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trlProps/ctrlProp1.xml" ContentType="application/vnd.ms-excel.controlproperties+xml"/>
  <Override PartName="/xl/drawings/drawing5.xml" ContentType="application/vnd.openxmlformats-officedocument.drawing+xml"/>
  <Override PartName="/xl/ctrlProps/ctrlProp2.xml" ContentType="application/vnd.ms-excel.controlproperties+xml"/>
  <Override PartName="/xl/drawings/drawing6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updateLinks="never" codeName="ThisWorkbook" defaultThemeVersion="124226"/>
  <bookViews>
    <workbookView xWindow="120" yWindow="90" windowWidth="24915" windowHeight="11820" tabRatio="849" activeTab="1"/>
  </bookViews>
  <sheets>
    <sheet name="Nouveau" sheetId="14" r:id="rId1"/>
    <sheet name="Ancien" sheetId="46" r:id="rId2"/>
    <sheet name="Liste clts frns" sheetId="33" r:id="rId3"/>
    <sheet name="CLIENTS BRUT" sheetId="49" r:id="rId4"/>
    <sheet name="CLIENTS BRUT (2)" sheetId="50" r:id="rId5"/>
    <sheet name="RECAP FRNS" sheetId="40" r:id="rId6"/>
    <sheet name="FRNS BALANCE" sheetId="34" r:id="rId7"/>
    <sheet name="SHARE pour coms" sheetId="37" r:id="rId8"/>
    <sheet name="FRNS BRUT" sheetId="42" r:id="rId9"/>
    <sheet name="SHARE BRUT" sheetId="41" r:id="rId10"/>
    <sheet name="FRNS BRUT 2" sheetId="43" r:id="rId11"/>
    <sheet name="SHARE BRUT 2" sheetId="44" r:id="rId12"/>
    <sheet name="PROCESS" sheetId="45" r:id="rId13"/>
    <sheet name="Liste investigation" sheetId="47" r:id="rId14"/>
  </sheets>
  <functionGroups builtInGroupCount="17"/>
  <externalReferences>
    <externalReference r:id="rId15"/>
    <externalReference r:id="rId16"/>
    <externalReference r:id="rId17"/>
  </externalReferences>
  <definedNames>
    <definedName name="_xlnm._FilterDatabase" localSheetId="2" hidden="1">'Liste clts frns'!$A$1:$J$234</definedName>
    <definedName name="_xlnm._FilterDatabase" localSheetId="11" hidden="1">'SHARE BRUT 2'!$A$1:$T$465</definedName>
    <definedName name="_xlnm._FilterDatabase" localSheetId="7" hidden="1">'SHARE pour coms'!$C$1:$S$30</definedName>
    <definedName name="BDD_Contact">'[1]SQL Results'!$A$1:$N$2888</definedName>
    <definedName name="sophie_phoning">'[2]REED Balance client OLD'!$C$2:$AT$2,'[2]REED Balance client OLD'!$C$697:$AT$884</definedName>
    <definedName name="Z_0DE5CE89_CAF7_4EDD_9A6B_3D15C5B9A3E2_.wvu.FilterData" localSheetId="0" hidden="1">Nouveau!#REF!</definedName>
    <definedName name="Z_33E70F28_2E8A_4C25_BCDC_05F5ED45464F_.wvu.FilterData" localSheetId="0" hidden="1">Nouveau!#REF!</definedName>
    <definedName name="Z_38721FE4_0E87_40F9_A86E_0DB1B70FA917_.wvu.FilterData" localSheetId="0" hidden="1">Nouveau!#REF!</definedName>
    <definedName name="Z_3FC26A58_64D4_483C_A8B2_36E613708504_.wvu.FilterData" localSheetId="0" hidden="1">Nouveau!#REF!</definedName>
    <definedName name="Z_5D7C82AA_2B28_47EF_A27B_313AABBDE08E_.wvu.FilterData" localSheetId="0" hidden="1">Nouveau!#REF!</definedName>
    <definedName name="Z_64684E63_DF12_4A49_87DE_D756DC9598F6_.wvu.FilterData" localSheetId="0" hidden="1">Nouveau!#REF!</definedName>
    <definedName name="Z_7775AF19_3947_42E9_A3E6_B5C209B0A624_.wvu.FilterData" localSheetId="0" hidden="1">Nouveau!#REF!</definedName>
    <definedName name="Z_7B2EEAD3_4C50_4741_9673_31F3F50B02ED_.wvu.FilterData" localSheetId="0" hidden="1">Nouveau!#REF!</definedName>
    <definedName name="Z_7C296B5A_32A2_48EA_AA82_CBF9109F6CDC_.wvu.FilterData" localSheetId="0" hidden="1">Nouveau!#REF!</definedName>
    <definedName name="Z_7D2BD3CC_5F5D_408B_B2AE_C1EBA295BB49_.wvu.FilterData" localSheetId="0" hidden="1">Nouveau!#REF!</definedName>
    <definedName name="Z_D96A69E6_8F2F_4A0C_B520_1A99CE38D724_.wvu.FilterData" localSheetId="0" hidden="1">Nouveau!#REF!</definedName>
  </definedNames>
  <calcPr calcId="145621"/>
</workbook>
</file>

<file path=xl/calcChain.xml><?xml version="1.0" encoding="utf-8"?>
<calcChain xmlns="http://schemas.openxmlformats.org/spreadsheetml/2006/main">
  <c r="T89" i="40" l="1"/>
  <c r="S89" i="40"/>
  <c r="Q89" i="40"/>
  <c r="P89" i="40"/>
  <c r="O89" i="40"/>
  <c r="L89" i="40"/>
  <c r="T88" i="40"/>
  <c r="S88" i="40"/>
  <c r="Q88" i="40"/>
  <c r="P88" i="40"/>
  <c r="O88" i="40"/>
  <c r="L88" i="40"/>
  <c r="T87" i="40"/>
  <c r="S87" i="40"/>
  <c r="Q87" i="40"/>
  <c r="P87" i="40"/>
  <c r="O87" i="40"/>
  <c r="L87" i="40"/>
  <c r="T86" i="40"/>
  <c r="S86" i="40"/>
  <c r="Q86" i="40"/>
  <c r="P86" i="40"/>
  <c r="O86" i="40"/>
  <c r="L86" i="40"/>
  <c r="T85" i="40"/>
  <c r="S85" i="40"/>
  <c r="Q85" i="40"/>
  <c r="P85" i="40"/>
  <c r="O85" i="40"/>
  <c r="L85" i="40"/>
  <c r="T84" i="40"/>
  <c r="S84" i="40"/>
  <c r="Q84" i="40"/>
  <c r="P84" i="40"/>
  <c r="O84" i="40"/>
  <c r="L84" i="40"/>
  <c r="T83" i="40"/>
  <c r="S83" i="40"/>
  <c r="Q83" i="40"/>
  <c r="P83" i="40"/>
  <c r="O83" i="40"/>
  <c r="L83" i="40"/>
  <c r="T82" i="40"/>
  <c r="S82" i="40"/>
  <c r="Q82" i="40"/>
  <c r="P82" i="40"/>
  <c r="O82" i="40"/>
  <c r="L82" i="40"/>
  <c r="T81" i="40"/>
  <c r="S81" i="40"/>
  <c r="Q81" i="40"/>
  <c r="P81" i="40"/>
  <c r="O81" i="40"/>
  <c r="L81" i="40"/>
  <c r="T80" i="40"/>
  <c r="S80" i="40"/>
  <c r="Q80" i="40"/>
  <c r="P80" i="40"/>
  <c r="O80" i="40"/>
  <c r="L80" i="40"/>
  <c r="T79" i="40"/>
  <c r="S79" i="40"/>
  <c r="Q79" i="40"/>
  <c r="P79" i="40"/>
  <c r="O79" i="40"/>
  <c r="L79" i="40"/>
  <c r="T78" i="40"/>
  <c r="S78" i="40"/>
  <c r="Q78" i="40"/>
  <c r="P78" i="40"/>
  <c r="O78" i="40"/>
  <c r="L78" i="40"/>
  <c r="T77" i="40"/>
  <c r="S77" i="40"/>
  <c r="Q77" i="40"/>
  <c r="P77" i="40"/>
  <c r="O77" i="40"/>
  <c r="L77" i="40"/>
  <c r="T76" i="40"/>
  <c r="S76" i="40"/>
  <c r="Q76" i="40"/>
  <c r="P76" i="40"/>
  <c r="O76" i="40"/>
  <c r="L76" i="40"/>
  <c r="T75" i="40"/>
  <c r="S75" i="40"/>
  <c r="Q75" i="40"/>
  <c r="P75" i="40"/>
  <c r="O75" i="40"/>
  <c r="L75" i="40"/>
  <c r="T74" i="40"/>
  <c r="S74" i="40"/>
  <c r="Q74" i="40"/>
  <c r="P74" i="40"/>
  <c r="O74" i="40"/>
  <c r="L74" i="40"/>
  <c r="T73" i="40"/>
  <c r="S73" i="40"/>
  <c r="Q73" i="40"/>
  <c r="P73" i="40"/>
  <c r="O73" i="40"/>
  <c r="L73" i="40"/>
  <c r="T72" i="40"/>
  <c r="S72" i="40"/>
  <c r="Q72" i="40"/>
  <c r="P72" i="40"/>
  <c r="O72" i="40"/>
  <c r="L72" i="40"/>
  <c r="T71" i="40"/>
  <c r="S71" i="40"/>
  <c r="Q71" i="40"/>
  <c r="P71" i="40"/>
  <c r="O71" i="40"/>
  <c r="L71" i="40"/>
  <c r="T70" i="40"/>
  <c r="S70" i="40"/>
  <c r="Q70" i="40"/>
  <c r="P70" i="40"/>
  <c r="O70" i="40"/>
  <c r="L70" i="40"/>
  <c r="T69" i="40"/>
  <c r="S69" i="40"/>
  <c r="Q69" i="40"/>
  <c r="P69" i="40"/>
  <c r="O69" i="40"/>
  <c r="L69" i="40"/>
  <c r="T68" i="40"/>
  <c r="S68" i="40"/>
  <c r="Q68" i="40"/>
  <c r="P68" i="40"/>
  <c r="O68" i="40"/>
  <c r="L68" i="40"/>
  <c r="T67" i="40"/>
  <c r="S67" i="40"/>
  <c r="Q67" i="40"/>
  <c r="P67" i="40"/>
  <c r="O67" i="40"/>
  <c r="L67" i="40"/>
  <c r="T66" i="40"/>
  <c r="S66" i="40"/>
  <c r="Q66" i="40"/>
  <c r="P66" i="40"/>
  <c r="O66" i="40"/>
  <c r="L66" i="40"/>
  <c r="T65" i="40"/>
  <c r="S65" i="40"/>
  <c r="Q65" i="40"/>
  <c r="P65" i="40"/>
  <c r="O65" i="40"/>
  <c r="L65" i="40"/>
  <c r="T64" i="40"/>
  <c r="S64" i="40"/>
  <c r="Q64" i="40"/>
  <c r="P64" i="40"/>
  <c r="O64" i="40"/>
  <c r="L64" i="40"/>
  <c r="T63" i="40"/>
  <c r="S63" i="40"/>
  <c r="Q63" i="40"/>
  <c r="P63" i="40"/>
  <c r="O63" i="40"/>
  <c r="L63" i="40"/>
  <c r="T62" i="40"/>
  <c r="S62" i="40"/>
  <c r="Q62" i="40"/>
  <c r="P62" i="40"/>
  <c r="O62" i="40"/>
  <c r="L62" i="40"/>
  <c r="T61" i="40"/>
  <c r="S61" i="40"/>
  <c r="Q61" i="40"/>
  <c r="P61" i="40"/>
  <c r="O61" i="40"/>
  <c r="L61" i="40"/>
  <c r="S60" i="40"/>
  <c r="R60" i="40"/>
  <c r="Q60" i="40"/>
  <c r="P60" i="40"/>
  <c r="O60" i="40"/>
  <c r="N60" i="40"/>
  <c r="M60" i="40"/>
  <c r="L60" i="40"/>
  <c r="T60" i="40" s="1"/>
  <c r="S59" i="40"/>
  <c r="R59" i="40"/>
  <c r="Q59" i="40"/>
  <c r="P59" i="40"/>
  <c r="O59" i="40"/>
  <c r="N59" i="40"/>
  <c r="M59" i="40"/>
  <c r="L59" i="40"/>
  <c r="T59" i="40" s="1"/>
  <c r="S58" i="40"/>
  <c r="R58" i="40"/>
  <c r="Q58" i="40"/>
  <c r="P58" i="40"/>
  <c r="O58" i="40"/>
  <c r="N58" i="40"/>
  <c r="M58" i="40"/>
  <c r="L58" i="40"/>
  <c r="T58" i="40" s="1"/>
  <c r="S57" i="40"/>
  <c r="R57" i="40"/>
  <c r="Q57" i="40"/>
  <c r="P57" i="40"/>
  <c r="O57" i="40"/>
  <c r="N57" i="40"/>
  <c r="M57" i="40"/>
  <c r="L57" i="40"/>
  <c r="T57" i="40" s="1"/>
  <c r="S56" i="40"/>
  <c r="R56" i="40"/>
  <c r="Q56" i="40"/>
  <c r="P56" i="40"/>
  <c r="O56" i="40"/>
  <c r="N56" i="40"/>
  <c r="M56" i="40"/>
  <c r="L56" i="40"/>
  <c r="T56" i="40" s="1"/>
  <c r="S55" i="40"/>
  <c r="R55" i="40"/>
  <c r="Q55" i="40"/>
  <c r="P55" i="40"/>
  <c r="O55" i="40"/>
  <c r="N55" i="40"/>
  <c r="M55" i="40"/>
  <c r="L55" i="40"/>
  <c r="T55" i="40" s="1"/>
  <c r="S54" i="40"/>
  <c r="R54" i="40"/>
  <c r="Q54" i="40"/>
  <c r="P54" i="40"/>
  <c r="O54" i="40"/>
  <c r="N54" i="40"/>
  <c r="M54" i="40"/>
  <c r="L54" i="40"/>
  <c r="T54" i="40" s="1"/>
  <c r="S53" i="40"/>
  <c r="R53" i="40"/>
  <c r="Q53" i="40"/>
  <c r="P53" i="40"/>
  <c r="O53" i="40"/>
  <c r="N53" i="40"/>
  <c r="M53" i="40"/>
  <c r="L53" i="40"/>
  <c r="T53" i="40" s="1"/>
  <c r="S52" i="40"/>
  <c r="R52" i="40"/>
  <c r="Q52" i="40"/>
  <c r="P52" i="40"/>
  <c r="O52" i="40"/>
  <c r="N52" i="40"/>
  <c r="M52" i="40"/>
  <c r="L52" i="40"/>
  <c r="T52" i="40" s="1"/>
  <c r="S51" i="40"/>
  <c r="R51" i="40"/>
  <c r="Q51" i="40"/>
  <c r="P51" i="40"/>
  <c r="O51" i="40"/>
  <c r="N51" i="40"/>
  <c r="M51" i="40"/>
  <c r="L51" i="40"/>
  <c r="T51" i="40" s="1"/>
  <c r="S50" i="40"/>
  <c r="R50" i="40"/>
  <c r="Q50" i="40"/>
  <c r="P50" i="40"/>
  <c r="O50" i="40"/>
  <c r="N50" i="40"/>
  <c r="M50" i="40"/>
  <c r="L50" i="40"/>
  <c r="T50" i="40" s="1"/>
  <c r="S49" i="40"/>
  <c r="R49" i="40"/>
  <c r="Q49" i="40"/>
  <c r="P49" i="40"/>
  <c r="O49" i="40"/>
  <c r="N49" i="40"/>
  <c r="M49" i="40"/>
  <c r="L49" i="40"/>
  <c r="T49" i="40" s="1"/>
  <c r="S48" i="40"/>
  <c r="R48" i="40"/>
  <c r="Q48" i="40"/>
  <c r="P48" i="40"/>
  <c r="O48" i="40"/>
  <c r="N48" i="40"/>
  <c r="M48" i="40"/>
  <c r="L48" i="40"/>
  <c r="T48" i="40" s="1"/>
  <c r="S47" i="40"/>
  <c r="R47" i="40"/>
  <c r="Q47" i="40"/>
  <c r="P47" i="40"/>
  <c r="O47" i="40"/>
  <c r="N47" i="40"/>
  <c r="M47" i="40"/>
  <c r="L47" i="40"/>
  <c r="T47" i="40" s="1"/>
  <c r="S46" i="40"/>
  <c r="R46" i="40"/>
  <c r="Q46" i="40"/>
  <c r="P46" i="40"/>
  <c r="O46" i="40"/>
  <c r="N46" i="40"/>
  <c r="M46" i="40"/>
  <c r="L46" i="40"/>
  <c r="T46" i="40" s="1"/>
  <c r="S45" i="40"/>
  <c r="R45" i="40"/>
  <c r="Q45" i="40"/>
  <c r="P45" i="40"/>
  <c r="O45" i="40"/>
  <c r="N45" i="40"/>
  <c r="M45" i="40"/>
  <c r="L45" i="40"/>
  <c r="T45" i="40" s="1"/>
  <c r="S44" i="40"/>
  <c r="R44" i="40"/>
  <c r="Q44" i="40"/>
  <c r="P44" i="40"/>
  <c r="O44" i="40"/>
  <c r="N44" i="40"/>
  <c r="M44" i="40"/>
  <c r="L44" i="40"/>
  <c r="T44" i="40" s="1"/>
  <c r="S43" i="40"/>
  <c r="R43" i="40"/>
  <c r="Q43" i="40"/>
  <c r="P43" i="40"/>
  <c r="O43" i="40"/>
  <c r="N43" i="40"/>
  <c r="M43" i="40"/>
  <c r="L43" i="40"/>
  <c r="T43" i="40" s="1"/>
  <c r="S42" i="40"/>
  <c r="R42" i="40"/>
  <c r="Q42" i="40"/>
  <c r="P42" i="40"/>
  <c r="O42" i="40"/>
  <c r="N42" i="40"/>
  <c r="M42" i="40"/>
  <c r="L42" i="40"/>
  <c r="T42" i="40" s="1"/>
  <c r="S41" i="40"/>
  <c r="R41" i="40"/>
  <c r="Q41" i="40"/>
  <c r="P41" i="40"/>
  <c r="O41" i="40"/>
  <c r="N41" i="40"/>
  <c r="M41" i="40"/>
  <c r="L41" i="40"/>
  <c r="T41" i="40" s="1"/>
  <c r="S40" i="40"/>
  <c r="R40" i="40"/>
  <c r="Q40" i="40"/>
  <c r="P40" i="40"/>
  <c r="O40" i="40"/>
  <c r="N40" i="40"/>
  <c r="M40" i="40"/>
  <c r="L40" i="40"/>
  <c r="T40" i="40" s="1"/>
  <c r="S39" i="40"/>
  <c r="R39" i="40"/>
  <c r="Q39" i="40"/>
  <c r="P39" i="40"/>
  <c r="O39" i="40"/>
  <c r="N39" i="40"/>
  <c r="M39" i="40"/>
  <c r="L39" i="40"/>
  <c r="T39" i="40" s="1"/>
  <c r="S38" i="40"/>
  <c r="R38" i="40"/>
  <c r="Q38" i="40"/>
  <c r="P38" i="40"/>
  <c r="O38" i="40"/>
  <c r="N38" i="40"/>
  <c r="M38" i="40"/>
  <c r="L38" i="40"/>
  <c r="T38" i="40" s="1"/>
  <c r="S37" i="40"/>
  <c r="R37" i="40"/>
  <c r="Q37" i="40"/>
  <c r="P37" i="40"/>
  <c r="O37" i="40"/>
  <c r="N37" i="40"/>
  <c r="M37" i="40"/>
  <c r="L37" i="40"/>
  <c r="T37" i="40" s="1"/>
  <c r="S36" i="40"/>
  <c r="R36" i="40"/>
  <c r="Q36" i="40"/>
  <c r="P36" i="40"/>
  <c r="O36" i="40"/>
  <c r="N36" i="40"/>
  <c r="M36" i="40"/>
  <c r="L36" i="40"/>
  <c r="T36" i="40" s="1"/>
  <c r="S35" i="40"/>
  <c r="R35" i="40"/>
  <c r="Q35" i="40"/>
  <c r="P35" i="40"/>
  <c r="O35" i="40"/>
  <c r="N35" i="40"/>
  <c r="M35" i="40"/>
  <c r="L35" i="40"/>
  <c r="T35" i="40" s="1"/>
  <c r="S34" i="40"/>
  <c r="R34" i="40"/>
  <c r="Q34" i="40"/>
  <c r="P34" i="40"/>
  <c r="O34" i="40"/>
  <c r="N34" i="40"/>
  <c r="M34" i="40"/>
  <c r="L34" i="40"/>
  <c r="T34" i="40" s="1"/>
  <c r="S33" i="40"/>
  <c r="R33" i="40"/>
  <c r="Q33" i="40"/>
  <c r="P33" i="40"/>
  <c r="O33" i="40"/>
  <c r="N33" i="40"/>
  <c r="M33" i="40"/>
  <c r="L33" i="40"/>
  <c r="T33" i="40" s="1"/>
  <c r="S32" i="40"/>
  <c r="R32" i="40"/>
  <c r="Q32" i="40"/>
  <c r="P32" i="40"/>
  <c r="O32" i="40"/>
  <c r="N32" i="40"/>
  <c r="M32" i="40"/>
  <c r="L32" i="40"/>
  <c r="T32" i="40" s="1"/>
  <c r="S31" i="40"/>
  <c r="R31" i="40"/>
  <c r="Q31" i="40"/>
  <c r="P31" i="40"/>
  <c r="O31" i="40"/>
  <c r="N31" i="40"/>
  <c r="M31" i="40"/>
  <c r="L31" i="40"/>
  <c r="T31" i="40" s="1"/>
  <c r="S30" i="40"/>
  <c r="R30" i="40"/>
  <c r="Q30" i="40"/>
  <c r="P30" i="40"/>
  <c r="O30" i="40"/>
  <c r="N30" i="40"/>
  <c r="M30" i="40"/>
  <c r="L30" i="40"/>
  <c r="T30" i="40" s="1"/>
  <c r="S29" i="40"/>
  <c r="R29" i="40"/>
  <c r="Q29" i="40"/>
  <c r="P29" i="40"/>
  <c r="O29" i="40"/>
  <c r="N29" i="40"/>
  <c r="M29" i="40"/>
  <c r="L29" i="40"/>
  <c r="T29" i="40" s="1"/>
  <c r="S28" i="40"/>
  <c r="R28" i="40"/>
  <c r="Q28" i="40"/>
  <c r="P28" i="40"/>
  <c r="O28" i="40"/>
  <c r="N28" i="40"/>
  <c r="M28" i="40"/>
  <c r="L28" i="40"/>
  <c r="T28" i="40" s="1"/>
  <c r="S27" i="40"/>
  <c r="R27" i="40"/>
  <c r="Q27" i="40"/>
  <c r="P27" i="40"/>
  <c r="O27" i="40"/>
  <c r="N27" i="40"/>
  <c r="M27" i="40"/>
  <c r="L27" i="40"/>
  <c r="T27" i="40" s="1"/>
  <c r="S26" i="40"/>
  <c r="R26" i="40"/>
  <c r="Q26" i="40"/>
  <c r="P26" i="40"/>
  <c r="O26" i="40"/>
  <c r="N26" i="40"/>
  <c r="M26" i="40"/>
  <c r="L26" i="40"/>
  <c r="T26" i="40" s="1"/>
  <c r="S25" i="40"/>
  <c r="R25" i="40"/>
  <c r="Q25" i="40"/>
  <c r="P25" i="40"/>
  <c r="O25" i="40"/>
  <c r="N25" i="40"/>
  <c r="M25" i="40"/>
  <c r="L25" i="40"/>
  <c r="T25" i="40" s="1"/>
  <c r="S24" i="40"/>
  <c r="R24" i="40"/>
  <c r="Q24" i="40"/>
  <c r="P24" i="40"/>
  <c r="O24" i="40"/>
  <c r="N24" i="40"/>
  <c r="M24" i="40"/>
  <c r="L24" i="40"/>
  <c r="T24" i="40" s="1"/>
  <c r="S23" i="40"/>
  <c r="R23" i="40"/>
  <c r="Q23" i="40"/>
  <c r="P23" i="40"/>
  <c r="O23" i="40"/>
  <c r="N23" i="40"/>
  <c r="M23" i="40"/>
  <c r="L23" i="40"/>
  <c r="T23" i="40" s="1"/>
  <c r="S22" i="40"/>
  <c r="R22" i="40"/>
  <c r="Q22" i="40"/>
  <c r="P22" i="40"/>
  <c r="O22" i="40"/>
  <c r="N22" i="40"/>
  <c r="M22" i="40"/>
  <c r="L22" i="40"/>
  <c r="T22" i="40" s="1"/>
  <c r="S21" i="40"/>
  <c r="R21" i="40"/>
  <c r="Q21" i="40"/>
  <c r="P21" i="40"/>
  <c r="O21" i="40"/>
  <c r="N21" i="40"/>
  <c r="M21" i="40"/>
  <c r="L21" i="40"/>
  <c r="T21" i="40" s="1"/>
  <c r="S20" i="40"/>
  <c r="R20" i="40"/>
  <c r="Q20" i="40"/>
  <c r="P20" i="40"/>
  <c r="O20" i="40"/>
  <c r="N20" i="40"/>
  <c r="M20" i="40"/>
  <c r="L20" i="40"/>
  <c r="T20" i="40" s="1"/>
  <c r="S19" i="40"/>
  <c r="R19" i="40"/>
  <c r="Q19" i="40"/>
  <c r="P19" i="40"/>
  <c r="O19" i="40"/>
  <c r="N19" i="40"/>
  <c r="M19" i="40"/>
  <c r="L19" i="40"/>
  <c r="T19" i="40" s="1"/>
  <c r="S18" i="40"/>
  <c r="R18" i="40"/>
  <c r="Q18" i="40"/>
  <c r="P18" i="40"/>
  <c r="O18" i="40"/>
  <c r="N18" i="40"/>
  <c r="M18" i="40"/>
  <c r="L18" i="40"/>
  <c r="T18" i="40" s="1"/>
  <c r="S17" i="40"/>
  <c r="R17" i="40"/>
  <c r="Q17" i="40"/>
  <c r="P17" i="40"/>
  <c r="O17" i="40"/>
  <c r="N17" i="40"/>
  <c r="M17" i="40"/>
  <c r="L17" i="40"/>
  <c r="T17" i="40" s="1"/>
  <c r="S16" i="40"/>
  <c r="R16" i="40"/>
  <c r="Q16" i="40"/>
  <c r="P16" i="40"/>
  <c r="O16" i="40"/>
  <c r="N16" i="40"/>
  <c r="M16" i="40"/>
  <c r="L16" i="40"/>
  <c r="T16" i="40" s="1"/>
  <c r="S15" i="40"/>
  <c r="R15" i="40"/>
  <c r="Q15" i="40"/>
  <c r="P15" i="40"/>
  <c r="O15" i="40"/>
  <c r="N15" i="40"/>
  <c r="M15" i="40"/>
  <c r="L15" i="40"/>
  <c r="T15" i="40" s="1"/>
  <c r="S14" i="40"/>
  <c r="R14" i="40"/>
  <c r="Q14" i="40"/>
  <c r="P14" i="40"/>
  <c r="O14" i="40"/>
  <c r="N14" i="40"/>
  <c r="M14" i="40"/>
  <c r="L14" i="40"/>
  <c r="T14" i="40" s="1"/>
  <c r="S13" i="40"/>
  <c r="R13" i="40"/>
  <c r="Q13" i="40"/>
  <c r="P13" i="40"/>
  <c r="O13" i="40"/>
  <c r="N13" i="40"/>
  <c r="M13" i="40"/>
  <c r="L13" i="40"/>
  <c r="T13" i="40" s="1"/>
  <c r="S12" i="40"/>
  <c r="R12" i="40"/>
  <c r="Q12" i="40"/>
  <c r="P12" i="40"/>
  <c r="O12" i="40"/>
  <c r="N12" i="40"/>
  <c r="M12" i="40"/>
  <c r="L12" i="40"/>
  <c r="T12" i="40" s="1"/>
  <c r="S11" i="40"/>
  <c r="R11" i="40"/>
  <c r="Q11" i="40"/>
  <c r="P11" i="40"/>
  <c r="O11" i="40"/>
  <c r="N11" i="40"/>
  <c r="M11" i="40"/>
  <c r="L11" i="40"/>
  <c r="T11" i="40" s="1"/>
  <c r="S10" i="40"/>
  <c r="R10" i="40"/>
  <c r="Q10" i="40"/>
  <c r="P10" i="40"/>
  <c r="O10" i="40"/>
  <c r="N10" i="40"/>
  <c r="M10" i="40"/>
  <c r="L10" i="40"/>
  <c r="T10" i="40" s="1"/>
  <c r="S9" i="40"/>
  <c r="R9" i="40"/>
  <c r="Q9" i="40"/>
  <c r="P9" i="40"/>
  <c r="O9" i="40"/>
  <c r="N9" i="40"/>
  <c r="M9" i="40"/>
  <c r="L9" i="40"/>
  <c r="T9" i="40" s="1"/>
  <c r="S8" i="40"/>
  <c r="R8" i="40"/>
  <c r="Q8" i="40"/>
  <c r="P8" i="40"/>
  <c r="O8" i="40"/>
  <c r="N8" i="40"/>
  <c r="M8" i="40"/>
  <c r="L8" i="40"/>
  <c r="T8" i="40" s="1"/>
  <c r="S7" i="40"/>
  <c r="R7" i="40"/>
  <c r="Q7" i="40"/>
  <c r="P7" i="40"/>
  <c r="O7" i="40"/>
  <c r="N7" i="40"/>
  <c r="M7" i="40"/>
  <c r="L7" i="40"/>
  <c r="T7" i="40" s="1"/>
  <c r="S6" i="40"/>
  <c r="R6" i="40"/>
  <c r="Q6" i="40"/>
  <c r="P6" i="40"/>
  <c r="O6" i="40"/>
  <c r="N6" i="40"/>
  <c r="M6" i="40"/>
  <c r="L6" i="40"/>
  <c r="T6" i="40" s="1"/>
  <c r="S5" i="40"/>
  <c r="R5" i="40"/>
  <c r="Q5" i="40"/>
  <c r="P5" i="40"/>
  <c r="O5" i="40"/>
  <c r="N5" i="40"/>
  <c r="M5" i="40"/>
  <c r="L5" i="40"/>
  <c r="T5" i="40" s="1"/>
  <c r="S4" i="40"/>
  <c r="R4" i="40"/>
  <c r="Q4" i="40"/>
  <c r="P4" i="40"/>
  <c r="O4" i="40"/>
  <c r="N4" i="40"/>
  <c r="M4" i="40"/>
  <c r="L4" i="40"/>
  <c r="T4" i="40" s="1"/>
  <c r="S3" i="40"/>
  <c r="R3" i="40"/>
  <c r="Q3" i="40"/>
  <c r="P3" i="40"/>
  <c r="O3" i="40"/>
  <c r="N3" i="40"/>
  <c r="M3" i="40"/>
  <c r="L3" i="40"/>
  <c r="T3" i="40" s="1"/>
  <c r="S2" i="40"/>
  <c r="R2" i="40"/>
  <c r="Q2" i="40"/>
  <c r="P2" i="40"/>
  <c r="O2" i="40"/>
  <c r="N2" i="40"/>
  <c r="M2" i="40"/>
  <c r="L2" i="40"/>
  <c r="T2" i="40" s="1"/>
  <c r="L2" i="37" l="1"/>
  <c r="O2" i="37"/>
  <c r="P2" i="37"/>
  <c r="Q2" i="37"/>
  <c r="S2" i="37"/>
  <c r="T2" i="37"/>
  <c r="L3" i="37"/>
  <c r="O3" i="37"/>
  <c r="P3" i="37"/>
  <c r="Q3" i="37"/>
  <c r="S3" i="37"/>
  <c r="T3" i="37"/>
  <c r="L4" i="37"/>
  <c r="O4" i="37"/>
  <c r="P4" i="37"/>
  <c r="Q4" i="37"/>
  <c r="S4" i="37"/>
  <c r="T4" i="37"/>
  <c r="L5" i="37"/>
  <c r="O5" i="37"/>
  <c r="P5" i="37"/>
  <c r="Q5" i="37"/>
  <c r="S5" i="37"/>
  <c r="T5" i="37"/>
  <c r="L6" i="37"/>
  <c r="O6" i="37"/>
  <c r="P6" i="37"/>
  <c r="Q6" i="37"/>
  <c r="S6" i="37"/>
  <c r="T6" i="37"/>
  <c r="L7" i="37"/>
  <c r="O7" i="37"/>
  <c r="P7" i="37"/>
  <c r="Q7" i="37"/>
  <c r="S7" i="37"/>
  <c r="T7" i="37"/>
  <c r="L8" i="37"/>
  <c r="O8" i="37"/>
  <c r="P8" i="37"/>
  <c r="Q8" i="37"/>
  <c r="S8" i="37"/>
  <c r="T8" i="37"/>
  <c r="L9" i="37"/>
  <c r="O9" i="37"/>
  <c r="P9" i="37"/>
  <c r="Q9" i="37"/>
  <c r="S9" i="37"/>
  <c r="T9" i="37"/>
  <c r="L10" i="37"/>
  <c r="O10" i="37"/>
  <c r="P10" i="37"/>
  <c r="Q10" i="37"/>
  <c r="S10" i="37"/>
  <c r="T10" i="37"/>
  <c r="L11" i="37"/>
  <c r="O11" i="37"/>
  <c r="P11" i="37"/>
  <c r="Q11" i="37"/>
  <c r="S11" i="37"/>
  <c r="T11" i="37"/>
  <c r="L12" i="37"/>
  <c r="O12" i="37"/>
  <c r="P12" i="37"/>
  <c r="Q12" i="37"/>
  <c r="S12" i="37"/>
  <c r="T12" i="37"/>
  <c r="L13" i="37"/>
  <c r="O13" i="37"/>
  <c r="P13" i="37"/>
  <c r="Q13" i="37"/>
  <c r="S13" i="37"/>
  <c r="T13" i="37"/>
  <c r="L14" i="37"/>
  <c r="O14" i="37"/>
  <c r="P14" i="37"/>
  <c r="Q14" i="37"/>
  <c r="S14" i="37"/>
  <c r="T14" i="37"/>
  <c r="L15" i="37"/>
  <c r="O15" i="37"/>
  <c r="P15" i="37"/>
  <c r="Q15" i="37"/>
  <c r="S15" i="37"/>
  <c r="T15" i="37"/>
  <c r="L16" i="37"/>
  <c r="O16" i="37"/>
  <c r="P16" i="37"/>
  <c r="Q16" i="37"/>
  <c r="S16" i="37"/>
  <c r="T16" i="37"/>
  <c r="L17" i="37"/>
  <c r="O17" i="37"/>
  <c r="P17" i="37"/>
  <c r="Q17" i="37"/>
  <c r="S17" i="37"/>
  <c r="T17" i="37"/>
  <c r="L18" i="37"/>
  <c r="O18" i="37"/>
  <c r="P18" i="37"/>
  <c r="Q18" i="37"/>
  <c r="S18" i="37"/>
  <c r="T18" i="37"/>
  <c r="L19" i="37"/>
  <c r="O19" i="37"/>
  <c r="P19" i="37"/>
  <c r="Q19" i="37"/>
  <c r="S19" i="37"/>
  <c r="T19" i="37"/>
  <c r="L20" i="37"/>
  <c r="O20" i="37"/>
  <c r="P20" i="37"/>
  <c r="Q20" i="37"/>
  <c r="S20" i="37"/>
  <c r="T20" i="37"/>
  <c r="L21" i="37"/>
  <c r="O21" i="37"/>
  <c r="P21" i="37"/>
  <c r="Q21" i="37"/>
  <c r="S21" i="37"/>
  <c r="T21" i="37"/>
  <c r="L22" i="37"/>
  <c r="O22" i="37"/>
  <c r="P22" i="37"/>
  <c r="Q22" i="37"/>
  <c r="S22" i="37"/>
  <c r="T22" i="37"/>
  <c r="L23" i="37"/>
  <c r="O23" i="37"/>
  <c r="P23" i="37"/>
  <c r="Q23" i="37"/>
  <c r="S23" i="37"/>
  <c r="T23" i="37"/>
  <c r="L24" i="37"/>
  <c r="O24" i="37"/>
  <c r="P24" i="37"/>
  <c r="Q24" i="37"/>
  <c r="S24" i="37"/>
  <c r="T24" i="37"/>
  <c r="L25" i="37"/>
  <c r="O25" i="37"/>
  <c r="P25" i="37"/>
  <c r="Q25" i="37"/>
  <c r="S25" i="37"/>
  <c r="T25" i="37"/>
  <c r="L26" i="37"/>
  <c r="O26" i="37"/>
  <c r="P26" i="37"/>
  <c r="Q26" i="37"/>
  <c r="S26" i="37"/>
  <c r="T26" i="37"/>
  <c r="L27" i="37"/>
  <c r="O27" i="37"/>
  <c r="P27" i="37"/>
  <c r="Q27" i="37"/>
  <c r="S27" i="37"/>
  <c r="T27" i="37"/>
  <c r="L28" i="37"/>
  <c r="O28" i="37"/>
  <c r="P28" i="37"/>
  <c r="Q28" i="37"/>
  <c r="S28" i="37"/>
  <c r="T28" i="37"/>
  <c r="L29" i="37"/>
  <c r="O29" i="37"/>
  <c r="P29" i="37"/>
  <c r="Q29" i="37"/>
  <c r="S29" i="37"/>
  <c r="T29" i="37"/>
  <c r="L30" i="37"/>
  <c r="O30" i="37"/>
  <c r="P30" i="37"/>
  <c r="Q30" i="37"/>
  <c r="S30" i="37"/>
  <c r="T30" i="37"/>
  <c r="Y3" i="34" l="1"/>
  <c r="Z3" i="34"/>
  <c r="AA3" i="34"/>
  <c r="AB3" i="34"/>
  <c r="AC3" i="34"/>
  <c r="AD3" i="34"/>
  <c r="AE3" i="34"/>
  <c r="AF3" i="34"/>
  <c r="AG3" i="34"/>
  <c r="Y4" i="34"/>
  <c r="Z4" i="34"/>
  <c r="AA4" i="34"/>
  <c r="AB4" i="34"/>
  <c r="AC4" i="34"/>
  <c r="AD4" i="34"/>
  <c r="AE4" i="34"/>
  <c r="AF4" i="34"/>
  <c r="AG4" i="34"/>
  <c r="Y5" i="34"/>
  <c r="Z5" i="34"/>
  <c r="AA5" i="34"/>
  <c r="AB5" i="34"/>
  <c r="AC5" i="34"/>
  <c r="AD5" i="34"/>
  <c r="AE5" i="34"/>
  <c r="AF5" i="34"/>
  <c r="AG5" i="34"/>
  <c r="Y6" i="34"/>
  <c r="AG6" i="34" s="1"/>
  <c r="Z6" i="34"/>
  <c r="AA6" i="34"/>
  <c r="AB6" i="34"/>
  <c r="AC6" i="34"/>
  <c r="AD6" i="34"/>
  <c r="AE6" i="34"/>
  <c r="AF6" i="34"/>
  <c r="Y7" i="34"/>
  <c r="Z7" i="34"/>
  <c r="AA7" i="34"/>
  <c r="AB7" i="34"/>
  <c r="AC7" i="34"/>
  <c r="AD7" i="34"/>
  <c r="AE7" i="34"/>
  <c r="AF7" i="34"/>
  <c r="AG7" i="34"/>
  <c r="Y8" i="34"/>
  <c r="Z8" i="34"/>
  <c r="AA8" i="34"/>
  <c r="AB8" i="34"/>
  <c r="AC8" i="34"/>
  <c r="AD8" i="34"/>
  <c r="AE8" i="34"/>
  <c r="AF8" i="34"/>
  <c r="AG8" i="34"/>
  <c r="Y9" i="34"/>
  <c r="Z9" i="34"/>
  <c r="AA9" i="34"/>
  <c r="AB9" i="34"/>
  <c r="AC9" i="34"/>
  <c r="AD9" i="34"/>
  <c r="AE9" i="34"/>
  <c r="AF9" i="34"/>
  <c r="AG9" i="34"/>
  <c r="Y10" i="34"/>
  <c r="AG10" i="34" s="1"/>
  <c r="Z10" i="34"/>
  <c r="AA10" i="34"/>
  <c r="AB10" i="34"/>
  <c r="AC10" i="34"/>
  <c r="AD10" i="34"/>
  <c r="AE10" i="34"/>
  <c r="AF10" i="34"/>
  <c r="Y11" i="34"/>
  <c r="AG11" i="34" s="1"/>
  <c r="Z11" i="34"/>
  <c r="AA11" i="34"/>
  <c r="AB11" i="34"/>
  <c r="AC11" i="34"/>
  <c r="AD11" i="34"/>
  <c r="AE11" i="34"/>
  <c r="AF11" i="34"/>
  <c r="Y12" i="34"/>
  <c r="Z12" i="34"/>
  <c r="AA12" i="34"/>
  <c r="AB12" i="34"/>
  <c r="AC12" i="34"/>
  <c r="AD12" i="34"/>
  <c r="AE12" i="34"/>
  <c r="AF12" i="34"/>
  <c r="AG12" i="34"/>
  <c r="Y13" i="34"/>
  <c r="Z13" i="34"/>
  <c r="AA13" i="34"/>
  <c r="AB13" i="34"/>
  <c r="AC13" i="34"/>
  <c r="AD13" i="34"/>
  <c r="AE13" i="34"/>
  <c r="AF13" i="34"/>
  <c r="AG13" i="34"/>
  <c r="Y14" i="34"/>
  <c r="AG14" i="34" s="1"/>
  <c r="Z14" i="34"/>
  <c r="AA14" i="34"/>
  <c r="AB14" i="34"/>
  <c r="AC14" i="34"/>
  <c r="AD14" i="34"/>
  <c r="AE14" i="34"/>
  <c r="AF14" i="34"/>
  <c r="Y15" i="34"/>
  <c r="Z15" i="34"/>
  <c r="AA15" i="34"/>
  <c r="AB15" i="34"/>
  <c r="AC15" i="34"/>
  <c r="AD15" i="34"/>
  <c r="AE15" i="34"/>
  <c r="AF15" i="34"/>
  <c r="AG15" i="34"/>
  <c r="Y16" i="34"/>
  <c r="AG16" i="34" s="1"/>
  <c r="Z16" i="34"/>
  <c r="AA16" i="34"/>
  <c r="AB16" i="34"/>
  <c r="AC16" i="34"/>
  <c r="AD16" i="34"/>
  <c r="AE16" i="34"/>
  <c r="AF16" i="34"/>
  <c r="Y17" i="34"/>
  <c r="Z17" i="34"/>
  <c r="AA17" i="34"/>
  <c r="AB17" i="34"/>
  <c r="AC17" i="34"/>
  <c r="AD17" i="34"/>
  <c r="AE17" i="34"/>
  <c r="AF17" i="34"/>
  <c r="AG17" i="34"/>
  <c r="Y18" i="34"/>
  <c r="AG18" i="34" s="1"/>
  <c r="Z18" i="34"/>
  <c r="AA18" i="34"/>
  <c r="AB18" i="34"/>
  <c r="AC18" i="34"/>
  <c r="AD18" i="34"/>
  <c r="AE18" i="34"/>
  <c r="AF18" i="34"/>
  <c r="Y19" i="34"/>
  <c r="Z19" i="34"/>
  <c r="AA19" i="34"/>
  <c r="AB19" i="34"/>
  <c r="AC19" i="34"/>
  <c r="AD19" i="34"/>
  <c r="AE19" i="34"/>
  <c r="AF19" i="34"/>
  <c r="AG19" i="34"/>
  <c r="Y20" i="34"/>
  <c r="Z20" i="34"/>
  <c r="AA20" i="34"/>
  <c r="AB20" i="34"/>
  <c r="AC20" i="34"/>
  <c r="AD20" i="34"/>
  <c r="AE20" i="34"/>
  <c r="AF20" i="34"/>
  <c r="AG20" i="34"/>
  <c r="Y21" i="34"/>
  <c r="AG21" i="34" s="1"/>
  <c r="Z21" i="34"/>
  <c r="AA21" i="34"/>
  <c r="AB21" i="34"/>
  <c r="AC21" i="34"/>
  <c r="AD21" i="34"/>
  <c r="AE21" i="34"/>
  <c r="AF21" i="34"/>
  <c r="Y22" i="34"/>
  <c r="AG22" i="34" s="1"/>
  <c r="Z22" i="34"/>
  <c r="AA22" i="34"/>
  <c r="AB22" i="34"/>
  <c r="AC22" i="34"/>
  <c r="AD22" i="34"/>
  <c r="AE22" i="34"/>
  <c r="AF22" i="34"/>
  <c r="Y23" i="34"/>
  <c r="Z23" i="34"/>
  <c r="AA23" i="34"/>
  <c r="AB23" i="34"/>
  <c r="AC23" i="34"/>
  <c r="AD23" i="34"/>
  <c r="AE23" i="34"/>
  <c r="AF23" i="34"/>
  <c r="AG23" i="34"/>
  <c r="Y24" i="34"/>
  <c r="Z24" i="34"/>
  <c r="AA24" i="34"/>
  <c r="AB24" i="34"/>
  <c r="AC24" i="34"/>
  <c r="AD24" i="34"/>
  <c r="AE24" i="34"/>
  <c r="AF24" i="34"/>
  <c r="AG24" i="34"/>
  <c r="Y25" i="34"/>
  <c r="Z25" i="34"/>
  <c r="AA25" i="34"/>
  <c r="AB25" i="34"/>
  <c r="AC25" i="34"/>
  <c r="AD25" i="34"/>
  <c r="AE25" i="34"/>
  <c r="AF25" i="34"/>
  <c r="AG25" i="34"/>
  <c r="Y26" i="34"/>
  <c r="AG26" i="34" s="1"/>
  <c r="Z26" i="34"/>
  <c r="AA26" i="34"/>
  <c r="AB26" i="34"/>
  <c r="AC26" i="34"/>
  <c r="AD26" i="34"/>
  <c r="AE26" i="34"/>
  <c r="AF26" i="34"/>
  <c r="Y27" i="34"/>
  <c r="AG27" i="34" s="1"/>
  <c r="Z27" i="34"/>
  <c r="AA27" i="34"/>
  <c r="AB27" i="34"/>
  <c r="AC27" i="34"/>
  <c r="AD27" i="34"/>
  <c r="AE27" i="34"/>
  <c r="AF27" i="34"/>
  <c r="Y28" i="34"/>
  <c r="Z28" i="34"/>
  <c r="AA28" i="34"/>
  <c r="AB28" i="34"/>
  <c r="AC28" i="34"/>
  <c r="AD28" i="34"/>
  <c r="AE28" i="34"/>
  <c r="AF28" i="34"/>
  <c r="AG28" i="34"/>
  <c r="Y29" i="34"/>
  <c r="Z29" i="34"/>
  <c r="AA29" i="34"/>
  <c r="AB29" i="34"/>
  <c r="AC29" i="34"/>
  <c r="AD29" i="34"/>
  <c r="AE29" i="34"/>
  <c r="AF29" i="34"/>
  <c r="AG29" i="34"/>
  <c r="Y30" i="34"/>
  <c r="AG30" i="34" s="1"/>
  <c r="Z30" i="34"/>
  <c r="AA30" i="34"/>
  <c r="AB30" i="34"/>
  <c r="AC30" i="34"/>
  <c r="AD30" i="34"/>
  <c r="AE30" i="34"/>
  <c r="AF30" i="34"/>
  <c r="Y31" i="34"/>
  <c r="Z31" i="34"/>
  <c r="AA31" i="34"/>
  <c r="AB31" i="34"/>
  <c r="AC31" i="34"/>
  <c r="AD31" i="34"/>
  <c r="AE31" i="34"/>
  <c r="AF31" i="34"/>
  <c r="AG31" i="34"/>
  <c r="Y32" i="34"/>
  <c r="AG32" i="34" s="1"/>
  <c r="Z32" i="34"/>
  <c r="AA32" i="34"/>
  <c r="AB32" i="34"/>
  <c r="AC32" i="34"/>
  <c r="AD32" i="34"/>
  <c r="AE32" i="34"/>
  <c r="AF32" i="34"/>
  <c r="Y33" i="34"/>
  <c r="Z33" i="34"/>
  <c r="AA33" i="34"/>
  <c r="AB33" i="34"/>
  <c r="AC33" i="34"/>
  <c r="AD33" i="34"/>
  <c r="AE33" i="34"/>
  <c r="AF33" i="34"/>
  <c r="AG33" i="34"/>
  <c r="Y34" i="34"/>
  <c r="AG34" i="34" s="1"/>
  <c r="Z34" i="34"/>
  <c r="AA34" i="34"/>
  <c r="AB34" i="34"/>
  <c r="AC34" i="34"/>
  <c r="AD34" i="34"/>
  <c r="AE34" i="34"/>
  <c r="AF34" i="34"/>
  <c r="Y35" i="34"/>
  <c r="Z35" i="34"/>
  <c r="AA35" i="34"/>
  <c r="AB35" i="34"/>
  <c r="AC35" i="34"/>
  <c r="AD35" i="34"/>
  <c r="AE35" i="34"/>
  <c r="AF35" i="34"/>
  <c r="AG35" i="34"/>
  <c r="Y36" i="34"/>
  <c r="Z36" i="34"/>
  <c r="AA36" i="34"/>
  <c r="AB36" i="34"/>
  <c r="AC36" i="34"/>
  <c r="AD36" i="34"/>
  <c r="AE36" i="34"/>
  <c r="AF36" i="34"/>
  <c r="AG36" i="34"/>
  <c r="Y37" i="34"/>
  <c r="AG37" i="34" s="1"/>
  <c r="Z37" i="34"/>
  <c r="AA37" i="34"/>
  <c r="AB37" i="34"/>
  <c r="AC37" i="34"/>
  <c r="AD37" i="34"/>
  <c r="AE37" i="34"/>
  <c r="AF37" i="34"/>
  <c r="Y38" i="34"/>
  <c r="AG38" i="34" s="1"/>
  <c r="Z38" i="34"/>
  <c r="AA38" i="34"/>
  <c r="AB38" i="34"/>
  <c r="AC38" i="34"/>
  <c r="AD38" i="34"/>
  <c r="AE38" i="34"/>
  <c r="AF38" i="34"/>
  <c r="Y39" i="34"/>
  <c r="Z39" i="34"/>
  <c r="AA39" i="34"/>
  <c r="AB39" i="34"/>
  <c r="AC39" i="34"/>
  <c r="AD39" i="34"/>
  <c r="AE39" i="34"/>
  <c r="AF39" i="34"/>
  <c r="AG39" i="34"/>
  <c r="Y40" i="34"/>
  <c r="Z40" i="34"/>
  <c r="AA40" i="34"/>
  <c r="AB40" i="34"/>
  <c r="AC40" i="34"/>
  <c r="AD40" i="34"/>
  <c r="AE40" i="34"/>
  <c r="AF40" i="34"/>
  <c r="AG40" i="34"/>
  <c r="Y41" i="34"/>
  <c r="Z41" i="34"/>
  <c r="AA41" i="34"/>
  <c r="AB41" i="34"/>
  <c r="AC41" i="34"/>
  <c r="AD41" i="34"/>
  <c r="AE41" i="34"/>
  <c r="AF41" i="34"/>
  <c r="AG41" i="34"/>
  <c r="Y42" i="34"/>
  <c r="AG42" i="34" s="1"/>
  <c r="Z42" i="34"/>
  <c r="AA42" i="34"/>
  <c r="AB42" i="34"/>
  <c r="AC42" i="34"/>
  <c r="AD42" i="34"/>
  <c r="AE42" i="34"/>
  <c r="AF42" i="34"/>
  <c r="Y43" i="34"/>
  <c r="Z43" i="34"/>
  <c r="AA43" i="34"/>
  <c r="AB43" i="34"/>
  <c r="AC43" i="34"/>
  <c r="AD43" i="34"/>
  <c r="AE43" i="34"/>
  <c r="AF43" i="34"/>
  <c r="AG43" i="34"/>
  <c r="Y44" i="34"/>
  <c r="Z44" i="34"/>
  <c r="AA44" i="34"/>
  <c r="AB44" i="34"/>
  <c r="AC44" i="34"/>
  <c r="AD44" i="34"/>
  <c r="AE44" i="34"/>
  <c r="AF44" i="34"/>
  <c r="AG44" i="34"/>
  <c r="Y45" i="34"/>
  <c r="Z45" i="34"/>
  <c r="AA45" i="34"/>
  <c r="AB45" i="34"/>
  <c r="AC45" i="34"/>
  <c r="AD45" i="34"/>
  <c r="AE45" i="34"/>
  <c r="AF45" i="34"/>
  <c r="AG45" i="34"/>
  <c r="Y46" i="34"/>
  <c r="AG46" i="34" s="1"/>
  <c r="Z46" i="34"/>
  <c r="AA46" i="34"/>
  <c r="AB46" i="34"/>
  <c r="AC46" i="34"/>
  <c r="AD46" i="34"/>
  <c r="AE46" i="34"/>
  <c r="AF46" i="34"/>
  <c r="Y47" i="34"/>
  <c r="Z47" i="34"/>
  <c r="AA47" i="34"/>
  <c r="AB47" i="34"/>
  <c r="AC47" i="34"/>
  <c r="AD47" i="34"/>
  <c r="AE47" i="34"/>
  <c r="AF47" i="34"/>
  <c r="AG47" i="34"/>
  <c r="Y48" i="34"/>
  <c r="Z48" i="34"/>
  <c r="AA48" i="34"/>
  <c r="AB48" i="34"/>
  <c r="AC48" i="34"/>
  <c r="AD48" i="34"/>
  <c r="AE48" i="34"/>
  <c r="AF48" i="34"/>
  <c r="AG48" i="34"/>
  <c r="Y49" i="34"/>
  <c r="Z49" i="34"/>
  <c r="AA49" i="34"/>
  <c r="AB49" i="34"/>
  <c r="AC49" i="34"/>
  <c r="AD49" i="34"/>
  <c r="AE49" i="34"/>
  <c r="AF49" i="34"/>
  <c r="AG49" i="34"/>
  <c r="Y50" i="34"/>
  <c r="AG50" i="34" s="1"/>
  <c r="Z50" i="34"/>
  <c r="AA50" i="34"/>
  <c r="AB50" i="34"/>
  <c r="AC50" i="34"/>
  <c r="AD50" i="34"/>
  <c r="AE50" i="34"/>
  <c r="AF50" i="34"/>
  <c r="Y51" i="34"/>
  <c r="Z51" i="34"/>
  <c r="AA51" i="34"/>
  <c r="AB51" i="34"/>
  <c r="AC51" i="34"/>
  <c r="AD51" i="34"/>
  <c r="AE51" i="34"/>
  <c r="AF51" i="34"/>
  <c r="AG51" i="34"/>
  <c r="Y52" i="34"/>
  <c r="Z52" i="34"/>
  <c r="AA52" i="34"/>
  <c r="AB52" i="34"/>
  <c r="AC52" i="34"/>
  <c r="AD52" i="34"/>
  <c r="AE52" i="34"/>
  <c r="AF52" i="34"/>
  <c r="AG52" i="34"/>
  <c r="Y53" i="34"/>
  <c r="AG53" i="34" s="1"/>
  <c r="Z53" i="34"/>
  <c r="AA53" i="34"/>
  <c r="AB53" i="34"/>
  <c r="AC53" i="34"/>
  <c r="AD53" i="34"/>
  <c r="AE53" i="34"/>
  <c r="AF53" i="34"/>
  <c r="Y54" i="34"/>
  <c r="AG54" i="34" s="1"/>
  <c r="Z54" i="34"/>
  <c r="AA54" i="34"/>
  <c r="AB54" i="34"/>
  <c r="AC54" i="34"/>
  <c r="AD54" i="34"/>
  <c r="AE54" i="34"/>
  <c r="AF54" i="34"/>
  <c r="Y55" i="34"/>
  <c r="Z55" i="34"/>
  <c r="AA55" i="34"/>
  <c r="AB55" i="34"/>
  <c r="AC55" i="34"/>
  <c r="AD55" i="34"/>
  <c r="AE55" i="34"/>
  <c r="AF55" i="34"/>
  <c r="AG55" i="34"/>
  <c r="Y56" i="34"/>
  <c r="Z56" i="34"/>
  <c r="AA56" i="34"/>
  <c r="AB56" i="34"/>
  <c r="AC56" i="34"/>
  <c r="AD56" i="34"/>
  <c r="AE56" i="34"/>
  <c r="AF56" i="34"/>
  <c r="AG56" i="34"/>
  <c r="Y57" i="34"/>
  <c r="Z57" i="34"/>
  <c r="AA57" i="34"/>
  <c r="AB57" i="34"/>
  <c r="AC57" i="34"/>
  <c r="AD57" i="34"/>
  <c r="AE57" i="34"/>
  <c r="AF57" i="34"/>
  <c r="AG57" i="34"/>
  <c r="Y58" i="34"/>
  <c r="AG58" i="34" s="1"/>
  <c r="Z58" i="34"/>
  <c r="AA58" i="34"/>
  <c r="AB58" i="34"/>
  <c r="AC58" i="34"/>
  <c r="AD58" i="34"/>
  <c r="AE58" i="34"/>
  <c r="AF58" i="34"/>
  <c r="Y59" i="34"/>
  <c r="AG59" i="34" s="1"/>
  <c r="Z59" i="34"/>
  <c r="AA59" i="34"/>
  <c r="AB59" i="34"/>
  <c r="AC59" i="34"/>
  <c r="AD59" i="34"/>
  <c r="AE59" i="34"/>
  <c r="AF59" i="34"/>
  <c r="Y60" i="34"/>
  <c r="Z60" i="34"/>
  <c r="AA60" i="34"/>
  <c r="AB60" i="34"/>
  <c r="AC60" i="34"/>
  <c r="AD60" i="34"/>
  <c r="AE60" i="34"/>
  <c r="AF60" i="34"/>
  <c r="AG60" i="34"/>
  <c r="AA2" i="34"/>
  <c r="AB2" i="34"/>
  <c r="AC2" i="34"/>
  <c r="AD2" i="34"/>
  <c r="AE2" i="34"/>
  <c r="AF2" i="34"/>
  <c r="Z2" i="34"/>
  <c r="Y2" i="34"/>
  <c r="AG2" i="34" s="1"/>
  <c r="J2" i="14" l="1"/>
  <c r="J3" i="14"/>
  <c r="J4" i="14"/>
  <c r="J5" i="14"/>
  <c r="J6" i="14"/>
  <c r="J7" i="14"/>
  <c r="J8" i="14"/>
  <c r="J9" i="14"/>
  <c r="J10" i="14"/>
  <c r="J11" i="14"/>
  <c r="J12" i="14"/>
  <c r="J13" i="14"/>
  <c r="J14" i="14"/>
  <c r="J15" i="14"/>
  <c r="J16" i="14"/>
  <c r="J17" i="14"/>
  <c r="J18" i="14"/>
  <c r="J19" i="14"/>
  <c r="J20" i="14"/>
  <c r="J21" i="14"/>
  <c r="J22" i="14"/>
  <c r="J23" i="14"/>
  <c r="I23" i="46"/>
  <c r="I22" i="46"/>
  <c r="I21" i="46"/>
  <c r="I20" i="46"/>
  <c r="I19" i="46"/>
  <c r="I18" i="46"/>
  <c r="I17" i="46"/>
  <c r="I16" i="46"/>
  <c r="I15" i="46"/>
  <c r="I14" i="46"/>
  <c r="I13" i="46"/>
  <c r="I12" i="46"/>
  <c r="I11" i="46"/>
  <c r="I10" i="46"/>
  <c r="I9" i="46"/>
  <c r="I8" i="46"/>
  <c r="I7" i="46"/>
  <c r="I6" i="46"/>
  <c r="I5" i="46"/>
  <c r="I4" i="46"/>
  <c r="I3" i="46"/>
  <c r="I2" i="46"/>
  <c r="T4" i="33"/>
  <c r="O3" i="33"/>
  <c r="P3" i="33"/>
  <c r="Q3" i="33"/>
  <c r="R3" i="33"/>
  <c r="S3" i="33"/>
  <c r="T3" i="33"/>
  <c r="U3" i="33"/>
  <c r="V3" i="33"/>
  <c r="O4" i="33"/>
  <c r="P4" i="33"/>
  <c r="Q4" i="33"/>
  <c r="R4" i="33"/>
  <c r="S4" i="33"/>
  <c r="U4" i="33"/>
  <c r="V4" i="33"/>
  <c r="O5" i="33"/>
  <c r="P5" i="33"/>
  <c r="Q5" i="33"/>
  <c r="R5" i="33"/>
  <c r="S5" i="33"/>
  <c r="T5" i="33"/>
  <c r="U5" i="33"/>
  <c r="V5" i="33"/>
  <c r="O6" i="33"/>
  <c r="P6" i="33"/>
  <c r="Q6" i="33"/>
  <c r="R6" i="33"/>
  <c r="S6" i="33"/>
  <c r="T6" i="33"/>
  <c r="U6" i="33"/>
  <c r="V6" i="33"/>
  <c r="O7" i="33"/>
  <c r="P7" i="33"/>
  <c r="Q7" i="33"/>
  <c r="R7" i="33"/>
  <c r="S7" i="33"/>
  <c r="T7" i="33"/>
  <c r="U7" i="33"/>
  <c r="V7" i="33"/>
  <c r="O8" i="33"/>
  <c r="P8" i="33"/>
  <c r="Q8" i="33"/>
  <c r="R8" i="33"/>
  <c r="S8" i="33"/>
  <c r="T8" i="33"/>
  <c r="U8" i="33"/>
  <c r="V8" i="33"/>
  <c r="O9" i="33"/>
  <c r="P9" i="33"/>
  <c r="Q9" i="33"/>
  <c r="R9" i="33"/>
  <c r="S9" i="33"/>
  <c r="T9" i="33"/>
  <c r="U9" i="33"/>
  <c r="V9" i="33"/>
  <c r="O10" i="33"/>
  <c r="P10" i="33"/>
  <c r="Q10" i="33"/>
  <c r="R10" i="33"/>
  <c r="S10" i="33"/>
  <c r="T10" i="33"/>
  <c r="U10" i="33"/>
  <c r="V10" i="33"/>
  <c r="O11" i="33"/>
  <c r="P11" i="33"/>
  <c r="Q11" i="33"/>
  <c r="R11" i="33"/>
  <c r="S11" i="33"/>
  <c r="T11" i="33"/>
  <c r="U11" i="33"/>
  <c r="V11" i="33"/>
  <c r="O12" i="33"/>
  <c r="P12" i="33"/>
  <c r="Q12" i="33"/>
  <c r="R12" i="33"/>
  <c r="S12" i="33"/>
  <c r="T12" i="33"/>
  <c r="U12" i="33"/>
  <c r="O13" i="33"/>
  <c r="P13" i="33"/>
  <c r="Q13" i="33"/>
  <c r="R13" i="33"/>
  <c r="S13" i="33"/>
  <c r="T13" i="33"/>
  <c r="U13" i="33"/>
  <c r="V13" i="33"/>
  <c r="O14" i="33"/>
  <c r="P14" i="33"/>
  <c r="Q14" i="33"/>
  <c r="R14" i="33"/>
  <c r="S14" i="33"/>
  <c r="T14" i="33"/>
  <c r="U14" i="33"/>
  <c r="V14" i="33"/>
  <c r="O15" i="33"/>
  <c r="P15" i="33"/>
  <c r="Q15" i="33"/>
  <c r="R15" i="33"/>
  <c r="S15" i="33"/>
  <c r="T15" i="33"/>
  <c r="U15" i="33"/>
  <c r="V15" i="33"/>
  <c r="O16" i="33"/>
  <c r="P16" i="33"/>
  <c r="Q16" i="33"/>
  <c r="R16" i="33"/>
  <c r="S16" i="33"/>
  <c r="T16" i="33"/>
  <c r="U16" i="33"/>
  <c r="V16" i="33"/>
  <c r="O17" i="33"/>
  <c r="P17" i="33"/>
  <c r="Q17" i="33"/>
  <c r="R17" i="33"/>
  <c r="S17" i="33"/>
  <c r="T17" i="33"/>
  <c r="U17" i="33"/>
  <c r="V17" i="33"/>
  <c r="O18" i="33"/>
  <c r="P18" i="33"/>
  <c r="Q18" i="33"/>
  <c r="R18" i="33"/>
  <c r="S18" i="33"/>
  <c r="T18" i="33"/>
  <c r="U18" i="33"/>
  <c r="V18" i="33"/>
  <c r="O19" i="33"/>
  <c r="P19" i="33"/>
  <c r="Q19" i="33"/>
  <c r="R19" i="33"/>
  <c r="S19" i="33"/>
  <c r="T19" i="33"/>
  <c r="U19" i="33"/>
  <c r="V19" i="33"/>
  <c r="O20" i="33"/>
  <c r="P20" i="33"/>
  <c r="Q20" i="33"/>
  <c r="R20" i="33"/>
  <c r="S20" i="33"/>
  <c r="T20" i="33"/>
  <c r="U20" i="33"/>
  <c r="V20" i="33"/>
  <c r="O21" i="33"/>
  <c r="P21" i="33"/>
  <c r="Q21" i="33"/>
  <c r="R21" i="33"/>
  <c r="S21" i="33"/>
  <c r="T21" i="33"/>
  <c r="U21" i="33"/>
  <c r="V21" i="33"/>
  <c r="O22" i="33"/>
  <c r="P22" i="33"/>
  <c r="Q22" i="33"/>
  <c r="R22" i="33"/>
  <c r="S22" i="33"/>
  <c r="T22" i="33"/>
  <c r="U22" i="33"/>
  <c r="O23" i="33"/>
  <c r="P23" i="33"/>
  <c r="Q23" i="33"/>
  <c r="R23" i="33"/>
  <c r="S23" i="33"/>
  <c r="T23" i="33"/>
  <c r="U23" i="33"/>
  <c r="V23" i="33"/>
  <c r="O24" i="33"/>
  <c r="P24" i="33"/>
  <c r="Q24" i="33"/>
  <c r="R24" i="33"/>
  <c r="S24" i="33"/>
  <c r="T24" i="33"/>
  <c r="U24" i="33"/>
  <c r="V24" i="33"/>
  <c r="O25" i="33"/>
  <c r="P25" i="33"/>
  <c r="Q25" i="33"/>
  <c r="R25" i="33"/>
  <c r="S25" i="33"/>
  <c r="T25" i="33"/>
  <c r="U25" i="33"/>
  <c r="V25" i="33"/>
  <c r="O26" i="33"/>
  <c r="P26" i="33"/>
  <c r="Q26" i="33"/>
  <c r="R26" i="33"/>
  <c r="S26" i="33"/>
  <c r="T26" i="33"/>
  <c r="U26" i="33"/>
  <c r="V26" i="33"/>
  <c r="O27" i="33"/>
  <c r="P27" i="33"/>
  <c r="Q27" i="33"/>
  <c r="R27" i="33"/>
  <c r="S27" i="33"/>
  <c r="T27" i="33"/>
  <c r="U27" i="33"/>
  <c r="V27" i="33"/>
  <c r="O28" i="33"/>
  <c r="P28" i="33"/>
  <c r="Q28" i="33"/>
  <c r="R28" i="33"/>
  <c r="S28" i="33"/>
  <c r="T28" i="33"/>
  <c r="U28" i="33"/>
  <c r="O29" i="33"/>
  <c r="P29" i="33"/>
  <c r="Q29" i="33"/>
  <c r="R29" i="33"/>
  <c r="S29" i="33"/>
  <c r="T29" i="33"/>
  <c r="U29" i="33"/>
  <c r="V29" i="33"/>
  <c r="O30" i="33"/>
  <c r="P30" i="33"/>
  <c r="Q30" i="33"/>
  <c r="R30" i="33"/>
  <c r="S30" i="33"/>
  <c r="T30" i="33"/>
  <c r="U30" i="33"/>
  <c r="V30" i="33"/>
  <c r="O31" i="33"/>
  <c r="P31" i="33"/>
  <c r="Q31" i="33"/>
  <c r="R31" i="33"/>
  <c r="S31" i="33"/>
  <c r="T31" i="33"/>
  <c r="U31" i="33"/>
  <c r="V31" i="33"/>
  <c r="O32" i="33"/>
  <c r="P32" i="33"/>
  <c r="Q32" i="33"/>
  <c r="R32" i="33"/>
  <c r="S32" i="33"/>
  <c r="T32" i="33"/>
  <c r="U32" i="33"/>
  <c r="V32" i="33"/>
  <c r="O33" i="33"/>
  <c r="P33" i="33"/>
  <c r="Q33" i="33"/>
  <c r="R33" i="33"/>
  <c r="S33" i="33"/>
  <c r="T33" i="33"/>
  <c r="U33" i="33"/>
  <c r="V33" i="33"/>
  <c r="O34" i="33"/>
  <c r="P34" i="33"/>
  <c r="Q34" i="33"/>
  <c r="R34" i="33"/>
  <c r="S34" i="33"/>
  <c r="T34" i="33"/>
  <c r="U34" i="33"/>
  <c r="V34" i="33"/>
  <c r="O35" i="33"/>
  <c r="P35" i="33"/>
  <c r="Q35" i="33"/>
  <c r="R35" i="33"/>
  <c r="S35" i="33"/>
  <c r="T35" i="33"/>
  <c r="U35" i="33"/>
  <c r="V35" i="33"/>
  <c r="O36" i="33"/>
  <c r="P36" i="33"/>
  <c r="Q36" i="33"/>
  <c r="R36" i="33"/>
  <c r="S36" i="33"/>
  <c r="T36" i="33"/>
  <c r="U36" i="33"/>
  <c r="V36" i="33"/>
  <c r="O37" i="33"/>
  <c r="P37" i="33"/>
  <c r="Q37" i="33"/>
  <c r="R37" i="33"/>
  <c r="S37" i="33"/>
  <c r="T37" i="33"/>
  <c r="U37" i="33"/>
  <c r="V37" i="33"/>
  <c r="O38" i="33"/>
  <c r="P38" i="33"/>
  <c r="Q38" i="33"/>
  <c r="R38" i="33"/>
  <c r="S38" i="33"/>
  <c r="T38" i="33"/>
  <c r="U38" i="33"/>
  <c r="V38" i="33"/>
  <c r="O39" i="33"/>
  <c r="P39" i="33"/>
  <c r="Q39" i="33"/>
  <c r="R39" i="33"/>
  <c r="S39" i="33"/>
  <c r="T39" i="33"/>
  <c r="U39" i="33"/>
  <c r="V39" i="33"/>
  <c r="O40" i="33"/>
  <c r="P40" i="33"/>
  <c r="Q40" i="33"/>
  <c r="R40" i="33"/>
  <c r="S40" i="33"/>
  <c r="T40" i="33"/>
  <c r="U40" i="33"/>
  <c r="V40" i="33"/>
  <c r="O41" i="33"/>
  <c r="P41" i="33"/>
  <c r="Q41" i="33"/>
  <c r="R41" i="33"/>
  <c r="S41" i="33"/>
  <c r="T41" i="33"/>
  <c r="U41" i="33"/>
  <c r="V41" i="33"/>
  <c r="O42" i="33"/>
  <c r="P42" i="33"/>
  <c r="Q42" i="33"/>
  <c r="R42" i="33"/>
  <c r="S42" i="33"/>
  <c r="T42" i="33"/>
  <c r="U42" i="33"/>
  <c r="V42" i="33"/>
  <c r="O43" i="33"/>
  <c r="P43" i="33"/>
  <c r="Q43" i="33"/>
  <c r="R43" i="33"/>
  <c r="S43" i="33"/>
  <c r="T43" i="33"/>
  <c r="U43" i="33"/>
  <c r="V43" i="33"/>
  <c r="O44" i="33"/>
  <c r="P44" i="33"/>
  <c r="Q44" i="33"/>
  <c r="R44" i="33"/>
  <c r="S44" i="33"/>
  <c r="T44" i="33"/>
  <c r="U44" i="33"/>
  <c r="V44" i="33"/>
  <c r="O45" i="33"/>
  <c r="P45" i="33"/>
  <c r="Q45" i="33"/>
  <c r="R45" i="33"/>
  <c r="S45" i="33"/>
  <c r="T45" i="33"/>
  <c r="U45" i="33"/>
  <c r="V45" i="33"/>
  <c r="O46" i="33"/>
  <c r="P46" i="33"/>
  <c r="Q46" i="33"/>
  <c r="R46" i="33"/>
  <c r="S46" i="33"/>
  <c r="T46" i="33"/>
  <c r="U46" i="33"/>
  <c r="V46" i="33"/>
  <c r="O47" i="33"/>
  <c r="P47" i="33"/>
  <c r="Q47" i="33"/>
  <c r="R47" i="33"/>
  <c r="S47" i="33"/>
  <c r="T47" i="33"/>
  <c r="U47" i="33"/>
  <c r="V47" i="33"/>
  <c r="O48" i="33"/>
  <c r="P48" i="33"/>
  <c r="Q48" i="33"/>
  <c r="R48" i="33"/>
  <c r="S48" i="33"/>
  <c r="T48" i="33"/>
  <c r="U48" i="33"/>
  <c r="V48" i="33"/>
  <c r="O49" i="33"/>
  <c r="P49" i="33"/>
  <c r="Q49" i="33"/>
  <c r="R49" i="33"/>
  <c r="S49" i="33"/>
  <c r="T49" i="33"/>
  <c r="U49" i="33"/>
  <c r="V49" i="33"/>
  <c r="O50" i="33"/>
  <c r="P50" i="33"/>
  <c r="Q50" i="33"/>
  <c r="R50" i="33"/>
  <c r="S50" i="33"/>
  <c r="T50" i="33"/>
  <c r="U50" i="33"/>
  <c r="V50" i="33"/>
  <c r="O51" i="33"/>
  <c r="P51" i="33"/>
  <c r="Q51" i="33"/>
  <c r="R51" i="33"/>
  <c r="S51" i="33"/>
  <c r="T51" i="33"/>
  <c r="U51" i="33"/>
  <c r="V51" i="33"/>
  <c r="O52" i="33"/>
  <c r="P52" i="33"/>
  <c r="Q52" i="33"/>
  <c r="R52" i="33"/>
  <c r="S52" i="33"/>
  <c r="T52" i="33"/>
  <c r="U52" i="33"/>
  <c r="V52" i="33"/>
  <c r="O53" i="33"/>
  <c r="P53" i="33"/>
  <c r="Q53" i="33"/>
  <c r="R53" i="33"/>
  <c r="S53" i="33"/>
  <c r="T53" i="33"/>
  <c r="U53" i="33"/>
  <c r="V53" i="33"/>
  <c r="O54" i="33"/>
  <c r="P54" i="33"/>
  <c r="Q54" i="33"/>
  <c r="R54" i="33"/>
  <c r="S54" i="33"/>
  <c r="T54" i="33"/>
  <c r="U54" i="33"/>
  <c r="V54" i="33"/>
  <c r="O55" i="33"/>
  <c r="P55" i="33"/>
  <c r="Q55" i="33"/>
  <c r="R55" i="33"/>
  <c r="S55" i="33"/>
  <c r="T55" i="33"/>
  <c r="U55" i="33"/>
  <c r="V55" i="33"/>
  <c r="O56" i="33"/>
  <c r="P56" i="33"/>
  <c r="Q56" i="33"/>
  <c r="R56" i="33"/>
  <c r="S56" i="33"/>
  <c r="T56" i="33"/>
  <c r="U56" i="33"/>
  <c r="V56" i="33"/>
  <c r="O57" i="33"/>
  <c r="P57" i="33"/>
  <c r="Q57" i="33"/>
  <c r="R57" i="33"/>
  <c r="S57" i="33"/>
  <c r="T57" i="33"/>
  <c r="U57" i="33"/>
  <c r="V57" i="33"/>
  <c r="O58" i="33"/>
  <c r="P58" i="33"/>
  <c r="Q58" i="33"/>
  <c r="R58" i="33"/>
  <c r="S58" i="33"/>
  <c r="T58" i="33"/>
  <c r="U58" i="33"/>
  <c r="O59" i="33"/>
  <c r="P59" i="33"/>
  <c r="Q59" i="33"/>
  <c r="R59" i="33"/>
  <c r="S59" i="33"/>
  <c r="T59" i="33"/>
  <c r="U59" i="33"/>
  <c r="V59" i="33"/>
  <c r="O60" i="33"/>
  <c r="P60" i="33"/>
  <c r="Q60" i="33"/>
  <c r="R60" i="33"/>
  <c r="S60" i="33"/>
  <c r="T60" i="33"/>
  <c r="U60" i="33"/>
  <c r="V60" i="33"/>
  <c r="O61" i="33"/>
  <c r="P61" i="33"/>
  <c r="Q61" i="33"/>
  <c r="R61" i="33"/>
  <c r="S61" i="33"/>
  <c r="T61" i="33"/>
  <c r="U61" i="33"/>
  <c r="V61" i="33"/>
  <c r="O62" i="33"/>
  <c r="P62" i="33"/>
  <c r="Q62" i="33"/>
  <c r="R62" i="33"/>
  <c r="S62" i="33"/>
  <c r="T62" i="33"/>
  <c r="U62" i="33"/>
  <c r="V62" i="33"/>
  <c r="O63" i="33"/>
  <c r="P63" i="33"/>
  <c r="Q63" i="33"/>
  <c r="R63" i="33"/>
  <c r="S63" i="33"/>
  <c r="T63" i="33"/>
  <c r="U63" i="33"/>
  <c r="V63" i="33"/>
  <c r="O64" i="33"/>
  <c r="P64" i="33"/>
  <c r="Q64" i="33"/>
  <c r="R64" i="33"/>
  <c r="S64" i="33"/>
  <c r="T64" i="33"/>
  <c r="U64" i="33"/>
  <c r="V64" i="33"/>
  <c r="O65" i="33"/>
  <c r="P65" i="33"/>
  <c r="Q65" i="33"/>
  <c r="R65" i="33"/>
  <c r="S65" i="33"/>
  <c r="T65" i="33"/>
  <c r="U65" i="33"/>
  <c r="V65" i="33"/>
  <c r="O66" i="33"/>
  <c r="P66" i="33"/>
  <c r="Q66" i="33"/>
  <c r="R66" i="33"/>
  <c r="S66" i="33"/>
  <c r="T66" i="33"/>
  <c r="U66" i="33"/>
  <c r="V66" i="33"/>
  <c r="O67" i="33"/>
  <c r="P67" i="33"/>
  <c r="Q67" i="33"/>
  <c r="R67" i="33"/>
  <c r="S67" i="33"/>
  <c r="T67" i="33"/>
  <c r="U67" i="33"/>
  <c r="V67" i="33"/>
  <c r="O68" i="33"/>
  <c r="P68" i="33"/>
  <c r="Q68" i="33"/>
  <c r="R68" i="33"/>
  <c r="S68" i="33"/>
  <c r="T68" i="33"/>
  <c r="U68" i="33"/>
  <c r="V68" i="33"/>
  <c r="O69" i="33"/>
  <c r="P69" i="33"/>
  <c r="Q69" i="33"/>
  <c r="R69" i="33"/>
  <c r="S69" i="33"/>
  <c r="T69" i="33"/>
  <c r="U69" i="33"/>
  <c r="V69" i="33"/>
  <c r="O70" i="33"/>
  <c r="P70" i="33"/>
  <c r="Q70" i="33"/>
  <c r="R70" i="33"/>
  <c r="S70" i="33"/>
  <c r="T70" i="33"/>
  <c r="U70" i="33"/>
  <c r="V70" i="33"/>
  <c r="O71" i="33"/>
  <c r="P71" i="33"/>
  <c r="Q71" i="33"/>
  <c r="R71" i="33"/>
  <c r="S71" i="33"/>
  <c r="T71" i="33"/>
  <c r="U71" i="33"/>
  <c r="V71" i="33"/>
  <c r="O72" i="33"/>
  <c r="P72" i="33"/>
  <c r="Q72" i="33"/>
  <c r="R72" i="33"/>
  <c r="S72" i="33"/>
  <c r="T72" i="33"/>
  <c r="U72" i="33"/>
  <c r="V72" i="33"/>
  <c r="O73" i="33"/>
  <c r="P73" i="33"/>
  <c r="Q73" i="33"/>
  <c r="R73" i="33"/>
  <c r="S73" i="33"/>
  <c r="T73" i="33"/>
  <c r="U73" i="33"/>
  <c r="V73" i="33"/>
  <c r="O74" i="33"/>
  <c r="P74" i="33"/>
  <c r="Q74" i="33"/>
  <c r="R74" i="33"/>
  <c r="S74" i="33"/>
  <c r="T74" i="33"/>
  <c r="U74" i="33"/>
  <c r="V74" i="33"/>
  <c r="O75" i="33"/>
  <c r="P75" i="33"/>
  <c r="Q75" i="33"/>
  <c r="R75" i="33"/>
  <c r="S75" i="33"/>
  <c r="T75" i="33"/>
  <c r="U75" i="33"/>
  <c r="V75" i="33"/>
  <c r="O76" i="33"/>
  <c r="P76" i="33"/>
  <c r="Q76" i="33"/>
  <c r="R76" i="33"/>
  <c r="S76" i="33"/>
  <c r="T76" i="33"/>
  <c r="U76" i="33"/>
  <c r="V76" i="33"/>
  <c r="O77" i="33"/>
  <c r="P77" i="33"/>
  <c r="Q77" i="33"/>
  <c r="R77" i="33"/>
  <c r="S77" i="33"/>
  <c r="T77" i="33"/>
  <c r="U77" i="33"/>
  <c r="V77" i="33"/>
  <c r="O78" i="33"/>
  <c r="P78" i="33"/>
  <c r="Q78" i="33"/>
  <c r="R78" i="33"/>
  <c r="S78" i="33"/>
  <c r="T78" i="33"/>
  <c r="U78" i="33"/>
  <c r="V78" i="33"/>
  <c r="O79" i="33"/>
  <c r="P79" i="33"/>
  <c r="Q79" i="33"/>
  <c r="R79" i="33"/>
  <c r="S79" i="33"/>
  <c r="T79" i="33"/>
  <c r="U79" i="33"/>
  <c r="V79" i="33"/>
  <c r="O80" i="33"/>
  <c r="P80" i="33"/>
  <c r="Q80" i="33"/>
  <c r="R80" i="33"/>
  <c r="S80" i="33"/>
  <c r="T80" i="33"/>
  <c r="U80" i="33"/>
  <c r="V80" i="33"/>
  <c r="O81" i="33"/>
  <c r="P81" i="33"/>
  <c r="Q81" i="33"/>
  <c r="R81" i="33"/>
  <c r="S81" i="33"/>
  <c r="T81" i="33"/>
  <c r="U81" i="33"/>
  <c r="V81" i="33"/>
  <c r="O82" i="33"/>
  <c r="P82" i="33"/>
  <c r="Q82" i="33"/>
  <c r="R82" i="33"/>
  <c r="S82" i="33"/>
  <c r="T82" i="33"/>
  <c r="U82" i="33"/>
  <c r="V82" i="33"/>
  <c r="O83" i="33"/>
  <c r="P83" i="33"/>
  <c r="Q83" i="33"/>
  <c r="R83" i="33"/>
  <c r="S83" i="33"/>
  <c r="T83" i="33"/>
  <c r="U83" i="33"/>
  <c r="V83" i="33"/>
  <c r="O84" i="33"/>
  <c r="P84" i="33"/>
  <c r="Q84" i="33"/>
  <c r="R84" i="33"/>
  <c r="S84" i="33"/>
  <c r="T84" i="33"/>
  <c r="U84" i="33"/>
  <c r="V84" i="33"/>
  <c r="O85" i="33"/>
  <c r="P85" i="33"/>
  <c r="Q85" i="33"/>
  <c r="R85" i="33"/>
  <c r="S85" i="33"/>
  <c r="T85" i="33"/>
  <c r="U85" i="33"/>
  <c r="V85" i="33"/>
  <c r="O86" i="33"/>
  <c r="P86" i="33"/>
  <c r="Q86" i="33"/>
  <c r="R86" i="33"/>
  <c r="S86" i="33"/>
  <c r="T86" i="33"/>
  <c r="U86" i="33"/>
  <c r="V86" i="33"/>
  <c r="O87" i="33"/>
  <c r="P87" i="33"/>
  <c r="Q87" i="33"/>
  <c r="R87" i="33"/>
  <c r="S87" i="33"/>
  <c r="T87" i="33"/>
  <c r="U87" i="33"/>
  <c r="V87" i="33"/>
  <c r="O88" i="33"/>
  <c r="P88" i="33"/>
  <c r="Q88" i="33"/>
  <c r="R88" i="33"/>
  <c r="S88" i="33"/>
  <c r="T88" i="33"/>
  <c r="U88" i="33"/>
  <c r="V88" i="33"/>
  <c r="O89" i="33"/>
  <c r="P89" i="33"/>
  <c r="Q89" i="33"/>
  <c r="R89" i="33"/>
  <c r="S89" i="33"/>
  <c r="T89" i="33"/>
  <c r="U89" i="33"/>
  <c r="V89" i="33"/>
  <c r="O90" i="33"/>
  <c r="P90" i="33"/>
  <c r="Q90" i="33"/>
  <c r="R90" i="33"/>
  <c r="S90" i="33"/>
  <c r="T90" i="33"/>
  <c r="U90" i="33"/>
  <c r="V90" i="33"/>
  <c r="O91" i="33"/>
  <c r="P91" i="33"/>
  <c r="Q91" i="33"/>
  <c r="R91" i="33"/>
  <c r="S91" i="33"/>
  <c r="T91" i="33"/>
  <c r="U91" i="33"/>
  <c r="V91" i="33"/>
  <c r="O92" i="33"/>
  <c r="P92" i="33"/>
  <c r="Q92" i="33"/>
  <c r="R92" i="33"/>
  <c r="S92" i="33"/>
  <c r="T92" i="33"/>
  <c r="U92" i="33"/>
  <c r="V92" i="33"/>
  <c r="O93" i="33"/>
  <c r="P93" i="33"/>
  <c r="Q93" i="33"/>
  <c r="R93" i="33"/>
  <c r="S93" i="33"/>
  <c r="T93" i="33"/>
  <c r="U93" i="33"/>
  <c r="V93" i="33"/>
  <c r="O94" i="33"/>
  <c r="P94" i="33"/>
  <c r="Q94" i="33"/>
  <c r="R94" i="33"/>
  <c r="S94" i="33"/>
  <c r="T94" i="33"/>
  <c r="U94" i="33"/>
  <c r="V94" i="33"/>
  <c r="O95" i="33"/>
  <c r="P95" i="33"/>
  <c r="Q95" i="33"/>
  <c r="R95" i="33"/>
  <c r="S95" i="33"/>
  <c r="T95" i="33"/>
  <c r="U95" i="33"/>
  <c r="V95" i="33"/>
  <c r="O96" i="33"/>
  <c r="P96" i="33"/>
  <c r="Q96" i="33"/>
  <c r="R96" i="33"/>
  <c r="S96" i="33"/>
  <c r="T96" i="33"/>
  <c r="U96" i="33"/>
  <c r="V96" i="33"/>
  <c r="O97" i="33"/>
  <c r="P97" i="33"/>
  <c r="Q97" i="33"/>
  <c r="R97" i="33"/>
  <c r="S97" i="33"/>
  <c r="T97" i="33"/>
  <c r="U97" i="33"/>
  <c r="V97" i="33"/>
  <c r="O98" i="33"/>
  <c r="P98" i="33"/>
  <c r="Q98" i="33"/>
  <c r="R98" i="33"/>
  <c r="S98" i="33"/>
  <c r="T98" i="33"/>
  <c r="U98" i="33"/>
  <c r="V98" i="33"/>
  <c r="O99" i="33"/>
  <c r="P99" i="33"/>
  <c r="Q99" i="33"/>
  <c r="R99" i="33"/>
  <c r="S99" i="33"/>
  <c r="T99" i="33"/>
  <c r="U99" i="33"/>
  <c r="V99" i="33"/>
  <c r="O100" i="33"/>
  <c r="P100" i="33"/>
  <c r="Q100" i="33"/>
  <c r="R100" i="33"/>
  <c r="S100" i="33"/>
  <c r="T100" i="33"/>
  <c r="U100" i="33"/>
  <c r="V100" i="33"/>
  <c r="O101" i="33"/>
  <c r="P101" i="33"/>
  <c r="Q101" i="33"/>
  <c r="R101" i="33"/>
  <c r="S101" i="33"/>
  <c r="T101" i="33"/>
  <c r="U101" i="33"/>
  <c r="V101" i="33"/>
  <c r="O102" i="33"/>
  <c r="P102" i="33"/>
  <c r="Q102" i="33"/>
  <c r="R102" i="33"/>
  <c r="S102" i="33"/>
  <c r="T102" i="33"/>
  <c r="U102" i="33"/>
  <c r="O103" i="33"/>
  <c r="P103" i="33"/>
  <c r="Q103" i="33"/>
  <c r="R103" i="33"/>
  <c r="S103" i="33"/>
  <c r="T103" i="33"/>
  <c r="U103" i="33"/>
  <c r="V103" i="33"/>
  <c r="O104" i="33"/>
  <c r="P104" i="33"/>
  <c r="Q104" i="33"/>
  <c r="R104" i="33"/>
  <c r="S104" i="33"/>
  <c r="T104" i="33"/>
  <c r="U104" i="33"/>
  <c r="V104" i="33"/>
  <c r="O105" i="33"/>
  <c r="P105" i="33"/>
  <c r="Q105" i="33"/>
  <c r="R105" i="33"/>
  <c r="S105" i="33"/>
  <c r="T105" i="33"/>
  <c r="U105" i="33"/>
  <c r="V105" i="33"/>
  <c r="O106" i="33"/>
  <c r="P106" i="33"/>
  <c r="Q106" i="33"/>
  <c r="R106" i="33"/>
  <c r="S106" i="33"/>
  <c r="T106" i="33"/>
  <c r="U106" i="33"/>
  <c r="V106" i="33"/>
  <c r="O107" i="33"/>
  <c r="P107" i="33"/>
  <c r="Q107" i="33"/>
  <c r="R107" i="33"/>
  <c r="S107" i="33"/>
  <c r="T107" i="33"/>
  <c r="U107" i="33"/>
  <c r="V107" i="33"/>
  <c r="O108" i="33"/>
  <c r="P108" i="33"/>
  <c r="Q108" i="33"/>
  <c r="R108" i="33"/>
  <c r="S108" i="33"/>
  <c r="T108" i="33"/>
  <c r="U108" i="33"/>
  <c r="O109" i="33"/>
  <c r="P109" i="33"/>
  <c r="Q109" i="33"/>
  <c r="R109" i="33"/>
  <c r="S109" i="33"/>
  <c r="T109" i="33"/>
  <c r="U109" i="33"/>
  <c r="V109" i="33"/>
  <c r="O110" i="33"/>
  <c r="P110" i="33"/>
  <c r="Q110" i="33"/>
  <c r="R110" i="33"/>
  <c r="S110" i="33"/>
  <c r="T110" i="33"/>
  <c r="U110" i="33"/>
  <c r="V110" i="33"/>
  <c r="O111" i="33"/>
  <c r="P111" i="33"/>
  <c r="Q111" i="33"/>
  <c r="R111" i="33"/>
  <c r="S111" i="33"/>
  <c r="T111" i="33"/>
  <c r="U111" i="33"/>
  <c r="V111" i="33"/>
  <c r="O112" i="33"/>
  <c r="P112" i="33"/>
  <c r="Q112" i="33"/>
  <c r="R112" i="33"/>
  <c r="S112" i="33"/>
  <c r="T112" i="33"/>
  <c r="U112" i="33"/>
  <c r="V112" i="33"/>
  <c r="O113" i="33"/>
  <c r="P113" i="33"/>
  <c r="Q113" i="33"/>
  <c r="R113" i="33"/>
  <c r="S113" i="33"/>
  <c r="T113" i="33"/>
  <c r="U113" i="33"/>
  <c r="V113" i="33"/>
  <c r="O114" i="33"/>
  <c r="P114" i="33"/>
  <c r="Q114" i="33"/>
  <c r="R114" i="33"/>
  <c r="S114" i="33"/>
  <c r="T114" i="33"/>
  <c r="U114" i="33"/>
  <c r="V114" i="33"/>
  <c r="O115" i="33"/>
  <c r="P115" i="33"/>
  <c r="Q115" i="33"/>
  <c r="R115" i="33"/>
  <c r="S115" i="33"/>
  <c r="T115" i="33"/>
  <c r="U115" i="33"/>
  <c r="V115" i="33"/>
  <c r="O116" i="33"/>
  <c r="P116" i="33"/>
  <c r="Q116" i="33"/>
  <c r="R116" i="33"/>
  <c r="S116" i="33"/>
  <c r="T116" i="33"/>
  <c r="U116" i="33"/>
  <c r="V116" i="33"/>
  <c r="O117" i="33"/>
  <c r="P117" i="33"/>
  <c r="Q117" i="33"/>
  <c r="R117" i="33"/>
  <c r="S117" i="33"/>
  <c r="T117" i="33"/>
  <c r="U117" i="33"/>
  <c r="V117" i="33"/>
  <c r="O118" i="33"/>
  <c r="P118" i="33"/>
  <c r="Q118" i="33"/>
  <c r="R118" i="33"/>
  <c r="S118" i="33"/>
  <c r="T118" i="33"/>
  <c r="U118" i="33"/>
  <c r="V118" i="33"/>
  <c r="O119" i="33"/>
  <c r="P119" i="33"/>
  <c r="Q119" i="33"/>
  <c r="R119" i="33"/>
  <c r="S119" i="33"/>
  <c r="T119" i="33"/>
  <c r="U119" i="33"/>
  <c r="V119" i="33"/>
  <c r="O120" i="33"/>
  <c r="P120" i="33"/>
  <c r="Q120" i="33"/>
  <c r="R120" i="33"/>
  <c r="S120" i="33"/>
  <c r="T120" i="33"/>
  <c r="U120" i="33"/>
  <c r="V120" i="33"/>
  <c r="O121" i="33"/>
  <c r="P121" i="33"/>
  <c r="Q121" i="33"/>
  <c r="R121" i="33"/>
  <c r="S121" i="33"/>
  <c r="T121" i="33"/>
  <c r="U121" i="33"/>
  <c r="V121" i="33"/>
  <c r="O122" i="33"/>
  <c r="P122" i="33"/>
  <c r="Q122" i="33"/>
  <c r="R122" i="33"/>
  <c r="S122" i="33"/>
  <c r="T122" i="33"/>
  <c r="U122" i="33"/>
  <c r="V122" i="33"/>
  <c r="O123" i="33"/>
  <c r="P123" i="33"/>
  <c r="Q123" i="33"/>
  <c r="R123" i="33"/>
  <c r="S123" i="33"/>
  <c r="T123" i="33"/>
  <c r="U123" i="33"/>
  <c r="V123" i="33"/>
  <c r="O124" i="33"/>
  <c r="P124" i="33"/>
  <c r="Q124" i="33"/>
  <c r="R124" i="33"/>
  <c r="S124" i="33"/>
  <c r="T124" i="33"/>
  <c r="U124" i="33"/>
  <c r="V124" i="33"/>
  <c r="O125" i="33"/>
  <c r="P125" i="33"/>
  <c r="Q125" i="33"/>
  <c r="R125" i="33"/>
  <c r="S125" i="33"/>
  <c r="T125" i="33"/>
  <c r="U125" i="33"/>
  <c r="V125" i="33"/>
  <c r="O126" i="33"/>
  <c r="P126" i="33"/>
  <c r="Q126" i="33"/>
  <c r="R126" i="33"/>
  <c r="S126" i="33"/>
  <c r="T126" i="33"/>
  <c r="U126" i="33"/>
  <c r="V126" i="33"/>
  <c r="O127" i="33"/>
  <c r="P127" i="33"/>
  <c r="Q127" i="33"/>
  <c r="R127" i="33"/>
  <c r="S127" i="33"/>
  <c r="T127" i="33"/>
  <c r="U127" i="33"/>
  <c r="V127" i="33"/>
  <c r="O128" i="33"/>
  <c r="P128" i="33"/>
  <c r="Q128" i="33"/>
  <c r="R128" i="33"/>
  <c r="S128" i="33"/>
  <c r="T128" i="33"/>
  <c r="U128" i="33"/>
  <c r="V128" i="33"/>
  <c r="O129" i="33"/>
  <c r="P129" i="33"/>
  <c r="Q129" i="33"/>
  <c r="R129" i="33"/>
  <c r="S129" i="33"/>
  <c r="T129" i="33"/>
  <c r="U129" i="33"/>
  <c r="V129" i="33"/>
  <c r="O130" i="33"/>
  <c r="P130" i="33"/>
  <c r="Q130" i="33"/>
  <c r="R130" i="33"/>
  <c r="S130" i="33"/>
  <c r="T130" i="33"/>
  <c r="U130" i="33"/>
  <c r="V130" i="33"/>
  <c r="O131" i="33"/>
  <c r="P131" i="33"/>
  <c r="Q131" i="33"/>
  <c r="R131" i="33"/>
  <c r="S131" i="33"/>
  <c r="T131" i="33"/>
  <c r="U131" i="33"/>
  <c r="V131" i="33"/>
  <c r="O132" i="33"/>
  <c r="P132" i="33"/>
  <c r="Q132" i="33"/>
  <c r="R132" i="33"/>
  <c r="S132" i="33"/>
  <c r="T132" i="33"/>
  <c r="U132" i="33"/>
  <c r="V132" i="33"/>
  <c r="O133" i="33"/>
  <c r="P133" i="33"/>
  <c r="Q133" i="33"/>
  <c r="R133" i="33"/>
  <c r="S133" i="33"/>
  <c r="T133" i="33"/>
  <c r="U133" i="33"/>
  <c r="V133" i="33"/>
  <c r="O134" i="33"/>
  <c r="P134" i="33"/>
  <c r="Q134" i="33"/>
  <c r="R134" i="33"/>
  <c r="S134" i="33"/>
  <c r="T134" i="33"/>
  <c r="U134" i="33"/>
  <c r="V134" i="33"/>
  <c r="O135" i="33"/>
  <c r="P135" i="33"/>
  <c r="Q135" i="33"/>
  <c r="R135" i="33"/>
  <c r="S135" i="33"/>
  <c r="T135" i="33"/>
  <c r="U135" i="33"/>
  <c r="V135" i="33"/>
  <c r="O136" i="33"/>
  <c r="P136" i="33"/>
  <c r="Q136" i="33"/>
  <c r="R136" i="33"/>
  <c r="S136" i="33"/>
  <c r="T136" i="33"/>
  <c r="U136" i="33"/>
  <c r="V136" i="33"/>
  <c r="O137" i="33"/>
  <c r="P137" i="33"/>
  <c r="Q137" i="33"/>
  <c r="R137" i="33"/>
  <c r="S137" i="33"/>
  <c r="T137" i="33"/>
  <c r="U137" i="33"/>
  <c r="V137" i="33"/>
  <c r="O138" i="33"/>
  <c r="P138" i="33"/>
  <c r="Q138" i="33"/>
  <c r="R138" i="33"/>
  <c r="S138" i="33"/>
  <c r="T138" i="33"/>
  <c r="U138" i="33"/>
  <c r="V138" i="33"/>
  <c r="O139" i="33"/>
  <c r="P139" i="33"/>
  <c r="Q139" i="33"/>
  <c r="R139" i="33"/>
  <c r="S139" i="33"/>
  <c r="T139" i="33"/>
  <c r="U139" i="33"/>
  <c r="V139" i="33"/>
  <c r="O140" i="33"/>
  <c r="P140" i="33"/>
  <c r="Q140" i="33"/>
  <c r="R140" i="33"/>
  <c r="S140" i="33"/>
  <c r="T140" i="33"/>
  <c r="U140" i="33"/>
  <c r="V140" i="33"/>
  <c r="O141" i="33"/>
  <c r="P141" i="33"/>
  <c r="Q141" i="33"/>
  <c r="R141" i="33"/>
  <c r="S141" i="33"/>
  <c r="T141" i="33"/>
  <c r="U141" i="33"/>
  <c r="V141" i="33"/>
  <c r="O142" i="33"/>
  <c r="P142" i="33"/>
  <c r="Q142" i="33"/>
  <c r="R142" i="33"/>
  <c r="S142" i="33"/>
  <c r="T142" i="33"/>
  <c r="U142" i="33"/>
  <c r="V142" i="33"/>
  <c r="O143" i="33"/>
  <c r="P143" i="33"/>
  <c r="Q143" i="33"/>
  <c r="R143" i="33"/>
  <c r="S143" i="33"/>
  <c r="T143" i="33"/>
  <c r="U143" i="33"/>
  <c r="V143" i="33"/>
  <c r="O144" i="33"/>
  <c r="P144" i="33"/>
  <c r="Q144" i="33"/>
  <c r="R144" i="33"/>
  <c r="S144" i="33"/>
  <c r="T144" i="33"/>
  <c r="U144" i="33"/>
  <c r="V144" i="33"/>
  <c r="O145" i="33"/>
  <c r="P145" i="33"/>
  <c r="Q145" i="33"/>
  <c r="R145" i="33"/>
  <c r="S145" i="33"/>
  <c r="T145" i="33"/>
  <c r="U145" i="33"/>
  <c r="V145" i="33"/>
  <c r="O146" i="33"/>
  <c r="P146" i="33"/>
  <c r="Q146" i="33"/>
  <c r="R146" i="33"/>
  <c r="S146" i="33"/>
  <c r="T146" i="33"/>
  <c r="U146" i="33"/>
  <c r="V146" i="33"/>
  <c r="O147" i="33"/>
  <c r="P147" i="33"/>
  <c r="Q147" i="33"/>
  <c r="R147" i="33"/>
  <c r="S147" i="33"/>
  <c r="T147" i="33"/>
  <c r="U147" i="33"/>
  <c r="V147" i="33"/>
  <c r="O148" i="33"/>
  <c r="P148" i="33"/>
  <c r="Q148" i="33"/>
  <c r="R148" i="33"/>
  <c r="S148" i="33"/>
  <c r="T148" i="33"/>
  <c r="U148" i="33"/>
  <c r="V148" i="33"/>
  <c r="O149" i="33"/>
  <c r="P149" i="33"/>
  <c r="Q149" i="33"/>
  <c r="R149" i="33"/>
  <c r="S149" i="33"/>
  <c r="T149" i="33"/>
  <c r="U149" i="33"/>
  <c r="V149" i="33"/>
  <c r="O150" i="33"/>
  <c r="P150" i="33"/>
  <c r="Q150" i="33"/>
  <c r="R150" i="33"/>
  <c r="S150" i="33"/>
  <c r="T150" i="33"/>
  <c r="U150" i="33"/>
  <c r="V150" i="33"/>
  <c r="O151" i="33"/>
  <c r="P151" i="33"/>
  <c r="Q151" i="33"/>
  <c r="R151" i="33"/>
  <c r="S151" i="33"/>
  <c r="T151" i="33"/>
  <c r="U151" i="33"/>
  <c r="V151" i="33"/>
  <c r="O152" i="33"/>
  <c r="P152" i="33"/>
  <c r="Q152" i="33"/>
  <c r="R152" i="33"/>
  <c r="S152" i="33"/>
  <c r="T152" i="33"/>
  <c r="U152" i="33"/>
  <c r="V152" i="33"/>
  <c r="O153" i="33"/>
  <c r="P153" i="33"/>
  <c r="Q153" i="33"/>
  <c r="R153" i="33"/>
  <c r="S153" i="33"/>
  <c r="T153" i="33"/>
  <c r="U153" i="33"/>
  <c r="V153" i="33"/>
  <c r="O154" i="33"/>
  <c r="P154" i="33"/>
  <c r="Q154" i="33"/>
  <c r="R154" i="33"/>
  <c r="S154" i="33"/>
  <c r="T154" i="33"/>
  <c r="U154" i="33"/>
  <c r="V154" i="33"/>
  <c r="O155" i="33"/>
  <c r="P155" i="33"/>
  <c r="Q155" i="33"/>
  <c r="R155" i="33"/>
  <c r="S155" i="33"/>
  <c r="T155" i="33"/>
  <c r="U155" i="33"/>
  <c r="O156" i="33"/>
  <c r="P156" i="33"/>
  <c r="Q156" i="33"/>
  <c r="R156" i="33"/>
  <c r="S156" i="33"/>
  <c r="T156" i="33"/>
  <c r="U156" i="33"/>
  <c r="V156" i="33"/>
  <c r="O157" i="33"/>
  <c r="P157" i="33"/>
  <c r="Q157" i="33"/>
  <c r="R157" i="33"/>
  <c r="S157" i="33"/>
  <c r="T157" i="33"/>
  <c r="U157" i="33"/>
  <c r="V157" i="33"/>
  <c r="O158" i="33"/>
  <c r="P158" i="33"/>
  <c r="Q158" i="33"/>
  <c r="R158" i="33"/>
  <c r="S158" i="33"/>
  <c r="T158" i="33"/>
  <c r="U158" i="33"/>
  <c r="V158" i="33"/>
  <c r="O159" i="33"/>
  <c r="P159" i="33"/>
  <c r="Q159" i="33"/>
  <c r="R159" i="33"/>
  <c r="S159" i="33"/>
  <c r="T159" i="33"/>
  <c r="U159" i="33"/>
  <c r="O160" i="33"/>
  <c r="P160" i="33"/>
  <c r="Q160" i="33"/>
  <c r="R160" i="33"/>
  <c r="S160" i="33"/>
  <c r="T160" i="33"/>
  <c r="U160" i="33"/>
  <c r="V160" i="33"/>
  <c r="O161" i="33"/>
  <c r="P161" i="33"/>
  <c r="Q161" i="33"/>
  <c r="R161" i="33"/>
  <c r="S161" i="33"/>
  <c r="T161" i="33"/>
  <c r="U161" i="33"/>
  <c r="V161" i="33"/>
  <c r="O162" i="33"/>
  <c r="P162" i="33"/>
  <c r="Q162" i="33"/>
  <c r="R162" i="33"/>
  <c r="S162" i="33"/>
  <c r="T162" i="33"/>
  <c r="U162" i="33"/>
  <c r="V162" i="33"/>
  <c r="O163" i="33"/>
  <c r="P163" i="33"/>
  <c r="Q163" i="33"/>
  <c r="R163" i="33"/>
  <c r="S163" i="33"/>
  <c r="T163" i="33"/>
  <c r="U163" i="33"/>
  <c r="V163" i="33"/>
  <c r="O164" i="33"/>
  <c r="P164" i="33"/>
  <c r="Q164" i="33"/>
  <c r="R164" i="33"/>
  <c r="S164" i="33"/>
  <c r="T164" i="33"/>
  <c r="U164" i="33"/>
  <c r="V164" i="33"/>
  <c r="O165" i="33"/>
  <c r="P165" i="33"/>
  <c r="Q165" i="33"/>
  <c r="R165" i="33"/>
  <c r="S165" i="33"/>
  <c r="T165" i="33"/>
  <c r="U165" i="33"/>
  <c r="V165" i="33"/>
  <c r="O166" i="33"/>
  <c r="P166" i="33"/>
  <c r="Q166" i="33"/>
  <c r="R166" i="33"/>
  <c r="S166" i="33"/>
  <c r="T166" i="33"/>
  <c r="U166" i="33"/>
  <c r="O167" i="33"/>
  <c r="P167" i="33"/>
  <c r="Q167" i="33"/>
  <c r="R167" i="33"/>
  <c r="S167" i="33"/>
  <c r="T167" i="33"/>
  <c r="U167" i="33"/>
  <c r="V167" i="33"/>
  <c r="O168" i="33"/>
  <c r="P168" i="33"/>
  <c r="Q168" i="33"/>
  <c r="R168" i="33"/>
  <c r="S168" i="33"/>
  <c r="T168" i="33"/>
  <c r="U168" i="33"/>
  <c r="V168" i="33"/>
  <c r="O169" i="33"/>
  <c r="P169" i="33"/>
  <c r="Q169" i="33"/>
  <c r="R169" i="33"/>
  <c r="S169" i="33"/>
  <c r="T169" i="33"/>
  <c r="U169" i="33"/>
  <c r="V169" i="33"/>
  <c r="O170" i="33"/>
  <c r="P170" i="33"/>
  <c r="Q170" i="33"/>
  <c r="R170" i="33"/>
  <c r="S170" i="33"/>
  <c r="T170" i="33"/>
  <c r="U170" i="33"/>
  <c r="V170" i="33"/>
  <c r="O171" i="33"/>
  <c r="P171" i="33"/>
  <c r="Q171" i="33"/>
  <c r="R171" i="33"/>
  <c r="S171" i="33"/>
  <c r="T171" i="33"/>
  <c r="U171" i="33"/>
  <c r="V171" i="33"/>
  <c r="O172" i="33"/>
  <c r="P172" i="33"/>
  <c r="Q172" i="33"/>
  <c r="R172" i="33"/>
  <c r="S172" i="33"/>
  <c r="T172" i="33"/>
  <c r="U172" i="33"/>
  <c r="V172" i="33"/>
  <c r="O173" i="33"/>
  <c r="P173" i="33"/>
  <c r="Q173" i="33"/>
  <c r="R173" i="33"/>
  <c r="S173" i="33"/>
  <c r="T173" i="33"/>
  <c r="U173" i="33"/>
  <c r="V173" i="33"/>
  <c r="O174" i="33"/>
  <c r="P174" i="33"/>
  <c r="Q174" i="33"/>
  <c r="R174" i="33"/>
  <c r="S174" i="33"/>
  <c r="T174" i="33"/>
  <c r="U174" i="33"/>
  <c r="V174" i="33"/>
  <c r="O175" i="33"/>
  <c r="P175" i="33"/>
  <c r="Q175" i="33"/>
  <c r="R175" i="33"/>
  <c r="S175" i="33"/>
  <c r="T175" i="33"/>
  <c r="U175" i="33"/>
  <c r="V175" i="33"/>
  <c r="O176" i="33"/>
  <c r="P176" i="33"/>
  <c r="Q176" i="33"/>
  <c r="R176" i="33"/>
  <c r="S176" i="33"/>
  <c r="T176" i="33"/>
  <c r="U176" i="33"/>
  <c r="V176" i="33"/>
  <c r="O177" i="33"/>
  <c r="P177" i="33"/>
  <c r="Q177" i="33"/>
  <c r="R177" i="33"/>
  <c r="S177" i="33"/>
  <c r="T177" i="33"/>
  <c r="U177" i="33"/>
  <c r="V177" i="33"/>
  <c r="O178" i="33"/>
  <c r="P178" i="33"/>
  <c r="Q178" i="33"/>
  <c r="R178" i="33"/>
  <c r="S178" i="33"/>
  <c r="T178" i="33"/>
  <c r="U178" i="33"/>
  <c r="V178" i="33"/>
  <c r="O179" i="33"/>
  <c r="P179" i="33"/>
  <c r="Q179" i="33"/>
  <c r="R179" i="33"/>
  <c r="S179" i="33"/>
  <c r="T179" i="33"/>
  <c r="U179" i="33"/>
  <c r="V179" i="33"/>
  <c r="O180" i="33"/>
  <c r="P180" i="33"/>
  <c r="Q180" i="33"/>
  <c r="R180" i="33"/>
  <c r="S180" i="33"/>
  <c r="T180" i="33"/>
  <c r="U180" i="33"/>
  <c r="V180" i="33"/>
  <c r="O181" i="33"/>
  <c r="P181" i="33"/>
  <c r="Q181" i="33"/>
  <c r="R181" i="33"/>
  <c r="S181" i="33"/>
  <c r="T181" i="33"/>
  <c r="U181" i="33"/>
  <c r="V181" i="33"/>
  <c r="O182" i="33"/>
  <c r="P182" i="33"/>
  <c r="Q182" i="33"/>
  <c r="R182" i="33"/>
  <c r="S182" i="33"/>
  <c r="T182" i="33"/>
  <c r="U182" i="33"/>
  <c r="V182" i="33"/>
  <c r="O183" i="33"/>
  <c r="P183" i="33"/>
  <c r="Q183" i="33"/>
  <c r="R183" i="33"/>
  <c r="S183" i="33"/>
  <c r="T183" i="33"/>
  <c r="U183" i="33"/>
  <c r="V183" i="33"/>
  <c r="O184" i="33"/>
  <c r="P184" i="33"/>
  <c r="Q184" i="33"/>
  <c r="R184" i="33"/>
  <c r="S184" i="33"/>
  <c r="T184" i="33"/>
  <c r="U184" i="33"/>
  <c r="V184" i="33"/>
  <c r="O185" i="33"/>
  <c r="P185" i="33"/>
  <c r="Q185" i="33"/>
  <c r="R185" i="33"/>
  <c r="S185" i="33"/>
  <c r="T185" i="33"/>
  <c r="U185" i="33"/>
  <c r="V185" i="33"/>
  <c r="O186" i="33"/>
  <c r="P186" i="33"/>
  <c r="Q186" i="33"/>
  <c r="R186" i="33"/>
  <c r="S186" i="33"/>
  <c r="T186" i="33"/>
  <c r="U186" i="33"/>
  <c r="V186" i="33"/>
  <c r="O187" i="33"/>
  <c r="P187" i="33"/>
  <c r="Q187" i="33"/>
  <c r="R187" i="33"/>
  <c r="S187" i="33"/>
  <c r="T187" i="33"/>
  <c r="U187" i="33"/>
  <c r="V187" i="33"/>
  <c r="O188" i="33"/>
  <c r="P188" i="33"/>
  <c r="Q188" i="33"/>
  <c r="R188" i="33"/>
  <c r="S188" i="33"/>
  <c r="T188" i="33"/>
  <c r="U188" i="33"/>
  <c r="V188" i="33"/>
  <c r="O189" i="33"/>
  <c r="P189" i="33"/>
  <c r="Q189" i="33"/>
  <c r="R189" i="33"/>
  <c r="S189" i="33"/>
  <c r="T189" i="33"/>
  <c r="U189" i="33"/>
  <c r="V189" i="33"/>
  <c r="O190" i="33"/>
  <c r="P190" i="33"/>
  <c r="Q190" i="33"/>
  <c r="R190" i="33"/>
  <c r="S190" i="33"/>
  <c r="T190" i="33"/>
  <c r="U190" i="33"/>
  <c r="V190" i="33"/>
  <c r="O191" i="33"/>
  <c r="P191" i="33"/>
  <c r="Q191" i="33"/>
  <c r="R191" i="33"/>
  <c r="S191" i="33"/>
  <c r="T191" i="33"/>
  <c r="U191" i="33"/>
  <c r="V191" i="33"/>
  <c r="O192" i="33"/>
  <c r="P192" i="33"/>
  <c r="Q192" i="33"/>
  <c r="R192" i="33"/>
  <c r="S192" i="33"/>
  <c r="T192" i="33"/>
  <c r="U192" i="33"/>
  <c r="V192" i="33"/>
  <c r="O193" i="33"/>
  <c r="P193" i="33"/>
  <c r="Q193" i="33"/>
  <c r="R193" i="33"/>
  <c r="S193" i="33"/>
  <c r="T193" i="33"/>
  <c r="U193" i="33"/>
  <c r="V193" i="33"/>
  <c r="O194" i="33"/>
  <c r="P194" i="33"/>
  <c r="Q194" i="33"/>
  <c r="R194" i="33"/>
  <c r="S194" i="33"/>
  <c r="T194" i="33"/>
  <c r="U194" i="33"/>
  <c r="V194" i="33"/>
  <c r="O195" i="33"/>
  <c r="P195" i="33"/>
  <c r="Q195" i="33"/>
  <c r="R195" i="33"/>
  <c r="S195" i="33"/>
  <c r="T195" i="33"/>
  <c r="U195" i="33"/>
  <c r="V195" i="33"/>
  <c r="O196" i="33"/>
  <c r="P196" i="33"/>
  <c r="Q196" i="33"/>
  <c r="R196" i="33"/>
  <c r="S196" i="33"/>
  <c r="T196" i="33"/>
  <c r="U196" i="33"/>
  <c r="V196" i="33"/>
  <c r="O197" i="33"/>
  <c r="P197" i="33"/>
  <c r="Q197" i="33"/>
  <c r="R197" i="33"/>
  <c r="S197" i="33"/>
  <c r="T197" i="33"/>
  <c r="U197" i="33"/>
  <c r="V197" i="33"/>
  <c r="O198" i="33"/>
  <c r="P198" i="33"/>
  <c r="Q198" i="33"/>
  <c r="R198" i="33"/>
  <c r="S198" i="33"/>
  <c r="T198" i="33"/>
  <c r="U198" i="33"/>
  <c r="V198" i="33"/>
  <c r="O199" i="33"/>
  <c r="P199" i="33"/>
  <c r="Q199" i="33"/>
  <c r="R199" i="33"/>
  <c r="S199" i="33"/>
  <c r="T199" i="33"/>
  <c r="U199" i="33"/>
  <c r="V199" i="33"/>
  <c r="O200" i="33"/>
  <c r="P200" i="33"/>
  <c r="Q200" i="33"/>
  <c r="R200" i="33"/>
  <c r="S200" i="33"/>
  <c r="T200" i="33"/>
  <c r="U200" i="33"/>
  <c r="V200" i="33"/>
  <c r="O201" i="33"/>
  <c r="P201" i="33"/>
  <c r="Q201" i="33"/>
  <c r="R201" i="33"/>
  <c r="S201" i="33"/>
  <c r="T201" i="33"/>
  <c r="U201" i="33"/>
  <c r="V201" i="33"/>
  <c r="O202" i="33"/>
  <c r="P202" i="33"/>
  <c r="Q202" i="33"/>
  <c r="R202" i="33"/>
  <c r="S202" i="33"/>
  <c r="T202" i="33"/>
  <c r="U202" i="33"/>
  <c r="V202" i="33"/>
  <c r="O203" i="33"/>
  <c r="P203" i="33"/>
  <c r="Q203" i="33"/>
  <c r="R203" i="33"/>
  <c r="S203" i="33"/>
  <c r="T203" i="33"/>
  <c r="U203" i="33"/>
  <c r="V203" i="33"/>
  <c r="O204" i="33"/>
  <c r="P204" i="33"/>
  <c r="Q204" i="33"/>
  <c r="R204" i="33"/>
  <c r="S204" i="33"/>
  <c r="T204" i="33"/>
  <c r="U204" i="33"/>
  <c r="V204" i="33"/>
  <c r="O205" i="33"/>
  <c r="P205" i="33"/>
  <c r="Q205" i="33"/>
  <c r="R205" i="33"/>
  <c r="S205" i="33"/>
  <c r="T205" i="33"/>
  <c r="U205" i="33"/>
  <c r="V205" i="33"/>
  <c r="O206" i="33"/>
  <c r="P206" i="33"/>
  <c r="Q206" i="33"/>
  <c r="R206" i="33"/>
  <c r="S206" i="33"/>
  <c r="T206" i="33"/>
  <c r="U206" i="33"/>
  <c r="O207" i="33"/>
  <c r="P207" i="33"/>
  <c r="Q207" i="33"/>
  <c r="R207" i="33"/>
  <c r="S207" i="33"/>
  <c r="T207" i="33"/>
  <c r="U207" i="33"/>
  <c r="O208" i="33"/>
  <c r="P208" i="33"/>
  <c r="Q208" i="33"/>
  <c r="R208" i="33"/>
  <c r="S208" i="33"/>
  <c r="T208" i="33"/>
  <c r="U208" i="33"/>
  <c r="O209" i="33"/>
  <c r="P209" i="33"/>
  <c r="Q209" i="33"/>
  <c r="R209" i="33"/>
  <c r="S209" i="33"/>
  <c r="T209" i="33"/>
  <c r="U209" i="33"/>
  <c r="V209" i="33"/>
  <c r="O210" i="33"/>
  <c r="P210" i="33"/>
  <c r="Q210" i="33"/>
  <c r="R210" i="33"/>
  <c r="S210" i="33"/>
  <c r="T210" i="33"/>
  <c r="U210" i="33"/>
  <c r="V210" i="33"/>
  <c r="O211" i="33"/>
  <c r="P211" i="33"/>
  <c r="Q211" i="33"/>
  <c r="R211" i="33"/>
  <c r="S211" i="33"/>
  <c r="T211" i="33"/>
  <c r="U211" i="33"/>
  <c r="V211" i="33"/>
  <c r="O212" i="33"/>
  <c r="P212" i="33"/>
  <c r="Q212" i="33"/>
  <c r="R212" i="33"/>
  <c r="S212" i="33"/>
  <c r="T212" i="33"/>
  <c r="U212" i="33"/>
  <c r="O213" i="33"/>
  <c r="P213" i="33"/>
  <c r="Q213" i="33"/>
  <c r="R213" i="33"/>
  <c r="S213" i="33"/>
  <c r="T213" i="33"/>
  <c r="U213" i="33"/>
  <c r="O214" i="33"/>
  <c r="P214" i="33"/>
  <c r="Q214" i="33"/>
  <c r="R214" i="33"/>
  <c r="S214" i="33"/>
  <c r="T214" i="33"/>
  <c r="U214" i="33"/>
  <c r="V214" i="33"/>
  <c r="O215" i="33"/>
  <c r="P215" i="33"/>
  <c r="Q215" i="33"/>
  <c r="R215" i="33"/>
  <c r="S215" i="33"/>
  <c r="T215" i="33"/>
  <c r="U215" i="33"/>
  <c r="O216" i="33"/>
  <c r="P216" i="33"/>
  <c r="Q216" i="33"/>
  <c r="R216" i="33"/>
  <c r="S216" i="33"/>
  <c r="T216" i="33"/>
  <c r="U216" i="33"/>
  <c r="O217" i="33"/>
  <c r="P217" i="33"/>
  <c r="Q217" i="33"/>
  <c r="R217" i="33"/>
  <c r="S217" i="33"/>
  <c r="T217" i="33"/>
  <c r="U217" i="33"/>
  <c r="O218" i="33"/>
  <c r="P218" i="33"/>
  <c r="Q218" i="33"/>
  <c r="R218" i="33"/>
  <c r="S218" i="33"/>
  <c r="T218" i="33"/>
  <c r="U218" i="33"/>
  <c r="O219" i="33"/>
  <c r="P219" i="33"/>
  <c r="Q219" i="33"/>
  <c r="R219" i="33"/>
  <c r="S219" i="33"/>
  <c r="T219" i="33"/>
  <c r="U219" i="33"/>
  <c r="O220" i="33"/>
  <c r="P220" i="33"/>
  <c r="Q220" i="33"/>
  <c r="R220" i="33"/>
  <c r="S220" i="33"/>
  <c r="T220" i="33"/>
  <c r="U220" i="33"/>
  <c r="O221" i="33"/>
  <c r="P221" i="33"/>
  <c r="Q221" i="33"/>
  <c r="R221" i="33"/>
  <c r="S221" i="33"/>
  <c r="T221" i="33"/>
  <c r="U221" i="33"/>
  <c r="O222" i="33"/>
  <c r="P222" i="33"/>
  <c r="Q222" i="33"/>
  <c r="R222" i="33"/>
  <c r="S222" i="33"/>
  <c r="T222" i="33"/>
  <c r="U222" i="33"/>
  <c r="O223" i="33"/>
  <c r="P223" i="33"/>
  <c r="Q223" i="33"/>
  <c r="R223" i="33"/>
  <c r="S223" i="33"/>
  <c r="T223" i="33"/>
  <c r="U223" i="33"/>
  <c r="O224" i="33"/>
  <c r="P224" i="33"/>
  <c r="Q224" i="33"/>
  <c r="R224" i="33"/>
  <c r="S224" i="33"/>
  <c r="T224" i="33"/>
  <c r="U224" i="33"/>
  <c r="V224" i="33"/>
  <c r="O225" i="33"/>
  <c r="P225" i="33"/>
  <c r="Q225" i="33"/>
  <c r="R225" i="33"/>
  <c r="S225" i="33"/>
  <c r="T225" i="33"/>
  <c r="U225" i="33"/>
  <c r="V225" i="33"/>
  <c r="O226" i="33"/>
  <c r="P226" i="33"/>
  <c r="Q226" i="33"/>
  <c r="R226" i="33"/>
  <c r="S226" i="33"/>
  <c r="T226" i="33"/>
  <c r="U226" i="33"/>
  <c r="O227" i="33"/>
  <c r="P227" i="33"/>
  <c r="Q227" i="33"/>
  <c r="R227" i="33"/>
  <c r="S227" i="33"/>
  <c r="T227" i="33"/>
  <c r="U227" i="33"/>
  <c r="O228" i="33"/>
  <c r="P228" i="33"/>
  <c r="Q228" i="33"/>
  <c r="R228" i="33"/>
  <c r="S228" i="33"/>
  <c r="T228" i="33"/>
  <c r="U228" i="33"/>
  <c r="O229" i="33"/>
  <c r="P229" i="33"/>
  <c r="Q229" i="33"/>
  <c r="R229" i="33"/>
  <c r="S229" i="33"/>
  <c r="T229" i="33"/>
  <c r="U229" i="33"/>
  <c r="V229" i="33"/>
  <c r="O230" i="33"/>
  <c r="P230" i="33"/>
  <c r="Q230" i="33"/>
  <c r="R230" i="33"/>
  <c r="S230" i="33"/>
  <c r="T230" i="33"/>
  <c r="U230" i="33"/>
  <c r="V230" i="33"/>
  <c r="O231" i="33"/>
  <c r="P231" i="33"/>
  <c r="Q231" i="33"/>
  <c r="R231" i="33"/>
  <c r="S231" i="33"/>
  <c r="T231" i="33"/>
  <c r="U231" i="33"/>
  <c r="V231" i="33"/>
  <c r="O232" i="33"/>
  <c r="P232" i="33"/>
  <c r="Q232" i="33"/>
  <c r="R232" i="33"/>
  <c r="S232" i="33"/>
  <c r="T232" i="33"/>
  <c r="U232" i="33"/>
  <c r="V232" i="33"/>
  <c r="V2" i="33"/>
  <c r="U2" i="33"/>
  <c r="T2" i="33"/>
  <c r="S2" i="33"/>
  <c r="R2" i="33"/>
  <c r="Q2" i="33"/>
  <c r="P2" i="33"/>
  <c r="O2" i="33"/>
  <c r="V219" i="33" l="1"/>
  <c r="V215" i="33"/>
  <c r="V228" i="33"/>
  <c r="V159" i="33"/>
  <c r="V58" i="33"/>
  <c r="V218" i="33"/>
  <c r="V217" i="33"/>
  <c r="V226" i="33"/>
  <c r="V12" i="33"/>
  <c r="V108" i="33"/>
  <c r="V102" i="33"/>
  <c r="V155" i="33"/>
  <c r="V166" i="33"/>
  <c r="V22" i="33"/>
  <c r="V212" i="33"/>
  <c r="V207" i="33"/>
  <c r="V206" i="33"/>
  <c r="V227" i="33"/>
  <c r="V222" i="33"/>
  <c r="V223" i="33"/>
  <c r="V28" i="33"/>
  <c r="V220" i="33"/>
  <c r="V208" i="33" l="1"/>
  <c r="V216" i="33"/>
  <c r="V213" i="33"/>
  <c r="V221" i="33"/>
  <c r="R233" i="33"/>
  <c r="V233" i="33"/>
  <c r="R234" i="33"/>
  <c r="P233" i="33"/>
  <c r="U233" i="33"/>
  <c r="S234" i="33"/>
  <c r="O235" i="33"/>
  <c r="S235" i="33"/>
  <c r="O236" i="33"/>
  <c r="S236" i="33"/>
  <c r="Q233" i="33"/>
  <c r="O234" i="33"/>
  <c r="T234" i="33"/>
  <c r="P235" i="33"/>
  <c r="T235" i="33"/>
  <c r="P236" i="33"/>
  <c r="T236" i="33"/>
  <c r="S233" i="33"/>
  <c r="P234" i="33"/>
  <c r="U234" i="33"/>
  <c r="Q235" i="33"/>
  <c r="U235" i="33"/>
  <c r="Q236" i="33"/>
  <c r="U236" i="33"/>
  <c r="T233" i="33"/>
  <c r="V235" i="33"/>
  <c r="R235" i="33"/>
  <c r="Q234" i="33"/>
  <c r="R236" i="33"/>
  <c r="V234" i="33"/>
  <c r="V236" i="33"/>
  <c r="O233" i="33"/>
  <c r="N28" i="33"/>
  <c r="M28" i="33"/>
  <c r="M3" i="33" l="1"/>
  <c r="N3" i="33"/>
  <c r="M4" i="33"/>
  <c r="N4" i="33"/>
  <c r="M5" i="33"/>
  <c r="N5" i="33"/>
  <c r="M6" i="33"/>
  <c r="N6" i="33"/>
  <c r="M7" i="33"/>
  <c r="N7" i="33"/>
  <c r="M8" i="33"/>
  <c r="N8" i="33"/>
  <c r="M9" i="33"/>
  <c r="N9" i="33"/>
  <c r="M10" i="33"/>
  <c r="N10" i="33"/>
  <c r="M11" i="33"/>
  <c r="N11" i="33"/>
  <c r="M12" i="33"/>
  <c r="N12" i="33"/>
  <c r="M13" i="33"/>
  <c r="N13" i="33"/>
  <c r="M14" i="33"/>
  <c r="N14" i="33"/>
  <c r="M15" i="33"/>
  <c r="N15" i="33"/>
  <c r="M16" i="33"/>
  <c r="N16" i="33"/>
  <c r="M17" i="33"/>
  <c r="N17" i="33"/>
  <c r="M18" i="33"/>
  <c r="N18" i="33"/>
  <c r="M19" i="33"/>
  <c r="N19" i="33"/>
  <c r="M20" i="33"/>
  <c r="N20" i="33"/>
  <c r="M21" i="33"/>
  <c r="N21" i="33"/>
  <c r="M22" i="33"/>
  <c r="N22" i="33"/>
  <c r="M23" i="33"/>
  <c r="N23" i="33"/>
  <c r="M24" i="33"/>
  <c r="N24" i="33"/>
  <c r="M25" i="33"/>
  <c r="N25" i="33"/>
  <c r="M26" i="33"/>
  <c r="N26" i="33"/>
  <c r="M27" i="33"/>
  <c r="N27" i="33"/>
  <c r="M29" i="33"/>
  <c r="N29" i="33"/>
  <c r="M30" i="33"/>
  <c r="N30" i="33"/>
  <c r="M31" i="33"/>
  <c r="N31" i="33"/>
  <c r="M32" i="33"/>
  <c r="N32" i="33"/>
  <c r="M33" i="33"/>
  <c r="N33" i="33"/>
  <c r="M34" i="33"/>
  <c r="N34" i="33"/>
  <c r="M35" i="33"/>
  <c r="N35" i="33"/>
  <c r="M36" i="33"/>
  <c r="N36" i="33"/>
  <c r="M37" i="33"/>
  <c r="N37" i="33"/>
  <c r="M38" i="33"/>
  <c r="N38" i="33"/>
  <c r="M39" i="33"/>
  <c r="N39" i="33"/>
  <c r="M40" i="33"/>
  <c r="N40" i="33"/>
  <c r="M41" i="33"/>
  <c r="N41" i="33"/>
  <c r="M42" i="33"/>
  <c r="N42" i="33"/>
  <c r="M43" i="33"/>
  <c r="N43" i="33"/>
  <c r="M44" i="33"/>
  <c r="N44" i="33"/>
  <c r="M45" i="33"/>
  <c r="N45" i="33"/>
  <c r="M46" i="33"/>
  <c r="N46" i="33"/>
  <c r="M47" i="33"/>
  <c r="N47" i="33"/>
  <c r="M48" i="33"/>
  <c r="N48" i="33"/>
  <c r="M49" i="33"/>
  <c r="N49" i="33"/>
  <c r="M50" i="33"/>
  <c r="N50" i="33"/>
  <c r="M51" i="33"/>
  <c r="N51" i="33"/>
  <c r="M52" i="33"/>
  <c r="N52" i="33"/>
  <c r="M53" i="33"/>
  <c r="N53" i="33"/>
  <c r="M54" i="33"/>
  <c r="N54" i="33"/>
  <c r="M55" i="33"/>
  <c r="N55" i="33"/>
  <c r="M56" i="33"/>
  <c r="N56" i="33"/>
  <c r="M57" i="33"/>
  <c r="N57" i="33"/>
  <c r="M58" i="33"/>
  <c r="N58" i="33"/>
  <c r="M59" i="33"/>
  <c r="N59" i="33"/>
  <c r="M60" i="33"/>
  <c r="N60" i="33"/>
  <c r="M61" i="33"/>
  <c r="N61" i="33"/>
  <c r="M62" i="33"/>
  <c r="N62" i="33"/>
  <c r="M63" i="33"/>
  <c r="N63" i="33"/>
  <c r="M64" i="33"/>
  <c r="N64" i="33"/>
  <c r="M65" i="33"/>
  <c r="N65" i="33"/>
  <c r="M66" i="33"/>
  <c r="N66" i="33"/>
  <c r="M67" i="33"/>
  <c r="N67" i="33"/>
  <c r="M68" i="33"/>
  <c r="N68" i="33"/>
  <c r="M69" i="33"/>
  <c r="N69" i="33"/>
  <c r="M70" i="33"/>
  <c r="N70" i="33"/>
  <c r="M71" i="33"/>
  <c r="N71" i="33"/>
  <c r="M72" i="33"/>
  <c r="N72" i="33"/>
  <c r="M73" i="33"/>
  <c r="N73" i="33"/>
  <c r="M74" i="33"/>
  <c r="N74" i="33"/>
  <c r="M75" i="33"/>
  <c r="N75" i="33"/>
  <c r="M76" i="33"/>
  <c r="N76" i="33"/>
  <c r="M77" i="33"/>
  <c r="N77" i="33"/>
  <c r="M78" i="33"/>
  <c r="N78" i="33"/>
  <c r="M79" i="33"/>
  <c r="N79" i="33"/>
  <c r="M80" i="33"/>
  <c r="N80" i="33"/>
  <c r="M81" i="33"/>
  <c r="N81" i="33"/>
  <c r="M82" i="33"/>
  <c r="N82" i="33"/>
  <c r="M83" i="33"/>
  <c r="N83" i="33"/>
  <c r="M84" i="33"/>
  <c r="N84" i="33"/>
  <c r="M85" i="33"/>
  <c r="N85" i="33"/>
  <c r="M86" i="33"/>
  <c r="N86" i="33"/>
  <c r="M87" i="33"/>
  <c r="N87" i="33"/>
  <c r="M88" i="33"/>
  <c r="N88" i="33"/>
  <c r="M89" i="33"/>
  <c r="N89" i="33"/>
  <c r="M90" i="33"/>
  <c r="N90" i="33"/>
  <c r="M91" i="33"/>
  <c r="N91" i="33"/>
  <c r="M92" i="33"/>
  <c r="N92" i="33"/>
  <c r="M93" i="33"/>
  <c r="N93" i="33"/>
  <c r="M94" i="33"/>
  <c r="N94" i="33"/>
  <c r="M95" i="33"/>
  <c r="N95" i="33"/>
  <c r="M96" i="33"/>
  <c r="N96" i="33"/>
  <c r="M97" i="33"/>
  <c r="N97" i="33"/>
  <c r="M98" i="33"/>
  <c r="N98" i="33"/>
  <c r="M99" i="33"/>
  <c r="N99" i="33"/>
  <c r="M100" i="33"/>
  <c r="N100" i="33"/>
  <c r="M101" i="33"/>
  <c r="N101" i="33"/>
  <c r="M102" i="33"/>
  <c r="N102" i="33"/>
  <c r="M103" i="33"/>
  <c r="N103" i="33"/>
  <c r="M104" i="33"/>
  <c r="N104" i="33"/>
  <c r="M105" i="33"/>
  <c r="N105" i="33"/>
  <c r="M106" i="33"/>
  <c r="N106" i="33"/>
  <c r="M107" i="33"/>
  <c r="N107" i="33"/>
  <c r="M108" i="33"/>
  <c r="N108" i="33"/>
  <c r="M109" i="33"/>
  <c r="N109" i="33"/>
  <c r="M110" i="33"/>
  <c r="N110" i="33"/>
  <c r="M111" i="33"/>
  <c r="N111" i="33"/>
  <c r="M112" i="33"/>
  <c r="N112" i="33"/>
  <c r="M113" i="33"/>
  <c r="N113" i="33"/>
  <c r="M114" i="33"/>
  <c r="N114" i="33"/>
  <c r="M115" i="33"/>
  <c r="N115" i="33"/>
  <c r="M116" i="33"/>
  <c r="N116" i="33"/>
  <c r="M117" i="33"/>
  <c r="N117" i="33"/>
  <c r="M118" i="33"/>
  <c r="N118" i="33"/>
  <c r="M119" i="33"/>
  <c r="N119" i="33"/>
  <c r="M120" i="33"/>
  <c r="N120" i="33"/>
  <c r="M121" i="33"/>
  <c r="N121" i="33"/>
  <c r="M122" i="33"/>
  <c r="N122" i="33"/>
  <c r="M123" i="33"/>
  <c r="N123" i="33"/>
  <c r="M124" i="33"/>
  <c r="N124" i="33"/>
  <c r="M125" i="33"/>
  <c r="N125" i="33"/>
  <c r="M126" i="33"/>
  <c r="N126" i="33"/>
  <c r="M127" i="33"/>
  <c r="N127" i="33"/>
  <c r="M128" i="33"/>
  <c r="N128" i="33"/>
  <c r="M129" i="33"/>
  <c r="N129" i="33"/>
  <c r="M130" i="33"/>
  <c r="N130" i="33"/>
  <c r="M131" i="33"/>
  <c r="N131" i="33"/>
  <c r="M132" i="33"/>
  <c r="N132" i="33"/>
  <c r="M133" i="33"/>
  <c r="N133" i="33"/>
  <c r="M134" i="33"/>
  <c r="N134" i="33"/>
  <c r="M135" i="33"/>
  <c r="N135" i="33"/>
  <c r="M136" i="33"/>
  <c r="N136" i="33"/>
  <c r="M137" i="33"/>
  <c r="N137" i="33"/>
  <c r="M138" i="33"/>
  <c r="N138" i="33"/>
  <c r="M139" i="33"/>
  <c r="N139" i="33"/>
  <c r="M140" i="33"/>
  <c r="N140" i="33"/>
  <c r="M141" i="33"/>
  <c r="N141" i="33"/>
  <c r="M142" i="33"/>
  <c r="N142" i="33"/>
  <c r="M143" i="33"/>
  <c r="N143" i="33"/>
  <c r="M144" i="33"/>
  <c r="N144" i="33"/>
  <c r="M145" i="33"/>
  <c r="N145" i="33"/>
  <c r="M146" i="33"/>
  <c r="N146" i="33"/>
  <c r="M147" i="33"/>
  <c r="N147" i="33"/>
  <c r="M148" i="33"/>
  <c r="N148" i="33"/>
  <c r="M149" i="33"/>
  <c r="N149" i="33"/>
  <c r="M150" i="33"/>
  <c r="N150" i="33"/>
  <c r="M151" i="33"/>
  <c r="N151" i="33"/>
  <c r="M152" i="33"/>
  <c r="N152" i="33"/>
  <c r="M153" i="33"/>
  <c r="N153" i="33"/>
  <c r="M154" i="33"/>
  <c r="N154" i="33"/>
  <c r="M155" i="33"/>
  <c r="N155" i="33"/>
  <c r="M156" i="33"/>
  <c r="N156" i="33"/>
  <c r="M157" i="33"/>
  <c r="N157" i="33"/>
  <c r="M158" i="33"/>
  <c r="N158" i="33"/>
  <c r="M159" i="33"/>
  <c r="N159" i="33"/>
  <c r="M160" i="33"/>
  <c r="N160" i="33"/>
  <c r="M161" i="33"/>
  <c r="N161" i="33"/>
  <c r="M162" i="33"/>
  <c r="N162" i="33"/>
  <c r="M163" i="33"/>
  <c r="N163" i="33"/>
  <c r="M164" i="33"/>
  <c r="N164" i="33"/>
  <c r="M165" i="33"/>
  <c r="N165" i="33"/>
  <c r="M166" i="33"/>
  <c r="N166" i="33"/>
  <c r="M167" i="33"/>
  <c r="N167" i="33"/>
  <c r="M168" i="33"/>
  <c r="N168" i="33"/>
  <c r="M169" i="33"/>
  <c r="N169" i="33"/>
  <c r="M170" i="33"/>
  <c r="N170" i="33"/>
  <c r="M171" i="33"/>
  <c r="N171" i="33"/>
  <c r="M172" i="33"/>
  <c r="N172" i="33"/>
  <c r="M173" i="33"/>
  <c r="N173" i="33"/>
  <c r="M174" i="33"/>
  <c r="N174" i="33"/>
  <c r="M175" i="33"/>
  <c r="N175" i="33"/>
  <c r="M176" i="33"/>
  <c r="N176" i="33"/>
  <c r="M177" i="33"/>
  <c r="N177" i="33"/>
  <c r="M178" i="33"/>
  <c r="N178" i="33"/>
  <c r="M179" i="33"/>
  <c r="N179" i="33"/>
  <c r="M180" i="33"/>
  <c r="N180" i="33"/>
  <c r="M181" i="33"/>
  <c r="N181" i="33"/>
  <c r="M182" i="33"/>
  <c r="N182" i="33"/>
  <c r="M183" i="33"/>
  <c r="N183" i="33"/>
  <c r="M184" i="33"/>
  <c r="N184" i="33"/>
  <c r="M185" i="33"/>
  <c r="N185" i="33"/>
  <c r="M186" i="33"/>
  <c r="N186" i="33"/>
  <c r="M187" i="33"/>
  <c r="N187" i="33"/>
  <c r="M188" i="33"/>
  <c r="N188" i="33"/>
  <c r="M189" i="33"/>
  <c r="N189" i="33"/>
  <c r="M190" i="33"/>
  <c r="N190" i="33"/>
  <c r="M191" i="33"/>
  <c r="N191" i="33"/>
  <c r="M192" i="33"/>
  <c r="N192" i="33"/>
  <c r="M193" i="33"/>
  <c r="N193" i="33"/>
  <c r="M194" i="33"/>
  <c r="N194" i="33"/>
  <c r="M195" i="33"/>
  <c r="N195" i="33"/>
  <c r="M196" i="33"/>
  <c r="N196" i="33"/>
  <c r="M197" i="33"/>
  <c r="N197" i="33"/>
  <c r="M198" i="33"/>
  <c r="N198" i="33"/>
  <c r="M199" i="33"/>
  <c r="N199" i="33"/>
  <c r="M200" i="33"/>
  <c r="N200" i="33"/>
  <c r="M201" i="33"/>
  <c r="N201" i="33"/>
  <c r="M202" i="33"/>
  <c r="N202" i="33"/>
  <c r="M203" i="33"/>
  <c r="N203" i="33"/>
  <c r="M204" i="33"/>
  <c r="N204" i="33"/>
  <c r="M205" i="33"/>
  <c r="N205" i="33"/>
  <c r="M206" i="33"/>
  <c r="N206" i="33"/>
  <c r="M207" i="33"/>
  <c r="N207" i="33"/>
  <c r="M208" i="33"/>
  <c r="N208" i="33"/>
  <c r="M209" i="33"/>
  <c r="N209" i="33"/>
  <c r="M210" i="33"/>
  <c r="N210" i="33"/>
  <c r="M211" i="33"/>
  <c r="N211" i="33"/>
  <c r="M212" i="33"/>
  <c r="N212" i="33"/>
  <c r="M213" i="33"/>
  <c r="N213" i="33"/>
  <c r="M214" i="33"/>
  <c r="N214" i="33"/>
  <c r="M215" i="33"/>
  <c r="N215" i="33"/>
  <c r="M216" i="33"/>
  <c r="N216" i="33"/>
  <c r="M217" i="33"/>
  <c r="N217" i="33"/>
  <c r="M218" i="33"/>
  <c r="N218" i="33"/>
  <c r="M219" i="33"/>
  <c r="N219" i="33"/>
  <c r="M220" i="33"/>
  <c r="N220" i="33"/>
  <c r="M221" i="33"/>
  <c r="N221" i="33"/>
  <c r="M222" i="33"/>
  <c r="N222" i="33"/>
  <c r="M223" i="33"/>
  <c r="N223" i="33"/>
  <c r="M224" i="33"/>
  <c r="N224" i="33"/>
  <c r="M225" i="33"/>
  <c r="N225" i="33"/>
  <c r="M226" i="33"/>
  <c r="N226" i="33"/>
  <c r="M227" i="33"/>
  <c r="N227" i="33"/>
  <c r="M228" i="33"/>
  <c r="N228" i="33"/>
  <c r="M229" i="33"/>
  <c r="N229" i="33"/>
  <c r="M230" i="33"/>
  <c r="N230" i="33"/>
  <c r="M231" i="33"/>
  <c r="N231" i="33"/>
  <c r="M232" i="33"/>
  <c r="N232" i="33"/>
  <c r="M233" i="33"/>
  <c r="N233" i="33"/>
  <c r="M234" i="33"/>
  <c r="N234" i="33"/>
  <c r="I2" i="14" l="1"/>
  <c r="I3" i="14"/>
  <c r="I4" i="14"/>
  <c r="I5" i="14"/>
  <c r="I6" i="14"/>
  <c r="I7" i="14"/>
  <c r="I8" i="14"/>
  <c r="I9" i="14"/>
  <c r="I10" i="14"/>
  <c r="I11" i="14"/>
  <c r="I12" i="14"/>
  <c r="I14" i="14"/>
  <c r="I15" i="14"/>
  <c r="I16" i="14"/>
  <c r="I17" i="14"/>
  <c r="I18" i="14"/>
  <c r="I19" i="14"/>
  <c r="I13" i="14"/>
  <c r="I20" i="14"/>
  <c r="I21" i="14"/>
  <c r="I22" i="14"/>
  <c r="I23" i="14"/>
  <c r="R2" i="14" l="1"/>
  <c r="N17" i="14" l="1"/>
  <c r="K17" i="14"/>
  <c r="O17" i="14"/>
  <c r="M17" i="14"/>
  <c r="Q17" i="14"/>
  <c r="R17" i="14"/>
  <c r="L17" i="14"/>
  <c r="P17" i="14"/>
  <c r="R23" i="14"/>
  <c r="N23" i="14"/>
  <c r="O23" i="14"/>
  <c r="Q23" i="14"/>
  <c r="M23" i="14"/>
  <c r="P23" i="14"/>
  <c r="K23" i="14"/>
  <c r="L23" i="14"/>
  <c r="L13" i="14"/>
  <c r="O13" i="14"/>
  <c r="Q13" i="14"/>
  <c r="R13" i="14"/>
  <c r="K13" i="14"/>
  <c r="M13" i="14"/>
  <c r="N13" i="14"/>
  <c r="P13" i="14"/>
  <c r="L16" i="14"/>
  <c r="R16" i="14"/>
  <c r="O16" i="14"/>
  <c r="Q16" i="14"/>
  <c r="N16" i="14"/>
  <c r="M16" i="14"/>
  <c r="K16" i="14"/>
  <c r="P16" i="14"/>
  <c r="K11" i="14"/>
  <c r="R11" i="14"/>
  <c r="N11" i="14"/>
  <c r="O11" i="14"/>
  <c r="P11" i="14"/>
  <c r="Q11" i="14"/>
  <c r="L11" i="14"/>
  <c r="M11" i="14"/>
  <c r="N7" i="14"/>
  <c r="K7" i="14"/>
  <c r="O7" i="14"/>
  <c r="M7" i="14"/>
  <c r="Q7" i="14"/>
  <c r="R7" i="14"/>
  <c r="L7" i="14"/>
  <c r="P7" i="14"/>
  <c r="N22" i="14"/>
  <c r="Q22" i="14"/>
  <c r="M22" i="14"/>
  <c r="P22" i="14"/>
  <c r="O22" i="14"/>
  <c r="L22" i="14"/>
  <c r="R22" i="14"/>
  <c r="K22" i="14"/>
  <c r="R19" i="14"/>
  <c r="L19" i="14"/>
  <c r="P19" i="14"/>
  <c r="M19" i="14"/>
  <c r="Q19" i="14"/>
  <c r="K19" i="14"/>
  <c r="N19" i="14"/>
  <c r="O19" i="14"/>
  <c r="M15" i="14"/>
  <c r="Q15" i="14"/>
  <c r="R15" i="14"/>
  <c r="N15" i="14"/>
  <c r="L15" i="14"/>
  <c r="P15" i="14"/>
  <c r="K15" i="14"/>
  <c r="O15" i="14"/>
  <c r="K10" i="14"/>
  <c r="Q10" i="14"/>
  <c r="M10" i="14"/>
  <c r="R10" i="14"/>
  <c r="O10" i="14"/>
  <c r="N10" i="14"/>
  <c r="P10" i="14"/>
  <c r="L10" i="14"/>
  <c r="N6" i="14"/>
  <c r="M6" i="14"/>
  <c r="O6" i="14"/>
  <c r="K6" i="14"/>
  <c r="P6" i="14"/>
  <c r="L6" i="14"/>
  <c r="R6" i="14"/>
  <c r="Q6" i="14"/>
  <c r="N21" i="14"/>
  <c r="K21" i="14"/>
  <c r="O21" i="14"/>
  <c r="M21" i="14"/>
  <c r="R21" i="14"/>
  <c r="L21" i="14"/>
  <c r="P21" i="14"/>
  <c r="Q21" i="14"/>
  <c r="K18" i="14"/>
  <c r="O18" i="14"/>
  <c r="L18" i="14"/>
  <c r="P18" i="14"/>
  <c r="R18" i="14"/>
  <c r="N18" i="14"/>
  <c r="M18" i="14"/>
  <c r="Q18" i="14"/>
  <c r="R14" i="14"/>
  <c r="L14" i="14"/>
  <c r="P14" i="14"/>
  <c r="M14" i="14"/>
  <c r="Q14" i="14"/>
  <c r="K14" i="14"/>
  <c r="O14" i="14"/>
  <c r="N14" i="14"/>
  <c r="K9" i="14"/>
  <c r="N9" i="14"/>
  <c r="M9" i="14"/>
  <c r="P9" i="14"/>
  <c r="O9" i="14"/>
  <c r="L9" i="14"/>
  <c r="R9" i="14"/>
  <c r="Q9" i="14"/>
  <c r="M5" i="14"/>
  <c r="Q5" i="14"/>
  <c r="R5" i="14"/>
  <c r="N5" i="14"/>
  <c r="L5" i="14"/>
  <c r="P5" i="14"/>
  <c r="K5" i="14"/>
  <c r="O5" i="14"/>
  <c r="M20" i="14"/>
  <c r="Q20" i="14"/>
  <c r="R20" i="14"/>
  <c r="N20" i="14"/>
  <c r="L20" i="14"/>
  <c r="P20" i="14"/>
  <c r="K20" i="14"/>
  <c r="O20" i="14"/>
  <c r="R12" i="14"/>
  <c r="N12" i="14"/>
  <c r="P12" i="14"/>
  <c r="K12" i="14"/>
  <c r="Q12" i="14"/>
  <c r="L12" i="14"/>
  <c r="O12" i="14"/>
  <c r="M12" i="14"/>
  <c r="K8" i="14"/>
  <c r="O8" i="14"/>
  <c r="L8" i="14"/>
  <c r="P8" i="14"/>
  <c r="R8" i="14"/>
  <c r="N8" i="14"/>
  <c r="M8" i="14"/>
  <c r="Q8" i="14"/>
  <c r="R4" i="14"/>
  <c r="L4" i="14"/>
  <c r="P4" i="14"/>
  <c r="M4" i="14"/>
  <c r="Q4" i="14"/>
  <c r="K4" i="14"/>
  <c r="O4" i="14"/>
  <c r="N4" i="14"/>
  <c r="K3" i="14"/>
  <c r="R3" i="14"/>
  <c r="Q3" i="14"/>
  <c r="N3" i="14"/>
  <c r="M3" i="14"/>
  <c r="O3" i="14"/>
  <c r="P3" i="14"/>
  <c r="L3" i="14"/>
  <c r="K2" i="14"/>
  <c r="O2" i="14"/>
  <c r="Q2" i="14"/>
  <c r="L2" i="14"/>
  <c r="P2" i="14"/>
  <c r="M2" i="14"/>
  <c r="N2" i="14"/>
  <c r="N2" i="33"/>
  <c r="M2" i="33"/>
</calcChain>
</file>

<file path=xl/sharedStrings.xml><?xml version="1.0" encoding="utf-8"?>
<sst xmlns="http://schemas.openxmlformats.org/spreadsheetml/2006/main" count="12301" uniqueCount="3857">
  <si>
    <t>EGGA INTERNATIONAL SARL</t>
  </si>
  <si>
    <t>SOCIETE NOUVELLE DU NOUVEL ECONOMISTE</t>
  </si>
  <si>
    <t>ACCEDE PROVENCE ENTREPRENEURS</t>
  </si>
  <si>
    <t>EVENTIZ MEDIA GROUP</t>
  </si>
  <si>
    <t>NEWSCOREGIE SARL</t>
  </si>
  <si>
    <t>GROUPE SLR</t>
  </si>
  <si>
    <t>PUBLIMAG</t>
  </si>
  <si>
    <t>SARL STTON</t>
  </si>
  <si>
    <t>LES ECHOS</t>
  </si>
  <si>
    <t>HELLOPRO</t>
  </si>
  <si>
    <t>ALTICE MEDIA PUBLICITE</t>
  </si>
  <si>
    <t>ARTCLAIR EDITIONS</t>
  </si>
  <si>
    <t>GPMSE FEDERATION</t>
  </si>
  <si>
    <t>CDSE</t>
  </si>
  <si>
    <t>ETAI</t>
  </si>
  <si>
    <t>INNOVATION REVIEW</t>
  </si>
  <si>
    <t>ACOUFUN SARL</t>
  </si>
  <si>
    <t>GROUPE MONITEUR</t>
  </si>
  <si>
    <t>WEB TV PROD</t>
  </si>
  <si>
    <t>ORACOM</t>
  </si>
  <si>
    <t>BE CONTENTS</t>
  </si>
  <si>
    <t>MEDIA PARTNERS 360</t>
  </si>
  <si>
    <t>SMARTECH PUBLICATIONS SAS</t>
  </si>
  <si>
    <t>GENERATION NUMERIQUE</t>
  </si>
  <si>
    <t>CUIR PLUS SARL</t>
  </si>
  <si>
    <t>ACADEMIE DES METIERS D'ART</t>
  </si>
  <si>
    <t>MNSTR</t>
  </si>
  <si>
    <t>ACTA MEDIA</t>
  </si>
  <si>
    <t>3J CREATION SARL</t>
  </si>
  <si>
    <t>FAIRE SAVOIR PROD</t>
  </si>
  <si>
    <t>HUG</t>
  </si>
  <si>
    <t>LA SOCIETE NOUVELLE DU NOUVEL ECONOMISTE</t>
  </si>
  <si>
    <t>ENTREPRENDRE SA</t>
  </si>
  <si>
    <t>GROUPE L'EXPRESS</t>
  </si>
  <si>
    <t>GROUPE INDUSTRIE SERVICES INFO</t>
  </si>
  <si>
    <t>FESP-FEDERATION DU SERVICE AUX</t>
  </si>
  <si>
    <t>LMEDIA</t>
  </si>
  <si>
    <t>FEDERATION FRANCAISE DE CREMATION</t>
  </si>
  <si>
    <t>FIAT-IFTA</t>
  </si>
  <si>
    <t>EDITIONS FITAMANT</t>
  </si>
  <si>
    <t>POINTS DE VENTE</t>
  </si>
  <si>
    <t>FL REGIE</t>
  </si>
  <si>
    <t>FESTIVAL DE COM</t>
  </si>
  <si>
    <t>B-COM</t>
  </si>
  <si>
    <t>HACHETTE FILIPACCHI ASSOCIES</t>
  </si>
  <si>
    <t>VOILES ET VOILIERS</t>
  </si>
  <si>
    <t>SUZUKI FRANCE SAS</t>
  </si>
  <si>
    <t>SOCIETE DU FIGARO</t>
  </si>
  <si>
    <t>INTERNATIONAL NEW YORK TIMES</t>
  </si>
  <si>
    <t>D2AM</t>
  </si>
  <si>
    <t>GROUPE CONVERGENCE</t>
  </si>
  <si>
    <t>CLUB CDRT</t>
  </si>
  <si>
    <t>HOOMANO</t>
  </si>
  <si>
    <t>AUGMENT</t>
  </si>
  <si>
    <t>BUZZEO</t>
  </si>
  <si>
    <t>IMMOBILIER - COMMERCE - FRANCHISE</t>
  </si>
  <si>
    <t>ETAI - GALVANO ORGANO</t>
  </si>
  <si>
    <t>NEXT STEP</t>
  </si>
  <si>
    <t>SPDC POINTS DE VENTE</t>
  </si>
  <si>
    <t>VGB EDITIONS</t>
  </si>
  <si>
    <t>MEDIA PRESSE EUROPE</t>
  </si>
  <si>
    <t>GROUPE GRATUIT PROS</t>
  </si>
  <si>
    <t>LA CUISINE COLLECTIVE</t>
  </si>
  <si>
    <t>BE-MA EDITRICE SRL</t>
  </si>
  <si>
    <t>BOAT INTERNATIONAL MEDIA LTD</t>
  </si>
  <si>
    <t>BLU INC MEDIA LIMITED</t>
  </si>
  <si>
    <t>SILVERSHOTZ</t>
  </si>
  <si>
    <t>BAG DIFFUSION SARL</t>
  </si>
  <si>
    <t>A1 STUDIO LTD</t>
  </si>
  <si>
    <t>GMT PUBLISHING SARL</t>
  </si>
  <si>
    <t>YACHTING PAGES MEDIA GROUP</t>
  </si>
  <si>
    <t>HUSS VERLAG GMBH</t>
  </si>
  <si>
    <t>DOGAN BURDA DERGI YAYA VEPAZ A.S. - YACH</t>
  </si>
  <si>
    <t>PANAMA EDITORE SRL</t>
  </si>
  <si>
    <t>INTERNATIONAL SEA PRESS SRL</t>
  </si>
  <si>
    <t>PLAY LIFESTYLE MEDIA SRL</t>
  </si>
  <si>
    <t>ART NEXUS</t>
  </si>
  <si>
    <t>VIDO TELEKOMUNIKASYON HIZMETLERI VE ILET</t>
  </si>
  <si>
    <t>TRUST MEDIA BV</t>
  </si>
  <si>
    <t>OCEAN MEDIA PTY LTD</t>
  </si>
  <si>
    <t>GOOD STYLE MAGAZINE SRLS</t>
  </si>
  <si>
    <t>AMERICAN NUCLEAR SOCIETY</t>
  </si>
  <si>
    <t>GOLDEN AGENCY S.R.L.</t>
  </si>
  <si>
    <t>Investigation</t>
  </si>
  <si>
    <t>Commentaires</t>
  </si>
  <si>
    <t>Statut</t>
  </si>
  <si>
    <t>Compte</t>
  </si>
  <si>
    <t>Session</t>
  </si>
  <si>
    <t>Salon</t>
  </si>
  <si>
    <t>Montant</t>
  </si>
  <si>
    <t>COMPTE</t>
  </si>
  <si>
    <t>NUMERO CLIENT</t>
  </si>
  <si>
    <t>NOM CLIENT</t>
  </si>
  <si>
    <t>SESSION</t>
  </si>
  <si>
    <t>SALON</t>
  </si>
  <si>
    <t>SOLDE DEBIT</t>
  </si>
  <si>
    <t>SOLDE CREDIT</t>
  </si>
  <si>
    <t>NUMERO FOURNISSEUR</t>
  </si>
  <si>
    <t>NOM FOURNISSEUR</t>
  </si>
  <si>
    <t>A relancer</t>
  </si>
  <si>
    <t>BLU INC MEDIA</t>
  </si>
  <si>
    <t>WM CAPITAL SPA</t>
  </si>
  <si>
    <t xml:space="preserve"> </t>
  </si>
  <si>
    <t>Compensé partiellement</t>
  </si>
  <si>
    <t>GRMONI</t>
  </si>
  <si>
    <t>ARTEDI</t>
  </si>
  <si>
    <t>ARTCLAIR EDITION</t>
  </si>
  <si>
    <t>SKIPPERS PUBLISHING SARL</t>
  </si>
  <si>
    <t>POIVEN</t>
  </si>
  <si>
    <t>HUSSVE</t>
  </si>
  <si>
    <t>HUSS-VERLAG</t>
  </si>
  <si>
    <t>MEDIA ANALYTICS LTD</t>
  </si>
  <si>
    <t>MEDANA</t>
  </si>
  <si>
    <t>MEDIA ANALYTICS</t>
  </si>
  <si>
    <t>DOGANB</t>
  </si>
  <si>
    <t>DOGAN BURDA DERGI YAY VE PAZ AS</t>
  </si>
  <si>
    <t>PANAMA</t>
  </si>
  <si>
    <t>PANAMA EDITORE SPA</t>
  </si>
  <si>
    <t>GIMEX INTERNATIONAL S.A.S.</t>
  </si>
  <si>
    <t>GIMEXI</t>
  </si>
  <si>
    <t>GIMEX INTERNATIONAL</t>
  </si>
  <si>
    <t>OCEANM</t>
  </si>
  <si>
    <t>OCEAN MEDIA</t>
  </si>
  <si>
    <t>PLAYLS</t>
  </si>
  <si>
    <t>NEWSCOREGIE</t>
  </si>
  <si>
    <t>GROUPE SLR EDITIONS ET DESIGN</t>
  </si>
  <si>
    <t>SCIM</t>
  </si>
  <si>
    <t>LA SOCIETE DU FIGARO</t>
  </si>
  <si>
    <t>FIGARO</t>
  </si>
  <si>
    <t>SPAS</t>
  </si>
  <si>
    <t>SYSPAS</t>
  </si>
  <si>
    <t>SYNDICAT SPAS</t>
  </si>
  <si>
    <t>VIDOTE</t>
  </si>
  <si>
    <t>VIDO TELEDOMUNIKASYON LTD</t>
  </si>
  <si>
    <t>PRISMA CORPORATE MEDIA</t>
  </si>
  <si>
    <t>PRIMED</t>
  </si>
  <si>
    <t>PRISMA MEDIA</t>
  </si>
  <si>
    <t>FEDERATION FRANCAISE D'HALTEROPHILIE</t>
  </si>
  <si>
    <t>3E MEDIAS</t>
  </si>
  <si>
    <t>GROUPE LES ECHOS</t>
  </si>
  <si>
    <t>ECHOS</t>
  </si>
  <si>
    <t>LES ECHOS S.A.</t>
  </si>
  <si>
    <t>EDITIONS QUATRO SARL</t>
  </si>
  <si>
    <t>QUATRO</t>
  </si>
  <si>
    <t>EDITIONS QUATRO</t>
  </si>
  <si>
    <t>GRCONV</t>
  </si>
  <si>
    <t>GROUPE CONVERGENCE.COM</t>
  </si>
  <si>
    <t>LMEDIA SAS</t>
  </si>
  <si>
    <t>FIAT</t>
  </si>
  <si>
    <t>FIAT - IFTA</t>
  </si>
  <si>
    <t>3EMEDI</t>
  </si>
  <si>
    <t>ARTS SAS</t>
  </si>
  <si>
    <t>ARTS</t>
  </si>
  <si>
    <t>SAS ARTS</t>
  </si>
  <si>
    <t>MPRESS PUBLICACIONES S.L.</t>
  </si>
  <si>
    <t>BEAUTY PLACE</t>
  </si>
  <si>
    <t>BEAUPL</t>
  </si>
  <si>
    <t>AMENUC</t>
  </si>
  <si>
    <t>ATTITUDE LUXE</t>
  </si>
  <si>
    <t>EDGALA</t>
  </si>
  <si>
    <t>EDITIONS GALATEE</t>
  </si>
  <si>
    <t>HENNESSEN ET CIE SAS</t>
  </si>
  <si>
    <t>JOUTEX</t>
  </si>
  <si>
    <t>PEGAZE VISIONS SARL</t>
  </si>
  <si>
    <t>PEGAZE</t>
  </si>
  <si>
    <t>PEGAZE VISIONS</t>
  </si>
  <si>
    <t>SP GATSOLAEVA</t>
  </si>
  <si>
    <t>GATSOL</t>
  </si>
  <si>
    <t>PAK EMBALLAGES</t>
  </si>
  <si>
    <t>PAK</t>
  </si>
  <si>
    <t>PAK SARL</t>
  </si>
  <si>
    <t>FACTOR</t>
  </si>
  <si>
    <t>FACTORY EDITIONS</t>
  </si>
  <si>
    <t>CUICOL</t>
  </si>
  <si>
    <t>CHENEL</t>
  </si>
  <si>
    <t>PROCEDES CHENEL</t>
  </si>
  <si>
    <t>DELIUS</t>
  </si>
  <si>
    <t>DELIUS KLASING VERLAG BOOTE</t>
  </si>
  <si>
    <t>GROLSA</t>
  </si>
  <si>
    <t>GROUPE INDUSTRIE SERVICE INFO</t>
  </si>
  <si>
    <t>INFDIG</t>
  </si>
  <si>
    <t>INFOPRO DIGITAL</t>
  </si>
  <si>
    <t>INFO6T</t>
  </si>
  <si>
    <t>INFO6TM</t>
  </si>
  <si>
    <t>HERALD</t>
  </si>
  <si>
    <t>INTERNATIONAL HERALD TRIBUNE</t>
  </si>
  <si>
    <t>GROIND</t>
  </si>
  <si>
    <t>INFOME</t>
  </si>
  <si>
    <t>INFOMER</t>
  </si>
  <si>
    <t>SGPUBL</t>
  </si>
  <si>
    <t>SG PUBLICATIONS</t>
  </si>
  <si>
    <t>GLNMED</t>
  </si>
  <si>
    <t>GLN MEDIAS</t>
  </si>
  <si>
    <t>NDASARL</t>
  </si>
  <si>
    <t>NDA SARL</t>
  </si>
  <si>
    <t>CUIRPL</t>
  </si>
  <si>
    <t>CUIR PLUS</t>
  </si>
  <si>
    <t>FASHION UNITED INFONOMY B.V.</t>
  </si>
  <si>
    <t>FASHUN</t>
  </si>
  <si>
    <t>FASHION UNITED INFONOMY</t>
  </si>
  <si>
    <t>PARBON</t>
  </si>
  <si>
    <t>UNE PART DE BONHEUR SARL</t>
  </si>
  <si>
    <t>FUSACQ</t>
  </si>
  <si>
    <t>PALIND</t>
  </si>
  <si>
    <t>PALINDROME SARL</t>
  </si>
  <si>
    <t>MONTAI</t>
  </si>
  <si>
    <t>MONTAIGNE PUBLICATIONS</t>
  </si>
  <si>
    <t>SUZUKI</t>
  </si>
  <si>
    <t>SUZUKI FRANCE</t>
  </si>
  <si>
    <t>CHAUME</t>
  </si>
  <si>
    <t>CHAUMEIL</t>
  </si>
  <si>
    <t>GENNUM</t>
  </si>
  <si>
    <t>EDRHF</t>
  </si>
  <si>
    <t>FL REGIE SAS</t>
  </si>
  <si>
    <t>135 24R MODEM</t>
  </si>
  <si>
    <t>MODEM</t>
  </si>
  <si>
    <t>135 24R</t>
  </si>
  <si>
    <t>LIKEAB</t>
  </si>
  <si>
    <t>LIKE A B</t>
  </si>
  <si>
    <t>3JCREA</t>
  </si>
  <si>
    <t>3J CREATION</t>
  </si>
  <si>
    <t>ICRUSH GMBH</t>
  </si>
  <si>
    <t>ICRUSH</t>
  </si>
  <si>
    <t>L'INACCESSIBLE ETOILE</t>
  </si>
  <si>
    <t>INACCE</t>
  </si>
  <si>
    <t>L INACESSIBLE ETOILE</t>
  </si>
  <si>
    <t>MPPMEM</t>
  </si>
  <si>
    <t>ADVSER</t>
  </si>
  <si>
    <t>ADVERTISING SERVICES LTD</t>
  </si>
  <si>
    <t>FEDFSE</t>
  </si>
  <si>
    <t>GROUPE SERDA</t>
  </si>
  <si>
    <t>IDP</t>
  </si>
  <si>
    <t>IDP ARCHIMAG</t>
  </si>
  <si>
    <t>ADBS</t>
  </si>
  <si>
    <t>ART IN AMERICA</t>
  </si>
  <si>
    <t>ARTAME</t>
  </si>
  <si>
    <t>SEMEC</t>
  </si>
  <si>
    <t>CONSTRUCTION21 FRANCE</t>
  </si>
  <si>
    <t>CONS21</t>
  </si>
  <si>
    <t>ASS CONSTRUCTION21 FRANCE</t>
  </si>
  <si>
    <t>WMCAPI</t>
  </si>
  <si>
    <t>WM CAPITAL S.P.A.</t>
  </si>
  <si>
    <t>BARBADILLO Y ASOCIADOS</t>
  </si>
  <si>
    <t>BARBAD</t>
  </si>
  <si>
    <t>BARBADILLO ASOCIADOS SL</t>
  </si>
  <si>
    <t>IPD</t>
  </si>
  <si>
    <t>FFCREM</t>
  </si>
  <si>
    <t>HACFIL</t>
  </si>
  <si>
    <t>BF COMMUNICATIONS SAS</t>
  </si>
  <si>
    <t>BFCOMM</t>
  </si>
  <si>
    <t>BF COMMUNICATION</t>
  </si>
  <si>
    <t>S.A. CHAMPAGNE LOUIS ROEDERER</t>
  </si>
  <si>
    <t>ROEDER</t>
  </si>
  <si>
    <t>CHAMPAGNE LOUIS ROEDERER</t>
  </si>
  <si>
    <t>FAIRWAYS SAS</t>
  </si>
  <si>
    <t>FAIRWA</t>
  </si>
  <si>
    <t>PLATINUM MEDIA LAB SRL</t>
  </si>
  <si>
    <t>PLATIN</t>
  </si>
  <si>
    <t>PLATINUM MEDIA LAB</t>
  </si>
  <si>
    <t>FREDERIQUE CONSTANT SA</t>
  </si>
  <si>
    <t>FCONST</t>
  </si>
  <si>
    <t>STEELHOUSE LLC</t>
  </si>
  <si>
    <t>SEATRI</t>
  </si>
  <si>
    <t>SEA TRIAL</t>
  </si>
  <si>
    <t>RED ON LINE</t>
  </si>
  <si>
    <t>MILHE ET AVONS</t>
  </si>
  <si>
    <t>MILHEA</t>
  </si>
  <si>
    <t>SYNDICAT NATIONAL DE L'ALIMENTATION</t>
  </si>
  <si>
    <t>SNARR</t>
  </si>
  <si>
    <t>GRATUI</t>
  </si>
  <si>
    <t>BAGDIF</t>
  </si>
  <si>
    <t>BAG DIFFUSION</t>
  </si>
  <si>
    <t>CLASS PUBBLICITA</t>
  </si>
  <si>
    <t>CLAPUB</t>
  </si>
  <si>
    <t>CLASS PUBBLICITA SPA</t>
  </si>
  <si>
    <t>SILSHO</t>
  </si>
  <si>
    <t>GPMSE</t>
  </si>
  <si>
    <t>CAMPAGNE DE PRESSE</t>
  </si>
  <si>
    <t>COPRES</t>
  </si>
  <si>
    <t>FMO</t>
  </si>
  <si>
    <t>FMO SARL</t>
  </si>
  <si>
    <t>AGOSTI</t>
  </si>
  <si>
    <t>DE AGOSTINI RIZZOLI PERIODICI</t>
  </si>
  <si>
    <t>ARTNEX</t>
  </si>
  <si>
    <t>EDBEMA</t>
  </si>
  <si>
    <t>GIGA PUBLISHING SRL</t>
  </si>
  <si>
    <t>NOVETHIC</t>
  </si>
  <si>
    <t>NOVETH</t>
  </si>
  <si>
    <t>EC4 / EFCC</t>
  </si>
  <si>
    <t>COMEC4</t>
  </si>
  <si>
    <t>COMITE FRANCAIS DU REGISTRE EC4</t>
  </si>
  <si>
    <t>AAF-ASSOCIATION DES ARCHIVISTES FRANCAIS</t>
  </si>
  <si>
    <t>ARCHFR</t>
  </si>
  <si>
    <t>ASSOCIATION DES ARCHIVISTES FRANCAIS</t>
  </si>
  <si>
    <t>FASHION UNITED / INFONOMY</t>
  </si>
  <si>
    <t>NHS</t>
  </si>
  <si>
    <t>ADRENALINE EXPEDITION ASSOCIATION</t>
  </si>
  <si>
    <t>ADRENA</t>
  </si>
  <si>
    <t>ADRENALINE EXPEDITION</t>
  </si>
  <si>
    <t>NAUTICKI MAGAZIN</t>
  </si>
  <si>
    <t>OMNIBU</t>
  </si>
  <si>
    <t>OMNIBUS</t>
  </si>
  <si>
    <t>ARTFORUM INTERNATIONAL</t>
  </si>
  <si>
    <t>ARTFOR</t>
  </si>
  <si>
    <t>ART FORUM INTERNATIONAL</t>
  </si>
  <si>
    <t>LA VOILERIE</t>
  </si>
  <si>
    <t>DELTAV</t>
  </si>
  <si>
    <t>DELTA VOILES</t>
  </si>
  <si>
    <t>NEXTEP</t>
  </si>
  <si>
    <t>NEXTSTEP</t>
  </si>
  <si>
    <t>REGIE MUNICIPALE DU PORT</t>
  </si>
  <si>
    <t>LEUCAT</t>
  </si>
  <si>
    <t>MAIRIE DE LEUCATE</t>
  </si>
  <si>
    <t>WEBTV</t>
  </si>
  <si>
    <t>FRANCE INFO</t>
  </si>
  <si>
    <t>RADFRA</t>
  </si>
  <si>
    <t>RADIO FRANCE</t>
  </si>
  <si>
    <t>EGGA</t>
  </si>
  <si>
    <t>EGGA INTERNATIONAL</t>
  </si>
  <si>
    <t>ARGUS MEDYA TEKNOLOJILERI BILISIM</t>
  </si>
  <si>
    <t>ARGMED</t>
  </si>
  <si>
    <t>ARGUS MEDYA TEKNOLOJILERI BILISIM VE YAYINCILIK AS</t>
  </si>
  <si>
    <t>DEUTSCHER FACHVERLAG GMBH</t>
  </si>
  <si>
    <t>DEUTSC</t>
  </si>
  <si>
    <t>DEUTSCHER FACHVERLAG</t>
  </si>
  <si>
    <t>TRAVEL PRODUCTIONS N.V.</t>
  </si>
  <si>
    <t>TRAVMA</t>
  </si>
  <si>
    <t>TRAVEL MAGAZINE</t>
  </si>
  <si>
    <t>KRAMMER VERLAG DUSSELDORF AG</t>
  </si>
  <si>
    <t>KRAMME</t>
  </si>
  <si>
    <t>KRAMMER VERLAG</t>
  </si>
  <si>
    <t>NAUTICAL PRESS &amp; EVENTS S.L</t>
  </si>
  <si>
    <t>MARESN</t>
  </si>
  <si>
    <t>NAUTICAL PRESS EVENTS SLU</t>
  </si>
  <si>
    <t>ADKOM</t>
  </si>
  <si>
    <t>BARCHE</t>
  </si>
  <si>
    <t>INTER SEA PRESSE - BARCHE</t>
  </si>
  <si>
    <t>GENIUS</t>
  </si>
  <si>
    <t>A1 STUDIO LIMITED</t>
  </si>
  <si>
    <t>BOAT</t>
  </si>
  <si>
    <t>BOAT INTERNATIONAL EDISEA</t>
  </si>
  <si>
    <t>SKIPPE</t>
  </si>
  <si>
    <t>WAJER &amp; WAJER YACHTS</t>
  </si>
  <si>
    <t>WAJER</t>
  </si>
  <si>
    <t>WAJER &amp; WAJER YACHTS BV</t>
  </si>
  <si>
    <t>ELITE LUXURY PUBLISHING, INC.</t>
  </si>
  <si>
    <t>ELITPU</t>
  </si>
  <si>
    <t>ELITE LUXURY PUBLISHING</t>
  </si>
  <si>
    <t>SKIPPER ONDECK</t>
  </si>
  <si>
    <t>GERGER</t>
  </si>
  <si>
    <t>GERASIMOS GEROLIMATOS</t>
  </si>
  <si>
    <t>MILLA EDITORE SRL</t>
  </si>
  <si>
    <t>MILLAE</t>
  </si>
  <si>
    <t>LUXMEDIA MIDDLE EAST FZ-LLC</t>
  </si>
  <si>
    <t>LUXMED</t>
  </si>
  <si>
    <t>LUXMEDIA GROUP</t>
  </si>
  <si>
    <t>LUX INC MEDIA</t>
  </si>
  <si>
    <t>LUXINC</t>
  </si>
  <si>
    <t>LUX INC MEDIA PTE LTD</t>
  </si>
  <si>
    <t>DIARIO MARITIMAS SA</t>
  </si>
  <si>
    <t>DIARMA</t>
  </si>
  <si>
    <t>PAMELA PACI COMMUNICAZIONE</t>
  </si>
  <si>
    <t>PAMPAC</t>
  </si>
  <si>
    <t>PAMELA PACI COMUNICAZIONE</t>
  </si>
  <si>
    <t>ISLANDER MAGAZINE SL</t>
  </si>
  <si>
    <t>ISLAND</t>
  </si>
  <si>
    <t>ISLANDER MAGAZINE</t>
  </si>
  <si>
    <t>INTERPUBLICITAS SA</t>
  </si>
  <si>
    <t>INTPUB</t>
  </si>
  <si>
    <t>INTERPUBLICITAS S.A.</t>
  </si>
  <si>
    <t>NET2WEB SRL</t>
  </si>
  <si>
    <t>NT2WEB</t>
  </si>
  <si>
    <t>GROUPE EXPRESS ROULARTA</t>
  </si>
  <si>
    <t>GREXPA</t>
  </si>
  <si>
    <t>GROUPE ALTICE MEDIA</t>
  </si>
  <si>
    <t>J2H MEDIA SARL</t>
  </si>
  <si>
    <t>J2HMED</t>
  </si>
  <si>
    <t>J2H MEDIA</t>
  </si>
  <si>
    <t>AGREPI</t>
  </si>
  <si>
    <t>MV MEDIA SAS</t>
  </si>
  <si>
    <t>MMEDIA</t>
  </si>
  <si>
    <t>PROMSE</t>
  </si>
  <si>
    <t>STENECO</t>
  </si>
  <si>
    <t>EDITIALIS SAS</t>
  </si>
  <si>
    <t>EDITIA</t>
  </si>
  <si>
    <t>GROUPE EDITIALIS</t>
  </si>
  <si>
    <t>AGENCE DU TOURISME DE LA CORSE</t>
  </si>
  <si>
    <t>AGTCOR</t>
  </si>
  <si>
    <t>VAL DE MARNE INFOS SARL</t>
  </si>
  <si>
    <t>VDMINF</t>
  </si>
  <si>
    <t>VAL DE MARNE INFOS</t>
  </si>
  <si>
    <t>CITIZEN KID SARL</t>
  </si>
  <si>
    <t>CITKID</t>
  </si>
  <si>
    <t>CITIZENKID SARL</t>
  </si>
  <si>
    <t>FEDERATION FRANCAISE DE PECHE SPORTIVE</t>
  </si>
  <si>
    <t>FFPS</t>
  </si>
  <si>
    <t>FEDERATION FRANCAISE DES PECHES SPORTIVES</t>
  </si>
  <si>
    <t>EDGCOM</t>
  </si>
  <si>
    <t>HELLOPRO.FR</t>
  </si>
  <si>
    <t>NEXTREGIE</t>
  </si>
  <si>
    <t>NEXTRE</t>
  </si>
  <si>
    <t>NEXT REGIE</t>
  </si>
  <si>
    <t>MONDADORI MAGAZINES FRANCE</t>
  </si>
  <si>
    <t>EMAP</t>
  </si>
  <si>
    <t>MONDADORI MAGAZINES FRANCE SAS</t>
  </si>
  <si>
    <t>MARKESS INTERNATIONAL SAS</t>
  </si>
  <si>
    <t>MARKES</t>
  </si>
  <si>
    <t>MARKESS INTERNATIONAL</t>
  </si>
  <si>
    <t>NOUVEAUX BIJOUTIERS SA</t>
  </si>
  <si>
    <t>NBIJOU</t>
  </si>
  <si>
    <t>LES NOUVEAUX BIJOUTIERS</t>
  </si>
  <si>
    <t>HELIODORE SARL</t>
  </si>
  <si>
    <t>HELIOD</t>
  </si>
  <si>
    <t>CC LE MARAIS</t>
  </si>
  <si>
    <t>CCMARA</t>
  </si>
  <si>
    <t>GLENAT EDITIONS</t>
  </si>
  <si>
    <t>GLENAT</t>
  </si>
  <si>
    <t>GROUPE CANAL + SA</t>
  </si>
  <si>
    <t>GCANAL</t>
  </si>
  <si>
    <t>GROUPE CANAL PLUS SA</t>
  </si>
  <si>
    <t>RUBIE'S FRANCE</t>
  </si>
  <si>
    <t>RUBIES</t>
  </si>
  <si>
    <t>RUBIE S FRANCE SAS</t>
  </si>
  <si>
    <t>STACI</t>
  </si>
  <si>
    <t>LOGIMA</t>
  </si>
  <si>
    <t>MEDIAS ET ENTREPRISES</t>
  </si>
  <si>
    <t>MEDENT</t>
  </si>
  <si>
    <t>MEDIAS ET ENTREPRISES SAS</t>
  </si>
  <si>
    <t>HFA</t>
  </si>
  <si>
    <t>GLEXPR</t>
  </si>
  <si>
    <t>GROUPE L EXPRESS</t>
  </si>
  <si>
    <t>ACCEDE</t>
  </si>
  <si>
    <t>ACCEDE PROVENCE</t>
  </si>
  <si>
    <t>AC FRANCHISE SARL</t>
  </si>
  <si>
    <t>ACJEAN</t>
  </si>
  <si>
    <t>FIGARO CLASSIFIEDS</t>
  </si>
  <si>
    <t>ADENCL</t>
  </si>
  <si>
    <t>ICFGRO</t>
  </si>
  <si>
    <t>ICF GROUPE</t>
  </si>
  <si>
    <t>EDITIONS CONQUETES</t>
  </si>
  <si>
    <t>EDCONQ</t>
  </si>
  <si>
    <t>MEDAGE</t>
  </si>
  <si>
    <t>MEDIA AGENCY INTL</t>
  </si>
  <si>
    <t>FESTIVAL DE COM/VOXLOG</t>
  </si>
  <si>
    <t>FESTIV</t>
  </si>
  <si>
    <t>SC MEDIA</t>
  </si>
  <si>
    <t>SUPMAG</t>
  </si>
  <si>
    <t>SUPPLY CHAIN MAGAZINE</t>
  </si>
  <si>
    <t>GROUPE PREVENTIQUE</t>
  </si>
  <si>
    <t>PREVE</t>
  </si>
  <si>
    <t>VOILES</t>
  </si>
  <si>
    <t>FIGARO NAUTISME</t>
  </si>
  <si>
    <t>FIGNAU</t>
  </si>
  <si>
    <t>MEDIA</t>
  </si>
  <si>
    <t>JALOU MEDIA GROUP</t>
  </si>
  <si>
    <t>EDJALOU</t>
  </si>
  <si>
    <t>LES EDITIONS JALOU</t>
  </si>
  <si>
    <t>NICE MATIN</t>
  </si>
  <si>
    <t>EUSCOM</t>
  </si>
  <si>
    <t>EUROSUD COMMUNICATION</t>
  </si>
  <si>
    <t>YOUBOAT</t>
  </si>
  <si>
    <t>RIVMED</t>
  </si>
  <si>
    <t>RIVAMEDIA</t>
  </si>
  <si>
    <t>LUXE MAGAZINE SARL</t>
  </si>
  <si>
    <t>LUXEMA</t>
  </si>
  <si>
    <t>LUXE MAGAZINE</t>
  </si>
  <si>
    <t>GUERLAIN S.A.</t>
  </si>
  <si>
    <t>GUERLA</t>
  </si>
  <si>
    <t>GUERLAIN</t>
  </si>
  <si>
    <t>MPP MPDDLE EAST MEDIA OMPANY</t>
  </si>
  <si>
    <t>18/04/2017] relancé le 12/05/17. relancé le 6/06/17. reçu appel le 6/06/17 M. Clément Gilles n'ai plus trésorier et ne fait plus parti de l'association. M'adresse les nouvelles coordonnées</t>
  </si>
  <si>
    <t>Informations et entreprise 20/04/2017]. Tel par sophie le 6/06/17 me rappelle [relance II:21/06/2017]</t>
  </si>
  <si>
    <t>contrat fait à Coprosas. Ste racheté par Newsco. Facture clt refaite à Automotive Média (groupe Newsco). Tel le 5/07/17 Mme Poiron 0175604102 demande de lui envoyé un mail. Fait le 5/07</t>
  </si>
  <si>
    <t>relancé courrier le 12/05/16. mail n'abouti pas. Envoyé AR le 12/09/16. courrier revenu inconnu à l'adresse. Envoyé mail sur le site internet le 28/09/16. renvoyé mail sur site internet le 7/06/17</t>
  </si>
  <si>
    <t>concerne Echos solutions pour 1440 €. Reçu fact frs pour 3390 € HT donné compta frs le 3/02/17</t>
  </si>
  <si>
    <t>MFPEDI</t>
  </si>
  <si>
    <t>MPF EDITIONS</t>
  </si>
  <si>
    <t>ACOUFU</t>
  </si>
  <si>
    <t>ACOUFUN</t>
  </si>
  <si>
    <t>BOLLOR</t>
  </si>
  <si>
    <t>BOLLORE MEDIA REGIE</t>
  </si>
  <si>
    <t>TEAMSH</t>
  </si>
  <si>
    <t>TEAMSHAPE SASU</t>
  </si>
  <si>
    <t>AUGMEN</t>
  </si>
  <si>
    <t>HABTEC</t>
  </si>
  <si>
    <t>GOLDEN</t>
  </si>
  <si>
    <t>GOLDEN AGENCY SRL</t>
  </si>
  <si>
    <t>MEDIAB</t>
  </si>
  <si>
    <t>MEDIA BOOSTER SPRL</t>
  </si>
  <si>
    <t>DECID</t>
  </si>
  <si>
    <t>EDITIONS DU BOISBAUDRY SAS</t>
  </si>
  <si>
    <t>GRFRAG</t>
  </si>
  <si>
    <t>GROUPE FRANCE AGRICOLE</t>
  </si>
  <si>
    <t>MNSTR SAS</t>
  </si>
  <si>
    <t>EVENTZ</t>
  </si>
  <si>
    <t>EVENTIZ</t>
  </si>
  <si>
    <t>FSPROD</t>
  </si>
  <si>
    <t>FAIRE SAVOIR PRODUCTION</t>
  </si>
  <si>
    <t>FESP</t>
  </si>
  <si>
    <t>FESP - FEDERATION DES ENTREPRISES DE SERVICES A LA PERSONNE</t>
  </si>
  <si>
    <t>NEWSCO</t>
  </si>
  <si>
    <t>NEWSCO REGIE</t>
  </si>
  <si>
    <t>REFCAR</t>
  </si>
  <si>
    <t>REFERENCE CARRELAGE</t>
  </si>
  <si>
    <t>MECLOG</t>
  </si>
  <si>
    <t>MECALUX LOGISMARKET</t>
  </si>
  <si>
    <t>SIFIJA</t>
  </si>
  <si>
    <t>BPUBLI</t>
  </si>
  <si>
    <t>B PUBLICATIONS</t>
  </si>
  <si>
    <t>GOOMAG</t>
  </si>
  <si>
    <t>GOOD STYLE MAGAZINE</t>
  </si>
  <si>
    <t>AESOPF</t>
  </si>
  <si>
    <t>AESOP FRANCE SARL</t>
  </si>
  <si>
    <t>A compenser Frns - Client</t>
  </si>
  <si>
    <t>UNE PART DE BONHEUR</t>
  </si>
  <si>
    <t>MEDIA BOOSTER</t>
  </si>
  <si>
    <t>sortir la facture client</t>
  </si>
  <si>
    <t>PUBLIP</t>
  </si>
  <si>
    <t>FIGAROMEDIAS</t>
  </si>
  <si>
    <t>ANNUAIRE DES METIERS DU FUNERAIRE</t>
  </si>
  <si>
    <t>PRHOLD</t>
  </si>
  <si>
    <t>PRO HOLDING SARL</t>
  </si>
  <si>
    <t>LA SOCIETE FIGARO CLASSIFIEDS</t>
  </si>
  <si>
    <t>MAKE UP MA COM</t>
  </si>
  <si>
    <t>27/04/18 : 4 factures de 2 028 € 
17/04/18 : fact frns pour 9 700 € compensé OD 303040651</t>
  </si>
  <si>
    <t>27/04/18 : 2 factures frns de 3 500 € 
17/04/18 : compensé pour 7 000 € par OD 303040633 303040635 303040637 303040639 303040641</t>
  </si>
  <si>
    <t>MECALUX FRANCE SARL</t>
  </si>
  <si>
    <t>JEUNE AFRIQUE MEDIA GROUP</t>
  </si>
  <si>
    <t>SOLUTIONS MANUTENTION</t>
  </si>
  <si>
    <t>MPRESS</t>
  </si>
  <si>
    <t>SPOSPO</t>
  </si>
  <si>
    <t>SPORT ET SPONSORING MEDIA GROUP</t>
  </si>
  <si>
    <t>BECONT</t>
  </si>
  <si>
    <t>MED360</t>
  </si>
  <si>
    <t>ARESSY</t>
  </si>
  <si>
    <t>ARESSY &amp; ASSOCIES</t>
  </si>
  <si>
    <t>MAKMAC</t>
  </si>
  <si>
    <t>PROFIT</t>
  </si>
  <si>
    <t>PROFIT SYSTEM SP ZOO</t>
  </si>
  <si>
    <t>FGSELC</t>
  </si>
  <si>
    <t>FG S</t>
  </si>
  <si>
    <t>LEMOCI</t>
  </si>
  <si>
    <t>LE MOCI - SEDEC</t>
  </si>
  <si>
    <t>RMEDIA</t>
  </si>
  <si>
    <t>R.MEDIA LTD</t>
  </si>
  <si>
    <t>Commentaires Share</t>
  </si>
  <si>
    <t>MAISON DE CAMPAGNE</t>
  </si>
  <si>
    <t>PALINDROME EDITION -</t>
  </si>
  <si>
    <t>AESOP FRANCE</t>
  </si>
  <si>
    <t>EDITIONS DU BOISBAUDRY SA</t>
  </si>
  <si>
    <t/>
  </si>
  <si>
    <t>Solde crédit</t>
  </si>
  <si>
    <t>423</t>
  </si>
  <si>
    <t>FOURNISSEURS</t>
  </si>
  <si>
    <t>CLIENTS</t>
  </si>
  <si>
    <t>PYCEDI</t>
  </si>
  <si>
    <t>PYC EDITION</t>
  </si>
  <si>
    <t>Commentaires SHARE</t>
  </si>
  <si>
    <t>Compte session salon</t>
  </si>
  <si>
    <t>Numéro du Fournisseur</t>
  </si>
  <si>
    <t>Nom du Fournisseur</t>
  </si>
  <si>
    <t>Soldé débit</t>
  </si>
  <si>
    <t>Nom du Client</t>
  </si>
  <si>
    <t>Numéro du Client</t>
  </si>
  <si>
    <t>Code Salon</t>
  </si>
  <si>
    <t>Fournisseur</t>
  </si>
  <si>
    <t>Montant TTC</t>
  </si>
  <si>
    <t>N° Lot</t>
  </si>
  <si>
    <t>132</t>
  </si>
  <si>
    <t>Litige acheteur</t>
  </si>
  <si>
    <t>601</t>
  </si>
  <si>
    <t>14</t>
  </si>
  <si>
    <t>Litige Acheteur intégré</t>
  </si>
  <si>
    <t>712</t>
  </si>
  <si>
    <t>Approbation</t>
  </si>
  <si>
    <t>15</t>
  </si>
  <si>
    <t>421</t>
  </si>
  <si>
    <t>704</t>
  </si>
  <si>
    <t>Retour compta avec commande - intégrée</t>
  </si>
  <si>
    <t>Validation Acheteur - intégrée</t>
  </si>
  <si>
    <t>Demande Création BdC</t>
  </si>
  <si>
    <t>Enrichissement Comptable avec commande</t>
  </si>
  <si>
    <t>Retour comptable avec commande</t>
  </si>
  <si>
    <t>ASSOCIATION VOIES OFF</t>
  </si>
  <si>
    <t>REF_0002_20161125_ECH</t>
  </si>
  <si>
    <t>406</t>
  </si>
  <si>
    <t>17</t>
  </si>
  <si>
    <t>REF_0001_20170427_ECH</t>
  </si>
  <si>
    <t>703</t>
  </si>
  <si>
    <t>REF_0005_20170330_ECH</t>
  </si>
  <si>
    <t>PALM BEACH EVENT</t>
  </si>
  <si>
    <t>REF_0004_20170623_ECH</t>
  </si>
  <si>
    <t>352</t>
  </si>
  <si>
    <t>REF_0004_20170926_ECH</t>
  </si>
  <si>
    <t>426</t>
  </si>
  <si>
    <t>REF_0005_20171113_ECH</t>
  </si>
  <si>
    <t>102</t>
  </si>
  <si>
    <t>REF_0013_20171012_ECH</t>
  </si>
  <si>
    <t>SYNDICAT NATIONAL DES ENTREPRISES SECURITE</t>
  </si>
  <si>
    <t>REF_0006_20171013_ECH</t>
  </si>
  <si>
    <t>MESSE BERLIN GMBH</t>
  </si>
  <si>
    <t>REF_0013_20171206_ECH</t>
  </si>
  <si>
    <t>MC GARRY INTERNET LIMITED</t>
  </si>
  <si>
    <t>REF_0029_20171211_ECH</t>
  </si>
  <si>
    <t>18</t>
  </si>
  <si>
    <t>PROMECA</t>
  </si>
  <si>
    <t>REF_0037_20171227_ECH</t>
  </si>
  <si>
    <t>REF_0007_20171228_ECH</t>
  </si>
  <si>
    <t>FLASH ET FRICOTEL</t>
  </si>
  <si>
    <t>REF_0010_20180104_ECH</t>
  </si>
  <si>
    <t>711</t>
  </si>
  <si>
    <t>Factures en attente BdC</t>
  </si>
  <si>
    <t>713</t>
  </si>
  <si>
    <t>L HUMANITE</t>
  </si>
  <si>
    <t>LIV_0001_20180416_ECH</t>
  </si>
  <si>
    <t>IP FRANCE</t>
  </si>
  <si>
    <t>LIV_0006_20180330_ECH</t>
  </si>
  <si>
    <t>A VIVRE EDITIONS</t>
  </si>
  <si>
    <t>REF_0002_20180330_ECH</t>
  </si>
  <si>
    <t>L''ETUDIANT</t>
  </si>
  <si>
    <t>LIV_0002_20180406_ECH</t>
  </si>
  <si>
    <t>REF_0002_20180502_ECH</t>
  </si>
  <si>
    <t>351</t>
  </si>
  <si>
    <t>REF_0002_20180503_ECH</t>
  </si>
  <si>
    <t>REF_0007_20180426_ECH</t>
  </si>
  <si>
    <t>REF_0003_20180425_ECH</t>
  </si>
  <si>
    <t>REF_0014_20180426_ECH</t>
  </si>
  <si>
    <t>REF_0006_20180427_ECH</t>
  </si>
  <si>
    <t>13</t>
  </si>
  <si>
    <t>APR</t>
  </si>
  <si>
    <t>REF_0004_20140701</t>
  </si>
  <si>
    <t>EXHIBIS SAS</t>
  </si>
  <si>
    <t>REF_0002_20140701</t>
  </si>
  <si>
    <t>401</t>
  </si>
  <si>
    <t>MB COMMUNICATION / ACTION GOURMANDE</t>
  </si>
  <si>
    <t>REF_0001_20141202</t>
  </si>
  <si>
    <t>HILDE VAN GELDER</t>
  </si>
  <si>
    <t>REF_0002_20141112</t>
  </si>
  <si>
    <t>SQUARE</t>
  </si>
  <si>
    <t>136</t>
  </si>
  <si>
    <t>MULTI RESTAURATION SERVICES</t>
  </si>
  <si>
    <t>REF_0003_20141119</t>
  </si>
  <si>
    <t>022</t>
  </si>
  <si>
    <t>Litige Approbation</t>
  </si>
  <si>
    <t>002WEB</t>
  </si>
  <si>
    <t>ROR_0002_20141217</t>
  </si>
  <si>
    <t>16</t>
  </si>
  <si>
    <t>NEIGE ET SOLEIL VOYAGES SA</t>
  </si>
  <si>
    <t>REF_0003_20141229</t>
  </si>
  <si>
    <t>719</t>
  </si>
  <si>
    <t>BARNETT CONSULTING SARL</t>
  </si>
  <si>
    <t>REF_0004_20141209</t>
  </si>
  <si>
    <t>411WEB</t>
  </si>
  <si>
    <t>REF_0002_20141222</t>
  </si>
  <si>
    <t>041</t>
  </si>
  <si>
    <t>FIDAL</t>
  </si>
  <si>
    <t>ROR_0001_20150130</t>
  </si>
  <si>
    <t>ARGUS DE LA PRESSE</t>
  </si>
  <si>
    <t>REF_0001_20150306</t>
  </si>
  <si>
    <t>REF_0002_20150323</t>
  </si>
  <si>
    <t>REF_0005_20150612</t>
  </si>
  <si>
    <t>101</t>
  </si>
  <si>
    <t>CLARANET SAS</t>
  </si>
  <si>
    <t>REF_0001_20150918</t>
  </si>
  <si>
    <t>222WEB</t>
  </si>
  <si>
    <t>REF_0002_20151123</t>
  </si>
  <si>
    <t>703WEB</t>
  </si>
  <si>
    <t>REF_0001_20151124</t>
  </si>
  <si>
    <t>CANON FRANCE SAS</t>
  </si>
  <si>
    <t>ROR_0004_20151211</t>
  </si>
  <si>
    <t>REF_0002_20151218</t>
  </si>
  <si>
    <t>042</t>
  </si>
  <si>
    <t>ESAT CENTRE D ACTION MEDICO PEDAGOGIQUE BERNARD LAFAY</t>
  </si>
  <si>
    <t>ROR_0003_20151222</t>
  </si>
  <si>
    <t>201</t>
  </si>
  <si>
    <t>521</t>
  </si>
  <si>
    <t>GWB_0002_20151223</t>
  </si>
  <si>
    <t>REF_0001_20151228</t>
  </si>
  <si>
    <t>REF_0002_20150615</t>
  </si>
  <si>
    <t>REF_0001_20160609</t>
  </si>
  <si>
    <t>COTEL SAS</t>
  </si>
  <si>
    <t>REF_0001_20160722</t>
  </si>
  <si>
    <t>717</t>
  </si>
  <si>
    <t>OUTFRONT MEDIA</t>
  </si>
  <si>
    <t>REF_0005_20160201</t>
  </si>
  <si>
    <t>REF_0010_20160722</t>
  </si>
  <si>
    <t>420</t>
  </si>
  <si>
    <t>JUSTE A TEMPS</t>
  </si>
  <si>
    <t>REF_0006_20161020</t>
  </si>
  <si>
    <t>NGUYEN NGOC EMMANUEL</t>
  </si>
  <si>
    <t>REF_0001_20161219</t>
  </si>
  <si>
    <t>REF_0005_20161205</t>
  </si>
  <si>
    <t>ESAT DE TISSONVILLIERS</t>
  </si>
  <si>
    <t>REF_0007_20170303</t>
  </si>
  <si>
    <t>723WEB</t>
  </si>
  <si>
    <t>BRAINS BUCKET</t>
  </si>
  <si>
    <t>REF_0002_20160901</t>
  </si>
  <si>
    <t>MONADIA</t>
  </si>
  <si>
    <t>REF_0002_20170215</t>
  </si>
  <si>
    <t>SECRET BRANDS LDA</t>
  </si>
  <si>
    <t>REF_0004_20170111</t>
  </si>
  <si>
    <t>TNT EXPRESS INTERNATIONAL</t>
  </si>
  <si>
    <t>REF_0003_20170425</t>
  </si>
  <si>
    <t>REF_0008_20170412</t>
  </si>
  <si>
    <t>REF_0006_20170627_URGT</t>
  </si>
  <si>
    <t>013</t>
  </si>
  <si>
    <t>ERNST &amp; YOUNG AUDIT</t>
  </si>
  <si>
    <t>REF_0005_20170608</t>
  </si>
  <si>
    <t>REF_0001_20170726</t>
  </si>
  <si>
    <t>011</t>
  </si>
  <si>
    <t>AXA - CABINET DIDIER NISSE</t>
  </si>
  <si>
    <t>REF_0002_20170918_URGT</t>
  </si>
  <si>
    <t>700</t>
  </si>
  <si>
    <t>KANTAR SAS</t>
  </si>
  <si>
    <t>REF_0002_20170911</t>
  </si>
  <si>
    <t>INK</t>
  </si>
  <si>
    <t>REF_0007_20171011</t>
  </si>
  <si>
    <t>206</t>
  </si>
  <si>
    <t>LES IMPRESSIONS CARCY</t>
  </si>
  <si>
    <t>REF_0004_20171003</t>
  </si>
  <si>
    <t>221</t>
  </si>
  <si>
    <t>GOOGLE IRELAND LTD</t>
  </si>
  <si>
    <t>Retour compta avoir</t>
  </si>
  <si>
    <t>REF_0019_20171115</t>
  </si>
  <si>
    <t>SOCIAL BRAIN SAS</t>
  </si>
  <si>
    <t>REF_0003_20171106</t>
  </si>
  <si>
    <t>WORLD CLIMATE LTD</t>
  </si>
  <si>
    <t>REF_0011_20171012</t>
  </si>
  <si>
    <t>REF_0002_20171130</t>
  </si>
  <si>
    <t>REF_0005_20170601</t>
  </si>
  <si>
    <t>141TEC</t>
  </si>
  <si>
    <t>SOCOTEC</t>
  </si>
  <si>
    <t>REF_0047_20171204</t>
  </si>
  <si>
    <t>ESAT LES LOZAITS</t>
  </si>
  <si>
    <t>REF_0006_20171116</t>
  </si>
  <si>
    <t>REF_0002_20171115</t>
  </si>
  <si>
    <t>205</t>
  </si>
  <si>
    <t>12</t>
  </si>
  <si>
    <t>CARAMBA</t>
  </si>
  <si>
    <t>REF_0045_20171120</t>
  </si>
  <si>
    <t>REF_0001_20171130_URGT</t>
  </si>
  <si>
    <t>711IMP</t>
  </si>
  <si>
    <t>INMAC</t>
  </si>
  <si>
    <t>REF_0002_20171205_URGT</t>
  </si>
  <si>
    <t>T.C.J. COTET</t>
  </si>
  <si>
    <t>REF_0018_20171211</t>
  </si>
  <si>
    <t>031IMP</t>
  </si>
  <si>
    <t>EA LE PETIT PLUS</t>
  </si>
  <si>
    <t>ROR_0002_20180105</t>
  </si>
  <si>
    <t>Enrichissement comptable Traitement des Avoirs</t>
  </si>
  <si>
    <t>REF_0022_20180118</t>
  </si>
  <si>
    <t>REF_0022_20171214</t>
  </si>
  <si>
    <t>REF_0024_20171218</t>
  </si>
  <si>
    <t>CAR</t>
  </si>
  <si>
    <t>ALPHABET FRANCE FLEET MANAGEMENT</t>
  </si>
  <si>
    <t>ROR_0001_20180103</t>
  </si>
  <si>
    <t>LOY</t>
  </si>
  <si>
    <t>SCI VISTA IMMOBILIER</t>
  </si>
  <si>
    <t>REF_0001_20180117</t>
  </si>
  <si>
    <t>LIFELINE LANGUAGE SERVICES LTD</t>
  </si>
  <si>
    <t>REF_0015_20180119</t>
  </si>
  <si>
    <t>SEMBAT VOYAGES</t>
  </si>
  <si>
    <t>REF_0009_20180220</t>
  </si>
  <si>
    <t>ROR_0003_20180206</t>
  </si>
  <si>
    <t>HEP SAS</t>
  </si>
  <si>
    <t>REF_0057_20180206</t>
  </si>
  <si>
    <t>REF_0016_20180212</t>
  </si>
  <si>
    <t>SOLOCAL MARKETING SERVICES</t>
  </si>
  <si>
    <t>REF_0007_20180314</t>
  </si>
  <si>
    <t>WEBHELP SA</t>
  </si>
  <si>
    <t>REF_0001_20180223</t>
  </si>
  <si>
    <t>REF_0008_20180223</t>
  </si>
  <si>
    <t>REF_0004_20180208</t>
  </si>
  <si>
    <t>009</t>
  </si>
  <si>
    <t>AUSY SA</t>
  </si>
  <si>
    <t>ROR_0002_20180312</t>
  </si>
  <si>
    <t>REF_0010_20180313</t>
  </si>
  <si>
    <t>EGENCIA FRANCE</t>
  </si>
  <si>
    <t>REF_0002_20180319</t>
  </si>
  <si>
    <t>REF_0007_20180302</t>
  </si>
  <si>
    <t>REF_0003_20180202</t>
  </si>
  <si>
    <t>323</t>
  </si>
  <si>
    <t>REF_0001_20180221</t>
  </si>
  <si>
    <t>REF_0004_20180213</t>
  </si>
  <si>
    <t>PRICE WATERHOUSE COOPERS</t>
  </si>
  <si>
    <t>ROR_0001_20180313</t>
  </si>
  <si>
    <t>REF_0017_20180306</t>
  </si>
  <si>
    <t>REF_0019_20180306</t>
  </si>
  <si>
    <t>SACEM</t>
  </si>
  <si>
    <t>REF_0001_20180222</t>
  </si>
  <si>
    <t>051</t>
  </si>
  <si>
    <t>E-LOOU</t>
  </si>
  <si>
    <t>REF_0003_20180307</t>
  </si>
  <si>
    <t>314IMP</t>
  </si>
  <si>
    <t>ANTALIS FRANCE</t>
  </si>
  <si>
    <t>REF_0006_20180308</t>
  </si>
  <si>
    <t>LA POSTE NANTERRE</t>
  </si>
  <si>
    <t>REF_0011_20180309</t>
  </si>
  <si>
    <t>A.D.T. INTERNATIONAL</t>
  </si>
  <si>
    <t>REF_0010_20180404</t>
  </si>
  <si>
    <t>312</t>
  </si>
  <si>
    <t>REF_0018_20180405</t>
  </si>
  <si>
    <t>REF_0007_20180404</t>
  </si>
  <si>
    <t>144</t>
  </si>
  <si>
    <t>CLC COMMUNICATIONS</t>
  </si>
  <si>
    <t>REF_0003_20180416</t>
  </si>
  <si>
    <t>REF_0018_20180416</t>
  </si>
  <si>
    <t>VIPARIS NORD VILLEPINTE</t>
  </si>
  <si>
    <t>REF_0005_20180416</t>
  </si>
  <si>
    <t>LYRECO FRANCE</t>
  </si>
  <si>
    <t>REF_0005_20180406</t>
  </si>
  <si>
    <t>221TEC</t>
  </si>
  <si>
    <t>CAMERUS SYSTEM</t>
  </si>
  <si>
    <t>REF_0006_20180327</t>
  </si>
  <si>
    <t>REF_0021_20180327</t>
  </si>
  <si>
    <t>REF_0016_20180327</t>
  </si>
  <si>
    <t>REF_0001_20180412</t>
  </si>
  <si>
    <t>SA SOCIETE EDITRICE DU MONDE</t>
  </si>
  <si>
    <t>LIV_0015_20180412</t>
  </si>
  <si>
    <t>REF_0010_20180417</t>
  </si>
  <si>
    <t>001</t>
  </si>
  <si>
    <t>REF_0015_20180417</t>
  </si>
  <si>
    <t>REF_0019_20180417</t>
  </si>
  <si>
    <t>REF_0011_20180409</t>
  </si>
  <si>
    <t>DECO PLUS</t>
  </si>
  <si>
    <t>REF_0020_20180412</t>
  </si>
  <si>
    <t>406TEC</t>
  </si>
  <si>
    <t>MATCH EVENT</t>
  </si>
  <si>
    <t>REF_0012_20180417</t>
  </si>
  <si>
    <t>406TEC;407TEC</t>
  </si>
  <si>
    <t>REF_0016_20180409</t>
  </si>
  <si>
    <t>314</t>
  </si>
  <si>
    <t>AGESSA</t>
  </si>
  <si>
    <t>REF_0018_20180412</t>
  </si>
  <si>
    <t>REF_0016_20180416</t>
  </si>
  <si>
    <t>REF_0017_20180327</t>
  </si>
  <si>
    <t>REF_0023_20180327</t>
  </si>
  <si>
    <t>CREATIFS</t>
  </si>
  <si>
    <t>REF_0010_20180328</t>
  </si>
  <si>
    <t>423TEC</t>
  </si>
  <si>
    <t>VIPARIS PORTE DE VERSAILLES</t>
  </si>
  <si>
    <t>REF_0004_20180413</t>
  </si>
  <si>
    <t>REF_0001_20180319</t>
  </si>
  <si>
    <t>502</t>
  </si>
  <si>
    <t>19</t>
  </si>
  <si>
    <t>REF_0011_20180410</t>
  </si>
  <si>
    <t>IMX FRANCE SA</t>
  </si>
  <si>
    <t>REF_0014_20180413</t>
  </si>
  <si>
    <t>601TEC;617TEC</t>
  </si>
  <si>
    <t>OMN SERVICES</t>
  </si>
  <si>
    <t>REF_0015_20180413</t>
  </si>
  <si>
    <t>REF_0010_20180410</t>
  </si>
  <si>
    <t>601;617</t>
  </si>
  <si>
    <t>MAHOLA</t>
  </si>
  <si>
    <t>REF_0014_20180410</t>
  </si>
  <si>
    <t>REF_0015_20180410</t>
  </si>
  <si>
    <t>CHATEAUFORM FRANCE</t>
  </si>
  <si>
    <t>REF_0009_20180330</t>
  </si>
  <si>
    <t>REF_0006_20180403</t>
  </si>
  <si>
    <t>SIHPM - HILTON ARC DE TRIOMPHE</t>
  </si>
  <si>
    <t>REF_0012_20180403</t>
  </si>
  <si>
    <t>REF_0004_20180320</t>
  </si>
  <si>
    <t>REF_0005_20180320</t>
  </si>
  <si>
    <t>REF_0007_20180403</t>
  </si>
  <si>
    <t>REF_0017_20180413</t>
  </si>
  <si>
    <t>REF_0022_20180327</t>
  </si>
  <si>
    <t>17;16</t>
  </si>
  <si>
    <t>REF_0012_20180323_URGT</t>
  </si>
  <si>
    <t>REF_0010_20180326</t>
  </si>
  <si>
    <t>REF_0018_20180327</t>
  </si>
  <si>
    <t>BORNE CONCEPT</t>
  </si>
  <si>
    <t>713TEC</t>
  </si>
  <si>
    <t>LIV_0016_20180412</t>
  </si>
  <si>
    <t>RESTAURANTS ET SITES - ELIANCE</t>
  </si>
  <si>
    <t>LIV_0001_20180404</t>
  </si>
  <si>
    <t>UREHAB SAS</t>
  </si>
  <si>
    <t>REF_0008_20180403</t>
  </si>
  <si>
    <t>EURO DISNEY SCA</t>
  </si>
  <si>
    <t>REF_0008_20180404</t>
  </si>
  <si>
    <t>LES EDITIONS DE LA RHF</t>
  </si>
  <si>
    <t>052</t>
  </si>
  <si>
    <t>BEEZEN SAS</t>
  </si>
  <si>
    <t>ROR_0001_20180406</t>
  </si>
  <si>
    <t>GROUPE SATEC - AUXILIAIRE NOUVELLE DES ASSURA</t>
  </si>
  <si>
    <t>REF_0003_20180411</t>
  </si>
  <si>
    <t>CELLHIRE</t>
  </si>
  <si>
    <t>LIV_0002_20180412</t>
  </si>
  <si>
    <t>521WEB</t>
  </si>
  <si>
    <t>LA TRIBUNE NOUVELLE</t>
  </si>
  <si>
    <t>REF_0021_20180330</t>
  </si>
  <si>
    <t>VIPARIS PARIS EXPO SERVICES</t>
  </si>
  <si>
    <t>LIV_0005_20180412</t>
  </si>
  <si>
    <t>MAGNUM</t>
  </si>
  <si>
    <t>REF_0004_20180330</t>
  </si>
  <si>
    <t>TECH EVENT</t>
  </si>
  <si>
    <t>LIV_0007_20180409</t>
  </si>
  <si>
    <t>LIV_0003_20180406</t>
  </si>
  <si>
    <t>400</t>
  </si>
  <si>
    <t>REF_0002_20180403</t>
  </si>
  <si>
    <t>713IMP</t>
  </si>
  <si>
    <t>CHABRILLAC</t>
  </si>
  <si>
    <t>LIV_0007_20180319</t>
  </si>
  <si>
    <t>REF_0008_20180320</t>
  </si>
  <si>
    <t>GRAFIKMENTE</t>
  </si>
  <si>
    <t>REF_0006_20180419</t>
  </si>
  <si>
    <t>VILLA D ESTELLE</t>
  </si>
  <si>
    <t>REF_0005_20180419</t>
  </si>
  <si>
    <t>HISTOIRES D ENCRE</t>
  </si>
  <si>
    <t>REF_0004_20180430</t>
  </si>
  <si>
    <t>432TEC</t>
  </si>
  <si>
    <t>GUNNEBO FRANCE</t>
  </si>
  <si>
    <t>REF_0001_20180502</t>
  </si>
  <si>
    <t>432</t>
  </si>
  <si>
    <t>SAS GOZULTING</t>
  </si>
  <si>
    <t>REF_0003_20180430</t>
  </si>
  <si>
    <t>012</t>
  </si>
  <si>
    <t>COMPTOIR FIDUCIAIRE DE PARIS</t>
  </si>
  <si>
    <t>REF_0002_20180430</t>
  </si>
  <si>
    <t>REF_0001_20180430</t>
  </si>
  <si>
    <t>WES WORLDWIDE EXPO SERVICE HK LTD</t>
  </si>
  <si>
    <t>REF_0019_20180420</t>
  </si>
  <si>
    <t>323TEC</t>
  </si>
  <si>
    <t>REF_0013_20180417</t>
  </si>
  <si>
    <t>ARETTE HOURQUET NICOLAS</t>
  </si>
  <si>
    <t>REF_0011_20180502</t>
  </si>
  <si>
    <t>TECAMATCHALCO PRESS LIMITED</t>
  </si>
  <si>
    <t>REF_0010_20180502</t>
  </si>
  <si>
    <t>SAS NTWU</t>
  </si>
  <si>
    <t>APERTURE FOUNDATION</t>
  </si>
  <si>
    <t>REF_0007_20180502</t>
  </si>
  <si>
    <t>REF_0005_20180502</t>
  </si>
  <si>
    <t>002</t>
  </si>
  <si>
    <t>WEBMECANIK SAS</t>
  </si>
  <si>
    <t>REF_0004_20180502</t>
  </si>
  <si>
    <t>201IMP</t>
  </si>
  <si>
    <t>GT PRINT</t>
  </si>
  <si>
    <t>REF_0003_20180502</t>
  </si>
  <si>
    <t>REF_0002_20180420_URGT</t>
  </si>
  <si>
    <t>420IMP</t>
  </si>
  <si>
    <t>SEVENTY FIVE SARL</t>
  </si>
  <si>
    <t>054</t>
  </si>
  <si>
    <t>INGE-COM</t>
  </si>
  <si>
    <t>ASSOCIATION FIRST ATTACK</t>
  </si>
  <si>
    <t>REF_0007_20180503</t>
  </si>
  <si>
    <t>141</t>
  </si>
  <si>
    <t>REF_0003_20180503_URGT</t>
  </si>
  <si>
    <t>RMC BFM PRODUCTION</t>
  </si>
  <si>
    <t>501</t>
  </si>
  <si>
    <t>REF_0004_20180503</t>
  </si>
  <si>
    <t>REF_0006_20180503</t>
  </si>
  <si>
    <t>VERONESI MILENA</t>
  </si>
  <si>
    <t>312TEC</t>
  </si>
  <si>
    <t>G.D.M. GRAIN DE MALICE</t>
  </si>
  <si>
    <t>324IMP</t>
  </si>
  <si>
    <t>NEUVILLE IMPRESSIONS SARL</t>
  </si>
  <si>
    <t>REF_0005_20180503</t>
  </si>
  <si>
    <t>MILLENIUM</t>
  </si>
  <si>
    <t>REF_0008_20180503</t>
  </si>
  <si>
    <t>AUTONOMY</t>
  </si>
  <si>
    <t>REF_0008_20180504_URGT</t>
  </si>
  <si>
    <t>REF_0002_20180504</t>
  </si>
  <si>
    <t>SOFT COMPUTING</t>
  </si>
  <si>
    <t>REF_0005_20180504</t>
  </si>
  <si>
    <t>CLIC CLIC NETWORK</t>
  </si>
  <si>
    <t>LENI</t>
  </si>
  <si>
    <t>MISTER FLY</t>
  </si>
  <si>
    <t>TEMPS NOIR SARL</t>
  </si>
  <si>
    <t>LIV_0003_20180423</t>
  </si>
  <si>
    <t>LECTURE JEUNESSE</t>
  </si>
  <si>
    <t>SYLVIE CHABROUX</t>
  </si>
  <si>
    <t>LIV_0001_20180427_URGT</t>
  </si>
  <si>
    <t>LIV_0002_20180425</t>
  </si>
  <si>
    <t>GREATWOOD ACTIVE GROUP</t>
  </si>
  <si>
    <t>REF_0005_20180423</t>
  </si>
  <si>
    <t>SINCE 1926</t>
  </si>
  <si>
    <t>REF_0006_20180423</t>
  </si>
  <si>
    <t>REF_0001_20180425</t>
  </si>
  <si>
    <t>PROMOSALONS PARIS</t>
  </si>
  <si>
    <t>REF_0002_20180426</t>
  </si>
  <si>
    <t>ZERROUKI SALIM BENALI</t>
  </si>
  <si>
    <t>LIV_0005_20180504</t>
  </si>
  <si>
    <t>ALARY PIERRE</t>
  </si>
  <si>
    <t>DIRCPTA</t>
  </si>
  <si>
    <t>SYMBIOSE-COMMUNICATION-ENVIRON</t>
  </si>
  <si>
    <t>REF_0004_20180426_CG</t>
  </si>
  <si>
    <t>REF_0015_20180426</t>
  </si>
  <si>
    <t>REF_0001_20180427</t>
  </si>
  <si>
    <t>HOTEL MERCURE - VANVES</t>
  </si>
  <si>
    <t>REF_0007_20180425</t>
  </si>
  <si>
    <t>REF_0003_20180427</t>
  </si>
  <si>
    <t>AU PANIER DES HALLES</t>
  </si>
  <si>
    <t>REF_0006_20180425</t>
  </si>
  <si>
    <t>GESTIO Y PUBLICITAT  EXPOSICIONS</t>
  </si>
  <si>
    <t>REF_0005_20180425</t>
  </si>
  <si>
    <t>UBIQUS</t>
  </si>
  <si>
    <t>REF_0002_20180425</t>
  </si>
  <si>
    <t>VERLINGUE</t>
  </si>
  <si>
    <t>ROR_0001_20180427</t>
  </si>
  <si>
    <t>031</t>
  </si>
  <si>
    <t>ROR_0002_20180425</t>
  </si>
  <si>
    <t>136IMP</t>
  </si>
  <si>
    <t>TORRASPAPEL MALMENAYDE</t>
  </si>
  <si>
    <t>REF_0011_20180426</t>
  </si>
  <si>
    <t>COURRIER</t>
  </si>
  <si>
    <t>NEOPOST FRANCE</t>
  </si>
  <si>
    <t>ROR_0003_20180427</t>
  </si>
  <si>
    <t>ROR_0004_20180427_URGT</t>
  </si>
  <si>
    <t>TURTLE MAX PRODUCTION SAS</t>
  </si>
  <si>
    <t>PROMOSALONS TURQUIE</t>
  </si>
  <si>
    <t>REF_0005_20180426</t>
  </si>
  <si>
    <t>REF_0004_20180418</t>
  </si>
  <si>
    <t>EPRESSPACK SAS</t>
  </si>
  <si>
    <t>REF_0007_20180417_URGT</t>
  </si>
  <si>
    <t>REF_0002_20180418</t>
  </si>
  <si>
    <t>MARKET ESPACE SAS</t>
  </si>
  <si>
    <t>REF_0002_20180424</t>
  </si>
  <si>
    <t>ROR_0001_20180430_FA</t>
  </si>
  <si>
    <t>OUIDADE SOUSSI CHIADMI</t>
  </si>
  <si>
    <t>REF_0008_20180426</t>
  </si>
  <si>
    <t>HOWARD GREENBERG</t>
  </si>
  <si>
    <t>REF_0001_20180418</t>
  </si>
  <si>
    <t>ASSOCIATION PEXE</t>
  </si>
  <si>
    <t>REF_0015_20180418</t>
  </si>
  <si>
    <t>401TEC</t>
  </si>
  <si>
    <t>REF_0016_20180427</t>
  </si>
  <si>
    <t>RESTAURANTS ET SITES VILLEPINTE</t>
  </si>
  <si>
    <t>REF_0017_20180427</t>
  </si>
  <si>
    <t>REF_0009_20180430</t>
  </si>
  <si>
    <t>421IMP</t>
  </si>
  <si>
    <t>ATELIER DU VERRE CREATION</t>
  </si>
  <si>
    <t>REF_0010_20180430</t>
  </si>
  <si>
    <t>801</t>
  </si>
  <si>
    <t>Erreur de traitement vers Oracle</t>
  </si>
  <si>
    <t>REF_0016_20180420</t>
  </si>
  <si>
    <t>REF_0008_20180425</t>
  </si>
  <si>
    <t>ALICAN TAYLA</t>
  </si>
  <si>
    <t>LIV_0001_20180425_URGT</t>
  </si>
  <si>
    <t>ALTERNEGO</t>
  </si>
  <si>
    <t>LIV_0004_20180425</t>
  </si>
  <si>
    <t>GUILLOT VINCENT</t>
  </si>
  <si>
    <t>LIV_0001_20180426</t>
  </si>
  <si>
    <t>HEURTIER ANNELISE</t>
  </si>
  <si>
    <t>ELISE LEPINE</t>
  </si>
  <si>
    <t>LIV_0001_20180430</t>
  </si>
  <si>
    <t>BRUNO CHAMPAGNE DE LABRIOLLE</t>
  </si>
  <si>
    <t>NICOLAS REQUEDAT</t>
  </si>
  <si>
    <t>LIV_0002_20180504</t>
  </si>
  <si>
    <t>MOORE ROBERT</t>
  </si>
  <si>
    <t>DESERABLE FRANCOIS-HENRI</t>
  </si>
  <si>
    <t>SERVAIS GUY</t>
  </si>
  <si>
    <t>WARNAUTS ERIC</t>
  </si>
  <si>
    <t>ECHKENAZI ALEXANDRA</t>
  </si>
  <si>
    <t>HENRY CONSEIL</t>
  </si>
  <si>
    <t>REF_0010_20180504</t>
  </si>
  <si>
    <t>601TEC</t>
  </si>
  <si>
    <t>409</t>
  </si>
  <si>
    <t>617TEC</t>
  </si>
  <si>
    <t>BLUE OKAPI SAS</t>
  </si>
  <si>
    <t>EUROGEM</t>
  </si>
  <si>
    <t>ROR_0003_20180425</t>
  </si>
  <si>
    <t>ALOY AVOCATS</t>
  </si>
  <si>
    <t>M DRIVER</t>
  </si>
  <si>
    <t>136TEC</t>
  </si>
  <si>
    <t>REF_0018_20180426_URGT</t>
  </si>
  <si>
    <t>PHOTO ONLINE SARL</t>
  </si>
  <si>
    <t>REF_0017_20180426</t>
  </si>
  <si>
    <t>CHAMBRE FRANCE SUISSE POUR LE COMMERCE ET L INDUSTRIE</t>
  </si>
  <si>
    <t>SFR BUSINESS DISTRIBUTION</t>
  </si>
  <si>
    <t>ROR_0001_20180418</t>
  </si>
  <si>
    <t>TEL</t>
  </si>
  <si>
    <t>S F R</t>
  </si>
  <si>
    <t>ROR_0001_20180416</t>
  </si>
  <si>
    <t>SYNDICAT NATIONAL DE L EDITION</t>
  </si>
  <si>
    <t>REF_0003_20180420_CG</t>
  </si>
  <si>
    <t>REF_0012_20180419_URGT</t>
  </si>
  <si>
    <t>ALPHA SERVICE GROUPE</t>
  </si>
  <si>
    <t>REF_0010_20180423</t>
  </si>
  <si>
    <t>FRANCE PIZZA</t>
  </si>
  <si>
    <t>407</t>
  </si>
  <si>
    <t>BBCM</t>
  </si>
  <si>
    <t>ALTER WAY</t>
  </si>
  <si>
    <t>CAP ET CIME SARL</t>
  </si>
  <si>
    <t>PROMO FUNERAIRE</t>
  </si>
  <si>
    <t>REF_0001_20180503</t>
  </si>
  <si>
    <t>HAMILTONS GALLERY</t>
  </si>
  <si>
    <t>REF_0013_20180419</t>
  </si>
  <si>
    <t>AFCDP</t>
  </si>
  <si>
    <t>REF_0009_20180423</t>
  </si>
  <si>
    <t>REST INOV</t>
  </si>
  <si>
    <t>600</t>
  </si>
  <si>
    <t>SARL GG CHOISEUL</t>
  </si>
  <si>
    <t>GRIE TOUR VISTA</t>
  </si>
  <si>
    <t>REF_0009_20180504</t>
  </si>
  <si>
    <t>LIV_0001_20180423</t>
  </si>
  <si>
    <t>SOPHIE ROSEMONT</t>
  </si>
  <si>
    <t>LIV_0002_20180423</t>
  </si>
  <si>
    <t>LIV_0005_20180425</t>
  </si>
  <si>
    <t>COMPTE 1</t>
  </si>
  <si>
    <t>COMPTE 2</t>
  </si>
  <si>
    <t>COMPTE 3</t>
  </si>
  <si>
    <t>COMPTE 4</t>
  </si>
  <si>
    <t>Société</t>
  </si>
  <si>
    <t>Type doc</t>
  </si>
  <si>
    <t>N° doc</t>
  </si>
  <si>
    <t>Date doc</t>
  </si>
  <si>
    <t>Montant HT</t>
  </si>
  <si>
    <t>Devise</t>
  </si>
  <si>
    <t>Champ Libre</t>
  </si>
  <si>
    <t>Num BdC</t>
  </si>
  <si>
    <t>Date de Règlement</t>
  </si>
  <si>
    <t>Vidéocodeur</t>
  </si>
  <si>
    <t>Acheteur</t>
  </si>
  <si>
    <t>Approbateur</t>
  </si>
  <si>
    <t>Catégorie</t>
  </si>
  <si>
    <t>Date de scan</t>
  </si>
  <si>
    <t>REF</t>
  </si>
  <si>
    <t>Facture</t>
  </si>
  <si>
    <t>FA081269P</t>
  </si>
  <si>
    <t>15/12/2008</t>
  </si>
  <si>
    <t>EUR</t>
  </si>
  <si>
    <t>BOUMANKM</t>
  </si>
  <si>
    <t>GUINGANF</t>
  </si>
  <si>
    <t>Avec commande</t>
  </si>
  <si>
    <t>2014-07-01</t>
  </si>
  <si>
    <t>406319</t>
  </si>
  <si>
    <t>18/04/2013</t>
  </si>
  <si>
    <t>Attention facture UBIQUS</t>
  </si>
  <si>
    <t>131315</t>
  </si>
  <si>
    <t>PUECHD</t>
  </si>
  <si>
    <t>ABAGNAUD</t>
  </si>
  <si>
    <t>201411012</t>
  </si>
  <si>
    <t>26/11/2014</t>
  </si>
  <si>
    <t>KITTIKHS</t>
  </si>
  <si>
    <t>MANOURYL</t>
  </si>
  <si>
    <t>2014-12-02</t>
  </si>
  <si>
    <t>INV03112014</t>
  </si>
  <si>
    <t>03/11/2014</t>
  </si>
  <si>
    <t>BOUTCHIN</t>
  </si>
  <si>
    <t>MOULONGA</t>
  </si>
  <si>
    <t>2014-11-12</t>
  </si>
  <si>
    <t>000010403</t>
  </si>
  <si>
    <t>27/11/2014</t>
  </si>
  <si>
    <t>CAMARAA</t>
  </si>
  <si>
    <t>MRSFA01408954</t>
  </si>
  <si>
    <t>31/10/2014</t>
  </si>
  <si>
    <t>DIAWM</t>
  </si>
  <si>
    <t>FIAUDM</t>
  </si>
  <si>
    <t>2014-11-19</t>
  </si>
  <si>
    <t>MRSFA01408959</t>
  </si>
  <si>
    <t>139669</t>
  </si>
  <si>
    <t>NMONTES</t>
  </si>
  <si>
    <t>ROR</t>
  </si>
  <si>
    <t>F14121876</t>
  </si>
  <si>
    <t>11/12/2014</t>
  </si>
  <si>
    <t>13196</t>
  </si>
  <si>
    <t>REVERDYV</t>
  </si>
  <si>
    <t>EKLEIN</t>
  </si>
  <si>
    <t>2014-12-17</t>
  </si>
  <si>
    <t>RE0031AISTOU</t>
  </si>
  <si>
    <t>22/12/2014</t>
  </si>
  <si>
    <t>141897</t>
  </si>
  <si>
    <t>IACCARIM</t>
  </si>
  <si>
    <t>MENEGAUC</t>
  </si>
  <si>
    <t>2014-12-29</t>
  </si>
  <si>
    <t>20141188</t>
  </si>
  <si>
    <t>21/11/2014</t>
  </si>
  <si>
    <t>139890</t>
  </si>
  <si>
    <t>FJOURDAN</t>
  </si>
  <si>
    <t>2014-12-09</t>
  </si>
  <si>
    <t>F14121915</t>
  </si>
  <si>
    <t>16/12/2014</t>
  </si>
  <si>
    <t>HASSANJ</t>
  </si>
  <si>
    <t>2014-12-22</t>
  </si>
  <si>
    <t>RE002AISTOU</t>
  </si>
  <si>
    <t>435FID15002902</t>
  </si>
  <si>
    <t>16/01/2015</t>
  </si>
  <si>
    <t xml:space="preserve">mail S Feuillade 20-03 &gt; Rép. du 23/03 en attente d'avoir  </t>
  </si>
  <si>
    <t>13111</t>
  </si>
  <si>
    <t>NDEPARIS</t>
  </si>
  <si>
    <t>FEUILLADES</t>
  </si>
  <si>
    <t>2015-01-30</t>
  </si>
  <si>
    <t>339998</t>
  </si>
  <si>
    <t>03/10/2013</t>
  </si>
  <si>
    <t>xxxxxx</t>
  </si>
  <si>
    <t>PRUVOTMO</t>
  </si>
  <si>
    <t>DESPLANT</t>
  </si>
  <si>
    <t>2015-03-06</t>
  </si>
  <si>
    <t>MRSFA01501574</t>
  </si>
  <si>
    <t>28/02/2015</t>
  </si>
  <si>
    <t>12884</t>
  </si>
  <si>
    <t>2015-03-23</t>
  </si>
  <si>
    <t>MRSFA01504913</t>
  </si>
  <si>
    <t>31/05/2015</t>
  </si>
  <si>
    <t>149834</t>
  </si>
  <si>
    <t>BENARDM</t>
  </si>
  <si>
    <t>ERNOULTS</t>
  </si>
  <si>
    <t>2015-06-12</t>
  </si>
  <si>
    <t>740705092015</t>
  </si>
  <si>
    <t>10/09/2015</t>
  </si>
  <si>
    <t>153459</t>
  </si>
  <si>
    <t>PIOTM</t>
  </si>
  <si>
    <t>JFSOLDOU</t>
  </si>
  <si>
    <t>2015-09-18</t>
  </si>
  <si>
    <t>F14060784</t>
  </si>
  <si>
    <t>24/06/2014</t>
  </si>
  <si>
    <t>LITIGE</t>
  </si>
  <si>
    <t>133143</t>
  </si>
  <si>
    <t>BIMONTP</t>
  </si>
  <si>
    <t>2015-11-23</t>
  </si>
  <si>
    <t>F15112128</t>
  </si>
  <si>
    <t>23/11/2015</t>
  </si>
  <si>
    <t>01/12 collaborateur parti/demande à DL de transférer cette facture à Emmanuel K</t>
  </si>
  <si>
    <t xml:space="preserve">171242 </t>
  </si>
  <si>
    <t>MORELLIA</t>
  </si>
  <si>
    <t>2015-11-24</t>
  </si>
  <si>
    <t>40991371</t>
  </si>
  <si>
    <t>08/12/2015</t>
  </si>
  <si>
    <t>2015-12-11</t>
  </si>
  <si>
    <t>MRSFAC1512135</t>
  </si>
  <si>
    <t>01/11/2015</t>
  </si>
  <si>
    <t>143554</t>
  </si>
  <si>
    <t>2015-12-18</t>
  </si>
  <si>
    <t>151201982</t>
  </si>
  <si>
    <t>16/12/2015</t>
  </si>
  <si>
    <t>14532</t>
  </si>
  <si>
    <t>STHIRION</t>
  </si>
  <si>
    <t>2015-12-22</t>
  </si>
  <si>
    <t>MRSFA01512153</t>
  </si>
  <si>
    <t>30/11/2015</t>
  </si>
  <si>
    <t>GWB</t>
  </si>
  <si>
    <t>512D2556FXGEXP</t>
  </si>
  <si>
    <t>18/12/2015</t>
  </si>
  <si>
    <t>FGIULIANI</t>
  </si>
  <si>
    <t>2015-12-23</t>
  </si>
  <si>
    <t>347996</t>
  </si>
  <si>
    <t>21/11/2013</t>
  </si>
  <si>
    <t>2015-12-28</t>
  </si>
  <si>
    <t>F15060969</t>
  </si>
  <si>
    <t>11/06/2015</t>
  </si>
  <si>
    <t>15/07/2015</t>
  </si>
  <si>
    <t>TAFFONNS</t>
  </si>
  <si>
    <t>SGAY</t>
  </si>
  <si>
    <t>2015-06-15</t>
  </si>
  <si>
    <t>443140</t>
  </si>
  <si>
    <t>12/11/2014</t>
  </si>
  <si>
    <t>2016-06-09</t>
  </si>
  <si>
    <t>8879</t>
  </si>
  <si>
    <t>21/07/2016</t>
  </si>
  <si>
    <t xml:space="preserve">Attention montant total TVA FAUX - Dder nouvelle fact.+ Mauvais Fr - aco annulé </t>
  </si>
  <si>
    <t>166906</t>
  </si>
  <si>
    <t>2016-07-22</t>
  </si>
  <si>
    <t>M00016765</t>
  </si>
  <si>
    <t>06/01/2016</t>
  </si>
  <si>
    <t>USD</t>
  </si>
  <si>
    <t>160536</t>
  </si>
  <si>
    <t>VASILJEO</t>
  </si>
  <si>
    <t>2016-02-01</t>
  </si>
  <si>
    <t>MRSFA01606844</t>
  </si>
  <si>
    <t>30/06/2016</t>
  </si>
  <si>
    <t>165686</t>
  </si>
  <si>
    <t>F0288865</t>
  </si>
  <si>
    <t>19/10/2016</t>
  </si>
  <si>
    <t>PB FORME concerne COMIC CON</t>
  </si>
  <si>
    <t>ALLEMANC</t>
  </si>
  <si>
    <t>2016-10-20</t>
  </si>
  <si>
    <t>16216</t>
  </si>
  <si>
    <t>21/11/2016</t>
  </si>
  <si>
    <t>172753</t>
  </si>
  <si>
    <t>GEORGEB</t>
  </si>
  <si>
    <t>2016-11-25</t>
  </si>
  <si>
    <t>2016011055</t>
  </si>
  <si>
    <t>13/11/2016</t>
  </si>
  <si>
    <t>SCERATI</t>
  </si>
  <si>
    <t>2016-12-19</t>
  </si>
  <si>
    <t>1051</t>
  </si>
  <si>
    <t>28/11/2016</t>
  </si>
  <si>
    <t>175243</t>
  </si>
  <si>
    <t>LLESTAGE</t>
  </si>
  <si>
    <t>2016-12-05</t>
  </si>
  <si>
    <t>17260127</t>
  </si>
  <si>
    <t>28/02/2017</t>
  </si>
  <si>
    <t>ARR</t>
  </si>
  <si>
    <t>188979</t>
  </si>
  <si>
    <t>ARBANERC</t>
  </si>
  <si>
    <t>2017-03-03</t>
  </si>
  <si>
    <t>FA16040078</t>
  </si>
  <si>
    <t>08/04/2016</t>
  </si>
  <si>
    <t>161540</t>
  </si>
  <si>
    <t>POPOVICM</t>
  </si>
  <si>
    <t>MVILAIR</t>
  </si>
  <si>
    <t>2016-09-01</t>
  </si>
  <si>
    <t>1701500</t>
  </si>
  <si>
    <t>31/01/2017</t>
  </si>
  <si>
    <t>DESAINTL</t>
  </si>
  <si>
    <t>2017-02-15</t>
  </si>
  <si>
    <t>20161004</t>
  </si>
  <si>
    <t>28/10/2016</t>
  </si>
  <si>
    <t>Facture à ne pas régler. Il s'agit d'un prêt de matériel sur EquipHotel 2016 qui ne donne pas lieu à un échange monétaire.151117 jl</t>
  </si>
  <si>
    <t>LIPPEJ</t>
  </si>
  <si>
    <t>2017-01-11</t>
  </si>
  <si>
    <t>07971343</t>
  </si>
  <si>
    <t>27/01/2017</t>
  </si>
  <si>
    <t>la fa sera prise en charge par l'exposant</t>
  </si>
  <si>
    <t>SKESLICK</t>
  </si>
  <si>
    <t>2017-04-25</t>
  </si>
  <si>
    <t>MRSFA01703309</t>
  </si>
  <si>
    <t>31/03/2017</t>
  </si>
  <si>
    <t>176730</t>
  </si>
  <si>
    <t>HERBERTS</t>
  </si>
  <si>
    <t>2017-04-12</t>
  </si>
  <si>
    <t>10008</t>
  </si>
  <si>
    <t>21/04/2017</t>
  </si>
  <si>
    <t>2017-04-27</t>
  </si>
  <si>
    <t>1703A00640</t>
  </si>
  <si>
    <t>28/03/2017</t>
  </si>
  <si>
    <t>173884?</t>
  </si>
  <si>
    <t>2017-03-30</t>
  </si>
  <si>
    <t>MRSFA01702837</t>
  </si>
  <si>
    <t>01/03/2017</t>
  </si>
  <si>
    <t>2017-06-27</t>
  </si>
  <si>
    <t>FR00500158652</t>
  </si>
  <si>
    <t>24/05/2017</t>
  </si>
  <si>
    <t>ADEVOS</t>
  </si>
  <si>
    <t>2017-06-08</t>
  </si>
  <si>
    <t>FR00500160068</t>
  </si>
  <si>
    <t>22/06/2017</t>
  </si>
  <si>
    <t>Ne pas payer sans le ok de Jane</t>
  </si>
  <si>
    <t>175934</t>
  </si>
  <si>
    <t>WRAYJ</t>
  </si>
  <si>
    <t>2017-07-26</t>
  </si>
  <si>
    <t>1410251</t>
  </si>
  <si>
    <t>25/10/2014</t>
  </si>
  <si>
    <t>133786</t>
  </si>
  <si>
    <t>BAPTISTL</t>
  </si>
  <si>
    <t>2017-06-23</t>
  </si>
  <si>
    <t>FA2017174</t>
  </si>
  <si>
    <t>21/08/2017</t>
  </si>
  <si>
    <t>180596</t>
  </si>
  <si>
    <t>OBOUO</t>
  </si>
  <si>
    <t>BLINJ</t>
  </si>
  <si>
    <t>2017-09-26</t>
  </si>
  <si>
    <t>1603051</t>
  </si>
  <si>
    <t>05/03/2016</t>
  </si>
  <si>
    <t>149343</t>
  </si>
  <si>
    <t>4444005204DU12092017</t>
  </si>
  <si>
    <t>11/09/2017</t>
  </si>
  <si>
    <t>AMADOUF</t>
  </si>
  <si>
    <t>SBRETON</t>
  </si>
  <si>
    <t>2017-09-18</t>
  </si>
  <si>
    <t>FV1714471</t>
  </si>
  <si>
    <t>07/09/2017</t>
  </si>
  <si>
    <t>2017-09-11</t>
  </si>
  <si>
    <t>FUN012017</t>
  </si>
  <si>
    <t>10/11/2017</t>
  </si>
  <si>
    <t>182715</t>
  </si>
  <si>
    <t>EMOQUET</t>
  </si>
  <si>
    <t>2017-11-13</t>
  </si>
  <si>
    <t>012193</t>
  </si>
  <si>
    <t>29/07/2016</t>
  </si>
  <si>
    <t>178612</t>
  </si>
  <si>
    <t>PELPELM</t>
  </si>
  <si>
    <t>2017-10-11</t>
  </si>
  <si>
    <t>17J001</t>
  </si>
  <si>
    <t>02/10/2017</t>
  </si>
  <si>
    <t>180598</t>
  </si>
  <si>
    <t>BOUDRARL</t>
  </si>
  <si>
    <t>2017-10-12</t>
  </si>
  <si>
    <t>15092017</t>
  </si>
  <si>
    <t>15/09/2017</t>
  </si>
  <si>
    <t>178847</t>
  </si>
  <si>
    <t>2017-10-13</t>
  </si>
  <si>
    <t>37090054</t>
  </si>
  <si>
    <t>29/09/2017</t>
  </si>
  <si>
    <t>186003</t>
  </si>
  <si>
    <t>2017-10-03</t>
  </si>
  <si>
    <t>Avoir</t>
  </si>
  <si>
    <t>6743617834956</t>
  </si>
  <si>
    <t>31/08/2016</t>
  </si>
  <si>
    <t>146200</t>
  </si>
  <si>
    <t>PERRINA</t>
  </si>
  <si>
    <t>RMARTIN</t>
  </si>
  <si>
    <t>2017-11-15</t>
  </si>
  <si>
    <t>042728A</t>
  </si>
  <si>
    <t>30/09/2017</t>
  </si>
  <si>
    <t>LL 15/111-Je suis toujours en attente des deux exemplaires de notre contrat d’échange 2017 signés. Sans ces contrats les bdc sont toujours en chariot d’achat/La facture reçue ne correspond pas à un des montants détaillés dans notre contrat d’échange</t>
  </si>
  <si>
    <t>SB2017163</t>
  </si>
  <si>
    <t>30/10/2017</t>
  </si>
  <si>
    <t>MATONDOM</t>
  </si>
  <si>
    <t>2017-11-06</t>
  </si>
  <si>
    <t>10532</t>
  </si>
  <si>
    <t>10/10/2017</t>
  </si>
  <si>
    <t>COGNACQL</t>
  </si>
  <si>
    <t>FP1711171</t>
  </si>
  <si>
    <t>27/11/2017</t>
  </si>
  <si>
    <t>2017-11-30</t>
  </si>
  <si>
    <t>08110288</t>
  </si>
  <si>
    <t>05/05/2017</t>
  </si>
  <si>
    <t>2017-06-01</t>
  </si>
  <si>
    <t>1711000228208G0</t>
  </si>
  <si>
    <t>30/11/2017</t>
  </si>
  <si>
    <t>ROBINSOC</t>
  </si>
  <si>
    <t>2017-12-04</t>
  </si>
  <si>
    <t>03010100000197</t>
  </si>
  <si>
    <t>31/10/2017</t>
  </si>
  <si>
    <t>180899</t>
  </si>
  <si>
    <t>KUBIAKA</t>
  </si>
  <si>
    <t>2017-11-16</t>
  </si>
  <si>
    <t>642085</t>
  </si>
  <si>
    <t>05/12/2016</t>
  </si>
  <si>
    <t>649365</t>
  </si>
  <si>
    <t>21/03/2017</t>
  </si>
  <si>
    <t>0120312</t>
  </si>
  <si>
    <t>29/03/2012</t>
  </si>
  <si>
    <t>SFOURN</t>
  </si>
  <si>
    <t>Sans commande</t>
  </si>
  <si>
    <t>2017-11-20</t>
  </si>
  <si>
    <t>020052012</t>
  </si>
  <si>
    <t>02/05/2012</t>
  </si>
  <si>
    <t>4444005204PHOTO2017</t>
  </si>
  <si>
    <t>23/11/2017</t>
  </si>
  <si>
    <t>183779;186322</t>
  </si>
  <si>
    <t>0094431203</t>
  </si>
  <si>
    <t>attente avoir relancé le 29/01-21/2</t>
  </si>
  <si>
    <t>182931</t>
  </si>
  <si>
    <t>SANCHEZH</t>
  </si>
  <si>
    <t>IBENARD</t>
  </si>
  <si>
    <t>2017-12-05</t>
  </si>
  <si>
    <t>20170382</t>
  </si>
  <si>
    <t>01/12/2017</t>
  </si>
  <si>
    <t>concerne C/O BERLIN FOUNDATION  dem BDC mail BG 09/01/2018</t>
  </si>
  <si>
    <t>2017-12-06</t>
  </si>
  <si>
    <t>1354</t>
  </si>
  <si>
    <t>07/12/2017</t>
  </si>
  <si>
    <t>174842</t>
  </si>
  <si>
    <t>ASSAUDC</t>
  </si>
  <si>
    <t>2017-12-11</t>
  </si>
  <si>
    <t>171107440</t>
  </si>
  <si>
    <t>21/11/2017</t>
  </si>
  <si>
    <t>FA hors délai dde faite à SB</t>
  </si>
  <si>
    <t xml:space="preserve">186576 </t>
  </si>
  <si>
    <t>20170586</t>
  </si>
  <si>
    <t>20/12/2017</t>
  </si>
  <si>
    <t>attente copie contrat 26/01</t>
  </si>
  <si>
    <t>175792</t>
  </si>
  <si>
    <t>2017-12-27</t>
  </si>
  <si>
    <t>20171101</t>
  </si>
  <si>
    <t>09/11/2017</t>
  </si>
  <si>
    <t>Ne nous concerne pas</t>
  </si>
  <si>
    <t>2017-12-28</t>
  </si>
  <si>
    <t>171210172</t>
  </si>
  <si>
    <t>31/12/2017</t>
  </si>
  <si>
    <t>16981</t>
  </si>
  <si>
    <t>2018-01-05</t>
  </si>
  <si>
    <t>6743617834955</t>
  </si>
  <si>
    <t>30/06/2015</t>
  </si>
  <si>
    <t>2018-01-18</t>
  </si>
  <si>
    <t>6743617834954</t>
  </si>
  <si>
    <t>658725</t>
  </si>
  <si>
    <t>2017-12-14</t>
  </si>
  <si>
    <t>MRSAA1701053</t>
  </si>
  <si>
    <t>01/11/2017</t>
  </si>
  <si>
    <t>2017-12-18</t>
  </si>
  <si>
    <t>INV02629502</t>
  </si>
  <si>
    <t>01/01/2018</t>
  </si>
  <si>
    <t>2018-01-03</t>
  </si>
  <si>
    <t>6743617834953</t>
  </si>
  <si>
    <t>30/04/2015</t>
  </si>
  <si>
    <t>002000618000018</t>
  </si>
  <si>
    <t>16/01/2018</t>
  </si>
  <si>
    <t>2018-01-17</t>
  </si>
  <si>
    <t>002000618000023</t>
  </si>
  <si>
    <t>0318044</t>
  </si>
  <si>
    <t>180042</t>
  </si>
  <si>
    <t>JOACHIMLI</t>
  </si>
  <si>
    <t>2018-01-19</t>
  </si>
  <si>
    <t>171231002</t>
  </si>
  <si>
    <t>178697</t>
  </si>
  <si>
    <t>2018-01-04</t>
  </si>
  <si>
    <t>30091575</t>
  </si>
  <si>
    <t>12/02/2018</t>
  </si>
  <si>
    <t>186989;189576</t>
  </si>
  <si>
    <t>TRAFIKAM</t>
  </si>
  <si>
    <t>PROVOSTB</t>
  </si>
  <si>
    <t>2018-02-20</t>
  </si>
  <si>
    <t>INV02662892</t>
  </si>
  <si>
    <t>01/02/2018</t>
  </si>
  <si>
    <t>2018-02-06</t>
  </si>
  <si>
    <t>180037</t>
  </si>
  <si>
    <t>05/02/2018</t>
  </si>
  <si>
    <t>NE PAS PAYER/Voir avant fin mars</t>
  </si>
  <si>
    <t>186734</t>
  </si>
  <si>
    <t>002000618000028</t>
  </si>
  <si>
    <t>2018-02-12</t>
  </si>
  <si>
    <t>FA18045215</t>
  </si>
  <si>
    <t>13/03/2018</t>
  </si>
  <si>
    <t>GALVANN</t>
  </si>
  <si>
    <t>2018-03-14</t>
  </si>
  <si>
    <t>201809661.</t>
  </si>
  <si>
    <t>20/02/2018</t>
  </si>
  <si>
    <t>184351</t>
  </si>
  <si>
    <t>PETTIERL</t>
  </si>
  <si>
    <t>2018-02-23</t>
  </si>
  <si>
    <t>002000618000033</t>
  </si>
  <si>
    <t>15/02/2018</t>
  </si>
  <si>
    <t>F1801004</t>
  </si>
  <si>
    <t>31/01/2018</t>
  </si>
  <si>
    <t>188692</t>
  </si>
  <si>
    <t>FALANDYP</t>
  </si>
  <si>
    <t>HOURDEQM</t>
  </si>
  <si>
    <t>2018-02-08</t>
  </si>
  <si>
    <t>AG4118020015</t>
  </si>
  <si>
    <t>28/02/2018</t>
  </si>
  <si>
    <t>mail RLAMIK 23/04 dem avo + refact à date du jour</t>
  </si>
  <si>
    <t>17047;17196</t>
  </si>
  <si>
    <t>LAMIKR</t>
  </si>
  <si>
    <t>2018-03-12</t>
  </si>
  <si>
    <t>30094335</t>
  </si>
  <si>
    <t>06/03/2018</t>
  </si>
  <si>
    <t>187735</t>
  </si>
  <si>
    <t>2018-03-13</t>
  </si>
  <si>
    <t>FRC2370887</t>
  </si>
  <si>
    <t>09/03/2018</t>
  </si>
  <si>
    <t>Pas de facture n° FRI17979064</t>
  </si>
  <si>
    <t>2018-03-19</t>
  </si>
  <si>
    <t>002000618000038</t>
  </si>
  <si>
    <t>22/02/2018</t>
  </si>
  <si>
    <t>2018-03-02</t>
  </si>
  <si>
    <t>3424830823</t>
  </si>
  <si>
    <t>187295</t>
  </si>
  <si>
    <t>2018-02-02</t>
  </si>
  <si>
    <t>660504</t>
  </si>
  <si>
    <t>30/01/2018</t>
  </si>
  <si>
    <t>Litige attente avoir</t>
  </si>
  <si>
    <t>2018-02-21</t>
  </si>
  <si>
    <t>660429</t>
  </si>
  <si>
    <t>29/01/2018</t>
  </si>
  <si>
    <t>2018-02-13</t>
  </si>
  <si>
    <t>1420056088</t>
  </si>
  <si>
    <t>12/03/2018</t>
  </si>
  <si>
    <t>16298</t>
  </si>
  <si>
    <t>30093905</t>
  </si>
  <si>
    <t>01/03/2018</t>
  </si>
  <si>
    <t>187365;188523</t>
  </si>
  <si>
    <t>2018-03-06</t>
  </si>
  <si>
    <t>30093900</t>
  </si>
  <si>
    <t>189594</t>
  </si>
  <si>
    <t>0117010986632</t>
  </si>
  <si>
    <t>11/10/2017</t>
  </si>
  <si>
    <t>2018-02-22</t>
  </si>
  <si>
    <t>0117010986631</t>
  </si>
  <si>
    <t>0117010986633</t>
  </si>
  <si>
    <t>1201477</t>
  </si>
  <si>
    <t>05/03/2018</t>
  </si>
  <si>
    <t>187037</t>
  </si>
  <si>
    <t>DAVIDC</t>
  </si>
  <si>
    <t>2018-03-07</t>
  </si>
  <si>
    <t>6506168291</t>
  </si>
  <si>
    <t>187522</t>
  </si>
  <si>
    <t>2018-03-08</t>
  </si>
  <si>
    <t>49948456</t>
  </si>
  <si>
    <t>07/03/2018</t>
  </si>
  <si>
    <t>2018-03-09</t>
  </si>
  <si>
    <t>3424821744</t>
  </si>
  <si>
    <t>660370</t>
  </si>
  <si>
    <t>25/01/2018</t>
  </si>
  <si>
    <t>litige attente avoir ?</t>
  </si>
  <si>
    <t>659353</t>
  </si>
  <si>
    <t>19/12/2017</t>
  </si>
  <si>
    <t>2796962974</t>
  </si>
  <si>
    <t>30/03/2018</t>
  </si>
  <si>
    <t>187827</t>
  </si>
  <si>
    <t>2018-04-04</t>
  </si>
  <si>
    <t>LIV</t>
  </si>
  <si>
    <t>2018030128</t>
  </si>
  <si>
    <t>31/03/2018</t>
  </si>
  <si>
    <t>8294</t>
  </si>
  <si>
    <t>TORRESCJ</t>
  </si>
  <si>
    <t>2018-04-16</t>
  </si>
  <si>
    <t>30097458</t>
  </si>
  <si>
    <t>28/03/2018</t>
  </si>
  <si>
    <t>186285</t>
  </si>
  <si>
    <t>HBUCAILL</t>
  </si>
  <si>
    <t>LEYDIEU</t>
  </si>
  <si>
    <t>2018-04-05</t>
  </si>
  <si>
    <t>FRI22337744</t>
  </si>
  <si>
    <t>25/03/2018</t>
  </si>
  <si>
    <t>DURAND</t>
  </si>
  <si>
    <t>189399</t>
  </si>
  <si>
    <t>DASILVAL</t>
  </si>
  <si>
    <t>2018182</t>
  </si>
  <si>
    <t>13/04/2018</t>
  </si>
  <si>
    <t>188931;189311</t>
  </si>
  <si>
    <t>SAUERF</t>
  </si>
  <si>
    <t>FRI22482147</t>
  </si>
  <si>
    <t>11/04/2018</t>
  </si>
  <si>
    <t>188717</t>
  </si>
  <si>
    <t>002000618000048</t>
  </si>
  <si>
    <t>10/04/2018</t>
  </si>
  <si>
    <t>FF18N00504</t>
  </si>
  <si>
    <t>189539</t>
  </si>
  <si>
    <t>PAZDURJ</t>
  </si>
  <si>
    <t>FF18N00503</t>
  </si>
  <si>
    <t>FF18N00502</t>
  </si>
  <si>
    <t>4600031786</t>
  </si>
  <si>
    <t>188578</t>
  </si>
  <si>
    <t>MAHIEUXA</t>
  </si>
  <si>
    <t>2018-04-06</t>
  </si>
  <si>
    <t>302505</t>
  </si>
  <si>
    <t>23/03/2018</t>
  </si>
  <si>
    <t>186710</t>
  </si>
  <si>
    <t>PAKAKANH</t>
  </si>
  <si>
    <t>KERDELHL</t>
  </si>
  <si>
    <t>EBRAMI</t>
  </si>
  <si>
    <t>2018-03-27</t>
  </si>
  <si>
    <t>30096265</t>
  </si>
  <si>
    <t>20/03/2018</t>
  </si>
  <si>
    <t>188425</t>
  </si>
  <si>
    <t>30096308</t>
  </si>
  <si>
    <t>38030820</t>
  </si>
  <si>
    <t>Facture pb forme</t>
  </si>
  <si>
    <t>187694-8702</t>
  </si>
  <si>
    <t>BORALEVV</t>
  </si>
  <si>
    <t>2018-04-12</t>
  </si>
  <si>
    <t>F18000104044</t>
  </si>
  <si>
    <t>09/04/2018</t>
  </si>
  <si>
    <t>8615</t>
  </si>
  <si>
    <t>30099197</t>
  </si>
  <si>
    <t>188697</t>
  </si>
  <si>
    <t>2018-04-17</t>
  </si>
  <si>
    <t>30099095</t>
  </si>
  <si>
    <t>186502</t>
  </si>
  <si>
    <t>30099738</t>
  </si>
  <si>
    <t>12/04/2018</t>
  </si>
  <si>
    <t>189476</t>
  </si>
  <si>
    <t>30099672</t>
  </si>
  <si>
    <t>30099138</t>
  </si>
  <si>
    <t>FRI22367584</t>
  </si>
  <si>
    <t>29/03/2018</t>
  </si>
  <si>
    <t>FEUILLADE</t>
  </si>
  <si>
    <t>188288</t>
  </si>
  <si>
    <t>2018-04-09</t>
  </si>
  <si>
    <t>FRI22374481</t>
  </si>
  <si>
    <t>GAY</t>
  </si>
  <si>
    <t>188527</t>
  </si>
  <si>
    <t>LOCKWOON</t>
  </si>
  <si>
    <t>0952</t>
  </si>
  <si>
    <t>bdc incomplet MB 23/04</t>
  </si>
  <si>
    <t>188975</t>
  </si>
  <si>
    <t>B8040024</t>
  </si>
  <si>
    <t>188511</t>
  </si>
  <si>
    <t>B8040025</t>
  </si>
  <si>
    <t>187401;187224;187404</t>
  </si>
  <si>
    <t>30099884</t>
  </si>
  <si>
    <t>189238</t>
  </si>
  <si>
    <t>E1803002</t>
  </si>
  <si>
    <t>187238</t>
  </si>
  <si>
    <t>SNATHAN</t>
  </si>
  <si>
    <t>AGESSASIGNE0320182</t>
  </si>
  <si>
    <t>21/03/2018</t>
  </si>
  <si>
    <t>AFARACHE</t>
  </si>
  <si>
    <t>FF18N00501</t>
  </si>
  <si>
    <t>FF18N00500</t>
  </si>
  <si>
    <t>FF18N00499</t>
  </si>
  <si>
    <t>FF18N00498</t>
  </si>
  <si>
    <t>FF18N00497</t>
  </si>
  <si>
    <t>FF18N00495</t>
  </si>
  <si>
    <t>FF18N00494</t>
  </si>
  <si>
    <t>FF18N00505</t>
  </si>
  <si>
    <t>FF18N00493</t>
  </si>
  <si>
    <t>30096271</t>
  </si>
  <si>
    <t>185817</t>
  </si>
  <si>
    <t>30096052</t>
  </si>
  <si>
    <t>19/03/2018</t>
  </si>
  <si>
    <t>189600</t>
  </si>
  <si>
    <t>FV18030181</t>
  </si>
  <si>
    <t>26/03/2018</t>
  </si>
  <si>
    <t>186426;188646</t>
  </si>
  <si>
    <t>2018-03-28</t>
  </si>
  <si>
    <t>FF18V00320</t>
  </si>
  <si>
    <t>22/03/2018</t>
  </si>
  <si>
    <t>189549</t>
  </si>
  <si>
    <t>HDRUART</t>
  </si>
  <si>
    <t>2018-04-13</t>
  </si>
  <si>
    <t>FF18N00496</t>
  </si>
  <si>
    <t>FRI22165033</t>
  </si>
  <si>
    <t>189367</t>
  </si>
  <si>
    <t>30099883</t>
  </si>
  <si>
    <t xml:space="preserve">189238;189237 </t>
  </si>
  <si>
    <t>30098251</t>
  </si>
  <si>
    <t>03/04/2018</t>
  </si>
  <si>
    <t>188939</t>
  </si>
  <si>
    <t>BCUSSON</t>
  </si>
  <si>
    <t>2018-04-10</t>
  </si>
  <si>
    <t>1803285</t>
  </si>
  <si>
    <t>189477</t>
  </si>
  <si>
    <t>BARRATC</t>
  </si>
  <si>
    <t>OMN2018026</t>
  </si>
  <si>
    <t>186123;186124</t>
  </si>
  <si>
    <t>ALGOUDJ</t>
  </si>
  <si>
    <t>30099604</t>
  </si>
  <si>
    <t>COLINK</t>
  </si>
  <si>
    <t>30099566</t>
  </si>
  <si>
    <t>189139</t>
  </si>
  <si>
    <t>30098147</t>
  </si>
  <si>
    <t>188826</t>
  </si>
  <si>
    <t>30098765</t>
  </si>
  <si>
    <t>06/04/2018</t>
  </si>
  <si>
    <t>188971</t>
  </si>
  <si>
    <t>L960100131</t>
  </si>
  <si>
    <t>186930;188072;186927</t>
  </si>
  <si>
    <t>CONSENTS</t>
  </si>
  <si>
    <t>2018155</t>
  </si>
  <si>
    <t>188819</t>
  </si>
  <si>
    <t>VERGNAUM</t>
  </si>
  <si>
    <t>VDI18000043</t>
  </si>
  <si>
    <t>189498</t>
  </si>
  <si>
    <t>F119349P9W7</t>
  </si>
  <si>
    <t>erreur frs</t>
  </si>
  <si>
    <t>188683</t>
  </si>
  <si>
    <t>2018-03-30</t>
  </si>
  <si>
    <t>30099198</t>
  </si>
  <si>
    <t>002000618000043</t>
  </si>
  <si>
    <t>27/03/2018</t>
  </si>
  <si>
    <t>SOLDE ASSURANCE 2018</t>
  </si>
  <si>
    <t>2018-04-03</t>
  </si>
  <si>
    <t>267688</t>
  </si>
  <si>
    <t>05/10/2017</t>
  </si>
  <si>
    <t>181553;180984</t>
  </si>
  <si>
    <t>FELLOUSC</t>
  </si>
  <si>
    <t>30095426</t>
  </si>
  <si>
    <t>14/03/2018</t>
  </si>
  <si>
    <t>2018-03-20</t>
  </si>
  <si>
    <t>30095155</t>
  </si>
  <si>
    <t>30095156</t>
  </si>
  <si>
    <t>2018116</t>
  </si>
  <si>
    <t>1803217040</t>
  </si>
  <si>
    <t>8297</t>
  </si>
  <si>
    <t>1803G00058</t>
  </si>
  <si>
    <t>30096063</t>
  </si>
  <si>
    <t>188377; 189229</t>
  </si>
  <si>
    <t>2018030129</t>
  </si>
  <si>
    <t>2018030130</t>
  </si>
  <si>
    <t>GB07083576</t>
  </si>
  <si>
    <t>179561;184575</t>
  </si>
  <si>
    <t>2018-03-23</t>
  </si>
  <si>
    <t>FRI22238374</t>
  </si>
  <si>
    <t>17/03/2018</t>
  </si>
  <si>
    <t>INVITE</t>
  </si>
  <si>
    <t>188989</t>
  </si>
  <si>
    <t>2018-03-26</t>
  </si>
  <si>
    <t>30097007</t>
  </si>
  <si>
    <t>189293</t>
  </si>
  <si>
    <t>30096814</t>
  </si>
  <si>
    <t>189083;188549</t>
  </si>
  <si>
    <t>201882</t>
  </si>
  <si>
    <t>YLEBRAS</t>
  </si>
  <si>
    <t>302566</t>
  </si>
  <si>
    <t>8505</t>
  </si>
  <si>
    <t>DELESTAA</t>
  </si>
  <si>
    <t>FCT0012736</t>
  </si>
  <si>
    <t>8433</t>
  </si>
  <si>
    <t>LEMAILLE</t>
  </si>
  <si>
    <t>30098767</t>
  </si>
  <si>
    <t>F2018030003</t>
  </si>
  <si>
    <t>avoir facture acompte</t>
  </si>
  <si>
    <t>186877</t>
  </si>
  <si>
    <t>FPALMAS</t>
  </si>
  <si>
    <t>3540014356</t>
  </si>
  <si>
    <t>186110</t>
  </si>
  <si>
    <t>30096762</t>
  </si>
  <si>
    <t>186286</t>
  </si>
  <si>
    <t>30096564</t>
  </si>
  <si>
    <t>2798723095</t>
  </si>
  <si>
    <t>188645</t>
  </si>
  <si>
    <t>2797132991</t>
  </si>
  <si>
    <t>187377</t>
  </si>
  <si>
    <t>2797122990</t>
  </si>
  <si>
    <t>187579</t>
  </si>
  <si>
    <t>2797092987</t>
  </si>
  <si>
    <t>2796832964</t>
  </si>
  <si>
    <t>188052</t>
  </si>
  <si>
    <t>2018014</t>
  </si>
  <si>
    <t>188805</t>
  </si>
  <si>
    <t>BEEZFACT000193</t>
  </si>
  <si>
    <t>17029</t>
  </si>
  <si>
    <t>CW24112015104579907</t>
  </si>
  <si>
    <t>181751</t>
  </si>
  <si>
    <t>2018-04-11</t>
  </si>
  <si>
    <t>2797353</t>
  </si>
  <si>
    <t>8730</t>
  </si>
  <si>
    <t>MBROCH</t>
  </si>
  <si>
    <t>18030011</t>
  </si>
  <si>
    <t>15/03/2018</t>
  </si>
  <si>
    <t>189370</t>
  </si>
  <si>
    <t>TORDP</t>
  </si>
  <si>
    <t>SGAUDY</t>
  </si>
  <si>
    <t>30097200</t>
  </si>
  <si>
    <t>188590</t>
  </si>
  <si>
    <t>FF18Y00771</t>
  </si>
  <si>
    <t>8415</t>
  </si>
  <si>
    <t>18031825</t>
  </si>
  <si>
    <t>188740</t>
  </si>
  <si>
    <t>IBROUZEN</t>
  </si>
  <si>
    <t>FA17152</t>
  </si>
  <si>
    <t>189322</t>
  </si>
  <si>
    <t>2018038873</t>
  </si>
  <si>
    <t>GC07085916</t>
  </si>
  <si>
    <t>8487</t>
  </si>
  <si>
    <t>1803ET02958</t>
  </si>
  <si>
    <t>8292</t>
  </si>
  <si>
    <t>1803ET02959</t>
  </si>
  <si>
    <t>1803ET02957</t>
  </si>
  <si>
    <t>8552</t>
  </si>
  <si>
    <t>38040001</t>
  </si>
  <si>
    <t>188820</t>
  </si>
  <si>
    <t>38031149</t>
  </si>
  <si>
    <t>188483</t>
  </si>
  <si>
    <t>18C00554</t>
  </si>
  <si>
    <t>8259</t>
  </si>
  <si>
    <t>LARNOUX</t>
  </si>
  <si>
    <t>FRI22162449</t>
  </si>
  <si>
    <t>VIDEGRAIN</t>
  </si>
  <si>
    <t>189593</t>
  </si>
  <si>
    <t>FRI22149023</t>
  </si>
  <si>
    <t>08/03/2018</t>
  </si>
  <si>
    <t>BOURGEOIS</t>
  </si>
  <si>
    <t>188400</t>
  </si>
  <si>
    <t>BOURGEOF</t>
  </si>
  <si>
    <t>FRI22165038</t>
  </si>
  <si>
    <t>BELGACEM</t>
  </si>
  <si>
    <t>188652</t>
  </si>
  <si>
    <t>30095428</t>
  </si>
  <si>
    <t>30095427</t>
  </si>
  <si>
    <t>1402217</t>
  </si>
  <si>
    <t>189188</t>
  </si>
  <si>
    <t>2018-04-19</t>
  </si>
  <si>
    <t>20180253</t>
  </si>
  <si>
    <t>17/04/2018</t>
  </si>
  <si>
    <t>185812</t>
  </si>
  <si>
    <t>30098791</t>
  </si>
  <si>
    <t>F183526</t>
  </si>
  <si>
    <t>27/04/2018</t>
  </si>
  <si>
    <t>189410</t>
  </si>
  <si>
    <t>2018-04-30</t>
  </si>
  <si>
    <t>F183525</t>
  </si>
  <si>
    <t>189411</t>
  </si>
  <si>
    <t>90211372</t>
  </si>
  <si>
    <t>23/04/2018</t>
  </si>
  <si>
    <t>188876</t>
  </si>
  <si>
    <t>ALEPEEJ</t>
  </si>
  <si>
    <t>303327</t>
  </si>
  <si>
    <t>24/04/2018</t>
  </si>
  <si>
    <t>189032</t>
  </si>
  <si>
    <t>2018-05-02</t>
  </si>
  <si>
    <t>303334</t>
  </si>
  <si>
    <t>188878</t>
  </si>
  <si>
    <t>303335</t>
  </si>
  <si>
    <t>188895</t>
  </si>
  <si>
    <t>303332</t>
  </si>
  <si>
    <t>189030</t>
  </si>
  <si>
    <t>303333</t>
  </si>
  <si>
    <t>189027</t>
  </si>
  <si>
    <t>303331</t>
  </si>
  <si>
    <t>189026</t>
  </si>
  <si>
    <t>303330</t>
  </si>
  <si>
    <t>189029</t>
  </si>
  <si>
    <t>G1401</t>
  </si>
  <si>
    <t>189534</t>
  </si>
  <si>
    <t>474952018</t>
  </si>
  <si>
    <t>189538</t>
  </si>
  <si>
    <t>476942018</t>
  </si>
  <si>
    <t>476932018</t>
  </si>
  <si>
    <t>20171020130001</t>
  </si>
  <si>
    <t>23/10/2017</t>
  </si>
  <si>
    <t>186059</t>
  </si>
  <si>
    <t>FAREYL</t>
  </si>
  <si>
    <t>2018-04-20</t>
  </si>
  <si>
    <t>FF18Y00824</t>
  </si>
  <si>
    <t>189454;189443</t>
  </si>
  <si>
    <t>EMIDANI</t>
  </si>
  <si>
    <t>FF18V00341</t>
  </si>
  <si>
    <t>186947</t>
  </si>
  <si>
    <t>476792018</t>
  </si>
  <si>
    <t>303329</t>
  </si>
  <si>
    <t>189028</t>
  </si>
  <si>
    <t>303328</t>
  </si>
  <si>
    <t>189025</t>
  </si>
  <si>
    <t>303326</t>
  </si>
  <si>
    <t>189300</t>
  </si>
  <si>
    <t>10</t>
  </si>
  <si>
    <t>189573</t>
  </si>
  <si>
    <t>180001</t>
  </si>
  <si>
    <t>189575</t>
  </si>
  <si>
    <t>FC18005</t>
  </si>
  <si>
    <t>189571</t>
  </si>
  <si>
    <t>130308</t>
  </si>
  <si>
    <t>30/04/2018</t>
  </si>
  <si>
    <t>186664</t>
  </si>
  <si>
    <t>18040303</t>
  </si>
  <si>
    <t>25/04/2018</t>
  </si>
  <si>
    <t>INV002918</t>
  </si>
  <si>
    <t>189475</t>
  </si>
  <si>
    <t>3891257</t>
  </si>
  <si>
    <t>188691</t>
  </si>
  <si>
    <t>18040045</t>
  </si>
  <si>
    <t>FA12210</t>
  </si>
  <si>
    <t>189157</t>
  </si>
  <si>
    <t>CTEIXEIRA</t>
  </si>
  <si>
    <t>18040044</t>
  </si>
  <si>
    <t>189492</t>
  </si>
  <si>
    <t>MARIGAUS</t>
  </si>
  <si>
    <t>1804220</t>
  </si>
  <si>
    <t>183941</t>
  </si>
  <si>
    <t>GUILLONM</t>
  </si>
  <si>
    <t>1804A00293</t>
  </si>
  <si>
    <t>F00006</t>
  </si>
  <si>
    <t>188582</t>
  </si>
  <si>
    <t>MARTINHA</t>
  </si>
  <si>
    <t>FRI22581706</t>
  </si>
  <si>
    <t>20/04/2018</t>
  </si>
  <si>
    <t>201804174138</t>
  </si>
  <si>
    <t>26/04/2018</t>
  </si>
  <si>
    <t>2018-05-03</t>
  </si>
  <si>
    <t>201804174139</t>
  </si>
  <si>
    <t>189040</t>
  </si>
  <si>
    <t>MORAE</t>
  </si>
  <si>
    <t>2018042705</t>
  </si>
  <si>
    <t>30101493</t>
  </si>
  <si>
    <t>2018042706</t>
  </si>
  <si>
    <t>184438</t>
  </si>
  <si>
    <t>2017092390</t>
  </si>
  <si>
    <t>000012645</t>
  </si>
  <si>
    <t>189214</t>
  </si>
  <si>
    <t>000012644</t>
  </si>
  <si>
    <t>188902</t>
  </si>
  <si>
    <t>000012643</t>
  </si>
  <si>
    <t>188899</t>
  </si>
  <si>
    <t>82018</t>
  </si>
  <si>
    <t>189266</t>
  </si>
  <si>
    <t>BARATS</t>
  </si>
  <si>
    <t>59842</t>
  </si>
  <si>
    <t>188597</t>
  </si>
  <si>
    <t>HAYEKC</t>
  </si>
  <si>
    <t>59840</t>
  </si>
  <si>
    <t>188896</t>
  </si>
  <si>
    <t>59841</t>
  </si>
  <si>
    <t>189432</t>
  </si>
  <si>
    <t>25454</t>
  </si>
  <si>
    <t>189387</t>
  </si>
  <si>
    <t>2800207</t>
  </si>
  <si>
    <t>303337</t>
  </si>
  <si>
    <t>F000640</t>
  </si>
  <si>
    <t>184744</t>
  </si>
  <si>
    <t>ROYERP</t>
  </si>
  <si>
    <t>FD7123</t>
  </si>
  <si>
    <t>188362</t>
  </si>
  <si>
    <t>30101517</t>
  </si>
  <si>
    <t>185907</t>
  </si>
  <si>
    <t>30101740</t>
  </si>
  <si>
    <t>189533</t>
  </si>
  <si>
    <t>30101867</t>
  </si>
  <si>
    <t>189545</t>
  </si>
  <si>
    <t>30101906</t>
  </si>
  <si>
    <t>189184</t>
  </si>
  <si>
    <t>30100982</t>
  </si>
  <si>
    <t>189402</t>
  </si>
  <si>
    <t>30101172</t>
  </si>
  <si>
    <t>189462</t>
  </si>
  <si>
    <t>30101351</t>
  </si>
  <si>
    <t>189487</t>
  </si>
  <si>
    <t>1520</t>
  </si>
  <si>
    <t>189634</t>
  </si>
  <si>
    <t>2018-05-04</t>
  </si>
  <si>
    <t>6506230048</t>
  </si>
  <si>
    <t>189277</t>
  </si>
  <si>
    <t>SCO1855393</t>
  </si>
  <si>
    <t>189491</t>
  </si>
  <si>
    <t>FM458</t>
  </si>
  <si>
    <t>189466</t>
  </si>
  <si>
    <t>F18040105</t>
  </si>
  <si>
    <t>187113</t>
  </si>
  <si>
    <t>EANGLADE</t>
  </si>
  <si>
    <t>20180046</t>
  </si>
  <si>
    <t>28/04/2018</t>
  </si>
  <si>
    <t>189371</t>
  </si>
  <si>
    <t>30099768</t>
  </si>
  <si>
    <t>189607</t>
  </si>
  <si>
    <t>20180409</t>
  </si>
  <si>
    <t>19/04/2018</t>
  </si>
  <si>
    <t>8703</t>
  </si>
  <si>
    <t>2018-04-23</t>
  </si>
  <si>
    <t>FA180545</t>
  </si>
  <si>
    <t>16/04/2018</t>
  </si>
  <si>
    <t>8575</t>
  </si>
  <si>
    <t>022018</t>
  </si>
  <si>
    <t>8714</t>
  </si>
  <si>
    <t>2018-04-27</t>
  </si>
  <si>
    <t>112018</t>
  </si>
  <si>
    <t>18/04/2018</t>
  </si>
  <si>
    <t>8035</t>
  </si>
  <si>
    <t>2018-04-25</t>
  </si>
  <si>
    <t>FA00609</t>
  </si>
  <si>
    <t>189336;186719</t>
  </si>
  <si>
    <t>F180400018</t>
  </si>
  <si>
    <t>178738</t>
  </si>
  <si>
    <t>F180400019</t>
  </si>
  <si>
    <t>185715</t>
  </si>
  <si>
    <t>FRI22551070</t>
  </si>
  <si>
    <t>185465</t>
  </si>
  <si>
    <t>30100474</t>
  </si>
  <si>
    <t>1217</t>
  </si>
  <si>
    <t>2018-04-26</t>
  </si>
  <si>
    <t>0012018</t>
  </si>
  <si>
    <t>8717</t>
  </si>
  <si>
    <t>2018041101</t>
  </si>
  <si>
    <t>8716</t>
  </si>
  <si>
    <t>900000086</t>
  </si>
  <si>
    <t>183161</t>
  </si>
  <si>
    <t>332017</t>
  </si>
  <si>
    <t>22/04/2017</t>
  </si>
  <si>
    <t>180396</t>
  </si>
  <si>
    <t>LORINF</t>
  </si>
  <si>
    <t>139TR2017</t>
  </si>
  <si>
    <t>05/04/2018</t>
  </si>
  <si>
    <t>JOCHMANM</t>
  </si>
  <si>
    <t>FF18V00386</t>
  </si>
  <si>
    <t>FF18Y00960</t>
  </si>
  <si>
    <t>189543</t>
  </si>
  <si>
    <t>FF18Y00956</t>
  </si>
  <si>
    <t>189544</t>
  </si>
  <si>
    <t>190098</t>
  </si>
  <si>
    <t>180818</t>
  </si>
  <si>
    <t>FF18N00618</t>
  </si>
  <si>
    <t>186271;186272</t>
  </si>
  <si>
    <t>PF20180422029</t>
  </si>
  <si>
    <t>22/04/2018</t>
  </si>
  <si>
    <t>189280</t>
  </si>
  <si>
    <t>1790</t>
  </si>
  <si>
    <t>189212</t>
  </si>
  <si>
    <t>729215</t>
  </si>
  <si>
    <t>186600</t>
  </si>
  <si>
    <t>LOIZEAUL</t>
  </si>
  <si>
    <t>30099950</t>
  </si>
  <si>
    <t>188933</t>
  </si>
  <si>
    <t>30099951</t>
  </si>
  <si>
    <t>30100162</t>
  </si>
  <si>
    <t>189259</t>
  </si>
  <si>
    <t>30100296</t>
  </si>
  <si>
    <t>30100165</t>
  </si>
  <si>
    <t>189257</t>
  </si>
  <si>
    <t>30100180</t>
  </si>
  <si>
    <t>189260</t>
  </si>
  <si>
    <t>30100381</t>
  </si>
  <si>
    <t>30100294</t>
  </si>
  <si>
    <t>189297</t>
  </si>
  <si>
    <t>30100349</t>
  </si>
  <si>
    <t>189254</t>
  </si>
  <si>
    <t>30100590</t>
  </si>
  <si>
    <t>189359</t>
  </si>
  <si>
    <t>30100382</t>
  </si>
  <si>
    <t>189316</t>
  </si>
  <si>
    <t>30100407</t>
  </si>
  <si>
    <t>30100505</t>
  </si>
  <si>
    <t>189265</t>
  </si>
  <si>
    <t>30100384</t>
  </si>
  <si>
    <t>30100593</t>
  </si>
  <si>
    <t>189360</t>
  </si>
  <si>
    <t>3124444R</t>
  </si>
  <si>
    <t>15211</t>
  </si>
  <si>
    <t>41418947</t>
  </si>
  <si>
    <t>30100874</t>
  </si>
  <si>
    <t>21/04/2018</t>
  </si>
  <si>
    <t>189310</t>
  </si>
  <si>
    <t>30100798</t>
  </si>
  <si>
    <t>30100223</t>
  </si>
  <si>
    <t>186951</t>
  </si>
  <si>
    <t>30099980</t>
  </si>
  <si>
    <t>189200</t>
  </si>
  <si>
    <t>2018F27295</t>
  </si>
  <si>
    <t>189274</t>
  </si>
  <si>
    <t>2112434466</t>
  </si>
  <si>
    <t>17213</t>
  </si>
  <si>
    <t>ROBERTA</t>
  </si>
  <si>
    <t>F18040108</t>
  </si>
  <si>
    <t>16501</t>
  </si>
  <si>
    <t>CANDRE</t>
  </si>
  <si>
    <t>30100208</t>
  </si>
  <si>
    <t>FM464</t>
  </si>
  <si>
    <t>189467</t>
  </si>
  <si>
    <t>30100297</t>
  </si>
  <si>
    <t>30100604</t>
  </si>
  <si>
    <t>1803G00059</t>
  </si>
  <si>
    <t>828097</t>
  </si>
  <si>
    <t>000342</t>
  </si>
  <si>
    <t>14/04/2018</t>
  </si>
  <si>
    <t>189581</t>
  </si>
  <si>
    <t>PTR1809F</t>
  </si>
  <si>
    <t>181655</t>
  </si>
  <si>
    <t>BLITZA</t>
  </si>
  <si>
    <t>LGABORIE</t>
  </si>
  <si>
    <t>180411205</t>
  </si>
  <si>
    <t>30100469</t>
  </si>
  <si>
    <t>30099207</t>
  </si>
  <si>
    <t>2018-04-18</t>
  </si>
  <si>
    <t>FASF012017400</t>
  </si>
  <si>
    <t>187381</t>
  </si>
  <si>
    <t>52018</t>
  </si>
  <si>
    <t>188997</t>
  </si>
  <si>
    <t>30100873</t>
  </si>
  <si>
    <t>30100468</t>
  </si>
  <si>
    <t>189302</t>
  </si>
  <si>
    <t>30100595</t>
  </si>
  <si>
    <t>30100591</t>
  </si>
  <si>
    <t>30100388</t>
  </si>
  <si>
    <t>551238</t>
  </si>
  <si>
    <t>189422</t>
  </si>
  <si>
    <t>CCHIPOT</t>
  </si>
  <si>
    <t>2018-04-24</t>
  </si>
  <si>
    <t>0094669252</t>
  </si>
  <si>
    <t>17123</t>
  </si>
  <si>
    <t>180407</t>
  </si>
  <si>
    <t>189125</t>
  </si>
  <si>
    <t>M2484</t>
  </si>
  <si>
    <t>189281</t>
  </si>
  <si>
    <t>FE1770</t>
  </si>
  <si>
    <t>179510</t>
  </si>
  <si>
    <t>FE1771</t>
  </si>
  <si>
    <t>168277</t>
  </si>
  <si>
    <t>0118181</t>
  </si>
  <si>
    <t>02/03/2018</t>
  </si>
  <si>
    <t>180664</t>
  </si>
  <si>
    <t>DELAVILS</t>
  </si>
  <si>
    <t>FCT0010970</t>
  </si>
  <si>
    <t>14/11/2016</t>
  </si>
  <si>
    <t>FCT0010969</t>
  </si>
  <si>
    <t>FCT0010976</t>
  </si>
  <si>
    <t>FCT0010975</t>
  </si>
  <si>
    <t>FCT0010971</t>
  </si>
  <si>
    <t>FCT0010973</t>
  </si>
  <si>
    <t>FCT0010972</t>
  </si>
  <si>
    <t>FCT0010978</t>
  </si>
  <si>
    <t>FCT0010981</t>
  </si>
  <si>
    <t>FCT0012069</t>
  </si>
  <si>
    <t>183783</t>
  </si>
  <si>
    <t>2800206</t>
  </si>
  <si>
    <t>187614</t>
  </si>
  <si>
    <t>FC60324</t>
  </si>
  <si>
    <t>188656</t>
  </si>
  <si>
    <t>FC60325</t>
  </si>
  <si>
    <t>F183529</t>
  </si>
  <si>
    <t>188958</t>
  </si>
  <si>
    <t>F183527</t>
  </si>
  <si>
    <t>189439</t>
  </si>
  <si>
    <t>F183528</t>
  </si>
  <si>
    <t>188957</t>
  </si>
  <si>
    <t>F183524</t>
  </si>
  <si>
    <t>189412</t>
  </si>
  <si>
    <t>551238.</t>
  </si>
  <si>
    <t>188954</t>
  </si>
  <si>
    <t>PRUVOTMM</t>
  </si>
  <si>
    <t>30100774</t>
  </si>
  <si>
    <t>30100522</t>
  </si>
  <si>
    <t>30100475</t>
  </si>
  <si>
    <t>30100866</t>
  </si>
  <si>
    <t>FA943474</t>
  </si>
  <si>
    <t>189408</t>
  </si>
  <si>
    <t>FF18Y00962</t>
  </si>
  <si>
    <t>201842</t>
  </si>
  <si>
    <t>8654</t>
  </si>
  <si>
    <t>FA2018136</t>
  </si>
  <si>
    <t>8166</t>
  </si>
  <si>
    <t>FA2018088</t>
  </si>
  <si>
    <t>65</t>
  </si>
  <si>
    <t>8459</t>
  </si>
  <si>
    <t>GOUJONA</t>
  </si>
  <si>
    <t>23AVRIL2018</t>
  </si>
  <si>
    <t>8659</t>
  </si>
  <si>
    <t>2018012</t>
  </si>
  <si>
    <t>8578</t>
  </si>
  <si>
    <t>7</t>
  </si>
  <si>
    <t>8597</t>
  </si>
  <si>
    <t>1</t>
  </si>
  <si>
    <t>8596</t>
  </si>
  <si>
    <t>27AVRIL2018</t>
  </si>
  <si>
    <t>8724</t>
  </si>
  <si>
    <t>8728</t>
  </si>
  <si>
    <t>22MARS2018</t>
  </si>
  <si>
    <t>8699</t>
  </si>
  <si>
    <t>8696</t>
  </si>
  <si>
    <t>20MARS2018</t>
  </si>
  <si>
    <t>8698</t>
  </si>
  <si>
    <t>HC2018033</t>
  </si>
  <si>
    <t>182454</t>
  </si>
  <si>
    <t>FF18N00606</t>
  </si>
  <si>
    <t>189450</t>
  </si>
  <si>
    <t>2018048909</t>
  </si>
  <si>
    <t>189361</t>
  </si>
  <si>
    <t>DACHRAOL</t>
  </si>
  <si>
    <t>FF18N00598</t>
  </si>
  <si>
    <t>189451;</t>
  </si>
  <si>
    <t>FAC2004201803855</t>
  </si>
  <si>
    <t>188808</t>
  </si>
  <si>
    <t>1789</t>
  </si>
  <si>
    <t>189067</t>
  </si>
  <si>
    <t>SLASSIN</t>
  </si>
  <si>
    <t>1788</t>
  </si>
  <si>
    <t>189010</t>
  </si>
  <si>
    <t>30099989</t>
  </si>
  <si>
    <t>30100163</t>
  </si>
  <si>
    <t>189258</t>
  </si>
  <si>
    <t>30100284</t>
  </si>
  <si>
    <t>189233</t>
  </si>
  <si>
    <t>30100380</t>
  </si>
  <si>
    <t>30100176</t>
  </si>
  <si>
    <t>30100293</t>
  </si>
  <si>
    <t>189296</t>
  </si>
  <si>
    <t>30100378</t>
  </si>
  <si>
    <t>30100589</t>
  </si>
  <si>
    <t>30100523</t>
  </si>
  <si>
    <t>189085</t>
  </si>
  <si>
    <t>30100470</t>
  </si>
  <si>
    <t>30100875</t>
  </si>
  <si>
    <t>189358</t>
  </si>
  <si>
    <t>30100714</t>
  </si>
  <si>
    <t>189380</t>
  </si>
  <si>
    <t>30100797</t>
  </si>
  <si>
    <t>18040527</t>
  </si>
  <si>
    <t>16604</t>
  </si>
  <si>
    <t>30100603</t>
  </si>
  <si>
    <t>30100858</t>
  </si>
  <si>
    <t>198390</t>
  </si>
  <si>
    <t>F2018041786</t>
  </si>
  <si>
    <t>17210</t>
  </si>
  <si>
    <t>1804327</t>
  </si>
  <si>
    <t>184580</t>
  </si>
  <si>
    <t>FV18040201</t>
  </si>
  <si>
    <t>2018032</t>
  </si>
  <si>
    <t>186312;189195</t>
  </si>
  <si>
    <t>1804326</t>
  </si>
  <si>
    <t>2212018</t>
  </si>
  <si>
    <t>188668</t>
  </si>
  <si>
    <t>VBUTTY</t>
  </si>
  <si>
    <t>F1819330</t>
  </si>
  <si>
    <t>15/04/2018</t>
  </si>
  <si>
    <t>17197</t>
  </si>
  <si>
    <t>20180016193</t>
  </si>
  <si>
    <t>FA2018000048</t>
  </si>
  <si>
    <t>8497</t>
  </si>
  <si>
    <t>TJAMACKA</t>
  </si>
  <si>
    <t>FA210379017</t>
  </si>
  <si>
    <t>189320</t>
  </si>
  <si>
    <t>F00027335</t>
  </si>
  <si>
    <t>188861</t>
  </si>
  <si>
    <t>30101492</t>
  </si>
  <si>
    <t>000012648</t>
  </si>
  <si>
    <t>188903</t>
  </si>
  <si>
    <t>000012647</t>
  </si>
  <si>
    <t>189458</t>
  </si>
  <si>
    <t>F4217</t>
  </si>
  <si>
    <t>189509</t>
  </si>
  <si>
    <t>72018</t>
  </si>
  <si>
    <t>189268</t>
  </si>
  <si>
    <t>7214</t>
  </si>
  <si>
    <t>189540</t>
  </si>
  <si>
    <t>HOSTG18051057</t>
  </si>
  <si>
    <t>01/05/2018</t>
  </si>
  <si>
    <t>185804</t>
  </si>
  <si>
    <t>1804023</t>
  </si>
  <si>
    <t>179889</t>
  </si>
  <si>
    <t>201803</t>
  </si>
  <si>
    <t>02/05/2018</t>
  </si>
  <si>
    <t>189516</t>
  </si>
  <si>
    <t>SENAMAUM</t>
  </si>
  <si>
    <t>8301</t>
  </si>
  <si>
    <t>2018M0283</t>
  </si>
  <si>
    <t>189414</t>
  </si>
  <si>
    <t>30100343</t>
  </si>
  <si>
    <t>30100765</t>
  </si>
  <si>
    <t>169481</t>
  </si>
  <si>
    <t>FA024272</t>
  </si>
  <si>
    <t>189318</t>
  </si>
  <si>
    <t>30101858</t>
  </si>
  <si>
    <t>30101443</t>
  </si>
  <si>
    <t>182870</t>
  </si>
  <si>
    <t>30101457</t>
  </si>
  <si>
    <t>184204;184205</t>
  </si>
  <si>
    <t>30101474</t>
  </si>
  <si>
    <t>189500</t>
  </si>
  <si>
    <t>30101103</t>
  </si>
  <si>
    <t>30101111</t>
  </si>
  <si>
    <t>189401</t>
  </si>
  <si>
    <t>F18040106</t>
  </si>
  <si>
    <t>189209</t>
  </si>
  <si>
    <t>F18040104</t>
  </si>
  <si>
    <t>187110</t>
  </si>
  <si>
    <t>F18040103</t>
  </si>
  <si>
    <t>189208</t>
  </si>
  <si>
    <t>F18040145</t>
  </si>
  <si>
    <t>189377</t>
  </si>
  <si>
    <t>JOURNETP</t>
  </si>
  <si>
    <t>F18040146</t>
  </si>
  <si>
    <t>185486</t>
  </si>
  <si>
    <t>3372</t>
  </si>
  <si>
    <t>03/05/2018</t>
  </si>
  <si>
    <t>188914</t>
  </si>
  <si>
    <t>FA160457</t>
  </si>
  <si>
    <t>188381</t>
  </si>
  <si>
    <t>001026018000005</t>
  </si>
  <si>
    <t>Provision pour charges</t>
  </si>
  <si>
    <t>302897</t>
  </si>
  <si>
    <t>005</t>
  </si>
  <si>
    <t>8052</t>
  </si>
  <si>
    <t>FRI22528430</t>
  </si>
  <si>
    <t>8670</t>
  </si>
  <si>
    <t>FRI22528428</t>
  </si>
  <si>
    <t>8631</t>
  </si>
  <si>
    <t>AV2018009</t>
  </si>
  <si>
    <t>;COMPTE;NUMERO FOURNISSEUR;NOM FOURNISSEUR;SESSION;SALON;DEBIT DEBUT;CREDIT DEBUT;DEBIT PERIODE;CREDIT PERIODE;DEBIT FIN;CREDIT FIN;SOLDE DEBIT;SOLDE CREDIT;</t>
  </si>
  <si>
    <t>;40130000;FACTOR;FACTORY EDITIONS;18;013;0;0;28;0;28;0;28;0;</t>
  </si>
  <si>
    <t>;40130000;CHENEL;PROCEDES CHENEL;18;013;0;0;418,6;0;418,6;0;418,6;0;</t>
  </si>
  <si>
    <t>;40130000;CHAUME;CHAUMEIL;18;101;0;0;0;54;0;54;0;54;</t>
  </si>
  <si>
    <t>;40130000;GROIND;GROUPE INDUSTRIE SERVICES INFO;16;132;42900;0;0;0;42900;0;42900;0;</t>
  </si>
  <si>
    <t>;40130000;INFDIG;INFOPRO DIGITAL;16;132;8250;0;0;0;8250;0;8250;0;</t>
  </si>
  <si>
    <t>;40130000;AMENUC;AMERICAN NUCLEAR SOCIETY;18;136;0;0;0;8904;0;8904;0;8904;</t>
  </si>
  <si>
    <t>;40130000;MFPEDI;MPF EDITIONS;17;201;0;0;0;1920;0;1920;0;1920;</t>
  </si>
  <si>
    <t>;40130000;BOLLOR;BOLLORE MEDIA REGIE;18;221;0;0;0;23400;0;23400;0;23400;</t>
  </si>
  <si>
    <t>;40130000;SPOSPO;SPORT ET SPONSORING MEDIA GROUP;18;221;0;0;0;3000;0;3000;0;3000;</t>
  </si>
  <si>
    <t>;40130000;BECONT;BE CONTENTS;17;312;0;0;0;3600;0;3600;0;3600;</t>
  </si>
  <si>
    <t>;40130000;MED360;MEDIA PARTNERS 360;17;312;0;0;0;3600;0;3600;0;3600;</t>
  </si>
  <si>
    <t>;40130000;ORACOM;ORACOM;17;312;0;0;0;3600;0;3600;0;3600;</t>
  </si>
  <si>
    <t>;40130000;ARESSY;ARESSY &amp; ASSOCIES;18;314;0;0;0;3600;0;3600;0;3600;</t>
  </si>
  <si>
    <t>;40130000;GENNUM;GENERATION NUMERIQUE;18;314;0;0;0;3600;0;3600;0;3600;</t>
  </si>
  <si>
    <t>;40130000;NEWSCO;NEWSCO REGIE;18;314;0;0;0;3600;0;3600;0;3600;</t>
  </si>
  <si>
    <t>;40130000;GLNMED;GLN MEDIAS;17;321;0;1200;0;0;0;1200;0;1200;</t>
  </si>
  <si>
    <t>;40130000;NDASARL;NDA SARL;17;321;0;1200;0;0;0;1200;0;1200;</t>
  </si>
  <si>
    <t>;40130000;MONTAI;MONTAIGNE PUBLICATIONS;18;351;0;0;0;6360;0;6360;0;6360;</t>
  </si>
  <si>
    <t>;40130000;MMEDIA;MV MEDIA SAS;18;351;0;0;0;14676;0;14676;0;14676;</t>
  </si>
  <si>
    <t>;40130000;GOLDEN;GOLDEN AGENCY SRL;17;352;0;0;0;4300;0;4300;0;4300;</t>
  </si>
  <si>
    <t>;40130000;J2HMED;J2H MEDIA;18;352;0;0;0;2160;0;2160;0;2160;</t>
  </si>
  <si>
    <t>;40130000;CHENEL;PROCEDES CHENEL;12;401;0;418,6;0;0;0;418,6;0;418,6;</t>
  </si>
  <si>
    <t>;40130000;DECID;EDITIONS DU BOISBAUDRY SAS;18;406;0;0;0;3120;0;3120;0;3120;</t>
  </si>
  <si>
    <t>;40130000;GRFRAG;GROUPE FRANCE AGRICOLE;18;406;0;0;0;6000;0;6000;0;6000;</t>
  </si>
  <si>
    <t>;40130000;PYCEDI;PYC EDITION;18;406;0;0;0;3600;0;3600;0;3600;</t>
  </si>
  <si>
    <t>;40130000;MNSTR;MNSTR SAS;17;420;0;0;0;4222,2;0;4222,2;0;4222,2;</t>
  </si>
  <si>
    <t>;40130000;GROLSA;GROUPE INDUSTRIE SERVICE INFO;15;421;0;1800;1800;1800;1800;3600;0;1800;</t>
  </si>
  <si>
    <t>;40130000;INFO6T;INFO6TM;15;421;0;3000;0;0;0;3000;0;3000;</t>
  </si>
  <si>
    <t>;40130000;INFDIG;INFOPRO DIGITAL;15;421;0;1500;1500;1500;1500;3000;0;1500;</t>
  </si>
  <si>
    <t>;40130000;GROLSA;GROUPE INDUSTRIE SERVICE INFO;16;421;0;3564;0;0;0;3564;0;3564;</t>
  </si>
  <si>
    <t>;40130000;EVENTZ;EVENTIZ;17;421;0;0;0;28608;0;28608;0;28608;</t>
  </si>
  <si>
    <t>;40130000;MAKMAC;MAKE UP MA COM;17;421;0;0;0;6000;0;6000;0;6000;</t>
  </si>
  <si>
    <t>;40130000;BARBAD;BARBADILLO ASOCIADOS SL;18;423;0;0;0;1999;0;1999;0;1999;</t>
  </si>
  <si>
    <t>;40130000;BOLLOR;BOLLORE MEDIA REGIE;18;423;0;0;0;37320;0;37320;0;37320;</t>
  </si>
  <si>
    <t>;40130000;ICFGRO;ICF GROUPE;18;423;0;0;0;32544;0;32544;0;32544;</t>
  </si>
  <si>
    <t>;40130000;NEWSCO;NEWSCO REGIE;18;423;0;0;0;16476;0;16476;0;16476;</t>
  </si>
  <si>
    <t>;40130000;PROFIT;PROFIT SYSTEM SP ZOO;18;423;0;0;0;2000;0;2000;0;2000;</t>
  </si>
  <si>
    <t>;40130000;LMEDIA;LMEDIA SAS;17;425;0;0;0;7960;0;7960;0;7960;</t>
  </si>
  <si>
    <t>;40130000;SCIM;GROUPE SLR EDITIONS ET DESIGN;15;426;0;8112;0;0;0;8112;0;8112;</t>
  </si>
  <si>
    <t>;40130000;FIAT;FIAT - IFTA;17;426;0;1000;0;0;0;1000;0;1000;</t>
  </si>
  <si>
    <t>;40130000;FGSELC;FG S;18;432;0;0;0;12768;0;12768;0;12768;</t>
  </si>
  <si>
    <t>;40130000;GRFRAG;GROUPE FRANCE AGRICOLE;18;601;0;0;0;9581,06;0;9581,06;0;9581,06;</t>
  </si>
  <si>
    <t>;40130000;LEMOCI;LE MOCI - SEDEC;18;601;0;0;0;3510,5;0;3510,5;0;3510,5;</t>
  </si>
  <si>
    <t>;40130000;ECHOS;LES ECHOS S.A.;18;601;0;0;16800;28515,98;16800;28515,98;0;11715,98;</t>
  </si>
  <si>
    <t>;40130000;SIFIJA;SIFIJA;18;601;0;0;0;3600;0;3600;0;3600;</t>
  </si>
  <si>
    <t>;40130000;BPUBLI;B PUBLICATIONS;17;702;0;0;0;14400;0;14400;0;14400;</t>
  </si>
  <si>
    <t>;40130000;PALIND;PALINDROME SARL;17;702;0;0;0;13200;0;13200;0;13200;</t>
  </si>
  <si>
    <t>;40130000;INFOME;INFOMER;16;703;861,56;0;0;0;861,56;0;861,56;0;</t>
  </si>
  <si>
    <t>;40130000;DELIUS;DELIUS KLASING VERLAG BOOTE;13;704;850;0;0;0;850;0;850;0;</t>
  </si>
  <si>
    <t>;40130000;PANAMA;PANAMA EDITORE SPA;16;704;0;7000;0;0;0;7000;0;7000;</t>
  </si>
  <si>
    <t>;40130000;SGPUBL;SG PUBLICATIONS;16;704;0;18000;0;0;0;18000;0;18000;</t>
  </si>
  <si>
    <t>;40130000;VIDOTE;VIDO TELEDOMUNIKASYON LTD;16;704;0;2650;0;0;0;2650;0;2650;</t>
  </si>
  <si>
    <t>;40130000;RMEDIA;R.MEDIA LTD;17;704;0;0;0;8000;0;8000;0;8000;</t>
  </si>
  <si>
    <t>;40130000;SUZUKI;SUZUKI FRANCE;17;704;0;0;0;4788;0;4788;0;4788;</t>
  </si>
  <si>
    <t>;40130000;ADVSER;ADVERTISING SERVICES LTD;18;704;0;0;0;24400;0;24400;0;24400;</t>
  </si>
  <si>
    <t>;40130000;AESOPF;AESOP FRANCE SARL;17;711;0;0;0;62100;0;62100;0;62100;</t>
  </si>
  <si>
    <t>;40130000;RADFRA;RADIO FRANCE;17;711;0;0;6000;11250;6000;11250;0;5250;</t>
  </si>
  <si>
    <t>;40130000;FACTOR;FACTORY EDITIONS;08;712;0;0;16800;16828;16800;16828;0;28;</t>
  </si>
  <si>
    <t>;40130000;HERALD;INTERNATIONAL HERALD TRIBUNE;15;712;0;3912;0;0;0;3912;0;3912;</t>
  </si>
  <si>
    <t>Quelle Session?</t>
  </si>
  <si>
    <t>SOLDE DEBIIT</t>
  </si>
  <si>
    <t>A investiguer</t>
  </si>
  <si>
    <t>Avoir à faire</t>
  </si>
  <si>
    <t>Avoir en cours de création</t>
  </si>
  <si>
    <t>Compensé - Soldé</t>
  </si>
  <si>
    <t>Courrier RAR envoyé</t>
  </si>
  <si>
    <t>Courrier simple envoyé</t>
  </si>
  <si>
    <t>Différence</t>
  </si>
  <si>
    <t>Ecriture de règlement manquante</t>
  </si>
  <si>
    <t>En cours d'approbation</t>
  </si>
  <si>
    <t>Facture fournisseur reçue</t>
  </si>
  <si>
    <t>Facture partielle</t>
  </si>
  <si>
    <t>Facture transmise compta frns</t>
  </si>
  <si>
    <t>Mail envoyé</t>
  </si>
  <si>
    <t>Non compensé</t>
  </si>
  <si>
    <t>Pas de réponse</t>
  </si>
  <si>
    <t>Passage en pertes</t>
  </si>
  <si>
    <t>Société radiée</t>
  </si>
  <si>
    <t>Soldé par un avoir</t>
  </si>
  <si>
    <t>Taux de change</t>
  </si>
  <si>
    <t>TVA à se faire payer</t>
  </si>
  <si>
    <t>;COMPTE;NUMERO CLIENT;NOM CLIENT;SESSION;SALON;DEBIT DEBUT;CREDIT DEBUT;DEBIT PERIODE;CREDIT PERIODE;DEBIT FIN;CREDIT FIN;SOLDE DEBIT;SOLDE CREDIT;</t>
  </si>
  <si>
    <t>;41130000;946734;ASTORIA EDICIONES;08;101;938,86;0;0;0;938,86;0;938,86;0;</t>
  </si>
  <si>
    <t>;41130000;1321918;JOURNAL DES PROFESIONNELS DE LA SANTE AU;08;101;5980;0;0;0;5980;0;5980;0;</t>
  </si>
  <si>
    <t>;41130000;1331410;UGM SANTE &amp; TRAVAIL;08;101;5142,8;0;0;0;5142,8;0;5142,8;0;</t>
  </si>
  <si>
    <t>;41130000;104849;ETAI;08;201;2990;1794;0;0;2990;1794;1196;0;</t>
  </si>
  <si>
    <t>;41130000;251863;WEB2B;08;201;5980;0;0;0;5980;0;5980;0;</t>
  </si>
  <si>
    <t>;41130000;800017;COMPANEO;08;201;9568;0;0;0;9568;0;9568;0;</t>
  </si>
  <si>
    <t>;41130000;943337;ARMADA CONCEPT;08;201;5860,4;0;0;0;5860,4;0;5860,4;0;</t>
  </si>
  <si>
    <t>;41130000;722941;SYNDICAT DES BIOLOGISTES DE BRETAGNE ET;08;211;2670;0;0;0;2670;0;2670;0;</t>
  </si>
  <si>
    <t>;41130000;766381;LES EDITIONS MEDICALES SCIENTIFIQUES;08;211;5382;0;0;0;5382;0;5382;0;</t>
  </si>
  <si>
    <t>;41130000;1317401;ANTHRAX;08;211;8372;0;0;0;8372;0;8372;0;</t>
  </si>
  <si>
    <t>;41130000;907293;PLANET FITNESS;08;221;5980;0;0;0;5980;0;5980;0;</t>
  </si>
  <si>
    <t>;41130000;748098;NETMEDIAEUROPE SA;08;301;3588;0;0;0;3588;0;3588;0;</t>
  </si>
  <si>
    <t>;41130000;817608;FNTC;08;301;2392;0;0;0;2392;0;2392;0;</t>
  </si>
  <si>
    <t>;41130000;848751;ICC EVENTS;08;301;7845,76;0;0;0;7845,76;0;7845,76;0;</t>
  </si>
  <si>
    <t>;41130000;1304331;ALTER IT;08;301;5980;0;0;0;5980;0;5980;0;</t>
  </si>
  <si>
    <t>;41130000;264282;EDG B2B;08;304;5980;0;0;0;5980;0;5980;0;</t>
  </si>
  <si>
    <t>;41130000;899320;LE POMMIER;08;306;8970;0;0;0;8970;0;8970;0;</t>
  </si>
  <si>
    <t>;41130000;200067;BAT STUDIO;08;312;5980;0;0;0;5980;0;5980;0;</t>
  </si>
  <si>
    <t>;41130000;932371;UNIVERS PRESSE;08;312;7774;0;0;0;7774;0;7774;0;</t>
  </si>
  <si>
    <t>;41130000;986770;RESEAU ECHANGEUR;08;314;9568;0;0;0;9568;0;9568;0;</t>
  </si>
  <si>
    <t>;41130000;183018;SYNAFEL DEVELOPPEMENT;08;321;3827,2;0;0;0;3827,2;0;3827,2;0;</t>
  </si>
  <si>
    <t>;41130000;200067;BAT STUDIO;08;321;2595,32;0;0;0;2595,32;0;2595,32;0;</t>
  </si>
  <si>
    <t>;41130000;888241;AKWACOM FRANCE;08;321;2392;0;0;0;2392;0;2392;0;</t>
  </si>
  <si>
    <t>;41130000;944731;APCAD;08;321;1218,72;0;0;0;1218,72;0;1218,72;0;</t>
  </si>
  <si>
    <t>;41130000;936802;PUB'OS;08;322;2274,71;0;0;0;2274,71;0;2274,71;0;</t>
  </si>
  <si>
    <t>;41130000;976084;EPIC;08;322;2376,45;0;0;0;2376,45;0;2376,45;0;</t>
  </si>
  <si>
    <t>;41130000;1301729;PRIM'SUP;08;322;794,14;0;0;0;794,14;0;794,14;0;</t>
  </si>
  <si>
    <t>;41130000;183018;SYNAFEL DEVELOPPEMENT;08;323;3000;0;0;0;3000;0;3000;0;</t>
  </si>
  <si>
    <t>;41130000;287029;EXPERIAN FRANCE - CHEETAHMAIL;08;323;1273,74;0;0;0;1273,74;0;1273,74;0;</t>
  </si>
  <si>
    <t>;41130000;531135;POINTS DE VENTE;08;323;29469,44;0;0;0;29469,44;0;29469,44;0;</t>
  </si>
  <si>
    <t>;41130000;206128;CUIR PLUS SARL;08;351;4604,6;0;0;0;4604,6;0;4604,6;0;</t>
  </si>
  <si>
    <t>;41130000;992190;FIDEALIS SARL;08;351;10201,88;0;0;0;10201,88;0;10201,88;0;</t>
  </si>
  <si>
    <t>;41130000;9633;ASSOCIATION FRANCAISE DU FROID;08;401;5462,13;0;0;0;5462,13;0;5462,13;0;</t>
  </si>
  <si>
    <t>;41130000;1315216;LE PLEIN D'IDEES;08;401;5250,44;0;0;0;5250,44;0;5250,44;0;</t>
  </si>
  <si>
    <t>;41130000;720040;ANNUAIRE MOTEUR;08;411;8372;0;0;0;8372;0;8372;0;</t>
  </si>
  <si>
    <t>;41130000;725679;SNDLL - SYNDICAT NATIONAL DES;08;411;1375,4;0;0;0;1375,4;0;1375,4;0;</t>
  </si>
  <si>
    <t>;41130000;746116;EDITIONS HF (LE GUIDE DE LA;08;411;3468,4;0;0;0;3468,4;0;3468,4;0;</t>
  </si>
  <si>
    <t>;41130000;1321035;AFAR;08;411;1794;0;0;0;1794;0;1794;0;</t>
  </si>
  <si>
    <t>;41130000;904130;DRAPOS;08;412;1196;0;0;0;1196;0;1196;0;</t>
  </si>
  <si>
    <t>;41130000;1317669;PROMUSIC FRANCE;08;412;1196;0;0;0;1196;0;1196;0;</t>
  </si>
  <si>
    <t>;41130000;1314883;L'EVENEMENTIEL FRANCE;08;421;5980;0;0;0;5980;0;5980;0;</t>
  </si>
  <si>
    <t>;41130000;981202;PRODEV SARL;08;425;2392;0;0;0;2392;0;2392;0;</t>
  </si>
  <si>
    <t>;41130000;32022;GAZ D'AUJOURD'HUI;08;501;11999,99;0;0;0;11999,99;0;11999,99;0;</t>
  </si>
  <si>
    <t>;41130000;283436;BATI ACTU GROUPE;08;501;27747,2;0;0;0;27747,2;0;27747,2;0;</t>
  </si>
  <si>
    <t>;41130000;757322;SAM MDO;08;501;13128,49;0;0;0;13128,49;0;13128,49;0;</t>
  </si>
  <si>
    <t>;41130000;904865;JOB TRANSPORT;08;601;12758,93;0;0;0;12758,93;0;12758,93;0;</t>
  </si>
  <si>
    <t>;41130000;951324;FRAGGO.COM;08;601;8442,56;0;0;0;8442,56;0;8442,56;0;</t>
  </si>
  <si>
    <t>;41130000;956101;INFOGUIDE PUBLISHING;08;604;1734,2;0;0;0;1734,2;0;1734,2;0;</t>
  </si>
  <si>
    <t>;41130000;981880;ITR MANAGER;08;604;1196;0;0;0;1196;0;1196;0;</t>
  </si>
  <si>
    <t>;41130000;1317401;ANTHRAX;08;604;3097,64;0;0;0;3097,64;0;3097,64;0;</t>
  </si>
  <si>
    <t>;41130000;285483;SKEMA BUSINESS SCHOOL;08;611;16150,78;0;0;0;16150,78;0;16150,78;0;</t>
  </si>
  <si>
    <t>;41130000;791321;NP6;08;611;4186;0;0;0;4186;0;4186;0;</t>
  </si>
  <si>
    <t>;41130000;800017;COMPANEO;08;611;3229,2;0;0;0;3229,2;0;3229,2;0;</t>
  </si>
  <si>
    <t>;41130000;883139;MOBILE MARKETING ASSOCIATION FRANCE;08;611;5299,48;0;0;0;5299,48;0;5299,48;0;</t>
  </si>
  <si>
    <t>;41130000;808734;STRATEGIE MEDIA CONSEIL;08;702;10166;0;0;0;10166;0;10166;0;</t>
  </si>
  <si>
    <t>;41130000;1327828;CFPPAH;08;702;2990;0;0;0;2990;0;2990;0;</t>
  </si>
  <si>
    <t>;41130000;495648;INTERVAL EDITIONS SAS;08;704;9269;0;0;0;9269;0;9269;0;</t>
  </si>
  <si>
    <t>;41130000;936527;PALM BEACH EVENTS;08;704;5023,2;0;0;0;5023,2;0;5023,2;0;</t>
  </si>
  <si>
    <t>;41130000;1304683;RK COMMUNICATION;08;704;2392;0;0;0;2392;0;2392;0;</t>
  </si>
  <si>
    <t>;41130000;773354;ARTCLAIR EDITIONS;08;711;16265,6;9089,6;0;0;16265,6;9089,6;7176;0;</t>
  </si>
  <si>
    <t>;41130000;893374;PALACE PRESSE;08;711;8372;0;0;0;8372;0;8372;0;</t>
  </si>
  <si>
    <t>;41130000;933704;TRANSFUGE;08;711;8372;0;0;0;8372;0;8372;0;</t>
  </si>
  <si>
    <t>;41130000;416176;BEAUX ARTS &amp; CIE;08;712;5382;0;0;0;5382;0;5382;0;</t>
  </si>
  <si>
    <t>;41130000;773354;ARTCLAIR EDITIONS;08;712;9687,6;6219,2;0;0;9687,6;6219,2;3468,4;0;</t>
  </si>
  <si>
    <t>;41130000;1331942;INFRAMINCE;08;712;1794;0;0;0;1794;0;1794;0;</t>
  </si>
  <si>
    <t>;41130000;800017;COMPANEO;09;102;2152,8;0;0;0;2152,8;0;2152,8;0;</t>
  </si>
  <si>
    <t>;41130000;1370778;ASIS FRANCE;09;102;2392;0;0;0;2392;0;2392;0;</t>
  </si>
  <si>
    <t>;41130000;3000132;SINCERY-TIES;09;102;6497,87;0;0;0;6497,87;0;6497,87;0;</t>
  </si>
  <si>
    <t>;41130000;3000134;SITEXPERT;09;102;3420,56;0;0;0;3420,56;0;3420,56;0;</t>
  </si>
  <si>
    <t>;41130000;3000408;DFI;09;102;2392;0;0;0;2392;0;2392;0;</t>
  </si>
  <si>
    <t>;41130000;903232;ETAI - GALVANO ORGANO;09;132;3647,8;0;0;0;3647,8;0;3647,8;0;</t>
  </si>
  <si>
    <t>;41130000;922729;REFERENCE INDUSTRIE;09;132;7176;0;0;0;7176;0;7176;0;</t>
  </si>
  <si>
    <t>;41130000;21465;BM2C MEDIA SAS;09;141;8718,84;0;0;0;8718,84;0;8718,84;0;</t>
  </si>
  <si>
    <t>;41130000;283436;BATI ACTU GROUPE;09;141;26730,6;0;0;0;26730,6;0;26730,6;0;</t>
  </si>
  <si>
    <t>;41130000;936253;JLB EDITION;09;141;11603,59;0;0;0;11603,59;0;11603,59;0;</t>
  </si>
  <si>
    <t>;41130000;1346830;CIMAX;09;141;7678,32;0;0;0;7678,32;0;7678,32;0;</t>
  </si>
  <si>
    <t>;41130000;1371721;ARCHIPRESSE &amp; ASSOCIES SARL;09;141;3696,84;0;0;0;3696,84;0;3696,84;0;</t>
  </si>
  <si>
    <t>;41130000;1743;GROUPE MONITEUR;09;201;38224,16;0;0;25456,86;38224,16;25456,86;12767,3;0;</t>
  </si>
  <si>
    <t>;41130000;205169;HELIOS INTERNATIONAL;09;201;27448,2;11960;0;0;27448,2;11960;15488,2;0;</t>
  </si>
  <si>
    <t>;41130000;223270;EDG COMMUNICATION SA;09;201;7056,4;0;0;0;7056,4;0;7056,4;0;</t>
  </si>
  <si>
    <t>;41130000;251863;WEB2B;09;201;5980;0;0;0;5980;0;5980;0;</t>
  </si>
  <si>
    <t>;41130000;861186;SOMIA SAS;09;201;7176;0;0;0;7176;0;7176;0;</t>
  </si>
  <si>
    <t>;41130000;1371532;LAWFICOM EDITIONS;09;201;23118,68;0;0;0;23118,68;0;23118,68;0;</t>
  </si>
  <si>
    <t>;41130000;1372507;ONE HEART CHANNEL COMMUNICATION;09;201;6578;0;0;0;6578;0;6578;0;</t>
  </si>
  <si>
    <t>;41130000;1375888;CLUB GENERATION RESPONSABLE;09;201;16624,4;0;0;0;16624,4;0;16624,4;0;</t>
  </si>
  <si>
    <t>;41130000;748510;EDG COMMUNICATION;09;211;11960;0;0;0;11960;0;11960;0;</t>
  </si>
  <si>
    <t>;41130000;812053;CPI- BIOLOGISTE INFOS;09;211;21683,48;0;0;0;21683,48;0;21683,48;0;</t>
  </si>
  <si>
    <t>;41130000;942214;BIOTECHCO;09;211;0;0;1173,99;0;1173,99;0;1173,99;0;</t>
  </si>
  <si>
    <t>;41130000;1309291;GSC;09;211;5023,2;0;0;0;5023,2;0;5023,2;0;</t>
  </si>
  <si>
    <t>;41130000;1317401;ANTHRAX;09;211;14352;0;0;0;14352;0;14352;0;</t>
  </si>
  <si>
    <t>;41130000;1334889;MUSCLE &amp; FITNESS;09;221;8254,79;0;0;0;8254,79;0;8254,79;0;</t>
  </si>
  <si>
    <t>;41130000;834445;IT FACTO;09;301;8850,4;0;0;0;8850,4;0;8850,4;0;</t>
  </si>
  <si>
    <t>;41130000;848751;ICC EVENTS;09;301;7845,76;0;0;0;7845,76;0;7845,76;0;</t>
  </si>
  <si>
    <t>;41130000;922508;REGARDS SUR L'INTELLIGENCE ECONOMIQUE;09;301;8406,68;0;0;0;8406,68;0;8406,68;0;</t>
  </si>
  <si>
    <t>;41130000;956101;INFOGUIDE PUBLISHING;09;301;3588;0;0;0;3588;0;3588;0;</t>
  </si>
  <si>
    <t>;41130000;200067;BAT STUDIO;09;312;3588;0;0;0;3588;0;3588;0;</t>
  </si>
  <si>
    <t>;41130000;800710;TELECOM PRESSE;09;312;5980;0;0;0;5980;0;5980;0;</t>
  </si>
  <si>
    <t>;41130000;1302869;LE MONDE DU REGARD;09;312;4784;0;0;0;4784;0;4784;0;</t>
  </si>
  <si>
    <t>;41130000;200067;BAT STUDIO;09;314;7223,84;0;0;0;7223,84;0;7223,84;0;</t>
  </si>
  <si>
    <t>;41130000;1334233;CANAL TECH;09;314;5980;0;0;0;5980;0;5980;0;</t>
  </si>
  <si>
    <t>;41130000;200067;BAT STUDIO;09;321;2621,63;0;0;0;2621,63;0;2621,63;0;</t>
  </si>
  <si>
    <t>;41130000;224296;NESPRESSO FRANCE S.A.S;09;321;2392;0;0;0;2392;0;2392;0;</t>
  </si>
  <si>
    <t>;41130000;785211;MS EDIT SARL;09;321;2786,68;0;0;0;2786,68;0;2786,68;0;</t>
  </si>
  <si>
    <t>;41130000;1312588;HARTY PROMOTION. Y SERVICIOS GLOBALES SL;09;321;1785;1080;0;0;1785;1080;705;0;</t>
  </si>
  <si>
    <t>;41130000;1343267;ADOBE SYSTEMS;09;321;1500;0;0;0;1500;0;1500;0;</t>
  </si>
  <si>
    <t>;41130000;1366645;CANAL EXPO;09;321;3145,48;0;0;0;3145,48;0;3145,48;0;</t>
  </si>
  <si>
    <t>;41130000;924236;CARE PROMOTION;09;322;1196;0;0;0;1196;0;1196;0;</t>
  </si>
  <si>
    <t>;41130000;1318597;XOOPAR;09;322;6482,32;0;0;0;6482,32;0;6482,32;0;</t>
  </si>
  <si>
    <t>;41130000;774323;PUBLIMAG;09;326;2392;0;0;0;2392;0;2392;0;</t>
  </si>
  <si>
    <t>;41130000;283291;PARIO DIFFUSION;09;351;2750,8;0;0;0;2750,8;0;2750,8;0;</t>
  </si>
  <si>
    <t>;41130000;738415;HOTEL EDOUARD VII;09;351;2750,8;0;0;0;2750,8;0;2750,8;0;</t>
  </si>
  <si>
    <t>;41130000;146844;MALURO SARL;09;352;4544,8;0;0;0;4544,8;0;4544,8;0;</t>
  </si>
  <si>
    <t>;41130000;430420;CABINET BESSE SA / HOTEL BEL AMI;09;352;2810,6;0;0;0;2810,6;0;2810,6;0;</t>
  </si>
  <si>
    <t>;41130000;1743;GROUPE MONITEUR;09;411;4162,08;0;0;0;4162,08;0;4162,08;0;</t>
  </si>
  <si>
    <t>;41130000;510031;APPA;09;411;0;0;5023,2;0;5023,2;0;5023,2;0;</t>
  </si>
  <si>
    <t>;41130000;746116;EDITIONS HF (LE GUIDE DE LA;09;411;3468,4;0;0;0;3468,4;0;3468,4;0;</t>
  </si>
  <si>
    <t>;41130000;1372048;TOURNAGES EN DIRECT;09;411;1196;0;0;0;1196;0;1196;0;</t>
  </si>
  <si>
    <t>;41130000;1375392;UP3D;09;411;2182,7;0;0;0;2182,7;0;2182,7;0;</t>
  </si>
  <si>
    <t>;41130000;228772;AGENCE POUR LA CRÉATION D ENTREPRISES;09;423;30000;0;0;0;30000;0;30000;0;</t>
  </si>
  <si>
    <t>;41130000;1338240;APSIE;09;423;4000;0;0;0;4000;0;4000;0;</t>
  </si>
  <si>
    <t>;41130000;981202;PRODEV SARL;09;425;2392;0;0;0;2392;0;2392;0;</t>
  </si>
  <si>
    <t>;41130000;971483;GROUPE SLR;09;426;1823,9;0;0;0;1823,9;0;1823,9;0;</t>
  </si>
  <si>
    <t>;41130000;979720;INSTITUT FRANCAIS DE THANATOPRAXIE;09;426;1196;0;0;0;1196;0;1196;0;</t>
  </si>
  <si>
    <t>;41130000;1329275;LE MAUSOLEE;09;426;5980;0;0;0;5980;0;5980;0;</t>
  </si>
  <si>
    <t>;41130000;134805;LES ECHOS;09;601;73434,4;57886,4;0;0;73434,4;57886,4;15548;0;</t>
  </si>
  <si>
    <t>;41130000;774323;PUBLIMAG;09;601;1794;0;0;0;1794;0;1794;0;</t>
  </si>
  <si>
    <t>;41130000;904865;JOB TRANSPORT;09;601;10166;0;0;0;10166;0;10166;0;</t>
  </si>
  <si>
    <t>;41130000;956101;INFOGUIDE PUBLISHING;09;601;4186;0;0;0;4186;0;4186;0;</t>
  </si>
  <si>
    <t>;41130000;290090;LES ECHOS;09;611;6637,8;0;0;0;6637,8;0;6637,8;0;</t>
  </si>
  <si>
    <t>;41130000;290091;GFM;09;611;3324,88;0;0;0;3324,88;0;3324,88;0;</t>
  </si>
  <si>
    <t>;41130000;883139;MOBILE MARKETING ASSOCIATION FRANCE;09;611;4693,1;0;0;0;4693,1;0;4693,1;0;</t>
  </si>
  <si>
    <t>;41130000;1375589;NEXT STEP;09;611;2392;0;0;0;2392;0;2392;0;</t>
  </si>
  <si>
    <t>;41130000;495182;INCIDENCES SAILS;09;703;1794;0;0;0;1794;0;1794;0;</t>
  </si>
  <si>
    <t>;41130000;495309;PLASTIMO S.A.;09;703;2870,4;0;0;0;2870,4;0;2870,4;0;</t>
  </si>
  <si>
    <t>;41130000;495367;INTERVAL EDITIONS SAS;09;703;4485;0;0;0;4485;0;4485;0;</t>
  </si>
  <si>
    <t>;41130000;495446;ELVSTROM SAILS FRANCE;09;703;1794;0;0;0;1794;0;1794;0;</t>
  </si>
  <si>
    <t>;41130000;817571;SAIL THE WORLD;09;703;5377,22;0;0;0;5377,22;0;5377,22;0;</t>
  </si>
  <si>
    <t>;41130000;952147;FUTURAMEDIA;09;703;59800;0;0;0;59800;0;59800;0;</t>
  </si>
  <si>
    <t>;41130000;958833;WAM MEDIA LIMITED;09;703;10764;0;0;0;10764;0;10764;0;</t>
  </si>
  <si>
    <t>;41130000;990613;NORMANDIE TV;09;703;8372;0;0;0;8372;0;8372;0;</t>
  </si>
  <si>
    <t>;41130000;1328377;UW UNLIMITED PRESS AGENCY;09;703;926,9;0;0;0;926,9;0;926,9;0;</t>
  </si>
  <si>
    <t>;41130000;1375189;VGB EDITIONS / JET PULSION MAGAZINE;09;703;3647,8;0;0;0;3647,8;0;3647,8;0;</t>
  </si>
  <si>
    <t>;41130000;1377279;PORT PLAISANCE.COM;09;703;598;0;0;0;598;0;598;0;</t>
  </si>
  <si>
    <t>;41130000;1379557;BLEU EVASION - ENAUTIQUE.COM;09;703;3850;0;0;0;3850;0;3850;0;</t>
  </si>
  <si>
    <t>;41130000;1379866;VIRTUAL REGATTA SAS;09;703;11960;0;0;0;11960;0;11960;0;</t>
  </si>
  <si>
    <t>;41130000;1380509;AFP SERVICES;09;703;14471,6;0;0;0;14471,6;0;14471,6;0;</t>
  </si>
  <si>
    <t>;41130000;1380520;L'ARGUS DE LA PRESSE;09;703;11481,6;0;0;0;11481,6;0;11481,6;0;</t>
  </si>
  <si>
    <t>;41130000;495648;INTERVAL EDITIONS SAS;09;704;4485;0;0;0;4485;0;4485;0;</t>
  </si>
  <si>
    <t>;41130000;958833;WAM MEDIA LIMITED;09;704;21528;0;0;0;21528;0;21528;0;</t>
  </si>
  <si>
    <t>;41130000;1334597;TROIS BARBES SARL;09;704;4784;0;0;0;4784;0;4784;0;</t>
  </si>
  <si>
    <t>;41130000;974503;ART 21;09;711;5382;0;0;0;5382;0;5382;0;</t>
  </si>
  <si>
    <t>;41130000;1365907;ANALOGUES;09;711;5980;0;0;0;5980;0;5980;0;</t>
  </si>
  <si>
    <t>;41130000;773354;ARTCLAIR EDITIONS;09;712;9986,6;0;0;4724,2;9986,6;4724,2;5262,4;0;</t>
  </si>
  <si>
    <t>;41130000;1331942;INFRAMINCE;09;712;1794;0;0;0;1794;0;1794;0;</t>
  </si>
  <si>
    <t>;41130000;748513;EDP SCIENCES;10;211;4425,2;0;0;0;4425,2;0;4425,2;0;</t>
  </si>
  <si>
    <t>;41130000;1317401;ANTHRAX;10;211;14782,56;0;0;0;14782,56;0;14782,56;0;</t>
  </si>
  <si>
    <t>;41130000;1375780;EDITIONS TECHNIQUES &amp; MEDICALES;10;211;8180,64;0;0;0;8180,64;0;8180,64;0;</t>
  </si>
  <si>
    <t>;41130000;800710;TELECOM PRESSE;10;312;5980;0;0;0;5980;0;5980;0;</t>
  </si>
  <si>
    <t>;41130000;56768;LA CUISINE COLLECTIVE;10;401;20810,4;20810,4;2990;5980;23800,4;26790,4;0;2990;</t>
  </si>
  <si>
    <t>;41130000;3000825;SPDC POINTS DE VENTE;10;406;5740,8;0;0;478,4;5740,8;478,4;5262,4;0;</t>
  </si>
  <si>
    <t>;41130000;206223;GROUPE DAICI INTERNATIONAL;10;423;5980;0;0;0;5980;0;5980;0;</t>
  </si>
  <si>
    <t>;41130000;495323;SPBI S.A. - ETS JEANNEAU;10;703;3588;0;0;0;3588;0;3588;0;</t>
  </si>
  <si>
    <t>;41130000;775849;MSI COMPUTER FRANCE;10;703;17940;0;0;0;17940;0;17940;0;</t>
  </si>
  <si>
    <t>;41130000;908826;SELB SAS;10;703;5980;0;0;0;5980;0;5980;0;</t>
  </si>
  <si>
    <t>;41130000;946117;TY'COM MULTIMEDIA;10;703;1495;0;0;0;1495;0;1495;0;</t>
  </si>
  <si>
    <t>;41130000;1313149;VGB EDITIONS;10;703;3797,3;0;0;0;3797,3;0;3797,3;0;</t>
  </si>
  <si>
    <t>;41130000;3002430;EDITIONS PLUS - BATEAUX SEMI RIGIDE;10;703;3827,2;0;0;0;3827,2;0;3827,2;0;</t>
  </si>
  <si>
    <t>;41130000;3002729;SPO - LE MENSUEL DU MORBIHAN;10;703;5382;0;0;0;5382;0;5382;0;</t>
  </si>
  <si>
    <t>;41130000;3004471;WWF FRANCE ASSOCIATION;10;703;11960;0;0;0;11960;0;11960;0;</t>
  </si>
  <si>
    <t>;41130000;3004838;ASSOCIATION PILOT YACHTING;10;703;1435,2;0;0;0;1435,2;0;1435,2;0;</t>
  </si>
  <si>
    <t>;41130000;3004839;ART CREATIVE 2 - MASTER PARTENARIAT;10;703;23920;0;0;0;23920;0;23920;0;</t>
  </si>
  <si>
    <t>;41130000;3005031;WANALAB SARL;10;703;2374,06;0;0;0;2374,06;0;2374,06;0;</t>
  </si>
  <si>
    <t>;41130000;3005299;NEWSWEB SA;10;703;9568;0;0;0;9568;0;9568;0;</t>
  </si>
  <si>
    <t>;41130000;3005647;WAETERAERE;10;703;717,6;0;0;0;717,6;0;717,6;0;</t>
  </si>
  <si>
    <t>;41130000;3005959;STEPHANE MAILLARD;10;703;1794;0;0;0;1794;0;1794;0;</t>
  </si>
  <si>
    <t>;41130000;170400;DYSON SAS;10;704;20092,8;0;0;0;20092,8;0;20092,8;0;</t>
  </si>
  <si>
    <t>;41130000;724892;MUSTO FRANCE SARL;10;704;12646,5;0;0;0;12646,5;0;12646,5;0;</t>
  </si>
  <si>
    <t>;41130000;842235;MEDIA PRESSE EUROPE;10;704;2392;0;0;0;2392;0;2392;0;</t>
  </si>
  <si>
    <t>;41130000;1328220;FACONNABLE;10;704;29900;0;0;0;29900;0;29900;0;</t>
  </si>
  <si>
    <t>;41130000;1320047;FLUIDE;11;102;7177,2;0;0;0;7177,2;0;7177,2;0;</t>
  </si>
  <si>
    <t>;41130000;1315241;ELECTRONIQUE MAG;11;132;7833,8;0;0;0;7833,8;0;7833,8;0;</t>
  </si>
  <si>
    <t>;41130000;12386;UNTEC;11;141;5756,36;0;0;0;5756,36;0;5756,36;0;</t>
  </si>
  <si>
    <t>;41130000;724096;LE MARCHE DU TRAVAIL;11;141;5980;0;0;0;5980;0;5980;0;</t>
  </si>
  <si>
    <t>;41130000;936253;JLB EDITION;11;141;7176;0;0;0;7176;0;7176;0;</t>
  </si>
  <si>
    <t>;41130000;1346830;CIMAX;11;141;11960;0;0;0;11960;0;11960;0;</t>
  </si>
  <si>
    <t>;41130000;3002364;LES CAHIERS DE L'ENVIRONNEMENT;11;141;6033,82;0;0;0;6033,82;0;6033,82;0;</t>
  </si>
  <si>
    <t>;41130000;3002409;GROUPE GRATUIT PROS;11;141;11960;0;0;0;11960;0;11960;0;</t>
  </si>
  <si>
    <t>;41130000;251863;WEB2B;11;201;2392;0;0;0;2392;0;2392;0;</t>
  </si>
  <si>
    <t>;41130000;3001718;INSTITUTIONNEL MEDIA;11;201;10764;0;0;0;10764;0;10764;0;</t>
  </si>
  <si>
    <t>;41130000;3002364;LES CAHIERS DE L'ENVIRONNEMENT;11;201;10764;0;0;0;10764;0;10764;0;</t>
  </si>
  <si>
    <t>;41130000;3005211;HOLAVERDE.COM;11;201;3827,2;0;0;0;3827,2;0;3827,2;0;</t>
  </si>
  <si>
    <t>;41130000;1317401;ANTHRAX;11;211;22724;0;0;0;22724;0;22724;0;</t>
  </si>
  <si>
    <t>;41130000;3008655;SOCIETE FRANÇAISE DE MICROBIOLOGIE;11;211;3588;0;0;0;3588;0;3588;0;</t>
  </si>
  <si>
    <t>;41130000;206212;PRESCOM SARL;11;423;23082,8;0;0;0;23082,8;0;23082,8;0;</t>
  </si>
  <si>
    <t>;41130000;981202;PRODEV SARL;11;423;3588;0;0;0;3588;0;3588;0;</t>
  </si>
  <si>
    <t>;41130000;1330614;CCI PARIS -IDF - PRCP;11;423;17003,53;0;0;0;17003,53;0;17003,53;0;</t>
  </si>
  <si>
    <t>;41130000;981202;PRODEV SARL;11;425;2392;0;0;0;2392;0;2392;0;</t>
  </si>
  <si>
    <t>;41130000;285483;SKEMA BUSINESS SCHOOL;11;611;10567,86;0;0;0;10567,86;0;10567,86;0;</t>
  </si>
  <si>
    <t>;41130000;763113;ITRNEWS;11;611;1196;0;0;0;1196;0;1196;0;</t>
  </si>
  <si>
    <t>;41130000;774323;PUBLIMAG;11;611;1196;0;0;0;1196;0;1196;0;</t>
  </si>
  <si>
    <t>;41130000;3004290;ADSVARK SARL;11;611;1196;0;0;0;1196;0;1196;0;</t>
  </si>
  <si>
    <t>;41130000;3004366;MANAGEMENT D'ENTREPRISE;11;611;1196;0;0;0;1196;0;1196;0;</t>
  </si>
  <si>
    <t>;41130000;3004379;ACSEL - ASSOCIATION DE L'ECONOMIE NUMERI;11;611;598;0;0;0;598;0;598;0;</t>
  </si>
  <si>
    <t>;41130000;908826;SELB SAS;11;703;6219,2;0;0;0;6219,2;0;6219,2;0;</t>
  </si>
  <si>
    <t>;41130000;1377279;PORT PLAISANCE.COM;11;703;650;0;0;0;650;0;650;0;</t>
  </si>
  <si>
    <t>;41130000;3002729;SPO - LE MENSUEL DU MORBIHAN;11;703;6338,8;0;0;0;6338,8;0;6338,8;0;</t>
  </si>
  <si>
    <t>;41130000;3004839;ART CREATIVE 2 - MASTER PARTENARIAT;11;703;23920;0;0;0;23920;0;23920;0;</t>
  </si>
  <si>
    <t>;41130000;3004920;CLASSIC YACHT CLUB;11;703;3588;0;0;0;3588;0;3588;0;</t>
  </si>
  <si>
    <t>;41130000;3010468;GOLFE TROTTER;11;703;1794;0;0;0;1794;0;1794;0;</t>
  </si>
  <si>
    <t>;41130000;3010995;ZAZ PRESS - MUST &amp; YACHT;11;703;2152,8;0;0;0;2152,8;0;2152,8;0;</t>
  </si>
  <si>
    <t>;41130000;1344290;RPDG;11;704;9568;0;0;0;9568;0;9568;0;</t>
  </si>
  <si>
    <t>;41130000;3004838;ASSOCIATION PILOT YACHTING;11;704;3079,7;0;0;0;3079,7;0;3079,7;0;</t>
  </si>
  <si>
    <t>;41130000;3006408;PUBLI-NEWS SARL;12;301;1196;0;0;0;1196;0;1196;0;</t>
  </si>
  <si>
    <t>;41130000;200067;BAT STUDIO;12;314;3588;0;0;0;3588;0;3588;0;</t>
  </si>
  <si>
    <t>;41130000;200067;BAT STUDIO;12;321;2631,2;0;0;0;2631,2;0;2631,2;0;</t>
  </si>
  <si>
    <t>;41130000;3014185;SYNAFEL;12;321;3946,8;0;0;0;3946,8;0;3946,8;0;</t>
  </si>
  <si>
    <t>;41130000;774323;PUBLIMAG;12;326;1196;0;0;0;1196;0;1196;0;</t>
  </si>
  <si>
    <t>;41130000;56768;LA CUISINE COLLECTIVE;12;401;21090,26;0;0;0;21090,26;0;21090,26;0;</t>
  </si>
  <si>
    <t>;41130000;58780;NESTLE WATERS M&amp;D SAS;12;401;8850,4;0;0;0;8850,4;0;8850,4;0;</t>
  </si>
  <si>
    <t>;41130000;1317257;INFO MEDIA PUBLISHING;12;401;2392;0;0;0;2392;0;2392;0;</t>
  </si>
  <si>
    <t>;41130000;3012204;UNICPRO;12;401;10237,76;0;0;0;10237,76;0;10237,76;0;</t>
  </si>
  <si>
    <t>;41130000;3012979;SAAZS;12;401;13156;0;0;0;13156;0;13156;0;</t>
  </si>
  <si>
    <t>;41130000;3013148;KIOKA;12;401;23322;0;0;0;23322;0;23322;0;</t>
  </si>
  <si>
    <t>;41130000;3015117;RESERVOIR CREATIF;12;401;3588;0;0;0;3588;0;3588;0;</t>
  </si>
  <si>
    <t>;41130000;56768;LA CUISINE COLLECTIVE;12;403;7941,44;0;0;0;7941,44;0;7941,44;0;</t>
  </si>
  <si>
    <t>;41130000;773337;CEDIV TRAVEL;12;421;11960;0;0;0;11960;0;11960;0;</t>
  </si>
  <si>
    <t>;41130000;1315586;HOGG ROBINSON FRANCE SA;12;421;16504,8;0;0;0;16504,8;0;16504,8;0;</t>
  </si>
  <si>
    <t>;41130000;3013858;MAISON DU CAFE FRANCE SNC;12;421;6578;0;0;0;6578;0;6578;0;</t>
  </si>
  <si>
    <t>;41130000;196101;SOCIETE DE PRESSE INTERNATIONALE;12;601;2990;0;0;0;2990;0;2990;0;</t>
  </si>
  <si>
    <t>;41130000;3011341;GLOBALPORTS (DESARROLLOS EDITORIALES SA;12;601;2392;0;0;0;2392;0;2392;0;</t>
  </si>
  <si>
    <t>;41130000;196101;SOCIETE DE PRESSE INTERNATIONALE;12;609;1794;0;0;0;1794;0;1794;0;</t>
  </si>
  <si>
    <t>;41130000;786660;NEWSCOREGIE SARL;12;609;1794;0;0;0;1794;0;1794;0;</t>
  </si>
  <si>
    <t>;41130000;495844;EXPRESSION MEDIA SAS;12;703;8480,84;0;0;0;8480,84;0;8480,84;0;</t>
  </si>
  <si>
    <t>;41130000;3002729;SPO - LE MENSUEL DU MORBIHAN;12;703;6338,8;0;0;0;6338,8;0;6338,8;0;</t>
  </si>
  <si>
    <t>;41130000;3015133;NEW TANG DYNASTY FRANCE ASSOCIATION;12;703;14890,2;0;0;0;14890,2;0;14890,2;0;</t>
  </si>
  <si>
    <t>;41130000;3015533;DOTVISION;12;703;7176;0;0;0;7176;0;7176;0;</t>
  </si>
  <si>
    <t>;41130000;3015700;UTA GROUP;12;703;9568;0;0;0;9568;0;9568;0;</t>
  </si>
  <si>
    <t>;41130000;1344290;RPDG;12;704;9568;0;0;0;9568;0;9568;0;</t>
  </si>
  <si>
    <t>;41130000;3004838;ASSOCIATION PILOT YACHTING;12;704;3079,7;0;0;0;3079,7;0;3079,7;0;</t>
  </si>
  <si>
    <t>;41130000;416176;BEAUX ARTS &amp; CIE;12;712;5382;0;0;0;5382;0;5382;0;</t>
  </si>
  <si>
    <t>;41130000;893153;AFORELEC;13;102;6755,01;0;0;0;6755,01;0;6755,01;0;</t>
  </si>
  <si>
    <t>;41130000;3018149;SAS ARCHIPRESS &amp; ASSOCIES;13;141;5980;0;0;0;5980;0;5980;0;</t>
  </si>
  <si>
    <t>;41130000;3020327;CONSILDE MEDIA GROUP;13;201;4784;0;0;0;4784;0;4784;0;</t>
  </si>
  <si>
    <t>;41130000;773337;CEDIV TRAVEL;13;421;11960;0;0;0;11960;0;11960;0;</t>
  </si>
  <si>
    <t>;41130000;3016353;MARKETING MEDITERRANEE;13;423;15811,12;0;0;0;15811,12;0;15811,12;0;</t>
  </si>
  <si>
    <t>;41130000;495844;EXPRESSION MEDIA SAS;13;703;6511,02;0;0;0;6511,02;0;6511,02;0;</t>
  </si>
  <si>
    <t>;41130000;3020097;TRIPTIK EVENTS;13;703;14950;0;0;0;14950;0;14950;0;</t>
  </si>
  <si>
    <t>;41130000;3020920;ESSAIS NAUTIQUES;13;703;2392;0;0;0;2392;0;2392;0;</t>
  </si>
  <si>
    <t>;41130000;3021395;MAUD BERNOS;13;703;2392;0;0;0;2392;0;2392;0;</t>
  </si>
  <si>
    <t>;41130000;958833;WAM MEDIA LIMITED;13;704;6782,52;0;0;0;6782,52;0;6782,52;0;</t>
  </si>
  <si>
    <t>;41130000;1344290;RPDG;13;704;9568;0;0;0;9568;0;9568;0;</t>
  </si>
  <si>
    <t>;41130000;3004838;ASSOCIATION PILOT YACHTING;13;704;3079,7;0;0;0;3079,7;0;3079,7;0;</t>
  </si>
  <si>
    <t>;41130000;3018792;LES PUBLICATIONS CONDE NAST;13;711;2392;0;0;0;2392;0;2392;0;</t>
  </si>
  <si>
    <t>;41131000;20952;EPC - LA GUILDA DELL UFFICIO TECNICO / A;08;101;0;0;3000;0;3000;0;3000;0;</t>
  </si>
  <si>
    <t>;41131000;1325700;FEES - FEDERATION EUROPEAN ERGONOMICS SO;08;101;0;0;2799;0;2799;0;2799;0;</t>
  </si>
  <si>
    <t>;41131000;1347767;ELAMED E. IR. CHOLEWA SPOLKA JAWNA;08;101;0;0;1000;0;1000;0;1000;0;</t>
  </si>
  <si>
    <t>;41131000;900872;PREST IJ YAYINCILIK BASIM H12 SAN TIC LT;08;132;4035;0;0;0;4035;0;4035;0;</t>
  </si>
  <si>
    <t>;41131000;941689;INFOMEDIA 18 LTD;08;132;5815;0;0;0;5815;0;5815;0;</t>
  </si>
  <si>
    <t>;41131000;983884;SUBCON 2010;08;132;4035,01;0;0;0;4035,01;0;4035,01;0;</t>
  </si>
  <si>
    <t>;41131000;171960;ENVIRONMENTAL MARKETING GROUP;08;201;9350,01;0;0;0;9350,01;0;9350,01;0;</t>
  </si>
  <si>
    <t>;41131000;187425;BE-MA EDITRICE SRL;08;201;2500;0;0;0;2500;0;2500;0;</t>
  </si>
  <si>
    <t>;41131000;227216;ENVIRONMENTAL TECHNOLOGY PUBLICATIONS;08;201;12034;0;0;0;12034;0;12034;0;</t>
  </si>
  <si>
    <t>;41131000;264743;IWA PUBLISHING;08;201;500;0;0;0;500;0;500;0;</t>
  </si>
  <si>
    <t>;41131000;283384;FAVERSHAM HOUSE GROUP LTD;08;201;500;0;0;0;500;0;500;0;</t>
  </si>
  <si>
    <t>;41131000;775760;PENNWELL CORPORATION;08;201;8085;0;0;0;8085;0;8085;0;</t>
  </si>
  <si>
    <t>;41131000;832884;ASTORIA EDICIONES;08;201;2576;0;0;0;2576;0;2576;0;</t>
  </si>
  <si>
    <t>;41131000;987222;PROMOSALONS (SUISSE) SARL;08;201;1135;0;0;0;1135;0;1135;0;</t>
  </si>
  <si>
    <t>;41131000;1320775;OMRAN E AB;08;201;1800;0;0;0;1800;0;1800;0;</t>
  </si>
  <si>
    <t>;41131000;1331198;CIP CENTRO ITALIANO PUBBLICITA;08;201;1000;0;0;0;1000;0;1000;0;</t>
  </si>
  <si>
    <t>;41131000;89363;FABRILABO;08;211;1108,7;0;0;0;1108,7;0;1108,7;0;</t>
  </si>
  <si>
    <t>;41131000;799671;AMERICAN LABORATORY / LABCOMPARE;08;211;10248;0;0;0;10248;0;10248;0;</t>
  </si>
  <si>
    <t>;41131000;864840;SINDICATO DAS CIÊNÇAS E TECNOLOGIAS;08;211;3600;0;0;0;3600;0;3600;0;</t>
  </si>
  <si>
    <t>;41131000;942214;BIOTECHCO;08;211;1108,7;0;0;0;1108,7;0;1108,7;0;</t>
  </si>
  <si>
    <t>;41131000;981885;ORDEM DOS FARMACEUTICOS;08;211;7000;0;0;0;7000;0;7000;0;</t>
  </si>
  <si>
    <t>;41131000;1314402;FUTURE SCIENCE GROUP;08;211;17900;0;0;0;17900;0;17900;0;</t>
  </si>
  <si>
    <t>;41131000;903550;SOFTWARE-WYDAWNICTWO SARL;08;306;2500;0;0;0;2500;0;2500;0;</t>
  </si>
  <si>
    <t>;41131000;868456;OPEN HOUSE PUBLISHING LTD;08;321;2309;0;0;0;2309;0;2309;0;</t>
  </si>
  <si>
    <t>;41131000;898961;MEDIARAMA;08;321;1286;0;0;0;1286;0;1286;0;</t>
  </si>
  <si>
    <t>;41131000;934832;SIGN GRAPHIC MAGAZINE;08;321;1105;0;0;0;1105;0;1105;0;</t>
  </si>
  <si>
    <t>;41131000;964417;THE MEDIA EXPOSITIONS &amp; EVENTS;08;321;1024;0;0;0;1024;0;1024;0;</t>
  </si>
  <si>
    <t>;41131000;1312854;SHANGHAI MODERN INTERNATIONAL EXHIBITION;08;321;1092;0;0;0;1092;0;1092;0;</t>
  </si>
  <si>
    <t>;41131000;1313017;ME PRINT COMMUNICATION MAGAZINE;08;321;1982;0;0;0;1982;0;1982;0;</t>
  </si>
  <si>
    <t>;41131000;1317314;ST JOHN PATRICK PUBLISHERS LTD;08;321;1635;0;0;0;1635;0;1635;0;</t>
  </si>
  <si>
    <t>;41131000;959045;BLOCK COMUNICACIONES;08;322;1000;0;0;0;1000;0;1000;0;</t>
  </si>
  <si>
    <t>;41131000;1319167;IDBOX SARL;08;322;0;0;864;0;864;0;864;0;</t>
  </si>
  <si>
    <t>;41131000;934832;SIGN GRAPHIC MAGAZINE;08;323;1500;0;0;0;1500;0;1500;0;</t>
  </si>
  <si>
    <t>;41131000;987562;DIGTIAL SIGNAGE UNIVERSE;08;323;2037,63;0;0;0;2037,63;0;2037,63;0;</t>
  </si>
  <si>
    <t>;41131000;239816;BE-MA EDITRICE SRL;08;351;4100;0;0;0;4100;0;4100;0;</t>
  </si>
  <si>
    <t>;41131000;856565;PWS PROMEDIA;08;351;1650;0;0;0;1650;0;1650;0;</t>
  </si>
  <si>
    <t>;41131000;986834;ERRE &amp; GI MEDIA;08;351;1500;0;0;0;1500;0;1500;0;</t>
  </si>
  <si>
    <t>;41131000;239816;BE-MA EDITRICE SRL;08;352;4100;0;0;0;4100;0;4100;0;</t>
  </si>
  <si>
    <t>;41131000;924642;THOMSON PRESS HONG KONG LIMITED;08;401;2000;0;0;0;2000;0;2000;0;</t>
  </si>
  <si>
    <t>;41131000;925162;SPG MEDIA;08;401;5000;0;0;0;5000;0;5000;0;</t>
  </si>
  <si>
    <t>;41131000;926722;VERBUS EDITRICE;08;401;3600;0;0;0;3600;0;3600;0;</t>
  </si>
  <si>
    <t>;41131000;935071;IHLAS MAGAZINE GROUP;08;401;2000;0;0;0;2000;0;2000;0;</t>
  </si>
  <si>
    <t>;41131000;1342172;INFORMATION &amp; TECHNOLOGY PUBLISHING CO L;08;401;5000;0;0;0;5000;0;5000;0;</t>
  </si>
  <si>
    <t>;41131000;811970;ZENITH INTERNATIONAL PUBLISHING LTD;08;403;3828;0;0;0;3828;0;3828;0;</t>
  </si>
  <si>
    <t>;41131000;874451;VENDING TIMES;08;403;3684;0;0;0;3684;0;3684;0;</t>
  </si>
  <si>
    <t>;41131000;515917;MONDIALE PUBLISHING;08;411;5000;0;0;0;5000;0;5000;0;</t>
  </si>
  <si>
    <t>;41131000;510031;APPA;08;412;1710;0;0;0;1710;0;1710;0;</t>
  </si>
  <si>
    <t>;41131000;1317683;SYMPAPHONIE SA;08;412;513;0;0;0;513;0;513;0;</t>
  </si>
  <si>
    <t>;41131000;800567;MADE IN IT SRL;08;423;1500;0;0;0;1500;0;1500;0;</t>
  </si>
  <si>
    <t>;41131000;880871;WM CAPITAL S.P.A.. - AZ FRANCHISING;08;423;1500;0;0;0;1500;0;1500;0;</t>
  </si>
  <si>
    <t>;41131000;958365;EN FRANQUICIA;08;423;399;0;0;0;399;0;399;0;</t>
  </si>
  <si>
    <t>;41131000;958792;FRANCHISE INDIA HOLDINGS;08;423;399;0;0;0;399;0;399;0;</t>
  </si>
  <si>
    <t>;41131000;800567;MADE IN IT SRL;08;425;1000;0;0;0;1000;0;1000;0;</t>
  </si>
  <si>
    <t>;41131000;880871;WM CAPITAL S.P.A.. - AZ FRANCHISING;08;425;500;0;0;0;500;0;500;0;</t>
  </si>
  <si>
    <t>;41131000;207278;DOGA YAYINCILIK LTD;08;501;6750;0;0;0;6750;0;6750;0;</t>
  </si>
  <si>
    <t>;41131000;978145;GROUPE D'EDITIONS L'INSTALLATEUR;08;501;3193,3;0;0;0;3193,3;0;3193,3;0;</t>
  </si>
  <si>
    <t>;41131000;986311;REHVA;08;501;2500;0;0;0;2500;0;2500;0;</t>
  </si>
  <si>
    <t>;41131000;290937;SBN PRENSA TECNICA;08;502;1600;0;0;0;1600;0;1600;0;</t>
  </si>
  <si>
    <t>;41131000;69233;INTERNATIONAL FREIGHTING WEEKLY;08;601;14391;0;0;0;14391;0;14391;0;</t>
  </si>
  <si>
    <t>;41131000;951528;LOGISTICA MODERNA;08;601;6500;0;0;0;6500;0;6500;0;</t>
  </si>
  <si>
    <t>;41131000;952437;TRANSPORT INFORMATION CENTER;08;601;4988;0;0;0;4988;0;4988;0;</t>
  </si>
  <si>
    <t>;41131000;952523;ACTUALIDAD LOGISTICA MAGAZINE;08;601;9800;0;0;0;9800;0;9800;0;</t>
  </si>
  <si>
    <t>;41131000;958348;CENTAUR MEDIA;08;601;5000;0;0;0;5000;0;5000;0;</t>
  </si>
  <si>
    <t>;41131000;1300032;TRANSMARKET - SANTEX;08;601;5775;0;0;0;5775;0;5775;0;</t>
  </si>
  <si>
    <t>;41131000;1300259;DELIVER JOURNAL;08;601;4949;0;0;0;4949;0;4949;0;</t>
  </si>
  <si>
    <t>;41131000;951327;DESARROLLOS EDITORIALES S.A;08;604;1200;0;0;0;1200;0;1200;0;</t>
  </si>
  <si>
    <t>;41131000;1321116;RFID/USN KOREA;08;604;3700;0;0;0;3700;0;3700;0;</t>
  </si>
  <si>
    <t>;41131000;1321119;RFID UPDATE;08;604;950;0;0;0;950;0;950;0;</t>
  </si>
  <si>
    <t>;41131000;291167;KGN MULTIMEDIA;08;701;1500;0;0;0;1500;0;1500;0;</t>
  </si>
  <si>
    <t>;41131000;776264;INTRAFISH MEDIA;08;701;2500;0;0;0;2500;0;2500;0;</t>
  </si>
  <si>
    <t>;41131000;1302237;IS.IN.TEG. SRL;08;701;1000;0;0;0;1000;0;1000;0;</t>
  </si>
  <si>
    <t>;41131000;931068;BOAT INTERNATIONAL MEDIA LTD;08;703;18165;0;0;0;18165;0;18165;0;</t>
  </si>
  <si>
    <t>;41131000;763322;CURTCO MEDIA;08;704;15000;0;0;0;15000;0;15000;0;</t>
  </si>
  <si>
    <t>;41131000;855548;TIME INC LTD;08;704;7585;0;0;0;7585;0;7585;0;</t>
  </si>
  <si>
    <t>;41131000;858538;BLU INC MEDIA LIMITED;08;704;11200;0;0;0;11200;0;11200;0;</t>
  </si>
  <si>
    <t>;41131000;895346;EDITRICE MARE SRL;08;704;4000;0;0;0;4000;0;4000;0;</t>
  </si>
  <si>
    <t>;41131000;898645;SPEED AND PLEASURE MAGAZINE INC;08;704;5000;0;0;0;5000;0;5000;0;</t>
  </si>
  <si>
    <t>;41131000;936319;EUROPEAN SEAS LTD;08;704;6100,01;0;0;0;6100,01;0;6100,01;0;</t>
  </si>
  <si>
    <t>;41131000;1302237;IS.IN.TEG. SRL;08;704;1000;0;0;0;1000;0;1000;0;</t>
  </si>
  <si>
    <t>;41131000;1304959;SHAWATI MAGAZINE;08;704;15000;0;0;0;15000;0;15000;0;</t>
  </si>
  <si>
    <t>;41131000;1307244;MASTER ADVERTISING SRL;08;704;2500;0;0;0;2500;0;2500;0;</t>
  </si>
  <si>
    <t>;41131000;1317011;INDIA BOATING;08;704;6500;0;0;0;6500;0;6500;0;</t>
  </si>
  <si>
    <t>;41131000;1325316;NESTLE NESPRESSO SA;08;704;0;0;3000;0;3000;0;3000;0;</t>
  </si>
  <si>
    <t>;41131000;986528;CANVAS MIXED MEDIA PUBLISHING;08;711;10790,35;0;0;0;10790,35;0;10790,35;0;</t>
  </si>
  <si>
    <t>;41131000;1313641;BIDOUN MAGAZINE;08;711;6512,22;0;0;0;6512,22;0;6512,22;0;</t>
  </si>
  <si>
    <t>;41131000;1330783;ENTUSIASMO MEDIA - L+ARTE;08;711;4500;0;0;0;4500;0;4500;0;</t>
  </si>
  <si>
    <t>;41131000;425371;FLASH ART SRL;08;712;0;0;1900;0;1900;0;1900;0;</t>
  </si>
  <si>
    <t>;41131000;704631;PARKETT EDITIONS INC.;08;712;0;0;1500;0;1500;0;1500;0;</t>
  </si>
  <si>
    <t>;41131000;820139;PICTURE BOOKLETS PUBLISHERS BV;08;712;0;0;5000;0;5000;0;5000;0;</t>
  </si>
  <si>
    <t>;41131000;865361;PHOTOGRAPH;08;712;794;0;0;0;794;0;794;0;</t>
  </si>
  <si>
    <t>;41131000;940600;EIKON;08;712;1711,5;0;0;0;1711,5;0;1711,5;0;</t>
  </si>
  <si>
    <t>;41131000;945669;PHOTOWORKS;08;712;1271;0;0;0;1271;0;1271;0;</t>
  </si>
  <si>
    <t>;41131000;949025;PHOTO BASED ART;08;712;0;0;4128,3;0;4128,3;0;4128,3;0;</t>
  </si>
  <si>
    <t>;41131000;963702;PORTFOLIO MAGAZINE;08;712;1334,55;0;0;0;1334,55;0;1334,55;0;</t>
  </si>
  <si>
    <t>;41131000;966007;SILVERSHOTZ;08;712;883,35;0;0;0;883,35;0;883,35;0;</t>
  </si>
  <si>
    <t>;41131000;991260;TIME WARNER PUBLISHING;08;712;25237,5;0;0;0;25237,5;0;25237,5;0;</t>
  </si>
  <si>
    <t>;41131000;1331912;ART IN ASIA;08;712;1350;0;0;0;1350;0;1350;0;</t>
  </si>
  <si>
    <t>;41131000;1331914;ART IT;08;712;0;0;4492,8;0;4492,8;0;4492,8;0;</t>
  </si>
  <si>
    <t>;41131000;1331917;ARTWORLD MAGAZINE;08;712;2796,56;0;0;0;2796,56;0;2796,56;0;</t>
  </si>
  <si>
    <t>;41131000;1331957;MONO-C GMBH;08;712;2500;0;0;0;2500;0;2500;0;</t>
  </si>
  <si>
    <t>;41131000;1331963;PHOTO ESPANA;08;712;2500;0;0;0;2500;0;2500;0;</t>
  </si>
  <si>
    <t>;41131000;900872;PREST IJ YAYINCILIK BASIM H12 SAN TIC LT;09;132;4035;0;0;0;4035;0;4035;0;</t>
  </si>
  <si>
    <t>;41131000;932321;HARITHA MEDIA PVT LTD;09;132;2800;0;0;0;2800;0;2800;0;</t>
  </si>
  <si>
    <t>;41131000;934550;INFOMEDIA 18 LTD;09;132;2550;0;0;0;2550;0;2550;0;</t>
  </si>
  <si>
    <t>;41131000;941689;INFOMEDIA 18 LTD;09;132;4776;0;0;0;4776;0;4776;0;</t>
  </si>
  <si>
    <t>;41131000;21642;BE-MA EDITRICE SRL;09;141;5980;0;0;0;5980;0;5980;0;</t>
  </si>
  <si>
    <t>;41131000;1322754;CONCEPT MEDIA SRL - BILDINX;09;141;2000;0;0;0;2000;0;2000;0;</t>
  </si>
  <si>
    <t>;41131000;1367145;SOCIETE NOUVELLE CONSTRUIRE;09;141;2000;0;0;0;2000;0;2000;0;</t>
  </si>
  <si>
    <t>;41131000;1372648;STUNINGS MEDIEN GMBH;09;141;500;0;0;0;500;0;500;0;</t>
  </si>
  <si>
    <t>;41131000;3000126;GRAU 10 JORNALISMO &amp; OMUNICACOES LTDA;09;141;500;0;0;0;500;0;500;0;</t>
  </si>
  <si>
    <t>;41131000;3000409;EUROXTRADE LAKIADO KFT;09;141;2000;0;0;0;2000;0;2000;0;</t>
  </si>
  <si>
    <t>;41131000;171960;ENVIRONMENTAL MARKETING GROUP;09;201;4800;0;0;0;4800;0;4800;0;</t>
  </si>
  <si>
    <t>;41131000;227216;ENVIRONMENTAL TECHNOLOGY PUBLICATIONS;09;201;500;0;0;0;500;0;500;0;</t>
  </si>
  <si>
    <t>;41131000;264743;IWA PUBLISHING;09;201;300;0;0;0;300;0;300;0;</t>
  </si>
  <si>
    <t>;41131000;283384;FAVERSHAM HOUSE GROUP LTD;09;201;0;0;500;0;500;0;500;0;</t>
  </si>
  <si>
    <t>;41131000;775760;PENNWELL CORPORATION;09;201;5000;0;0;0;5000;0;5000;0;</t>
  </si>
  <si>
    <t>;41131000;873557;EDICIONES RODA SL;09;201;1745;0;0;0;1745;0;1745;0;</t>
  </si>
  <si>
    <t>;41131000;891554;IIR ESPANA S.L;09;201;3500;0;0;0;3500;0;3500;0;</t>
  </si>
  <si>
    <t>;41131000;1349187;DEA EDIZIONI SAS;09;201;4000;0;0;0;4000;0;4000;0;</t>
  </si>
  <si>
    <t>;41131000;1375248;C.E.V.;09;201;6320;0;0;0;6320;0;6320;0;</t>
  </si>
  <si>
    <t>;41131000;1377300;SAYONE MEDIA;09;201;100;0;0;0;100;0;100;0;</t>
  </si>
  <si>
    <t>;41131000;1378068;SC ECOLOGIC GROUP SRL;09;201;1800;0;0;0;1800;0;1800;0;</t>
  </si>
  <si>
    <t>;41131000;1379610;GRUPO ABOUT;09;201;1000;0;0;0;1000;0;1000;0;</t>
  </si>
  <si>
    <t>;41131000;89363;FABRILABO;09;211;1173,99;0;0;0;1173,99;0;1173,99;0;</t>
  </si>
  <si>
    <t>;41131000;766577;ASSOCIATION BELGE DES TECHNOLOGUES DE;09;211;759,58;0;0;0;759,58;0;759,58;0;</t>
  </si>
  <si>
    <t>;41131000;864840;SINDICATO DAS CIÊNÇAS E TECNOLOGIAS;09;211;3600;0;0;0;3600;0;3600;0;</t>
  </si>
  <si>
    <t>;41131000;868456;OPEN HOUSE PUBLISHING LTD;09;321;3940,01;0;0;0;3940,01;0;3940,01;0;</t>
  </si>
  <si>
    <t>;41131000;1312854;SHANGHAI MODERN INTERNATIONAL EXHIBITION;09;321;1102;0;0;0;1102;0;1102;0;</t>
  </si>
  <si>
    <t>;41131000;1341768;CHINA ELECTRONICS INT'L EXH &amp; AD CO LTD;09;321;1102;0;0;0;1102;0;1102;0;</t>
  </si>
  <si>
    <t>;41131000;1366866;SC EUROEXPO SRL;09;321;1730;0;0;0;1730;0;1730;0;</t>
  </si>
  <si>
    <t>;41131000;1348041;KI6 EDITORI;09;322;1500;0;0;0;1500;0;1500;0;</t>
  </si>
  <si>
    <t>;41131000;1366866;SC EUROEXPO SRL;09;322;1500;0;0;0;1500;0;1500;0;</t>
  </si>
  <si>
    <t>;41131000;239816;BE-MA EDITRICE SRL;09;351;4100;0;0;0;4100;0;4100;0;</t>
  </si>
  <si>
    <t>;41131000;239816;BE-MA EDITRICE SRL;09;352;4100;0;0;0;4100;0;4100;0;</t>
  </si>
  <si>
    <t>;41131000;515917;MONDIALE PUBLISHING;09;411;5000;0;0;0;5000;0;5000;0;</t>
  </si>
  <si>
    <t>;41131000;1318087;NEW BAY MEDIA ITALY SRL;09;411;5000;0;0;0;5000;0;5000;0;</t>
  </si>
  <si>
    <t>;41131000;880871;WM CAPITAL S.P.A.. - AZ FRANCHISING;09;423;1500;0;0;0;1500;0;1500;0;</t>
  </si>
  <si>
    <t>;41131000;896712;BAG DIFFUSION SARL;09;423;500;0;0;0;500;0;500;0;</t>
  </si>
  <si>
    <t>;41131000;958367;HART MEDIA GROUP;09;423;399;0;0;0;399;0;399;0;</t>
  </si>
  <si>
    <t>;41131000;958376;PROFIT SYSTEM SP Z.O.O.;09;423;998,99;0;0;0;998,99;0;998,99;0;</t>
  </si>
  <si>
    <t>;41131000;958792;FRANCHISE INDIA HOLDINGS;09;423;399;0;0;0;399;0;399;0;</t>
  </si>
  <si>
    <t>;41131000;880871;WM CAPITAL S.P.A.. - AZ FRANCHISING;09;425;0;0;1000;0;1000;0;1000;0;</t>
  </si>
  <si>
    <t>;41131000;1303471;KIELCE TRADE FAIRS LTD;09;426;1610;0;0;0;1610;0;1610;0;</t>
  </si>
  <si>
    <t>;41131000;1375927;EFFS;09;426;1000;0;0;0;1000;0;1000;0;</t>
  </si>
  <si>
    <t>;41131000;277635;SERDOCKS SRL- EUROMERCI;09;601;7500;0;0;0;7500;0;7500;0;</t>
  </si>
  <si>
    <t>;41131000;824714;EDITRICE TEMI SRL(DATACOLLECTION);09;601;5000;0;0;0;5000;0;5000;0;</t>
  </si>
  <si>
    <t>;41131000;951327;DESARROLLOS EDITORIALES S.A;09;601;3875;0;0;0;3875;0;3875;0;</t>
  </si>
  <si>
    <t>;41131000;951528;LOGISTICA MODERNA;09;601;6500;0;0;0;6500;0;6500;0;</t>
  </si>
  <si>
    <t>;41131000;1300259;DELIVER JOURNAL;09;601;4949;0;0;0;4949;0;4949;0;</t>
  </si>
  <si>
    <t>;41131000;1331428;DEFICOMM;09;601;0;0;2350;0;2350;0;2350;0;</t>
  </si>
  <si>
    <t>;41131000;1338729;MEDIA ACCESS;09;601;9000;0;0;0;9000;0;9000;0;</t>
  </si>
  <si>
    <t>;41131000;896521;DELIUS KLASING VERLAG GMBH;09;703;6590;0;0;0;6590;0;6590;0;</t>
  </si>
  <si>
    <t>;41131000;1376478;VOLVO OCEAN RACE SLU;09;703;20000;0;0;0;20000;0;20000;0;</t>
  </si>
  <si>
    <t>;41131000;858538;BLU INC MEDIA LIMITED;09;704;11200;0;0;0;11200;0;11200;0;</t>
  </si>
  <si>
    <t>;41131000;929903;A1 STUDIO LTD;09;704;5000;0;0;0;5000;0;5000;0;</t>
  </si>
  <si>
    <t>;41131000;931068;BOAT INTERNATIONAL MEDIA LTD;09;704;50000;0;0;0;50000;0;50000;0;</t>
  </si>
  <si>
    <t>;41131000;973439;RCS MEDIAGROUP SPA;09;704;18000;0;0;0;18000;0;18000;0;</t>
  </si>
  <si>
    <t>;41131000;1304804;EDIZIONI PEM;09;704;5000;0;0;0;5000;0;5000;0;</t>
  </si>
  <si>
    <t>;41131000;1317011;INDIA BOATING;09;704;6500;0;0;0;6500;0;6500;0;</t>
  </si>
  <si>
    <t>;41131000;1335342;TIME INC LTD;09;704;9500;0;0;0;9500;0;9500;0;</t>
  </si>
  <si>
    <t>;41131000;1346003;KINNAREE MEDIA MARKETING;09;704;10000;0;0;0;10000;0;10000;0;</t>
  </si>
  <si>
    <t>;41131000;865311;ART REVIEW LTD;09;711;9600,01;0;0;0;9600,01;0;9600,01;0;</t>
  </si>
  <si>
    <t>;41131000;949031;ARTFACTS.NET;09;711;5000;0;0;0;5000;0;5000;0;</t>
  </si>
  <si>
    <t>;41131000;984504;ARTNET;09;711;7000;0;0;0;7000;0;7000;0;</t>
  </si>
  <si>
    <t>;41131000;986528;CANVAS MIXED MEDIA PUBLISHING;09;711;5000;0;0;0;5000;0;5000;0;</t>
  </si>
  <si>
    <t>;41131000;1313641;BIDOUN MAGAZINE;09;711;4800;0;0;0;4800;0;4800;0;</t>
  </si>
  <si>
    <t>;41131000;1330749;ARTNOWONLINE.COM;09;711;5000;0;0;0;5000;0;5000;0;</t>
  </si>
  <si>
    <t>;41131000;1330783;ENTUSIASMO MEDIA - L+ARTE;09;711;4500;0;0;0;4500;0;4500;0;</t>
  </si>
  <si>
    <t>;41131000;1361401;CONTRAPPUNTO SRL;09;711;5000;0;0;0;5000;0;5000;0;</t>
  </si>
  <si>
    <t>;41131000;1368101;ASSO SRL / KALEIDOSCOPE;09;711;3600;0;0;0;3600;0;3600;0;</t>
  </si>
  <si>
    <t>;41131000;772264;EXIT IMAGEN Y CULTURA;09;712;1800;0;0;0;1800;0;1800;0;</t>
  </si>
  <si>
    <t>;41131000;820139;PICTURE BOOKLETS PUBLISHERS BV;09;712;0;0;5000;0;5000;0;5000;0;</t>
  </si>
  <si>
    <t>;41131000;865361;PHOTOGRAPH;09;712;794;0;0;0;794;0;794;0;</t>
  </si>
  <si>
    <t>;41131000;949031;ARTFACTS.NET;09;712;2160;0;0;0;2160;0;2160;0;</t>
  </si>
  <si>
    <t>;41131000;1331963;PHOTO ESPANA;09;712;2500;0;0;0;2500;0;2500;0;</t>
  </si>
  <si>
    <t>;41131000;1379779;ASSOCIAZONE CULTURALE PHLEGMATICS;09;712;0;0;3800;0;3800;0;3800;0;</t>
  </si>
  <si>
    <t>;41131000;864840;SINDICATO DAS CIÊNÇAS E TECNOLOGIAS;10;211;3700,01;0;0;0;3700,01;0;3700,01;0;</t>
  </si>
  <si>
    <t>;41131000;981885;ORDEM DOS FARMACEUTICOS;10;211;5852,84;0;0;0;5852,84;0;5852,84;0;</t>
  </si>
  <si>
    <t>;41131000;1314402;FUTURE SCIENCE GROUP;10;211;17900;0;0;0;17900;0;17900;0;</t>
  </si>
  <si>
    <t>;41131000;880871;WM CAPITAL S.P.A.. - AZ FRANCHISING;10;423;1500;0;0;0;1500;0;1500;0;</t>
  </si>
  <si>
    <t>;41131000;958362;DAKEXPO;10;423;1000;0;0;0;1000;0;1000;0;</t>
  </si>
  <si>
    <t>;41131000;958376;PROFIT SYSTEM SP Z.O.O.;10;423;1998,99;0;0;0;1998,99;0;1998,99;0;</t>
  </si>
  <si>
    <t>;41131000;958792;FRANCHISE INDIA HOLDINGS;10;423;600;0;0;0;600;0;600;0;</t>
  </si>
  <si>
    <t>;41131000;495337;SPIRIT OF THE OCEAN GMBH;10;703;1200;0;0;0;1200;0;1200;0;</t>
  </si>
  <si>
    <t>;41131000;973439;RCS MEDIAGROUP SPA;10;703;29500;0;0;0;29500;0;29500;0;</t>
  </si>
  <si>
    <t>;41131000;3003533;SWISSBOAT YACHTING AG;10;703;3194,65;0;0;0;3194,65;0;3194,65;0;</t>
  </si>
  <si>
    <t>;41131000;855548;TIME INC LTD;10;704;10572,11;0;0;0;10572,11;0;10572,11;0;</t>
  </si>
  <si>
    <t>;41131000;858538;BLU INC MEDIA LIMITED;10;704;11200;0;0;0;11200;0;11200;0;</t>
  </si>
  <si>
    <t>;41131000;929903;A1 STUDIO LTD;10;704;5000;0;0;0;5000;0;5000;0;</t>
  </si>
  <si>
    <t>;41131000;931068;BOAT INTERNATIONAL MEDIA LTD;10;704;50000;0;0;0;50000;0;50000;0;</t>
  </si>
  <si>
    <t>;41131000;935715;GMT PUBLISHING SARL;10;704;6000;0;0;0;6000;0;6000;0;</t>
  </si>
  <si>
    <t>;41131000;936521;ADVERTISING SERVICES LTD;10;704;12550;0;0;0;12550;0;12550;0;</t>
  </si>
  <si>
    <t>;41131000;973439;RCS MEDIAGROUP SPA;10;704;18000;0;0;0;18000;0;18000;0;</t>
  </si>
  <si>
    <t>;41131000;1335342;TIME INC LTD;10;704;3750;0;0;0;3750;0;3750;0;</t>
  </si>
  <si>
    <t>;41131000;1346003;KINNAREE MEDIA MARKETING;10;704;10000;0;0;0;10000;0;10000;0;</t>
  </si>
  <si>
    <t>;41131000;3002915;PUBLIWORLD SRL;10;704;5000;0;0;0;5000;0;5000;0;</t>
  </si>
  <si>
    <t>;41131000;3003493;MARINE CONSULTING;10;704;0;0;12000;0;12000;0;12000;0;</t>
  </si>
  <si>
    <t>;41131000;938378;FOCUS TECHNOLOGY CO, LTD;11;132;4147;0;0;0;4147;0;4147;0;</t>
  </si>
  <si>
    <t>;41131000;1317569;GRUPO TECNIPUBLICACIONES;11;132;0;0;8110;6488;8110;6488;1622;0;</t>
  </si>
  <si>
    <t>;41131000;3007899;CBS MEDIA LTD;11;132;1000;0;0;0;1000;0;1000;0;</t>
  </si>
  <si>
    <t>;41131000;21642;BE-MA EDITRICE SRL;11;141;4500;0;0;0;4500;0;4500;0;</t>
  </si>
  <si>
    <t>;41131000;808510;ARCHI EUROPE SA;11;141;500;0;0;0;500;0;500;0;</t>
  </si>
  <si>
    <t>;41131000;3003683;ORENA SA;11;141;500;0;0;0;500;0;500;0;</t>
  </si>
  <si>
    <t>;41131000;3007899;CBS MEDIA LTD;11;141;2000;0;0;0;2000;0;2000;0;</t>
  </si>
  <si>
    <t>;41131000;775760;PENNWELL CORPORATION;11;201;5000;0;0;0;5000;0;5000;0;</t>
  </si>
  <si>
    <t>;41131000;859604;HUSS VERLAG GMBH;11;201;5080;0;0;3300;5080;3300;1780;0;</t>
  </si>
  <si>
    <t>;41131000;954347;FREE SERVICE SRL;11;201;500;0;0;0;500;0;500;0;</t>
  </si>
  <si>
    <t>;41131000;3004540;GRUPO ABOUT MEDIA;11;201;1000;0;0;0;1000;0;1000;0;</t>
  </si>
  <si>
    <t>;41131000;799671;AMERICAN LABORATORY / LABCOMPARE;11;211;10600;0;0;0;10600;0;10600;0;</t>
  </si>
  <si>
    <t>;41131000;1314402;FUTURE SCIENCE GROUP;11;211;20960;0;0;0;20960;0;20960;0;</t>
  </si>
  <si>
    <t>;41131000;3002670;LLEP SA;11;211;18450;0;0;0;18450;0;18450;0;</t>
  </si>
  <si>
    <t>;41131000;880871;WM CAPITAL S.P.A.. - AZ FRANCHISING;11;423;1500;0;0;0;1500;0;1500;0;</t>
  </si>
  <si>
    <t>;41131000;958792;FRANCHISE INDIA HOLDINGS;11;423;1000;0;0;0;1000;0;1000;0;</t>
  </si>
  <si>
    <t>;41131000;880871;WM CAPITAL S.P.A.. - AZ FRANCHISING;11;425;1000;0;0;0;1000;0;1000;0;</t>
  </si>
  <si>
    <t>;41131000;3008509;INTERNET RETAILING EVENTS LTD;11;611;1000;0;0;0;1000;0;1000;0;</t>
  </si>
  <si>
    <t>;41131000;3004887;DREAM YACHT MEDITERRANEE;11;703;3000;0;0;0;3000;0;3000;0;</t>
  </si>
  <si>
    <t>;41131000;858538;BLU INC MEDIA LIMITED;11;704;15337,42;0;0;0;15337,42;0;15337,42;0;</t>
  </si>
  <si>
    <t>;41131000;929903;A1 STUDIO LTD;11;704;5000;0;0;0;5000;0;5000;0;</t>
  </si>
  <si>
    <t>;41131000;931068;BOAT INTERNATIONAL MEDIA LTD;11;704;50000;0;0;0;50000;0;50000;0;</t>
  </si>
  <si>
    <t>;41131000;3002915;PUBLIWORLD SRL;11;704;5000;0;0;0;5000;0;5000;0;</t>
  </si>
  <si>
    <t>;41131000;3007559;DOGAN BURDA DERGI YAYA VEPAZ A.S. - YACH;11;704;11000;0;0;16499,98;11000;16499,98;0;5499,98;</t>
  </si>
  <si>
    <t>;41131000;3007560;SUPER YACHT MEDIA &amp; MARKETING LTD;11;704;4200;0;0;0;4200;0;4200;0;</t>
  </si>
  <si>
    <t>;41131000;3008080;FELBER &amp; KRISTOFORI GROUP S.R.L.;11;704;7500;0;0;0;7500;0;7500;0;</t>
  </si>
  <si>
    <t>;41131000;3008119;LUXURY PUBLISHING BG, LLC;11;704;9000;0;0;0;9000;0;9000;0;</t>
  </si>
  <si>
    <t>;41131000;3008120;YACHTSXL.COM;11;704;15000;0;0;0;15000;0;15000;0;</t>
  </si>
  <si>
    <t>;41131000;868459;PUBLIMORE MEDIA BV;12;321;2000;0;0;0;2000;0;2000;0;</t>
  </si>
  <si>
    <t>;41131000;1312854;SHANGHAI MODERN INTERNATIONAL EXHIBITION;12;321;1300;0;0;0;1300;0;1300;0;</t>
  </si>
  <si>
    <t>;41131000;1313017;ME PRINT COMMUNICATION MAGAZINE;12;321;1000;0;0;0;1000;0;1000;0;</t>
  </si>
  <si>
    <t>;41131000;1339959;SIGNAGEWORLD;12;321;2100;0;0;0;2100;0;2100;0;</t>
  </si>
  <si>
    <t>;41131000;1341768;CHINA ELECTRONICS INT'L EXH &amp; AD CO LTD;12;321;1707;0;0;0;1707;0;1707;0;</t>
  </si>
  <si>
    <t>;41131000;3008473;UBM TRUST CO LTD;12;321;1200;0;0;0;1200;0;1200;0;</t>
  </si>
  <si>
    <t>;41131000;3011560;RETAIL FOCUS;12;323;1000;0;0;0;1000;0;1000;0;</t>
  </si>
  <si>
    <t>;41131000;1328522;VENDING INTERNATIONAL;12;403;4500;0;0;0;4500;0;4500;0;</t>
  </si>
  <si>
    <t>;41131000;951528;LOGISTICA MODERNA;12;601;5000;0;0;0;5000;0;5000;0;</t>
  </si>
  <si>
    <t>;41131000;986028;BALTIC PRESS;12;601;500;0;0;0;500;0;500;0;</t>
  </si>
  <si>
    <t>;41131000;763584;PANAMA EDITORE SRL;12;704;9500;0;0;7000;9500;7000;2500;0;</t>
  </si>
  <si>
    <t>;41131000;884585;INTERNATIONAL SEA PRESS SRL;12;704;9000;0;0;0;9000;0;9000;0;</t>
  </si>
  <si>
    <t>;41131000;929903;A1 STUDIO LTD;12;704;5000;0;0;0;5000;0;5000;0;</t>
  </si>
  <si>
    <t>;41131000;1342670;GRUPPO M SRL;12;704;18000;0;0;0;18000;0;18000;0;</t>
  </si>
  <si>
    <t>;41131000;3001688;INLUXE PUBLISHING LIMITED;12;704;12000;0;0;0;12000;0;12000;0;</t>
  </si>
  <si>
    <t>;41131000;3002474;BONNIER CORPORATION - YACHTING MAGAZINE;12;704;20000;0;0;0;20000;0;20000;0;</t>
  </si>
  <si>
    <t>;41131000;3008119;LUXURY PUBLISHING BG, LLC;12;704;19075;0;0;0;19075;0;19075;0;</t>
  </si>
  <si>
    <t>;41131000;3013948;ENSIGN MEDIA CO LTD;12;704;30000;0;0;0;30000;0;30000;0;</t>
  </si>
  <si>
    <t>;41131000;3018848;LLC EXPORT;13;141;0;0;800;0;800;0;800;0;</t>
  </si>
  <si>
    <t>;41131000;3020550;EDITORIALE DELFINO SRL;13;201;1000;0;0;0;1000;0;1000;0;</t>
  </si>
  <si>
    <t>;41131000;987558;ACTECH SA;13;221;5600;0;0;0;5600;0;5600;0;</t>
  </si>
  <si>
    <t>;41131000;3017165;SHARINGBOX FRANCE;13;423;1000;0;0;0;1000;0;1000;0;</t>
  </si>
  <si>
    <t>;41131000;3018914;YACHT WORLD INTERNATIONAL LTD;13;703;5486;0;0;0;5486;0;5486;0;</t>
  </si>
  <si>
    <t>;41131000;896521;DELIUS KLASING VERLAG GMBH;13;704;33840;33840;32990;33840;66830;67680;0;850;</t>
  </si>
  <si>
    <t>;41131000;929903;A1 STUDIO LTD;13;704;5000;0;0;0;5000;0;5000;0;</t>
  </si>
  <si>
    <t>;41131000;1342670;GRUPPO M SRL;13;704;18000;0;0;0;18000;0;18000;0;</t>
  </si>
  <si>
    <t>;41131000;3008119;LUXURY PUBLISHING BG, LLC;13;704;19075;0;0;0;19075;0;19075;0;</t>
  </si>
  <si>
    <t>;41131000;3013328;FLOATING ASSET;13;704;4000;0;0;0;4000;0;4000;0;</t>
  </si>
  <si>
    <t>;41131000;3013948;ENSIGN MEDIA CO LTD;13;704;15000;0;0;0;15000;0;15000;0;</t>
  </si>
  <si>
    <t>;41131000;986528;CANVAS MIXED MEDIA PUBLISHING;13;712;5733,94;0;0;0;5733,94;0;5733,94;0;</t>
  </si>
  <si>
    <t>;41131000;3026922;PROGRESSIVE MEDIA GROUP LTD;14;136;52660;0;0;0;52660;0;52660;0;</t>
  </si>
  <si>
    <t>;41131000;1313017;ME PRINT COMMUNICATION MAGAZINE;14;321;1000;0;0;0;1000;0;1000;0;</t>
  </si>
  <si>
    <t>;41131000;1339959;SIGNAGEWORLD;14;321;2100;0;0;0;2100;0;2100;0;</t>
  </si>
  <si>
    <t>;41131000;1343267;ADOBE SYSTEMS;14;321;1500;0;0;0;1500;0;1500;0;</t>
  </si>
  <si>
    <t>;41131000;3023221;CHEF MAGAZINE;14;401;6000;0;0;0;6000;0;6000;0;</t>
  </si>
  <si>
    <t>;41131000;3005905;FRANCHISE DEVELOPMENT SERVICES LTD;14;423;1000;0;0;0;1000;0;1000;0;</t>
  </si>
  <si>
    <t>;41131000;951528;LOGISTICA MODERNA;14;601;3000;0;0;0;3000;0;3000;0;</t>
  </si>
  <si>
    <t>;41131000;986028;BALTIC PRESS;14;601;500;0;0;0;500;0;500;0;</t>
  </si>
  <si>
    <t>;41131000;3020835;SKIPPER ON DECK MAGAZINE;14;703;3700;0;0;0;3700;0;3700;0;</t>
  </si>
  <si>
    <t>;41131000;505518;PLAY LIFESTYLE MEDIA SRL;14;704;12300;0;0;9700;12300;9700;2600;0;</t>
  </si>
  <si>
    <t>;41131000;884585;INTERNATIONAL SEA PRESS SRL;14;704;9000;0;0;0;9000;0;9000;0;</t>
  </si>
  <si>
    <t>;41131000;929903;A1 STUDIO LTD;14;704;5150;0;0;0;5150;0;5150;0;</t>
  </si>
  <si>
    <t>;41131000;3002474;BONNIER CORPORATION - YACHTING MAGAZINE;14;704;23895,36;0;0;0;23895,36;0;23895,36;0;</t>
  </si>
  <si>
    <t>;41131000;3008119;LUXURY PUBLISHING BG, LLC;14;704;17310;0;0;0;17310;0;17310;0;</t>
  </si>
  <si>
    <t>;41131000;3013412;NAVINGO BV;14;704;3290;0;0;0;3290;0;3290;0;</t>
  </si>
  <si>
    <t>;41131000;3014100;THE FINANCIAL TIMES LTD;14;704;7560;0;0;0;7560;0;7560;0;</t>
  </si>
  <si>
    <t>;41131000;3019112;SELGEN UKRAINE GMBH;14;704;6500;0;0;0;6500;0;6500;0;</t>
  </si>
  <si>
    <t>;41131000;716778;ART NEXUS;14;717;2538,27;0;0;0;2538,27;0;2538,27;0;</t>
  </si>
  <si>
    <t>;41131000;3014971;DOUBLE PIPE PUBLISHER LIMITED;14;717;2175,66;0;0;0;2175,66;0;2175,66;0;</t>
  </si>
  <si>
    <t>;41131000;11911;ANMOPYC;15;141;4336;0;0;0;4336;0;4336;0;</t>
  </si>
  <si>
    <t>;41131000;3020550;EDITORIALE DELFINO SRL;15;141;2000;0;0;0;2000;0;2000;0;</t>
  </si>
  <si>
    <t>;41131000;3031647;MEDIA-DOM;15;141;1000;0;0;0;1000;0;1000;0;</t>
  </si>
  <si>
    <t>;41131000;3005905;FRANCHISE DEVELOPMENT SERVICES LTD;15;423;2000;0;0;0;2000;0;2000;0;</t>
  </si>
  <si>
    <t>;41131000;3027824;SA FRANCHISE WAREHOUSE;15;423;2000;0;0;0;2000;0;2000;0;</t>
  </si>
  <si>
    <t>;41131000;884585;INTERNATIONAL SEA PRESS SRL;15;704;9225;0;0;0;9225;0;9225;0;</t>
  </si>
  <si>
    <t>;41131000;3014100;THE FINANCIAL TIMES LTD;15;704;35070,54;0;0;0;35070,54;0;35070,54;0;</t>
  </si>
  <si>
    <t>;41131000;3028789;ARTAM ANTIK VE SANATSAL ESERLER MUZAYEDE;15;704;3500;0;0;0;3500;0;3500;0;</t>
  </si>
  <si>
    <t>;41131000;767579;NUOVA EDITORIALE DI FOTO SHOE SRL;16;101;2000;1000;0;0;2000;1000;1000;0;</t>
  </si>
  <si>
    <t>;41131000;3026922;PROGRESSIVE MEDIA GROUP LTD;16;136;10000;0;0;0;10000;0;10000;0;</t>
  </si>
  <si>
    <t>;41131000;187425;BE-MA EDITRICE SRL;16;201;6000;0;0;0;6000;0;6000;0;</t>
  </si>
  <si>
    <t>;41131000;954347;FREE SERVICE SRL;16;201;6000;0;0;0;6000;0;6000;0;</t>
  </si>
  <si>
    <t>;41131000;960253;MILLIONAIRE;16;423;1500;0;0;0;1500;0;1500;0;</t>
  </si>
  <si>
    <t>;41131000;763584;PANAMA EDITORE SRL;16;704;10500;0;0;0;10500;0;10500;0;</t>
  </si>
  <si>
    <t>;41131000;884585;INTERNATIONAL SEA PRESS SRL;16;704;9450;0;0;0;9450;0;9450;0;</t>
  </si>
  <si>
    <t>;41131000;3003853;WUTT PUBLISHING;16;704;24600;0;0;0;24600;0;24600;0;</t>
  </si>
  <si>
    <t>;41131000;3019009;VIDO TELEKOMUNIKASYON HIZMETLERI VE ILET;16;704;2750;0;0;0;2750;0;2750;0;</t>
  </si>
  <si>
    <t>;41131000;3028789;ARTAM ANTIK VE SANATSAL ESERLER MUZAYEDE;16;704;3940;0;0;0;3940;0;3940;0;</t>
  </si>
  <si>
    <t>;41131000;3033887;ADMS PUBLISHING GROUP;16;704;21150;0;0;0;21150;0;21150;0;</t>
  </si>
  <si>
    <t>;41131000;3034158;THE INTERIOR DIRECTORY;16;704;6000;0;0;0;6000;0;6000;0;</t>
  </si>
  <si>
    <t>;41131000;3035788;TRUST MEDIA BV;16;704;8700;0;0;0;8700;0;8700;0;</t>
  </si>
  <si>
    <t>;41131000;1349187;DEA EDIZIONI SAS;17;201;2500;0;0;0;2500;0;2500;0;</t>
  </si>
  <si>
    <t>;41131000;3005051;C &amp; M PLUBLICACIONES S.L;17;201;1000;0;0;0;1000;0;1000;0;</t>
  </si>
  <si>
    <t>;41131000;3039172;MCI BENELUX;17;221;1500;0;0;0;1500;0;1500;0;</t>
  </si>
  <si>
    <t>;41131000;3040558;WENG COLLECTION;17;352;16622,5;0;0;0;16622,5;0;16622,5;0;</t>
  </si>
  <si>
    <t>;41131000;3021342;EUROPEAN VENDING ASSOCIATION;17;403;5300;0;0;0;5300;0;5300;0;</t>
  </si>
  <si>
    <t>;41131000;3037439;VENDING INTERNATIONAL;17;403;1500;0;0;0;1500;0;1500;0;</t>
  </si>
  <si>
    <t>;41131000;3028106;THE BEST OF MADE IN ITALY SAS;17;407;12400;0;0;0;12400;0;12400;0;</t>
  </si>
  <si>
    <t>;41131000;958792;FRANCHISE INDIA HOLDINGS;17;423;4000;0;0;0;4000;0;4000;0;</t>
  </si>
  <si>
    <t>;41131000;3026908;TIMES INTERNATIONAL;17;423;3900;0;0;0;3900;0;3900;0;</t>
  </si>
  <si>
    <t>;41131000;3027825;GLOBAL FRANCHISE MAGAZINE;17;423;3900;0;0;0;3900;0;3900;0;</t>
  </si>
  <si>
    <t>;41131000;3027860;HOW2FRANCHISE UK;17;423;1000;0;0;0;1000;0;1000;0;</t>
  </si>
  <si>
    <t>;41131000;3038911;SOLUZIONI SRL;17;423;2000;0;0;0;2000;0;2000;0;</t>
  </si>
  <si>
    <t>;41131000;3027791;MCGARRY INTERNET LIMITED;17;425;1000;0;0;0;1000;0;1000;0;</t>
  </si>
  <si>
    <t>;41131000;208396;PUBLICACIONES MEN-CAR;17;601;4500;0;0;0;4500;0;4500;0;</t>
  </si>
  <si>
    <t>;41131000;3018945;SUPPLY CHAIN MEDIA BV;17;601;2000;0;0;0;2000;0;2000;0;</t>
  </si>
  <si>
    <t>;41131000;3031269;CHINA INTERNATIONAL LOGISTICS AND;17;601;1500;0;0;0;1500;0;1500;0;</t>
  </si>
  <si>
    <t>;41131000;3039399;MEDIACOMPASS UKRAINE;17;601;3000;0;0;0;3000;0;3000;0;</t>
  </si>
  <si>
    <t>;41131000;3039651;QUAD PUBLICATIONS LTD;17;601;2000;0;0;0;2000;0;2000;0;</t>
  </si>
  <si>
    <t>;41131000;3018945;SUPPLY CHAIN MEDIA BV;17;615;500;0;0;0;500;0;500;0;</t>
  </si>
  <si>
    <t>;41131000;3001706;OCEAN MEDIA PTY LTD;17;704;15038;0;0;0;15038;0;15038;0;</t>
  </si>
  <si>
    <t>;41131000;3002474;BONNIER CORPORATION - YACHTING MAGAZINE;17;704;30550;0;0;0;30550;0;30550;0;</t>
  </si>
  <si>
    <t>;41131000;3014100;THE FINANCIAL TIMES LTD;17;704;37191;0;0;0;37191;0;37191;0;</t>
  </si>
  <si>
    <t>;41131000;3035788;TRUST MEDIA BV;17;704;4941;0;0;0;4941;0;4941;0;</t>
  </si>
  <si>
    <t>;41131000;3039995;R MEDIA M.E.P.E;17;704;8000;0;0;0;8000;0;8000;0;</t>
  </si>
  <si>
    <t>;41131000;3040225;FJ COMMUNICATIONS FZE;17;704;10700;0;0;0;10700;0;10700;0;</t>
  </si>
  <si>
    <t>;41131000;3040452;INTERNATIONAL PUBLISHING GROUP LIMITED;17;704;6100;0;0;0;6100;0;6100;0;</t>
  </si>
  <si>
    <t>;41131000;3040740;GRUPPO M SRL;17;704;0;0;18900;0;18900;0;18900;0;</t>
  </si>
  <si>
    <t>;41131000;3040758;BOATWORX GMBH;17;704;6000;0;0;0;6000;0;6000;0;</t>
  </si>
  <si>
    <t>;41131000;425371;FLASH ART SRL;17;711;11300;0;0;0;11300;0;11300;0;</t>
  </si>
  <si>
    <t>;41131000;768388;LES EDITIONS ESSE;17;711;6000;0;0;0;6000;0;6000;0;</t>
  </si>
  <si>
    <t>;41131000;865311;ART REVIEW LTD;17;711;10000;0;0;0;10000;0;10000;0;</t>
  </si>
  <si>
    <t>;41131000;3009546;BRASILEIROS EDITORA LTDA;17;711;30000;0;0;0;30000;0;30000;0;</t>
  </si>
  <si>
    <t>;41131000;3035529;MODERN MEDIA GROUP;17;711;51217;0;0;0;51217;0;51217;0;</t>
  </si>
  <si>
    <t>;41131000;3035770;ELEPHANT PUBLISHING LTD;17;711;6000;0;0;0;6000;0;6000;0;</t>
  </si>
  <si>
    <t>;41131000;3037674;BILDUNG INC SRL;17;711;9000;0;0;0;9000;0;9000;0;</t>
  </si>
  <si>
    <t>;41131000;425371;FLASH ART SRL;17;712;11300;0;11300;11300;22600;11300;11300;0;</t>
  </si>
  <si>
    <t>;41131000;865311;ART REVIEW LTD;17;712;10000;0;0;0;10000;0;10000;0;</t>
  </si>
  <si>
    <t>;41131000;865349;FOAM MAGAZINE BV;17;712;5000;0;0;0;5000;0;5000;0;</t>
  </si>
  <si>
    <t>;41131000;940600;EIKON;17;712;5000;0;0;0;5000;0;5000;0;</t>
  </si>
  <si>
    <t>;41131000;3009514;AESTHETICA MAGAZINE;17;712;5000;0;0;0;5000;0;5000;0;</t>
  </si>
  <si>
    <t>;41131000;3009546;BRASILEIROS EDITORA LTDA;17;712;16500;0;0;0;16500;0;16500;0;</t>
  </si>
  <si>
    <t>;41131000;3014431;DEAR DAVE, MAGAZINE;17;712;2535;0;0;0;2535;0;2535;0;</t>
  </si>
  <si>
    <t>;41131000;3025442;C/O BERLIN FOUNDATION;17;712;6000;0;0;0;6000;0;6000;0;</t>
  </si>
  <si>
    <t>;41131000;3037674;BILDUNG INC SRL;17;712;9000;0;9000;9000;18000;9000;9000;0;</t>
  </si>
  <si>
    <t>;41131000;3026922;PROGRESSIVE MEDIA GROUP LTD;18;136;0;0;10000;0;10000;0;10000;0;</t>
  </si>
  <si>
    <t>;41131000;3031893;AMERICAN NUCLEAR SOCIETY;18;136;0;0;8904;0;8904;0;8904;0;</t>
  </si>
  <si>
    <t>;41131000;3017824;CONTEXT WORLD LTD;18;314;0;0;8000;0;8000;0;8000;0;</t>
  </si>
  <si>
    <t>;41131000;800580;FRANCHISE PORTAL GMBH;18;423;0;0;1000;0;1000;0;1000;0;</t>
  </si>
  <si>
    <t>;41131000;880871;WM CAPITAL S.P.A.. - AZ FRANCHISING;18;423;0;0;3900;0;3900;0;3900;0;</t>
  </si>
  <si>
    <t>;41131000;958376;PROFIT SYSTEM SP Z.O.O.;18;423;0;0;2000;0;2000;0;2000;0;</t>
  </si>
  <si>
    <t>;41131000;958383;ASIAWIDE FRANCHISE CONSULTANTS PTE LTD;18;423;0;0;2000;0;2000;0;2000;0;</t>
  </si>
  <si>
    <t>;41131000;958792;FRANCHISE INDIA HOLDINGS;18;423;0;0;4000;0;4000;0;4000;0;</t>
  </si>
  <si>
    <t>;41131000;958795;VENTURE MARKETING GROUP LTD;18;423;0;0;2000;0;2000;0;2000;0;</t>
  </si>
  <si>
    <t>;41131000;3026192;BARBADILLO Y ASOCIADOS;18;423;0;0;1999;0;1999;0;1999;0;</t>
  </si>
  <si>
    <t>;41131000;3026908;TIMES INTERNATIONAL;18;423;0;0;3900;0;3900;0;3900;0;</t>
  </si>
  <si>
    <t>;41131000;3027791;MCGARRY INTERNET LIMITED;18;423;0;0;2000;0;2000;0;2000;0;</t>
  </si>
  <si>
    <t>;41131000;3027825;GLOBAL FRANCHISE MAGAZINE;18;423;0;0;3900;0;3900;0;3900;0;</t>
  </si>
  <si>
    <t>;41131000;3027829;ASSOFRANCHISING SERVIZI SRL;18;423;0;0;2295;0;2295;0;2295;0;</t>
  </si>
  <si>
    <t>;41131000;3028394;BRD;18;423;0;0;3900;0;3900;0;3900;0;</t>
  </si>
  <si>
    <t>;41131000;3036725;DE NATIONALE FRANCHISE GIDS BV;18;423;0;0;4000;0;4000;0;4000;0;</t>
  </si>
  <si>
    <t>;41131000;3038910;APRIREINFRANCHISING.IT SRL;18;423;0;0;2295;0;2295;0;2295;0;</t>
  </si>
  <si>
    <t>;41131000;3038911;SOLUZIONI SRL;18;423;0;0;2000;0;2000;0;2000;0;</t>
  </si>
  <si>
    <t>;41131000;936521;ADVERTISING SERVICES LTD;18;704;0;0;24400;0;24400;0;24400;0;</t>
  </si>
  <si>
    <t>;41132000;3024156;REVIEW OF PRINT;14;321;3600;0;0;0;3600;0;3600;0;</t>
  </si>
  <si>
    <t>;41132000;3020148;JEAN-LUC PAQUIGNON PARIS;14;351;5520;0;0;0;5520;0;5520;0;</t>
  </si>
  <si>
    <t>;41132000;207334;EGGA INTERNATIONAL SARL;14;352;720;0;0;0;720;0;720;0;</t>
  </si>
  <si>
    <t>;41132000;58175;RESTAU'CO;14;401;2700;0;0;0;2700;0;2700;0;</t>
  </si>
  <si>
    <t>;41132000;992138;EVENWEST;14;401;4800;0;0;0;4800;0;4800;0;</t>
  </si>
  <si>
    <t>;41132000;56612;CPIH;14;406;5221,2;0;0;0;5221,2;0;5221,2;0;</t>
  </si>
  <si>
    <t>;41132000;3022258;ATMOSPHERES;14;423;4800;0;0;0;4800;0;4800;0;</t>
  </si>
  <si>
    <t>;41132000;956040;SOCIETE NOUVELLE DU NOUVEL ECONOMISTE;14;425;6000;0;0;0;6000;0;6000;0;</t>
  </si>
  <si>
    <t>;41132000;1330634;ACCEDE PROVENCE ENTREPRENEURS;14;425;1800;0;0;0;1800;0;1800;0;</t>
  </si>
  <si>
    <t>;41132000;3019033;WACOM ET ASSOCIES;14;425;3600;0;0;0;3600;0;3600;0;</t>
  </si>
  <si>
    <t>;41132000;188568;EVENTIZ MEDIA GROUP;14;429;3300;0;0;0;3300;0;3300;0;</t>
  </si>
  <si>
    <t>;41132000;495844;EXPRESSION MEDIA SAS;14;703;13812;0;0;0;13812;0;13812;0;</t>
  </si>
  <si>
    <t>;41132000;505280;SICICOM;14;703;1200;0;0;0;1200;0;1200;0;</t>
  </si>
  <si>
    <t>;41132000;3027220;L'AME BLEUE;14;703;2400;0;0;0;2400;0;2400;0;</t>
  </si>
  <si>
    <t>;41132000;3027223;CENTRE DE FORMATION ET D'INTERVENTION;14;703;1200;0;0;0;1200;0;1200;0;</t>
  </si>
  <si>
    <t>;41132000;936527;PALM BEACH EVENTS;14;704;5040;0;0;0;5040;0;5040;0;</t>
  </si>
  <si>
    <t>;41132000;958833;WAM MEDIA LIMITED;14;704;6805,2;0;0;0;6805,2;0;6805,2;0;</t>
  </si>
  <si>
    <t>;41132000;3013772;SARL ECUADECOR;14;704;4200;0;0;0;4200;0;4200;0;</t>
  </si>
  <si>
    <t>;41132000;1302869;LE MONDE DU REGARD;14;712;5760;0;0;0;5760;0;5760;0;</t>
  </si>
  <si>
    <t>;41132000;3030858;AMRAE (ASSOCIATION POUR LE MANAGEMENT DE;15;102;3600;0;0;0;3600;0;3600;0;</t>
  </si>
  <si>
    <t>;41132000;190029;JEAN DANIEL BRAMI;15;352;6960;0;0;0;6960;0;6960;0;</t>
  </si>
  <si>
    <t>;41132000;56612;CPIH;15;406;7321,2;0;0;0;7321,2;0;7321,2;0;</t>
  </si>
  <si>
    <t>;41132000;1337759;INFO6TM CHEZ ATC;15;421;0;0;3000;0;3000;0;3000;0;</t>
  </si>
  <si>
    <t>;41132000;786660;NEWSCOREGIE SARL;15;423;6000;0;0;0;6000;0;6000;0;</t>
  </si>
  <si>
    <t>;41132000;1330634;ACCEDE PROVENCE ENTREPRENEURS;15;425;1800;0;0;0;1800;0;1800;0;</t>
  </si>
  <si>
    <t>;41132000;971483;GROUPE SLR;15;426;13429,2;0;0;0;13429,2;0;13429,2;0;</t>
  </si>
  <si>
    <t>;41132000;774323;PUBLIMAG;15;601;1800;0;0;0;1800;0;1800;0;</t>
  </si>
  <si>
    <t>;41132000;3029857;LE PEIGNOIR FRANCAIS;15;702;6720;0;0;0;6720;0;6720;0;</t>
  </si>
  <si>
    <t>;41132000;3009524;PEN DUICK SAS;15;703;5760;0;0;0;5760;0;5760;0;</t>
  </si>
  <si>
    <t>;41132000;3031592;RADIO COTE D'AMOUR;15;703;1891,2;0;0;0;1891,2;0;1891,2;0;</t>
  </si>
  <si>
    <t>;41132000;724892;MUSTO FRANCE SARL;15;704;24000;0;0;0;24000;0;24000;0;</t>
  </si>
  <si>
    <t>;41132000;936527;PALM BEACH EVENTS;15;704;5166;0;0;0;5166;0;5166;0;</t>
  </si>
  <si>
    <t>;41132000;1344290;RPDG;15;704;9600;0;0;0;9600;0;9600;0;</t>
  </si>
  <si>
    <t>;41132000;3025111;SARL STTON;15;704;22272;0;0;0;22272;0;22272;0;</t>
  </si>
  <si>
    <t>;41132000;410998;INTERNATIONAL NEW YORK TIMES;15;712;0;0;3912;0;3912;0;3912;0;</t>
  </si>
  <si>
    <t>;41132000;134805;LES ECHOS;16;101;1440;0;0;0;1440;0;1440;0;</t>
  </si>
  <si>
    <t>;41132000;242639;HELLOPRO;16;101;10680;0;0;0;10680;0;10680;0;</t>
  </si>
  <si>
    <t>;41132000;3013885;ECOLE MILITAIRE;16;101;11588,4;0;0;0;11588,4;0;11588,4;0;</t>
  </si>
  <si>
    <t>;41132000;3037171;GROUPE MALLET SAS;16;132;2400;0;0;0;2400;0;2400;0;</t>
  </si>
  <si>
    <t>;41132000;1313680;SAS FORMAT KINE;16;222;9492;0;0;0;9492;0;9492;0;</t>
  </si>
  <si>
    <t>;41132000;901223;L'INFORMATICIEN SARL;16;301;1200;0;0;0;1200;0;1200;0;</t>
  </si>
  <si>
    <t>;41132000;800672;B2B COMMUNICATION;16;321;4200;0;0;0;4200;0;4200;0;</t>
  </si>
  <si>
    <t>;41132000;3031332;PANAGEA SAS;16;352;1200;0;0;0;1200;0;1200;0;</t>
  </si>
  <si>
    <t>;41132000;3035839;PLATUX;16;401;11446,8;0;0;0;11446,8;0;11446,8;0;</t>
  </si>
  <si>
    <t>;41132000;3035184;TEAM BREAK;16;420;32764,8;0;0;0;32764,8;0;32764,8;0;</t>
  </si>
  <si>
    <t>;41132000;3036599;STEREDENN PRODUCTION;16;420;8377,2;0;0;0;8377,2;0;8377,2;0;</t>
  </si>
  <si>
    <t>;41132000;773337;CEDIV TRAVEL;16;421;12000;0;0;0;12000;0;12000;0;</t>
  </si>
  <si>
    <t>;41132000;956040;SOCIETE NOUVELLE DU NOUVEL ECONOMISTE;16;421;657,82;0;0;0;657,82;0;657,82;0;</t>
  </si>
  <si>
    <t>;41132000;3024113;TENDANCE NOMAD PUBLISHING;16;421;9600;0;0;0;9600;0;9600;0;</t>
  </si>
  <si>
    <t>;41132000;828097;ALTICE MEDIA PUBLICITE;16;425;1254,79;0;0;0;1254,79;0;1254,79;0;</t>
  </si>
  <si>
    <t>;41132000;981202;PRODEV SARL;16;425;2400;0;0;0;2400;0;2400;0;</t>
  </si>
  <si>
    <t>;41132000;1330634;ACCEDE PROVENCE ENTREPRENEURS;16;425;1800;0;0;0;1800;0;1800;0;</t>
  </si>
  <si>
    <t>;41132000;1331850;MUSEE DE L'ARMEE;16;429;0;0;6276;0;6276;0;6276;0;</t>
  </si>
  <si>
    <t>;41132000;943504;PROFIL GRAND LARGE;16;703;42000;0;0;0;42000;0;42000;0;</t>
  </si>
  <si>
    <t>;41132000;3003536;AZ IMPORT;16;703;4440;0;0;0;4440;0;4440;0;</t>
  </si>
  <si>
    <t>;41132000;3004835;WARM UP INTERACTIVE SAS;16;703;111676,54;0;0;0;111676,54;0;111676,54;0;</t>
  </si>
  <si>
    <t>;41132000;3009597;LAHALLE EDITIONS;16;703;12602,4;0;0;0;12602,4;0;12602,4;0;</t>
  </si>
  <si>
    <t>;41132000;3020969;SP COMPOSITE SARL;16;703;4800;0;0;0;4800;0;4800;0;</t>
  </si>
  <si>
    <t>;41132000;3024106;50 MINUTES ON BOARD;16;703;31016,4;0;0;0;31016,4;0;31016,4;0;</t>
  </si>
  <si>
    <t>;41132000;3033950;INDOOR DE FRANCE;16;703;18000;0;0;0;18000;0;18000;0;</t>
  </si>
  <si>
    <t>;41132000;3034090;FRENCH TOUCH FISHING;16;703;3600;0;0;0;3600;0;3600;0;</t>
  </si>
  <si>
    <t>;41132000;3037797;LA CROIX ROUGE FRANCAISE -;16;703;12000;0;0;0;12000;0;12000;0;</t>
  </si>
  <si>
    <t>;41132000;415151;ARTCLAIR EDITIONS;16;711;15840;0;0;0;15840;0;15840;0;</t>
  </si>
  <si>
    <t>;41132000;3037117;HOTEL LE BRISTOL;16;711;30600;0;0;0;30600;0;30600;0;</t>
  </si>
  <si>
    <t>;41132000;9684;GPMSE FEDERATION;17;102;11988;0;0;0;11988;0;11988;0;</t>
  </si>
  <si>
    <t>;41132000;29212;TP MEDIA - PSM;17;102;10800;0;0;0;10800;0;10800;0;</t>
  </si>
  <si>
    <t>;41132000;816868;PRESSELEC;17;102;7188;0;0;0;7188;0;7188;0;</t>
  </si>
  <si>
    <t>;41132000;3002764;CDSE;17;102;8028;0;0;0;8028;0;8028;0;</t>
  </si>
  <si>
    <t>;41132000;3006299;SYNDICAT NATIONAL DES ENTREPRISES;17;102;7188;0;0;0;7188;0;7188;0;</t>
  </si>
  <si>
    <t>;41132000;3012598;AN2V;17;102;11760;0;0;0;11760;0;11760;0;</t>
  </si>
  <si>
    <t>;41132000;10380;BIP INFORMATION PROFESSIONNELLE;17;141;12000;0;0;0;12000;0;12000;0;</t>
  </si>
  <si>
    <t>;41132000;157298;SAS PATISSERIE LADUREE;17;141;9300;0;9300;9300;18600;9300;9300;0;</t>
  </si>
  <si>
    <t>;41132000;241138;BATIWEB.COM;17;141;6000;0;0;0;6000;0;6000;0;</t>
  </si>
  <si>
    <t>;41132000;242446;VERRE PRESSE SERVICES;17;141;6000;0;0;0;6000;0;6000;0;</t>
  </si>
  <si>
    <t>;41132000;3002624;3E MEDIAS SAS;17;141;24000;0;0;0;24000;0;24000;0;</t>
  </si>
  <si>
    <t>;41132000;3007913;ETAI;17;141;6000;0;0;0;6000;0;6000;0;</t>
  </si>
  <si>
    <t>;41132000;3020465;GROUPE CAYOLA;17;141;68400;0;0;0;68400;0;68400;0;</t>
  </si>
  <si>
    <t>;41132000;3040031;MONKYSHOT;17;141;6003,6;0;0;0;6003,6;0;6003,6;0;</t>
  </si>
  <si>
    <t>;41132000;183466;ALPHAMEDIA ET EDITIONS JOHANET;17;201;3600;0;0;0;3600;0;3600;0;</t>
  </si>
  <si>
    <t>;41132000;3041753;ECONOMIE MATIN SAS / L'ENERGEEK;17;201;1920;0;0;0;1920;0;1920;0;</t>
  </si>
  <si>
    <t>;41132000;3042666;INNOVATION REVIEW;17;201;1920;0;0;0;1920;0;1920;0;</t>
  </si>
  <si>
    <t>;41132000;724967;NRJ GLOBAL / ENRJ;17;221;14416,8;0;0;0;14416,8;0;14416,8;0;</t>
  </si>
  <si>
    <t>;41132000;954008;ACOUFUN SARL;17;221;1428;0;0;0;1428;0;1428;0;</t>
  </si>
  <si>
    <t>;41132000;994562;FFHM;17;221;27012;0;0;22510;27012;22510;4502;0;</t>
  </si>
  <si>
    <t>;41132000;3016481;MD MEDIA;17;221;7179,6;0;0;0;7179,6;0;7179,6;0;</t>
  </si>
  <si>
    <t>;41132000;3027873;TOWER CHARGE;17;221;1800;0;0;0;1800;0;1800;0;</t>
  </si>
  <si>
    <t>;41132000;3033574;FNEAPL;17;221;4248;0;0;3540;4248;3540;708;0;</t>
  </si>
  <si>
    <t>;41132000;1743;GROUPE MONITEUR;17;301;13680;0;0;0;13680;0;13680;0;</t>
  </si>
  <si>
    <t>;41132000;817608;FNTC;17;301;5400;0;0;0;5400;0;5400;0;</t>
  </si>
  <si>
    <t>;41132000;960295;WEB TV PROD;17;301;8053,5;0;0;0;8053,5;0;8053,5;0;</t>
  </si>
  <si>
    <t>;41132000;965014;GFK RETAIL AND TECHNOLOGY FRANCE;17;312;3600;0;0;0;3600;0;3600;0;</t>
  </si>
  <si>
    <t>;41132000;995824;ORACOM;17;312;3600;0;0;0;3600;0;3600;0;</t>
  </si>
  <si>
    <t>;41132000;3018023;BE CONTENTS;17;312;3600;0;0;0;3600;0;3600;0;</t>
  </si>
  <si>
    <t>;41132000;3035053;MEDIA PARTNERS 360;17;312;3600;0;0;0;3600;0;3600;0;</t>
  </si>
  <si>
    <t>;41132000;133515;INTEL CORPORATION SAS;17;314;18360;0;0;0;18360;0;18360;0;</t>
  </si>
  <si>
    <t>;41132000;810338;FVS;17;314;18000;0;0;0;18000;0;18000;0;</t>
  </si>
  <si>
    <t>;41132000;1380444;EUROCLOUD FRANCE;17;314;9600;0;0;0;9600;0;9600;0;</t>
  </si>
  <si>
    <t>;41132000;3019670;SMARTECH PUBLICATIONS SAS;17;314;3600;0;0;0;3600;0;3600;0;</t>
  </si>
  <si>
    <t>;41132000;3027373;FFD;17;314;9600;0;0;0;9600;0;9600;0;</t>
  </si>
  <si>
    <t>;41132000;3033475;GENERATION NUMERIQUE;17;314;3600;0;0;0;3600;0;3600;0;</t>
  </si>
  <si>
    <t>;41132000;3002396;SWAROVSKI FRANCE SAS;17;351;17964;0;0;0;17964;0;17964;0;</t>
  </si>
  <si>
    <t>;41132000;3026965;MISSLIA;17;351;960;0;0;0;960;0;960;0;</t>
  </si>
  <si>
    <t>;41132000;3040697;ACADEMIE DES METIERS D'ART;17;352;5604;0;0;0;5604;0;5604;0;</t>
  </si>
  <si>
    <t>;41132000;3000824;STREAMER;17;403;3600;0;0;0;3600;0;3600;0;</t>
  </si>
  <si>
    <t>;41132000;807671;SYNHORCAT;17;406;6837,6;0;0;0;6837,6;0;6837,6;0;</t>
  </si>
  <si>
    <t>;41132000;3028932;SPORT SABER LEAGUE;17;420;1864,8;0;0;0;1864,8;0;1864,8;0;</t>
  </si>
  <si>
    <t>;41132000;3029641;BEE AND SEE;17;420;1332;0;0;0;1332;0;1332;0;</t>
  </si>
  <si>
    <t>;41132000;3031068;ASSOCIATION 501 ST FRENCH GARRISON;17;420;17470,8;0;0;0;17470,8;0;17470,8;0;</t>
  </si>
  <si>
    <t>;41132000;3034422;BLISS EDITIONS;17;420;2724;0;0;0;2724;0;2724;0;</t>
  </si>
  <si>
    <t>;41132000;3036599;STEREDENN PRODUCTION;17;420;7695,6;0;0;0;7695,6;0;7695,6;0;</t>
  </si>
  <si>
    <t>;41132000;3040149;PIX ELEC;17;420;6434,4;0;0;0;6434,4;0;6434,4;0;</t>
  </si>
  <si>
    <t>;41132000;3041784;MNSTR;17;420;4222,2;0;0;0;4222,2;0;4222,2;0;</t>
  </si>
  <si>
    <t>;41132000;3041889;LGE PARK PARIS;17;420;7790,4;0;0;0;7790,4;0;7790,4;0;</t>
  </si>
  <si>
    <t>;41132000;134805;LES ECHOS;17;421;7139,88;0;7320;0;14459,88;0;14459,88;0;</t>
  </si>
  <si>
    <t>;41132000;188568;EVENTIZ MEDIA GROUP;17;421;28608;0;0;0;28608;0;28608;0;</t>
  </si>
  <si>
    <t>;41132000;188740;LES EDITIONS LARIVIERE SAS;17;421;26400;0;0;0;26400;0;26400;0;</t>
  </si>
  <si>
    <t>;41132000;195543;ACTA MEDIA;17;421;12000;0;0;0;12000;0;12000;0;</t>
  </si>
  <si>
    <t>;41132000;288482;KARAVEL;17;421;12000;0;0;0;12000;0;12000;0;</t>
  </si>
  <si>
    <t>;41132000;772271;CLIA FRANCE;17;421;12000;0;0;0;12000;0;12000;0;</t>
  </si>
  <si>
    <t>;41132000;855153;3J CREATION SARL;17;421;8400;0;0;0;8400;0;8400;0;</t>
  </si>
  <si>
    <t>;41132000;894629;HAVAS VOYAGES;17;421;12000;0;0;0;12000;0;12000;0;</t>
  </si>
  <si>
    <t>;41132000;1314886;MKG GROUP;17;421;0;0;12000;0;12000;0;12000;0;</t>
  </si>
  <si>
    <t>;41132000;1319891;ASSOCIATION FRANCAISE DS TRAVEL MANAGERS;17;421;12000;0;0;0;12000;0;12000;0;</t>
  </si>
  <si>
    <t>;41132000;1368863;INSTITUT FRANCAIS DU TOURISME (IFT);17;421;4800;0;0;0;4800;0;4800;0;</t>
  </si>
  <si>
    <t>;41132000;3002434;CARREFOUR VOYAGES;17;421;12000;0;0;0;12000;0;12000;0;</t>
  </si>
  <si>
    <t>;41132000;3003453;LEVEL.COM;17;421;12000;0;0;0;12000;0;12000;0;</t>
  </si>
  <si>
    <t>;41132000;3008342;SELECTOUR;17;421;12000;0;0;0;12000;0;12000;0;</t>
  </si>
  <si>
    <t>;41132000;3014802;LIVE E;17;421;3000;0;0;0;3000;0;3000;0;</t>
  </si>
  <si>
    <t>;41132000;3023381;EUROPEENNE DE PROMOTION SAS;17;421;54642;0;0;0;54642;0;54642;0;</t>
  </si>
  <si>
    <t>;41132000;3025084;HUG;17;421;6000;0;0;0;6000;0;6000;0;</t>
  </si>
  <si>
    <t>;41132000;3028285;LA SOCIETE NOUVELLE DU NOUVEL ECONOMISTE;17;421;657,82;0;0;0;657,82;0;657,82;0;</t>
  </si>
  <si>
    <t>;41132000;3029329;DEEPIDOO;17;421;5100;0;0;0;5100;0;5100;0;</t>
  </si>
  <si>
    <t>;41132000;3035859;UNIVAIRMER;17;421;3600;0;0;0;3600;0;3600;0;</t>
  </si>
  <si>
    <t>;41132000;3040630;TG PRESS - VOYAGE &amp; GROUPE;17;421;9108;0;0;0;9108;0;9108;0;</t>
  </si>
  <si>
    <t>;41132000;9824;ENTREPRENDRE SA;17;423;1790;0;0;0;1790;0;1790;0;</t>
  </si>
  <si>
    <t>;41132000;200337;GISI;17;423;7500;0;0;0;7500;0;7500;0;</t>
  </si>
  <si>
    <t>;41132000;708279;GROUPE L'EXPRESS;17;423;14525,85;0;0;0;14525,85;0;14525,85;0;</t>
  </si>
  <si>
    <t>;41132000;958367;HART MEDIA GROUP;17;423;1200;0;0;0;1200;0;1200;0;</t>
  </si>
  <si>
    <t>;41132000;3016909;ACTION'ELLES;17;423;6000;0;0;0;6000;0;6000;0;</t>
  </si>
  <si>
    <t>;41132000;3021904;GROUPE INDUSTRIE SERVICES INFO;17;423;15930;0;0;0;15930;0;15930;0;</t>
  </si>
  <si>
    <t>;41132000;3022309;FESP-FEDERATION DU SERVICE AUX;17;423;1000;0;0;0;1000;0;1000;0;</t>
  </si>
  <si>
    <t>;41132000;3028285;LA SOCIETE NOUVELLE DU NOUVEL ECONOMISTE;17;423;657,82;0;0;0;657,82;0;657,82;0;</t>
  </si>
  <si>
    <t>;41132000;708279;GROUPE L'EXPRESS;17;425;1254,79;0;0;0;1254,79;0;1254,79;0;</t>
  </si>
  <si>
    <t>;41132000;981202;PRODEV SARL;17;425;2400;0;0;0;2400;0;2400;0;</t>
  </si>
  <si>
    <t>;41132000;3017567;LMEDIA;17;425;6000;0;0;0;6000;0;6000;0;</t>
  </si>
  <si>
    <t>;41132000;3028285;LA SOCIETE NOUVELLE DU NOUVEL ECONOMISTE;17;425;350,84;0;0;0;350,84;0;350,84;0;</t>
  </si>
  <si>
    <t>;41132000;970915;FEDERATION FRANCAISE DE CREMATION;17;426;4056;0;4056;7436;8112;7436;676;0;</t>
  </si>
  <si>
    <t>;41132000;971211;LES AMIS DU MUSEE FUNERAIRE NATIONAL;17;426;4056;0;0;0;4056;0;4056;0;</t>
  </si>
  <si>
    <t>;41132000;971483;GROUPE SLR;17;426;13429,2;0;0;11448;13429,2;11448;1981,2;0;</t>
  </si>
  <si>
    <t>;41132000;971614;EMPREINTES;17;426;4056;0;0;0;4056;0;4056;0;</t>
  </si>
  <si>
    <t>;41132000;977828;LA MEMOIRE NECROPOLITAINE;17;426;4056;0;0;0;4056;0;4056;0;</t>
  </si>
  <si>
    <t>;41132000;979720;INSTITUT FRANCAIS DE THANATOPRAXIE;17;426;4056;0;0;0;4056;0;4056;0;</t>
  </si>
  <si>
    <t>;41132000;983917;FIAT-IFTA;17;426;4056;0;0;0;4056;0;4056;0;</t>
  </si>
  <si>
    <t>;41132000;3031616;AFTERWEB-VENTURE;17;426;7507,8;0;0;0;7507,8;0;7507,8;0;</t>
  </si>
  <si>
    <t>;41132000;188806;FNTV SERVICES;17;429;4390;0;0;0;4390;0;4390;0;</t>
  </si>
  <si>
    <t>;41132000;3002624;3E MEDIAS SAS;17;501;24000;0;0;0;24000;0;24000;0;</t>
  </si>
  <si>
    <t>;41132000;204660;GROUPE INDUSTRIE SERVICES INFO;17;601;8604;0;0;0;8604;0;8604;0;</t>
  </si>
  <si>
    <t>;41132000;265732;LE MOCI;17;601;3600;0;0;0;3600;0;3600;0;</t>
  </si>
  <si>
    <t>;41132000;291243;CLASS EXPORT;17;601;1200;0;0;0;1200;0;1200;0;</t>
  </si>
  <si>
    <t>;41132000;836078;EDITIONS PRESSE PILOTE;17;601;3000;0;0;0;3000;0;3000;0;</t>
  </si>
  <si>
    <t>;41132000;904865;JOB TRANSPORT;17;601;1800;0;0;0;1800;0;1800;0;</t>
  </si>
  <si>
    <t>;41132000;951300;ACTORS SOLUTIONS SARL;17;601;4200;0;0;0;4200;0;4200;0;</t>
  </si>
  <si>
    <t>;41132000;3015068;JDL PRESSE;17;601;3600;0;0;0;3600;0;3600;0;</t>
  </si>
  <si>
    <t>;41132000;3028168;NOUVEAUX HORIZONS;17;601;4200;0;0;0;4200;0;4200;0;</t>
  </si>
  <si>
    <t>;41132000;3039124;NOVADOXE;17;601;3600;0;0;0;3600;0;3600;0;</t>
  </si>
  <si>
    <t>;41132000;531135;POINTS DE VENTE;17;615;3240;0;0;0;3240;0;3240;0;</t>
  </si>
  <si>
    <t>;41132000;836078;EDITIONS PRESSE PILOTE;17;615;15600;0;0;0;15600;0;15600;0;</t>
  </si>
  <si>
    <t>;41132000;3010810;FL REGIE;17;615;1200;0;0;0;1200;0;1200;0;</t>
  </si>
  <si>
    <t>;41132000;3017025;FAQ LOGISTIQUE;17;615;1200;0;0;0;1200;0;1200;0;</t>
  </si>
  <si>
    <t>;41132000;3023551;MFP EDITIONS;17;615;600;0;0;0;600;0;600;0;</t>
  </si>
  <si>
    <t>;41132000;3032891;FESTIVAL DE COM;17;615;1200;0;0;0;1200;0;1200;0;</t>
  </si>
  <si>
    <t>;41132000;3007760;CIMAX;17;617;2400;0;0;0;2400;0;2400;0;</t>
  </si>
  <si>
    <t>;41132000;3021712;B-COM;17;617;6000;0;0;0;6000;0;6000;0;</t>
  </si>
  <si>
    <t>;41132000;221268;HACHETTE FILIPACCHI ASSOCIES;17;702;5412;0;0;4604,71;5412;4604,71;807,29;0;</t>
  </si>
  <si>
    <t>;41132000;3003536;AZ IMPORT;17;702;6376;0;0;0;6376;0;6376;0;</t>
  </si>
  <si>
    <t>;41132000;3003645;HD MEDIA GROUPE;17;702;26940;0;0;0;26940;0;26940;0;</t>
  </si>
  <si>
    <t>;41132000;3015418;MAISON DE CAMPAGNE;17;702;0;0;14400;0;14400;0;14400;0;</t>
  </si>
  <si>
    <t>;41132000;3018451;LES EDITIONS JEANNE D'ARC;17;702;9360;0;0;0;9360;0;9360;0;</t>
  </si>
  <si>
    <t>;41132000;3029890;PALINDROME EDITION -;17;702;0;0;13200;0;13200;0;13200;0;</t>
  </si>
  <si>
    <t>;41132000;3041895;RL EVENTS MEDIA GROUP;17;702;12000;0;0;0;12000;0;12000;0;</t>
  </si>
  <si>
    <t>;41132000;3042586;SOCIETE D'EDITION LES PREAUX;17;702;1800;0;0;0;1800;0;1800;0;</t>
  </si>
  <si>
    <t>;41132000;157297;DALLOYAU;17;704;12000;0;0;0;12000;0;12000;0;</t>
  </si>
  <si>
    <t>;41132000;495453;VOILES ET VOILIERS;17;704;217,91;0;0;0;217,91;0;217,91;0;</t>
  </si>
  <si>
    <t>;41132000;795071;A VIVRE EDITION;17;704;38100;0;0;0;38100;0;38100;0;</t>
  </si>
  <si>
    <t>;41132000;3012915;SUZUKI FRANCE SAS;17;704;0;0;4788;0;4788;0;4788;0;</t>
  </si>
  <si>
    <t>;41132000;3014425;SAS 4HAW;17;704;3780;0;0;0;3780;0;3780;0;</t>
  </si>
  <si>
    <t>;41132000;3024497;LES PARFUMERIES FRAGONARD;17;704;1200;0;0;0;1200;0;1200;0;</t>
  </si>
  <si>
    <t>;41132000;3040661;SOPHIE MORDELET COMMUNICATION;17;704;4200;0;0;0;4200;0;4200;0;</t>
  </si>
  <si>
    <t>;41132000;3040778;SOCIÉTÉ MAGASINS GALERIES LAFAYETTE;17;704;12000;0;0;0;12000;0;12000;0;</t>
  </si>
  <si>
    <t>;41132000;415151;ARTCLAIR EDITIONS;17;711;15840;0;0;0;15840;0;15840;0;</t>
  </si>
  <si>
    <t>;41132000;416176;BEAUX ARTS &amp; CIE;17;711;11400;0;0;0;11400;0;11400;0;</t>
  </si>
  <si>
    <t>;41132000;708424;SOCIETE DU FIGARO;17;711;0;0;15249;12974,36;15249;12974,36;2274,64;0;</t>
  </si>
  <si>
    <t>;41132000;1379900;AESOP FRANCE;17;711;0;0;62100;0;62100;0;62100;0;</t>
  </si>
  <si>
    <t>;41132000;410998;INTERNATIONAL NEW YORK TIMES;17;712;26400;0;0;22000;26400;22000;4400;0;</t>
  </si>
  <si>
    <t>;41132000;773354;ARTCLAIR EDITIONS;17;712;15840;0;0;0;15840;0;15840;0;</t>
  </si>
  <si>
    <t>;41132000;865357;ACP MAGAZINE;17;712;6000;0;0;0;6000;0;6000;0;</t>
  </si>
  <si>
    <t>;41132000;3002810;MEDINA SARL;17;712;4800;0;0;0;4800;0;4800;0;</t>
  </si>
  <si>
    <t>;41132000;3026539;PUBLICATIONS CAMERA;17;712;7200;0;0;0;7200;0;7200;0;</t>
  </si>
  <si>
    <t>;41132000;3035065;L'OBS;17;712;39600;0;0;0;39600;0;39600;0;</t>
  </si>
  <si>
    <t>;41132000;3037783;PICTO FOUNDATION;17;712;42000;0;0;0;42000;0;42000;0;</t>
  </si>
  <si>
    <t>;41132000;3042421;RADIO NOVA;17;712;25428;0;0;0;25428;0;25428;0;</t>
  </si>
  <si>
    <t>;41132000;965853;BOLLORE MEDIA REGIE;18;221;0;0;23400;0;23400;0;23400;0;</t>
  </si>
  <si>
    <t>;41132000;3016481;MD MEDIA;18;221;0;0;7179,6;0;7179,6;0;7179,6;0;</t>
  </si>
  <si>
    <t>;41132000;3017964;PLANET SARL;18;221;0;0;23580;0;23580;0;23580;0;</t>
  </si>
  <si>
    <t>;41132000;3033574;FNEAPL;18;221;0;0;4248;0;4248;0;4248;0;</t>
  </si>
  <si>
    <t>;41132000;133515;INTEL CORPORATION SAS;18;314;0;0;18360;0;18360;0;18360;0;</t>
  </si>
  <si>
    <t>;41132000;755850;ARESSY ET ASSOCIES;18;314;0;0;3600;0;3600;0;3600;0;</t>
  </si>
  <si>
    <t>;41132000;810338;FVS;18;314;0;0;18000;0;18000;0;18000;0;</t>
  </si>
  <si>
    <t>;41132000;892600;ESCRIM;18;314;0;0;9600;0;9600;0;9600;0;</t>
  </si>
  <si>
    <t>;41132000;951017;FEDERATION EBEN;18;314;0;0;9600;0;9600;0;9600;0;</t>
  </si>
  <si>
    <t>;41132000;986701;IT NEWS INFO;18;314;0;0;3600;0;3600;0;3600;0;</t>
  </si>
  <si>
    <t>;41132000;986767;CINOV-IT;18;314;0;0;9600;0;9600;0;9600;0;</t>
  </si>
  <si>
    <t>;41132000;989030;EURADIS FRANCE;18;314;0;0;9600;0;9600;0;9600;0;</t>
  </si>
  <si>
    <t>;41132000;1318128;SERA;18;314;0;0;9600;0;9600;0;9600;0;</t>
  </si>
  <si>
    <t>;41132000;1333765;RESADIA;18;314;0;0;9600;0;9600;0;9600;0;</t>
  </si>
  <si>
    <t>;41132000;1334233;CANAL TECH;18;314;0;0;3600;0;3600;0;3600;0;</t>
  </si>
  <si>
    <t>;41132000;1378338;GROUPE CONVERGENCE;18;314;0;0;9600;0;9600;0;9600;0;</t>
  </si>
  <si>
    <t>;41132000;1380441;SEQUENCE INFORMATIQUE;18;314;0;0;9600;0;9600;0;9600;0;</t>
  </si>
  <si>
    <t>;41132000;3005994;E.D.I.;18;314;0;0;3600;0;3600;0;3600;0;</t>
  </si>
  <si>
    <t>;41132000;3012598;AN2V;18;314;0;0;9600;0;9600;0;9600;0;</t>
  </si>
  <si>
    <t>;41132000;3015897;CLUB CDRT;18;314;0;0;9600;0;9600;0;9600;0;</t>
  </si>
  <si>
    <t>;41132000;3023438;NEWSCOREGIE;18;314;0;0;3600;0;3600;0;3600;0;</t>
  </si>
  <si>
    <t>;41132000;3033475;GENERATION NUMERIQUE;18;314;0;0;3600;0;3600;0;3600;0;</t>
  </si>
  <si>
    <t>;41132000;3037694;HOOMANO;18;314;0;0;6000;0;6000;0;6000;0;</t>
  </si>
  <si>
    <t>;41132000;36276;INFOPRO DIGITAL;18;323;0;0;1800;0;1800;0;1800;0;</t>
  </si>
  <si>
    <t>;41132000;1369008;BUZZEO;18;323;0;0;10888,8;0;10888,8;0;10888,8;0;</t>
  </si>
  <si>
    <t>;41132000;206387;MV MEDIA SAS;18;351;0;0;14676;0;14676;0;14676;0;</t>
  </si>
  <si>
    <t>;41132000;241137;MONTAIGNE PUBLICATIONS;18;351;0;0;6360;0;6360;0;6360;0;</t>
  </si>
  <si>
    <t>;41132000;3040697;ACADEMIE DES METIERS D'ART;18;351;0;0;6715,2;0;6715,2;0;6715,2;0;</t>
  </si>
  <si>
    <t>;41132000;217430;GROUPE FRANCE AGRICOLE;18;406;0;0;6000;0;6000;0;6000;0;</t>
  </si>
  <si>
    <t>;41132000;583364;EDITIONS DU BOISBAUDRY SA;18;406;0;0;3120;0;3120;0;3120;0;</t>
  </si>
  <si>
    <t>;41132000;56091;GROUPE COURRIER CADRES;18;423;0;0;23160;0;23160;0;23160;0;</t>
  </si>
  <si>
    <t>;41132000;70118;IMMOBILIER - COMMERCE - FRANCHISE;18;423;0;0;32544;0;32544;0;32544;0;</t>
  </si>
  <si>
    <t>;41132000;495103;FRANCE INFO;18;423;0;0;16800;0;16800;0;16800;0;</t>
  </si>
  <si>
    <t>;41132000;531135;POINTS DE VENTE;18;423;0;0;13200;0;13200;0;13200;0;</t>
  </si>
  <si>
    <t>;41132000;828097;ALTICE MEDIA PUBLICITE;18;423;0;0;125400;99360;125400;99360;26040;0;</t>
  </si>
  <si>
    <t>;41132000;883392;EXPRESS COFFEE DISTRIBUTION SARL;18;423;0;0;4800;0;4800;0;4800;0;</t>
  </si>
  <si>
    <t>;41132000;925758;FUSACQ;18;423;0;0;4800;0;4800;0;4800;0;</t>
  </si>
  <si>
    <t>;41132000;941307;SFPEDITIONS;18;423;0;0;8400;0;8400;0;8400;0;</t>
  </si>
  <si>
    <t>;41132000;965853;BOLLORE MEDIA REGIE;18;423;0;0;37320;0;37320;0;37320;0;</t>
  </si>
  <si>
    <t>;41132000;981202;PRODEV SARL;18;423;0;0;3600;0;3600;0;3600;0;</t>
  </si>
  <si>
    <t>;41132000;1381005;B2M / BOUTIQUE2MODE;18;423;0;0;2400;0;2400;0;2400;0;</t>
  </si>
  <si>
    <t>;41132000;3016909;ACTION'ELLES;18;423;0;0;6000;0;6000;0;6000;0;</t>
  </si>
  <si>
    <t>;41132000;3017567;LMEDIA;18;423;0;0;14638,58;0;14638,58;0;14638,58;0;</t>
  </si>
  <si>
    <t>;41132000;3021904;GROUPE INDUSTRIE SERVICES INFO;18;423;0;0;25117,2;0;25117,2;0;25117,2;0;</t>
  </si>
  <si>
    <t>;41132000;3022309;FESP-FEDERATION DU SERVICE AUX;18;423;0;0;6000;5000;6000;5000;1000;0;</t>
  </si>
  <si>
    <t>;41132000;3023438;NEWSCOREGIE;18;423;0;0;16476;0;16476;0;16476;0;</t>
  </si>
  <si>
    <t>;41132000;3027494;GROUPE CHOISIR SA FRANCHISE;18;423;0;0;4800;0;4800;0;4800;0;</t>
  </si>
  <si>
    <t>;41132000;3027842;GLOBAL RETAIL NEWS SARL;18;423;0;0;2484;0;2484;0;2484;0;</t>
  </si>
  <si>
    <t>;41132000;3027894;LES ECHOS SOLUTIONS;18;423;0;0;20880;0;20880;0;20880;0;</t>
  </si>
  <si>
    <t>;41132000;3028285;LA SOCIETE NOUVELLE DU NOUVEL ECONOMISTE;18;423;0;0;5400;0;5400;0;5400;0;</t>
  </si>
  <si>
    <t>;41132000;3033438;LEADERS LEAGUE;18;423;0;0;6000;0;6000;0;6000;0;</t>
  </si>
  <si>
    <t>;41132000;3039573;SMART MOBILE SOLUTIONS;18;423;0;0;4800;0;4800;0;4800;0;</t>
  </si>
  <si>
    <t>;41132000;3039599;GROUP JAC;18;423;0;0;18000;0;18000;0;18000;0;</t>
  </si>
  <si>
    <t>;41132000;3039699;FL REGIE SAS;18;423;0;0;12000;0;12000;0;12000;0;</t>
  </si>
  <si>
    <t>;41132000;3042997;MEDIA BOARD REGIE SAS;18;423;0;0;6000;0;6000;0;6000;0;</t>
  </si>
  <si>
    <t>;41132000;3043594;ALPHADISTRI;18;423;0;0;6000;0;6000;0;6000;0;</t>
  </si>
  <si>
    <t>;41132000;3043959;GROUPE L'EXPRESS;18;423;0;0;97380;0;97380;0;97380;0;</t>
  </si>
  <si>
    <t>;41132000;3044045;L'AGENCE FRANCE ENTREPRENEUR;18;423;0;0;56065,92;0;56065,92;0;56065,92;0;</t>
  </si>
  <si>
    <t>;41132000;775849;MSI COMPUTER FRANCE;18;432;0;0;9393,6;0;9393,6;0;9393,6;0;</t>
  </si>
  <si>
    <t>;41132000;3032317;MAJERI GAMES;18;432;0;0;2814;0;2814;0;2814;0;</t>
  </si>
  <si>
    <t>;41132000;3035238;OMAKE BOOKS;18;432;0;0;4037,28;0;4037,28;0;4037,28;0;</t>
  </si>
  <si>
    <t>;41132000;3040149;PIX ELEC;18;432;0;0;5472;0;5472;0;5472;0;</t>
  </si>
  <si>
    <t>;41132000;3043306;E-CONCEPT;18;432;0;0;12078,65;0;12078,65;0;12078,65;0;</t>
  </si>
  <si>
    <t>;41132000;3044177;FG'S - EXTRA LIFE CAFE;18;432;0;0;12768;0;12768;0;12768;0;</t>
  </si>
  <si>
    <t>;41132000;3044352;THE DRINK DOCTOR;18;432;0;0;7188;0;7188;0;7188;0;</t>
  </si>
  <si>
    <t>;41132000;32022;GAZ D'AUJOURD'HUI;18;601;0;0;2400;0;2400;0;2400;0;</t>
  </si>
  <si>
    <t>;41132000;196101;SOCIETE DE PRESSE INTERNATIONALE;18;601;0;0;3000;0;3000;0;3000;0;</t>
  </si>
  <si>
    <t>;41132000;196105;LES EDITIONS LA VIE DU RAIL;18;601;0;0;1200;0;1200;0;1200;0;</t>
  </si>
  <si>
    <t>;41132000;204660;GROUPE INDUSTRIE SERVICES INFO;18;601;0;0;24174;0;24174;0;24174;0;</t>
  </si>
  <si>
    <t>;41132000;265732;LE MOCI;18;601;0;0;3000;0;3000;0;3000;0;</t>
  </si>
  <si>
    <t>;41132000;291243;CLASS EXPORT;18;601;0;0;960;0;960;0;960;0;</t>
  </si>
  <si>
    <t>;41132000;495797;EDITIONS LARIVIERE SAS;18;601;0;0;2400;0;2400;0;2400;0;</t>
  </si>
  <si>
    <t>;41132000;531135;POINTS DE VENTE;18;601;0;0;13200;11231;13200;11231;1969;0;</t>
  </si>
  <si>
    <t>;41132000;826568;BUSINESS IMMO;18;601;0;0;13200;0;13200;0;13200;0;</t>
  </si>
  <si>
    <t>;41132000;904865;JOB TRANSPORT;18;601;0;0;1200;0;1200;0;1200;0;</t>
  </si>
  <si>
    <t>;41132000;914107;SUPPLY CHAIN MAGAZINE SAS;18;601;0;0;84000;0;84000;0;84000;0;</t>
  </si>
  <si>
    <t>;41132000;1314870;EDITIONS CONQUETES;18;601;0;0;2400;0;2400;0;2400;0;</t>
  </si>
  <si>
    <t>;41132000;3000666;SILARJUAQ SAS;18;601;0;0;7200;0;7200;0;7200;0;</t>
  </si>
  <si>
    <t>;41132000;3001087;INFRASTRUCTURE ET MOBILITE;18;601;0;0;2400;0;2400;0;2400;0;</t>
  </si>
  <si>
    <t>;41132000;3006343;AGORA CLUBS SAS;18;601;0;0;9600;0;9600;0;9600;0;</t>
  </si>
  <si>
    <t>;41132000;3017025;FAQ LOGISTIQUE;18;601;0;0;1200;0;1200;0;1200;0;</t>
  </si>
  <si>
    <t>;41132000;3023438;NEWSCOREGIE;18;601;0;0;10068;0;10068;0;10068;0;</t>
  </si>
  <si>
    <t>;41132000;3026498;JEUNE AFRIQUE MEDIA GROUP;18;601;0;0;3600;0;3600;0;3600;0;</t>
  </si>
  <si>
    <t>;41132000;3028168;NOUVEAUX HORIZONS;18;601;0;0;4200;0;4200;0;4200;0;</t>
  </si>
  <si>
    <t>;41132000;3028285;LA SOCIETE NOUVELLE DU NOUVEL ECONOMISTE;18;601;0;0;1800;0;1800;0;1800;0;</t>
  </si>
  <si>
    <t>;41132000;3032891;FESTIVAL DE COM;18;601;0;0;1440;0;1440;0;1440;0;</t>
  </si>
  <si>
    <t>;41132000;3039395;GREEN INNOVATION;18;601;0;0;9600;0;9600;0;9600;0;</t>
  </si>
  <si>
    <t>;41132000;836078;EDITIONS PRESSE PILOTE;18;617;0;0;3000;0;3000;0;3000;0;</t>
  </si>
  <si>
    <t>;41132000;3007760;CIMAX;18;617;0;0;1200;0;1200;0;1200;0;</t>
  </si>
  <si>
    <t>;41132000;3021712;B-COM;18;617;0;0;6000;0;6000;0;6000;0;</t>
  </si>
  <si>
    <t>DEBIT DEBUT</t>
  </si>
  <si>
    <t>CREDIT DEBUT</t>
  </si>
  <si>
    <t>DEBIT PERIODE</t>
  </si>
  <si>
    <t>CREDIT PERIODE</t>
  </si>
  <si>
    <t>DEBIT FIN</t>
  </si>
  <si>
    <t>CREDIT FIN</t>
  </si>
  <si>
    <t>ASTORIA EDICIONES</t>
  </si>
  <si>
    <t>JOURNAL DES PROFESIONNELS DE LA SANTE AU</t>
  </si>
  <si>
    <t>UGM SANTE &amp; TRAVAIL</t>
  </si>
  <si>
    <t>WEB2B</t>
  </si>
  <si>
    <t>COMPANEO</t>
  </si>
  <si>
    <t>ARMADA CONCEPT</t>
  </si>
  <si>
    <t>SYNDICAT DES BIOLOGISTES DE BRETAGNE ET</t>
  </si>
  <si>
    <t>LES EDITIONS MEDICALES SCIENTIFIQUES</t>
  </si>
  <si>
    <t>ANTHRAX</t>
  </si>
  <si>
    <t>PLANET FITNESS</t>
  </si>
  <si>
    <t>NETMEDIAEUROPE SA</t>
  </si>
  <si>
    <t>FNTC</t>
  </si>
  <si>
    <t>ICC EVENTS</t>
  </si>
  <si>
    <t>ALTER IT</t>
  </si>
  <si>
    <t>EDG B2B</t>
  </si>
  <si>
    <t>LE POMMIER</t>
  </si>
  <si>
    <t>BAT STUDIO</t>
  </si>
  <si>
    <t>UNIVERS PRESSE</t>
  </si>
  <si>
    <t>RESEAU ECHANGEUR</t>
  </si>
  <si>
    <t>SYNAFEL DEVELOPPEMENT</t>
  </si>
  <si>
    <t>AKWACOM FRANCE</t>
  </si>
  <si>
    <t>APCAD</t>
  </si>
  <si>
    <t>PUB'OS</t>
  </si>
  <si>
    <t>EPIC</t>
  </si>
  <si>
    <t>PRIM'SUP</t>
  </si>
  <si>
    <t>EXPERIAN FRANCE - CHEETAHMAIL</t>
  </si>
  <si>
    <t>FIDEALIS SARL</t>
  </si>
  <si>
    <t>ASSOCIATION FRANCAISE DU FROID</t>
  </si>
  <si>
    <t>LE PLEIN D'IDEES</t>
  </si>
  <si>
    <t>ANNUAIRE MOTEUR</t>
  </si>
  <si>
    <t>SNDLL - SYNDICAT NATIONAL DES</t>
  </si>
  <si>
    <t>EDITIONS HF (LE GUIDE DE LA</t>
  </si>
  <si>
    <t>AFAR</t>
  </si>
  <si>
    <t>DRAPOS</t>
  </si>
  <si>
    <t>PROMUSIC FRANCE</t>
  </si>
  <si>
    <t>L'EVENEMENTIEL FRANCE</t>
  </si>
  <si>
    <t>PRODEV SARL</t>
  </si>
  <si>
    <t>GAZ D'AUJOURD'HUI</t>
  </si>
  <si>
    <t>BATI ACTU GROUPE</t>
  </si>
  <si>
    <t>SAM MDO</t>
  </si>
  <si>
    <t>JOB TRANSPORT</t>
  </si>
  <si>
    <t>FRAGGO.COM</t>
  </si>
  <si>
    <t>INFOGUIDE PUBLISHING</t>
  </si>
  <si>
    <t>ITR MANAGER</t>
  </si>
  <si>
    <t>SKEMA BUSINESS SCHOOL</t>
  </si>
  <si>
    <t>NP6</t>
  </si>
  <si>
    <t>MOBILE MARKETING ASSOCIATION FRANCE</t>
  </si>
  <si>
    <t>STRATEGIE MEDIA CONSEIL</t>
  </si>
  <si>
    <t>CFPPAH</t>
  </si>
  <si>
    <t>INTERVAL EDITIONS SAS</t>
  </si>
  <si>
    <t>PALM BEACH EVENTS</t>
  </si>
  <si>
    <t>RK COMMUNICATION</t>
  </si>
  <si>
    <t>PALACE PRESSE</t>
  </si>
  <si>
    <t>TRANSFUGE</t>
  </si>
  <si>
    <t>BEAUX ARTS &amp; CIE</t>
  </si>
  <si>
    <t>INFRAMINCE</t>
  </si>
  <si>
    <t>ASIS FRANCE</t>
  </si>
  <si>
    <t>SINCERY-TIES</t>
  </si>
  <si>
    <t>SITEXPERT</t>
  </si>
  <si>
    <t>DFI</t>
  </si>
  <si>
    <t>REFERENCE INDUSTRIE</t>
  </si>
  <si>
    <t>BM2C MEDIA SAS</t>
  </si>
  <si>
    <t>JLB EDITION</t>
  </si>
  <si>
    <t>CIMAX</t>
  </si>
  <si>
    <t>ARCHIPRESSE &amp; ASSOCIES SARL</t>
  </si>
  <si>
    <t>HELIOS INTERNATIONAL</t>
  </si>
  <si>
    <t>EDG COMMUNICATION SA</t>
  </si>
  <si>
    <t>SOMIA SAS</t>
  </si>
  <si>
    <t>LAWFICOM EDITIONS</t>
  </si>
  <si>
    <t>ONE HEART CHANNEL COMMUNICATION</t>
  </si>
  <si>
    <t>CLUB GENERATION RESPONSABLE</t>
  </si>
  <si>
    <t>EDG COMMUNICATION</t>
  </si>
  <si>
    <t>CPI- BIOLOGISTE INFOS</t>
  </si>
  <si>
    <t>BIOTECHCO</t>
  </si>
  <si>
    <t>GSC</t>
  </si>
  <si>
    <t>MUSCLE &amp; FITNESS</t>
  </si>
  <si>
    <t>IT FACTO</t>
  </si>
  <si>
    <t>REGARDS SUR L'INTELLIGENCE ECONOMIQUE</t>
  </si>
  <si>
    <t>TELECOM PRESSE</t>
  </si>
  <si>
    <t>LE MONDE DU REGARD</t>
  </si>
  <si>
    <t>CANAL TECH</t>
  </si>
  <si>
    <t>NESPRESSO FRANCE S.A.S</t>
  </si>
  <si>
    <t>MS EDIT SARL</t>
  </si>
  <si>
    <t>HARTY PROMOTION. Y SERVICIOS GLOBALES SL</t>
  </si>
  <si>
    <t>ADOBE SYSTEMS</t>
  </si>
  <si>
    <t>CANAL EXPO</t>
  </si>
  <si>
    <t>CARE PROMOTION</t>
  </si>
  <si>
    <t>XOOPAR</t>
  </si>
  <si>
    <t>PARIO DIFFUSION</t>
  </si>
  <si>
    <t>HOTEL EDOUARD VII</t>
  </si>
  <si>
    <t>MALURO SARL</t>
  </si>
  <si>
    <t>CABINET BESSE SA / HOTEL BEL AMI</t>
  </si>
  <si>
    <t>APPA</t>
  </si>
  <si>
    <t>TOURNAGES EN DIRECT</t>
  </si>
  <si>
    <t>UP3D</t>
  </si>
  <si>
    <t>AGENCE POUR LA CRÉATION D ENTREPRISES</t>
  </si>
  <si>
    <t>APSIE</t>
  </si>
  <si>
    <t>INSTITUT FRANCAIS DE THANATOPRAXIE</t>
  </si>
  <si>
    <t>LE MAUSOLEE</t>
  </si>
  <si>
    <t>GFM</t>
  </si>
  <si>
    <t>INCIDENCES SAILS</t>
  </si>
  <si>
    <t>PLASTIMO S.A.</t>
  </si>
  <si>
    <t>ELVSTROM SAILS FRANCE</t>
  </si>
  <si>
    <t>SAIL THE WORLD</t>
  </si>
  <si>
    <t>FUTURAMEDIA</t>
  </si>
  <si>
    <t>WAM MEDIA LIMITED</t>
  </si>
  <si>
    <t>NORMANDIE TV</t>
  </si>
  <si>
    <t>UW UNLIMITED PRESS AGENCY</t>
  </si>
  <si>
    <t>VGB EDITIONS / JET PULSION MAGAZINE</t>
  </si>
  <si>
    <t>PORT PLAISANCE.COM</t>
  </si>
  <si>
    <t>BLEU EVASION - ENAUTIQUE.COM</t>
  </si>
  <si>
    <t>VIRTUAL REGATTA SAS</t>
  </si>
  <si>
    <t>AFP SERVICES</t>
  </si>
  <si>
    <t>L'ARGUS DE LA PRESSE</t>
  </si>
  <si>
    <t>TROIS BARBES SARL</t>
  </si>
  <si>
    <t>ART 21</t>
  </si>
  <si>
    <t>ANALOGUES</t>
  </si>
  <si>
    <t>EDP SCIENCES</t>
  </si>
  <si>
    <t>EDITIONS TECHNIQUES &amp; MEDICALES</t>
  </si>
  <si>
    <t>GROUPE DAICI INTERNATIONAL</t>
  </si>
  <si>
    <t>SPBI S.A. - ETS JEANNEAU</t>
  </si>
  <si>
    <t>MSI COMPUTER FRANCE</t>
  </si>
  <si>
    <t>SELB SAS</t>
  </si>
  <si>
    <t>TY'COM MULTIMEDIA</t>
  </si>
  <si>
    <t>EDITIONS PLUS - BATEAUX SEMI RIGIDE</t>
  </si>
  <si>
    <t>SPO - LE MENSUEL DU MORBIHAN</t>
  </si>
  <si>
    <t>WWF FRANCE ASSOCIATION</t>
  </si>
  <si>
    <t>ASSOCIATION PILOT YACHTING</t>
  </si>
  <si>
    <t>ART CREATIVE 2 - MASTER PARTENARIAT</t>
  </si>
  <si>
    <t>WANALAB SARL</t>
  </si>
  <si>
    <t>NEWSWEB SA</t>
  </si>
  <si>
    <t>WAETERAERE</t>
  </si>
  <si>
    <t>STEPHANE MAILLARD</t>
  </si>
  <si>
    <t>DYSON SAS</t>
  </si>
  <si>
    <t>MUSTO FRANCE SARL</t>
  </si>
  <si>
    <t>FACONNABLE</t>
  </si>
  <si>
    <t>FLUIDE</t>
  </si>
  <si>
    <t>ELECTRONIQUE MAG</t>
  </si>
  <si>
    <t>UNTEC</t>
  </si>
  <si>
    <t>LE MARCHE DU TRAVAIL</t>
  </si>
  <si>
    <t>LES CAHIERS DE L'ENVIRONNEMENT</t>
  </si>
  <si>
    <t>INSTITUTIONNEL MEDIA</t>
  </si>
  <si>
    <t>HOLAVERDE.COM</t>
  </si>
  <si>
    <t>SOCIETE FRANÇAISE DE MICROBIOLOGIE</t>
  </si>
  <si>
    <t>PRESCOM SARL</t>
  </si>
  <si>
    <t>CCI PARIS -IDF - PRCP</t>
  </si>
  <si>
    <t>ITRNEWS</t>
  </si>
  <si>
    <t>ADSVARK SARL</t>
  </si>
  <si>
    <t>MANAGEMENT D'ENTREPRISE</t>
  </si>
  <si>
    <t>ACSEL - ASSOCIATION DE L'ECONOMIE NUMERI</t>
  </si>
  <si>
    <t>CLASSIC YACHT CLUB</t>
  </si>
  <si>
    <t>GOLFE TROTTER</t>
  </si>
  <si>
    <t>ZAZ PRESS - MUST &amp; YACHT</t>
  </si>
  <si>
    <t>RPDG</t>
  </si>
  <si>
    <t>PUBLI-NEWS SARL</t>
  </si>
  <si>
    <t>SYNAFEL</t>
  </si>
  <si>
    <t>NESTLE WATERS M&amp;D SAS</t>
  </si>
  <si>
    <t>INFO MEDIA PUBLISHING</t>
  </si>
  <si>
    <t>UNICPRO</t>
  </si>
  <si>
    <t>SAAZS</t>
  </si>
  <si>
    <t>KIOKA</t>
  </si>
  <si>
    <t>RESERVOIR CREATIF</t>
  </si>
  <si>
    <t>CEDIV TRAVEL</t>
  </si>
  <si>
    <t>HOGG ROBINSON FRANCE SA</t>
  </si>
  <si>
    <t>MAISON DU CAFE FRANCE SNC</t>
  </si>
  <si>
    <t>SOCIETE DE PRESSE INTERNATIONALE</t>
  </si>
  <si>
    <t>GLOBALPORTS (DESARROLLOS EDITORIALES SA</t>
  </si>
  <si>
    <t>EXPRESSION MEDIA SAS</t>
  </si>
  <si>
    <t>NEW TANG DYNASTY FRANCE ASSOCIATION</t>
  </si>
  <si>
    <t>DOTVISION</t>
  </si>
  <si>
    <t>UTA GROUP</t>
  </si>
  <si>
    <t>AFORELEC</t>
  </si>
  <si>
    <t>SAS ARCHIPRESS &amp; ASSOCIES</t>
  </si>
  <si>
    <t>CONSILDE MEDIA GROUP</t>
  </si>
  <si>
    <t>MARKETING MEDITERRANEE</t>
  </si>
  <si>
    <t>TRIPTIK EVENTS</t>
  </si>
  <si>
    <t>ESSAIS NAUTIQUES</t>
  </si>
  <si>
    <t>MAUD BERNOS</t>
  </si>
  <si>
    <t>LES PUBLICATIONS CONDE NAST</t>
  </si>
  <si>
    <t>EPC - LA GUILDA DELL UFFICIO TECNICO / A</t>
  </si>
  <si>
    <t>FEES - FEDERATION EUROPEAN ERGONOMICS SO</t>
  </si>
  <si>
    <t>ELAMED E. IR. CHOLEWA SPOLKA JAWNA</t>
  </si>
  <si>
    <t>PREST IJ YAYINCILIK BASIM H12 SAN TIC LT</t>
  </si>
  <si>
    <t>INFOMEDIA 18 LTD</t>
  </si>
  <si>
    <t>SUBCON 2010</t>
  </si>
  <si>
    <t>ENVIRONMENTAL MARKETING GROUP</t>
  </si>
  <si>
    <t>ENVIRONMENTAL TECHNOLOGY PUBLICATIONS</t>
  </si>
  <si>
    <t>IWA PUBLISHING</t>
  </si>
  <si>
    <t>FAVERSHAM HOUSE GROUP LTD</t>
  </si>
  <si>
    <t>PENNWELL CORPORATION</t>
  </si>
  <si>
    <t>PROMOSALONS (SUISSE) SARL</t>
  </si>
  <si>
    <t>OMRAN E AB</t>
  </si>
  <si>
    <t>CIP CENTRO ITALIANO PUBBLICITA</t>
  </si>
  <si>
    <t>FABRILABO</t>
  </si>
  <si>
    <t>AMERICAN LABORATORY / LABCOMPARE</t>
  </si>
  <si>
    <t>SINDICATO DAS CIÊNÇAS E TECNOLOGIAS</t>
  </si>
  <si>
    <t>ORDEM DOS FARMACEUTICOS</t>
  </si>
  <si>
    <t>FUTURE SCIENCE GROUP</t>
  </si>
  <si>
    <t>SOFTWARE-WYDAWNICTWO SARL</t>
  </si>
  <si>
    <t>OPEN HOUSE PUBLISHING LTD</t>
  </si>
  <si>
    <t>MEDIARAMA</t>
  </si>
  <si>
    <t>SIGN GRAPHIC MAGAZINE</t>
  </si>
  <si>
    <t>THE MEDIA EXPOSITIONS &amp; EVENTS</t>
  </si>
  <si>
    <t>SHANGHAI MODERN INTERNATIONAL EXHIBITION</t>
  </si>
  <si>
    <t>ME PRINT COMMUNICATION MAGAZINE</t>
  </si>
  <si>
    <t>ST JOHN PATRICK PUBLISHERS LTD</t>
  </si>
  <si>
    <t>BLOCK COMUNICACIONES</t>
  </si>
  <si>
    <t>IDBOX SARL</t>
  </si>
  <si>
    <t>DIGTIAL SIGNAGE UNIVERSE</t>
  </si>
  <si>
    <t>PWS PROMEDIA</t>
  </si>
  <si>
    <t>ERRE &amp; GI MEDIA</t>
  </si>
  <si>
    <t>THOMSON PRESS HONG KONG LIMITED</t>
  </si>
  <si>
    <t>SPG MEDIA</t>
  </si>
  <si>
    <t>VERBUS EDITRICE</t>
  </si>
  <si>
    <t>IHLAS MAGAZINE GROUP</t>
  </si>
  <si>
    <t>INFORMATION &amp; TECHNOLOGY PUBLISHING CO L</t>
  </si>
  <si>
    <t>ZENITH INTERNATIONAL PUBLISHING LTD</t>
  </si>
  <si>
    <t>VENDING TIMES</t>
  </si>
  <si>
    <t>MONDIALE PUBLISHING</t>
  </si>
  <si>
    <t>SYMPAPHONIE SA</t>
  </si>
  <si>
    <t>MADE IN IT SRL</t>
  </si>
  <si>
    <t>WM CAPITAL S.P.A.. - AZ FRANCHISING</t>
  </si>
  <si>
    <t>EN FRANQUICIA</t>
  </si>
  <si>
    <t>FRANCHISE INDIA HOLDINGS</t>
  </si>
  <si>
    <t>DOGA YAYINCILIK LTD</t>
  </si>
  <si>
    <t>GROUPE D'EDITIONS L'INSTALLATEUR</t>
  </si>
  <si>
    <t>REHVA</t>
  </si>
  <si>
    <t>SBN PRENSA TECNICA</t>
  </si>
  <si>
    <t>INTERNATIONAL FREIGHTING WEEKLY</t>
  </si>
  <si>
    <t>LOGISTICA MODERNA</t>
  </si>
  <si>
    <t>TRANSPORT INFORMATION CENTER</t>
  </si>
  <si>
    <t>ACTUALIDAD LOGISTICA MAGAZINE</t>
  </si>
  <si>
    <t>CENTAUR MEDIA</t>
  </si>
  <si>
    <t>TRANSMARKET - SANTEX</t>
  </si>
  <si>
    <t>DELIVER JOURNAL</t>
  </si>
  <si>
    <t>DESARROLLOS EDITORIALES S.A</t>
  </si>
  <si>
    <t>RFID/USN KOREA</t>
  </si>
  <si>
    <t>RFID UPDATE</t>
  </si>
  <si>
    <t>KGN MULTIMEDIA</t>
  </si>
  <si>
    <t>INTRAFISH MEDIA</t>
  </si>
  <si>
    <t>IS.IN.TEG. SRL</t>
  </si>
  <si>
    <t>CURTCO MEDIA</t>
  </si>
  <si>
    <t>TIME INC LTD</t>
  </si>
  <si>
    <t>EDITRICE MARE SRL</t>
  </si>
  <si>
    <t>SPEED AND PLEASURE MAGAZINE INC</t>
  </si>
  <si>
    <t>EUROPEAN SEAS LTD</t>
  </si>
  <si>
    <t>SHAWATI MAGAZINE</t>
  </si>
  <si>
    <t>MASTER ADVERTISING SRL</t>
  </si>
  <si>
    <t>INDIA BOATING</t>
  </si>
  <si>
    <t>NESTLE NESPRESSO SA</t>
  </si>
  <si>
    <t>CANVAS MIXED MEDIA PUBLISHING</t>
  </si>
  <si>
    <t>BIDOUN MAGAZINE</t>
  </si>
  <si>
    <t>ENTUSIASMO MEDIA - L+ARTE</t>
  </si>
  <si>
    <t>FLASH ART SRL</t>
  </si>
  <si>
    <t>PARKETT EDITIONS INC.</t>
  </si>
  <si>
    <t>PICTURE BOOKLETS PUBLISHERS BV</t>
  </si>
  <si>
    <t>PHOTOGRAPH</t>
  </si>
  <si>
    <t>EIKON</t>
  </si>
  <si>
    <t>PHOTOWORKS</t>
  </si>
  <si>
    <t>PHOTO BASED ART</t>
  </si>
  <si>
    <t>PORTFOLIO MAGAZINE</t>
  </si>
  <si>
    <t>TIME WARNER PUBLISHING</t>
  </si>
  <si>
    <t>ART IN ASIA</t>
  </si>
  <si>
    <t>ART IT</t>
  </si>
  <si>
    <t>ARTWORLD MAGAZINE</t>
  </si>
  <si>
    <t>MONO-C GMBH</t>
  </si>
  <si>
    <t>PHOTO ESPANA</t>
  </si>
  <si>
    <t>HARITHA MEDIA PVT LTD</t>
  </si>
  <si>
    <t>CONCEPT MEDIA SRL - BILDINX</t>
  </si>
  <si>
    <t>SOCIETE NOUVELLE CONSTRUIRE</t>
  </si>
  <si>
    <t>STUNINGS MEDIEN GMBH</t>
  </si>
  <si>
    <t>GRAU 10 JORNALISMO &amp; OMUNICACOES LTDA</t>
  </si>
  <si>
    <t>EUROXTRADE LAKIADO KFT</t>
  </si>
  <si>
    <t>EDICIONES RODA SL</t>
  </si>
  <si>
    <t>IIR ESPANA S.L</t>
  </si>
  <si>
    <t>DEA EDIZIONI SAS</t>
  </si>
  <si>
    <t>C.E.V.</t>
  </si>
  <si>
    <t>SAYONE MEDIA</t>
  </si>
  <si>
    <t>SC ECOLOGIC GROUP SRL</t>
  </si>
  <si>
    <t>GRUPO ABOUT</t>
  </si>
  <si>
    <t>ASSOCIATION BELGE DES TECHNOLOGUES DE</t>
  </si>
  <si>
    <t>CHINA ELECTRONICS INT'L EXH &amp; AD CO LTD</t>
  </si>
  <si>
    <t>SC EUROEXPO SRL</t>
  </si>
  <si>
    <t>KI6 EDITORI</t>
  </si>
  <si>
    <t>NEW BAY MEDIA ITALY SRL</t>
  </si>
  <si>
    <t>HART MEDIA GROUP</t>
  </si>
  <si>
    <t>PROFIT SYSTEM SP Z.O.O.</t>
  </si>
  <si>
    <t>KIELCE TRADE FAIRS LTD</t>
  </si>
  <si>
    <t>EFFS</t>
  </si>
  <si>
    <t>SERDOCKS SRL- EUROMERCI</t>
  </si>
  <si>
    <t>EDITRICE TEMI SRL(DATACOLLECTION)</t>
  </si>
  <si>
    <t>DEFICOMM</t>
  </si>
  <si>
    <t>MEDIA ACCESS</t>
  </si>
  <si>
    <t>DELIUS KLASING VERLAG GMBH</t>
  </si>
  <si>
    <t>VOLVO OCEAN RACE SLU</t>
  </si>
  <si>
    <t>RCS MEDIAGROUP SPA</t>
  </si>
  <si>
    <t>EDIZIONI PEM</t>
  </si>
  <si>
    <t>KINNAREE MEDIA MARKETING</t>
  </si>
  <si>
    <t>ART REVIEW LTD</t>
  </si>
  <si>
    <t>ARTFACTS.NET</t>
  </si>
  <si>
    <t>ARTNET</t>
  </si>
  <si>
    <t>ARTNOWONLINE.COM</t>
  </si>
  <si>
    <t>CONTRAPPUNTO SRL</t>
  </si>
  <si>
    <t>ASSO SRL / KALEIDOSCOPE</t>
  </si>
  <si>
    <t>EXIT IMAGEN Y CULTURA</t>
  </si>
  <si>
    <t>ASSOCIAZONE CULTURALE PHLEGMATICS</t>
  </si>
  <si>
    <t>DAKEXPO</t>
  </si>
  <si>
    <t>SPIRIT OF THE OCEAN GMBH</t>
  </si>
  <si>
    <t>SWISSBOAT YACHTING AG</t>
  </si>
  <si>
    <t>PUBLIWORLD SRL</t>
  </si>
  <si>
    <t>MARINE CONSULTING</t>
  </si>
  <si>
    <t>FOCUS TECHNOLOGY CO, LTD</t>
  </si>
  <si>
    <t>GRUPO TECNIPUBLICACIONES</t>
  </si>
  <si>
    <t>CBS MEDIA LTD</t>
  </si>
  <si>
    <t>ARCHI EUROPE SA</t>
  </si>
  <si>
    <t>ORENA SA</t>
  </si>
  <si>
    <t>FREE SERVICE SRL</t>
  </si>
  <si>
    <t>GRUPO ABOUT MEDIA</t>
  </si>
  <si>
    <t>LLEP SA</t>
  </si>
  <si>
    <t>INTERNET RETAILING EVENTS LTD</t>
  </si>
  <si>
    <t>DREAM YACHT MEDITERRANEE</t>
  </si>
  <si>
    <t>SUPER YACHT MEDIA &amp; MARKETING LTD</t>
  </si>
  <si>
    <t>FELBER &amp; KRISTOFORI GROUP S.R.L.</t>
  </si>
  <si>
    <t>LUXURY PUBLISHING BG, LLC</t>
  </si>
  <si>
    <t>YACHTSXL.COM</t>
  </si>
  <si>
    <t>PUBLIMORE MEDIA BV</t>
  </si>
  <si>
    <t>SIGNAGEWORLD</t>
  </si>
  <si>
    <t>UBM TRUST CO LTD</t>
  </si>
  <si>
    <t>RETAIL FOCUS</t>
  </si>
  <si>
    <t>VENDING INTERNATIONAL</t>
  </si>
  <si>
    <t>BALTIC PRESS</t>
  </si>
  <si>
    <t>GRUPPO M SRL</t>
  </si>
  <si>
    <t>INLUXE PUBLISHING LIMITED</t>
  </si>
  <si>
    <t>BONNIER CORPORATION - YACHTING MAGAZINE</t>
  </si>
  <si>
    <t>ENSIGN MEDIA CO LTD</t>
  </si>
  <si>
    <t>LLC EXPORT</t>
  </si>
  <si>
    <t>EDITORIALE DELFINO SRL</t>
  </si>
  <si>
    <t>ACTECH SA</t>
  </si>
  <si>
    <t>SHARINGBOX FRANCE</t>
  </si>
  <si>
    <t>YACHT WORLD INTERNATIONAL LTD</t>
  </si>
  <si>
    <t>FLOATING ASSET</t>
  </si>
  <si>
    <t>PROGRESSIVE MEDIA GROUP LTD</t>
  </si>
  <si>
    <t>CHEF MAGAZINE</t>
  </si>
  <si>
    <t>FRANCHISE DEVELOPMENT SERVICES LTD</t>
  </si>
  <si>
    <t>SKIPPER ON DECK MAGAZINE</t>
  </si>
  <si>
    <t>NAVINGO BV</t>
  </si>
  <si>
    <t>THE FINANCIAL TIMES LTD</t>
  </si>
  <si>
    <t>SELGEN UKRAINE GMBH</t>
  </si>
  <si>
    <t>DOUBLE PIPE PUBLISHER LIMITED</t>
  </si>
  <si>
    <t>ANMOPYC</t>
  </si>
  <si>
    <t>MEDIA-DOM</t>
  </si>
  <si>
    <t>SA FRANCHISE WAREHOUSE</t>
  </si>
  <si>
    <t>ARTAM ANTIK VE SANATSAL ESERLER MUZAYEDE</t>
  </si>
  <si>
    <t>NUOVA EDITORIALE DI FOTO SHOE SRL</t>
  </si>
  <si>
    <t>MILLIONAIRE</t>
  </si>
  <si>
    <t>WUTT PUBLISHING</t>
  </si>
  <si>
    <t>ADMS PUBLISHING GROUP</t>
  </si>
  <si>
    <t>THE INTERIOR DIRECTORY</t>
  </si>
  <si>
    <t>C &amp; M PLUBLICACIONES S.L</t>
  </si>
  <si>
    <t>MCI BENELUX</t>
  </si>
  <si>
    <t>WENG COLLECTION</t>
  </si>
  <si>
    <t>EUROPEAN VENDING ASSOCIATION</t>
  </si>
  <si>
    <t>THE BEST OF MADE IN ITALY SAS</t>
  </si>
  <si>
    <t>TIMES INTERNATIONAL</t>
  </si>
  <si>
    <t>GLOBAL FRANCHISE MAGAZINE</t>
  </si>
  <si>
    <t>HOW2FRANCHISE UK</t>
  </si>
  <si>
    <t>SOLUZIONI SRL</t>
  </si>
  <si>
    <t>MCGARRY INTERNET LIMITED</t>
  </si>
  <si>
    <t>PUBLICACIONES MEN-CAR</t>
  </si>
  <si>
    <t>SUPPLY CHAIN MEDIA BV</t>
  </si>
  <si>
    <t>CHINA INTERNATIONAL LOGISTICS AND</t>
  </si>
  <si>
    <t>MEDIACOMPASS UKRAINE</t>
  </si>
  <si>
    <t>QUAD PUBLICATIONS LTD</t>
  </si>
  <si>
    <t>R MEDIA M.E.P.E</t>
  </si>
  <si>
    <t>FJ COMMUNICATIONS FZE</t>
  </si>
  <si>
    <t>INTERNATIONAL PUBLISHING GROUP LIMITED</t>
  </si>
  <si>
    <t>BOATWORX GMBH</t>
  </si>
  <si>
    <t>LES EDITIONS ESSE</t>
  </si>
  <si>
    <t>BRASILEIROS EDITORA LTDA</t>
  </si>
  <si>
    <t>MODERN MEDIA GROUP</t>
  </si>
  <si>
    <t>ELEPHANT PUBLISHING LTD</t>
  </si>
  <si>
    <t>BILDUNG INC SRL</t>
  </si>
  <si>
    <t>FOAM MAGAZINE BV</t>
  </si>
  <si>
    <t>AESTHETICA MAGAZINE</t>
  </si>
  <si>
    <t>DEAR DAVE, MAGAZINE</t>
  </si>
  <si>
    <t>C/O BERLIN FOUNDATION</t>
  </si>
  <si>
    <t>CONTEXT WORLD LTD</t>
  </si>
  <si>
    <t>FRANCHISE PORTAL GMBH</t>
  </si>
  <si>
    <t>ASIAWIDE FRANCHISE CONSULTANTS PTE LTD</t>
  </si>
  <si>
    <t>VENTURE MARKETING GROUP LTD</t>
  </si>
  <si>
    <t>ASSOFRANCHISING SERVIZI SRL</t>
  </si>
  <si>
    <t>BRD</t>
  </si>
  <si>
    <t>DE NATIONALE FRANCHISE GIDS BV</t>
  </si>
  <si>
    <t>APRIREINFRANCHISING.IT SRL</t>
  </si>
  <si>
    <t>REVIEW OF PRINT</t>
  </si>
  <si>
    <t>JEAN-LUC PAQUIGNON PARIS</t>
  </si>
  <si>
    <t>RESTAU'CO</t>
  </si>
  <si>
    <t>EVENWEST</t>
  </si>
  <si>
    <t>CPIH</t>
  </si>
  <si>
    <t>ATMOSPHERES</t>
  </si>
  <si>
    <t>WACOM ET ASSOCIES</t>
  </si>
  <si>
    <t>SICICOM</t>
  </si>
  <si>
    <t>L'AME BLEUE</t>
  </si>
  <si>
    <t>CENTRE DE FORMATION ET D'INTERVENTION</t>
  </si>
  <si>
    <t>SARL ECUADECOR</t>
  </si>
  <si>
    <t>AMRAE (ASSOCIATION POUR LE MANAGEMENT DE</t>
  </si>
  <si>
    <t>JEAN DANIEL BRAMI</t>
  </si>
  <si>
    <t>INFO6TM CHEZ ATC</t>
  </si>
  <si>
    <t>LE PEIGNOIR FRANCAIS</t>
  </si>
  <si>
    <t>PEN DUICK SAS</t>
  </si>
  <si>
    <t>RADIO COTE D'AMOUR</t>
  </si>
  <si>
    <t>ECOLE MILITAIRE</t>
  </si>
  <si>
    <t>GROUPE MALLET SAS</t>
  </si>
  <si>
    <t>SAS FORMAT KINE</t>
  </si>
  <si>
    <t>L'INFORMATICIEN SARL</t>
  </si>
  <si>
    <t>B2B COMMUNICATION</t>
  </si>
  <si>
    <t>PANAGEA SAS</t>
  </si>
  <si>
    <t>PLATUX</t>
  </si>
  <si>
    <t>TEAM BREAK</t>
  </si>
  <si>
    <t>STEREDENN PRODUCTION</t>
  </si>
  <si>
    <t>TENDANCE NOMAD PUBLISHING</t>
  </si>
  <si>
    <t>MUSEE DE L'ARMEE</t>
  </si>
  <si>
    <t>PROFIL GRAND LARGE</t>
  </si>
  <si>
    <t>AZ IMPORT</t>
  </si>
  <si>
    <t>WARM UP INTERACTIVE SAS</t>
  </si>
  <si>
    <t>LAHALLE EDITIONS</t>
  </si>
  <si>
    <t>SP COMPOSITE SARL</t>
  </si>
  <si>
    <t>50 MINUTES ON BOARD</t>
  </si>
  <si>
    <t>INDOOR DE FRANCE</t>
  </si>
  <si>
    <t>FRENCH TOUCH FISHING</t>
  </si>
  <si>
    <t>LA CROIX ROUGE FRANCAISE -</t>
  </si>
  <si>
    <t>HOTEL LE BRISTOL</t>
  </si>
  <si>
    <t>TP MEDIA - PSM</t>
  </si>
  <si>
    <t>PRESSELEC</t>
  </si>
  <si>
    <t>SYNDICAT NATIONAL DES ENTREPRISES</t>
  </si>
  <si>
    <t>AN2V</t>
  </si>
  <si>
    <t>BIP INFORMATION PROFESSIONNELLE</t>
  </si>
  <si>
    <t>SAS PATISSERIE LADUREE</t>
  </si>
  <si>
    <t>BATIWEB.COM</t>
  </si>
  <si>
    <t>VERRE PRESSE SERVICES</t>
  </si>
  <si>
    <t>3E MEDIAS SAS</t>
  </si>
  <si>
    <t>GROUPE CAYOLA</t>
  </si>
  <si>
    <t>MONKYSHOT</t>
  </si>
  <si>
    <t>ALPHAMEDIA ET EDITIONS JOHANET</t>
  </si>
  <si>
    <t>ECONOMIE MATIN SAS / L'ENERGEEK</t>
  </si>
  <si>
    <t>NRJ GLOBAL / ENRJ</t>
  </si>
  <si>
    <t>FFHM</t>
  </si>
  <si>
    <t>MD MEDIA</t>
  </si>
  <si>
    <t>TOWER CHARGE</t>
  </si>
  <si>
    <t>FNEAPL</t>
  </si>
  <si>
    <t>GFK RETAIL AND TECHNOLOGY FRANCE</t>
  </si>
  <si>
    <t>INTEL CORPORATION SAS</t>
  </si>
  <si>
    <t>FVS</t>
  </si>
  <si>
    <t>EUROCLOUD FRANCE</t>
  </si>
  <si>
    <t>FFD</t>
  </si>
  <si>
    <t>SWAROVSKI FRANCE SAS</t>
  </si>
  <si>
    <t>MISSLIA</t>
  </si>
  <si>
    <t>STREAMER</t>
  </si>
  <si>
    <t>SYNHORCAT</t>
  </si>
  <si>
    <t>SPORT SABER LEAGUE</t>
  </si>
  <si>
    <t>BEE AND SEE</t>
  </si>
  <si>
    <t>ASSOCIATION 501 ST FRENCH GARRISON</t>
  </si>
  <si>
    <t>BLISS EDITIONS</t>
  </si>
  <si>
    <t>PIX ELEC</t>
  </si>
  <si>
    <t>LGE PARK PARIS</t>
  </si>
  <si>
    <t>LES EDITIONS LARIVIERE SAS</t>
  </si>
  <si>
    <t>KARAVEL</t>
  </si>
  <si>
    <t>CLIA FRANCE</t>
  </si>
  <si>
    <t>HAVAS VOYAGES</t>
  </si>
  <si>
    <t>MKG GROUP</t>
  </si>
  <si>
    <t>ASSOCIATION FRANCAISE DS TRAVEL MANAGERS</t>
  </si>
  <si>
    <t>INSTITUT FRANCAIS DU TOURISME (IFT)</t>
  </si>
  <si>
    <t>CARREFOUR VOYAGES</t>
  </si>
  <si>
    <t>LEVEL.COM</t>
  </si>
  <si>
    <t>SELECTOUR</t>
  </si>
  <si>
    <t>LIVE E</t>
  </si>
  <si>
    <t>EUROPEENNE DE PROMOTION SAS</t>
  </si>
  <si>
    <t>DEEPIDOO</t>
  </si>
  <si>
    <t>UNIVAIRMER</t>
  </si>
  <si>
    <t>TG PRESS - VOYAGE &amp; GROUPE</t>
  </si>
  <si>
    <t>GISI</t>
  </si>
  <si>
    <t>ACTION'ELLES</t>
  </si>
  <si>
    <t>LES AMIS DU MUSEE FUNERAIRE NATIONAL</t>
  </si>
  <si>
    <t>EMPREINTES</t>
  </si>
  <si>
    <t>LA MEMOIRE NECROPOLITAINE</t>
  </si>
  <si>
    <t>AFTERWEB-VENTURE</t>
  </si>
  <si>
    <t>FNTV SERVICES</t>
  </si>
  <si>
    <t>LE MOCI</t>
  </si>
  <si>
    <t>CLASS EXPORT</t>
  </si>
  <si>
    <t>EDITIONS PRESSE PILOTE</t>
  </si>
  <si>
    <t>ACTORS SOLUTIONS SARL</t>
  </si>
  <si>
    <t>JDL PRESSE</t>
  </si>
  <si>
    <t>NOUVEAUX HORIZONS</t>
  </si>
  <si>
    <t>NOVADOXE</t>
  </si>
  <si>
    <t>FAQ LOGISTIQUE</t>
  </si>
  <si>
    <t>MFP EDITIONS</t>
  </si>
  <si>
    <t>HD MEDIA GROUPE</t>
  </si>
  <si>
    <t>LES EDITIONS JEANNE D'ARC</t>
  </si>
  <si>
    <t>RL EVENTS MEDIA GROUP</t>
  </si>
  <si>
    <t>SOCIETE D'EDITION LES PREAUX</t>
  </si>
  <si>
    <t>DALLOYAU</t>
  </si>
  <si>
    <t>A VIVRE EDITION</t>
  </si>
  <si>
    <t>SAS 4HAW</t>
  </si>
  <si>
    <t>LES PARFUMERIES FRAGONARD</t>
  </si>
  <si>
    <t>SOPHIE MORDELET COMMUNICATION</t>
  </si>
  <si>
    <t>SOCIÉTÉ MAGASINS GALERIES LAFAYETTE</t>
  </si>
  <si>
    <t>ACP MAGAZINE</t>
  </si>
  <si>
    <t>MEDINA SARL</t>
  </si>
  <si>
    <t>PUBLICATIONS CAMERA</t>
  </si>
  <si>
    <t>L'OBS</t>
  </si>
  <si>
    <t>PICTO FOUNDATION</t>
  </si>
  <si>
    <t>RADIO NOVA</t>
  </si>
  <si>
    <t>PLANET SARL</t>
  </si>
  <si>
    <t>ARESSY ET ASSOCIES</t>
  </si>
  <si>
    <t>ESCRIM</t>
  </si>
  <si>
    <t>FEDERATION EBEN</t>
  </si>
  <si>
    <t>IT NEWS INFO</t>
  </si>
  <si>
    <t>CINOV-IT</t>
  </si>
  <si>
    <t>EURADIS FRANCE</t>
  </si>
  <si>
    <t>SERA</t>
  </si>
  <si>
    <t>RESADIA</t>
  </si>
  <si>
    <t>SEQUENCE INFORMATIQUE</t>
  </si>
  <si>
    <t>E.D.I.</t>
  </si>
  <si>
    <t>GROUPE COURRIER CADRES</t>
  </si>
  <si>
    <t>EXPRESS COFFEE DISTRIBUTION SARL</t>
  </si>
  <si>
    <t>SFPEDITIONS</t>
  </si>
  <si>
    <t>B2M / BOUTIQUE2MODE</t>
  </si>
  <si>
    <t>GROUPE CHOISIR SA FRANCHISE</t>
  </si>
  <si>
    <t>GLOBAL RETAIL NEWS SARL</t>
  </si>
  <si>
    <t>LES ECHOS SOLUTIONS</t>
  </si>
  <si>
    <t>LEADERS LEAGUE</t>
  </si>
  <si>
    <t>SMART MOBILE SOLUTIONS</t>
  </si>
  <si>
    <t>GROUP JAC</t>
  </si>
  <si>
    <t>MEDIA BOARD REGIE SAS</t>
  </si>
  <si>
    <t>ALPHADISTRI</t>
  </si>
  <si>
    <t>L'AGENCE FRANCE ENTREPRENEUR</t>
  </si>
  <si>
    <t>MAJERI GAMES</t>
  </si>
  <si>
    <t>OMAKE BOOKS</t>
  </si>
  <si>
    <t>E-CONCEPT</t>
  </si>
  <si>
    <t>FG'S - EXTRA LIFE CAFE</t>
  </si>
  <si>
    <t>THE DRINK DOCTOR</t>
  </si>
  <si>
    <t>LES EDITIONS LA VIE DU RAIL</t>
  </si>
  <si>
    <t>EDITIONS LARIVIERE SAS</t>
  </si>
  <si>
    <t>BUSINESS IMMO</t>
  </si>
  <si>
    <t>SUPPLY CHAIN MAGAZINE SAS</t>
  </si>
  <si>
    <t>SILARJUAQ SAS</t>
  </si>
  <si>
    <t>INFRASTRUCTURE ET MOBILITE</t>
  </si>
  <si>
    <t>AGORA CLUBS SAS</t>
  </si>
  <si>
    <t>GREEN INNOVATION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</si>
</sst>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#,##0.00_ ;[Red]\-#,##0.00\ "/>
    <numFmt numFmtId="165" formatCode="#,##0.00\ _€"/>
  </numFmts>
  <fonts count="27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0"/>
      <name val="Arial"/>
      <family val="2"/>
    </font>
    <font>
      <sz val="10"/>
      <color rgb="FFFF0000"/>
      <name val="Arial"/>
      <family val="2"/>
    </font>
    <font>
      <b/>
      <sz val="10"/>
      <color theme="1"/>
      <name val="Arial"/>
      <family val="2"/>
    </font>
    <font>
      <sz val="10"/>
      <color theme="0"/>
      <name val="Arial"/>
      <family val="2"/>
    </font>
    <font>
      <b/>
      <sz val="10"/>
      <color rgb="FFFA7D00"/>
      <name val="Arial"/>
      <family val="2"/>
    </font>
    <font>
      <sz val="10"/>
      <color rgb="FFFA7D00"/>
      <name val="Arial"/>
      <family val="2"/>
    </font>
    <font>
      <sz val="10"/>
      <color rgb="FF3F3F76"/>
      <name val="Arial"/>
      <family val="2"/>
    </font>
    <font>
      <sz val="10"/>
      <color rgb="FF9C0006"/>
      <name val="Arial"/>
      <family val="2"/>
    </font>
    <font>
      <sz val="10"/>
      <color rgb="FF9C6500"/>
      <name val="Arial"/>
      <family val="2"/>
    </font>
    <font>
      <sz val="10"/>
      <color theme="1"/>
      <name val="Calibri"/>
      <family val="2"/>
      <scheme val="minor"/>
    </font>
    <font>
      <sz val="10"/>
      <color rgb="FF006100"/>
      <name val="Arial"/>
      <family val="2"/>
    </font>
    <font>
      <b/>
      <sz val="10"/>
      <color rgb="FF3F3F3F"/>
      <name val="Arial"/>
      <family val="2"/>
    </font>
    <font>
      <i/>
      <sz val="10"/>
      <color rgb="FF7F7F7F"/>
      <name val="Arial"/>
      <family val="2"/>
    </font>
    <font>
      <b/>
      <sz val="15"/>
      <color theme="3"/>
      <name val="Arial"/>
      <family val="2"/>
    </font>
    <font>
      <b/>
      <sz val="13"/>
      <color theme="3"/>
      <name val="Arial"/>
      <family val="2"/>
    </font>
    <font>
      <b/>
      <sz val="11"/>
      <color theme="3"/>
      <name val="Arial"/>
      <family val="2"/>
    </font>
    <font>
      <b/>
      <sz val="10"/>
      <color theme="0"/>
      <name val="Arial"/>
      <family val="2"/>
    </font>
    <font>
      <b/>
      <sz val="10"/>
      <name val="Arial"/>
      <family val="2"/>
    </font>
    <font>
      <sz val="11"/>
      <name val="Arial"/>
      <family val="2"/>
    </font>
    <font>
      <sz val="11"/>
      <name val="Calibri"/>
      <family val="2"/>
      <scheme val="minor"/>
    </font>
    <font>
      <sz val="11"/>
      <color rgb="FF303030"/>
      <name val="Calibri"/>
      <family val="2"/>
      <scheme val="minor"/>
    </font>
    <font>
      <sz val="10"/>
      <color theme="1"/>
      <name val="Arial Unicode MS"/>
      <family val="2"/>
    </font>
    <font>
      <sz val="11"/>
      <color rgb="FF000000"/>
      <name val="Calibri"/>
      <family val="2"/>
    </font>
  </fonts>
  <fills count="36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C0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 style="thin">
        <color indexed="8"/>
      </right>
      <top/>
      <bottom/>
      <diagonal/>
    </border>
  </borders>
  <cellStyleXfs count="11174">
    <xf numFmtId="0" fontId="0" fillId="0" borderId="0"/>
    <xf numFmtId="0" fontId="3" fillId="0" borderId="0"/>
    <xf numFmtId="0" fontId="2" fillId="0" borderId="0"/>
    <xf numFmtId="43" fontId="2" fillId="0" borderId="0" applyFont="0" applyFill="0" applyBorder="0" applyAlignment="0" applyProtection="0"/>
    <xf numFmtId="0" fontId="3" fillId="10" borderId="0" applyNumberFormat="0" applyBorder="0" applyAlignment="0" applyProtection="0"/>
    <xf numFmtId="0" fontId="3" fillId="14" borderId="0" applyNumberFormat="0" applyBorder="0" applyAlignment="0" applyProtection="0"/>
    <xf numFmtId="0" fontId="3" fillId="18" borderId="0" applyNumberFormat="0" applyBorder="0" applyAlignment="0" applyProtection="0"/>
    <xf numFmtId="0" fontId="3" fillId="22" borderId="0" applyNumberFormat="0" applyBorder="0" applyAlignment="0" applyProtection="0"/>
    <xf numFmtId="0" fontId="3" fillId="26" borderId="0" applyNumberFormat="0" applyBorder="0" applyAlignment="0" applyProtection="0"/>
    <xf numFmtId="0" fontId="3" fillId="30" borderId="0" applyNumberFormat="0" applyBorder="0" applyAlignment="0" applyProtection="0"/>
    <xf numFmtId="0" fontId="3" fillId="11" borderId="0" applyNumberFormat="0" applyBorder="0" applyAlignment="0" applyProtection="0"/>
    <xf numFmtId="0" fontId="3" fillId="15" borderId="0" applyNumberFormat="0" applyBorder="0" applyAlignment="0" applyProtection="0"/>
    <xf numFmtId="0" fontId="3" fillId="19" borderId="0" applyNumberFormat="0" applyBorder="0" applyAlignment="0" applyProtection="0"/>
    <xf numFmtId="0" fontId="3" fillId="23" borderId="0" applyNumberFormat="0" applyBorder="0" applyAlignment="0" applyProtection="0"/>
    <xf numFmtId="0" fontId="3" fillId="27" borderId="0" applyNumberFormat="0" applyBorder="0" applyAlignment="0" applyProtection="0"/>
    <xf numFmtId="0" fontId="3" fillId="31" borderId="0" applyNumberFormat="0" applyBorder="0" applyAlignment="0" applyProtection="0"/>
    <xf numFmtId="0" fontId="7" fillId="12" borderId="0" applyNumberFormat="0" applyBorder="0" applyAlignment="0" applyProtection="0"/>
    <xf numFmtId="0" fontId="7" fillId="16" borderId="0" applyNumberFormat="0" applyBorder="0" applyAlignment="0" applyProtection="0"/>
    <xf numFmtId="0" fontId="7" fillId="20" borderId="0" applyNumberFormat="0" applyBorder="0" applyAlignment="0" applyProtection="0"/>
    <xf numFmtId="0" fontId="7" fillId="24" borderId="0" applyNumberFormat="0" applyBorder="0" applyAlignment="0" applyProtection="0"/>
    <xf numFmtId="0" fontId="7" fillId="28" borderId="0" applyNumberFormat="0" applyBorder="0" applyAlignment="0" applyProtection="0"/>
    <xf numFmtId="0" fontId="7" fillId="32" borderId="0" applyNumberFormat="0" applyBorder="0" applyAlignment="0" applyProtection="0"/>
    <xf numFmtId="0" fontId="7" fillId="9" borderId="0" applyNumberFormat="0" applyBorder="0" applyAlignment="0" applyProtection="0"/>
    <xf numFmtId="0" fontId="7" fillId="13" borderId="0" applyNumberFormat="0" applyBorder="0" applyAlignment="0" applyProtection="0"/>
    <xf numFmtId="0" fontId="7" fillId="17" borderId="0" applyNumberFormat="0" applyBorder="0" applyAlignment="0" applyProtection="0"/>
    <xf numFmtId="0" fontId="7" fillId="21" borderId="0" applyNumberFormat="0" applyBorder="0" applyAlignment="0" applyProtection="0"/>
    <xf numFmtId="0" fontId="7" fillId="25" borderId="0" applyNumberFormat="0" applyBorder="0" applyAlignment="0" applyProtection="0"/>
    <xf numFmtId="0" fontId="7" fillId="29" borderId="0" applyNumberFormat="0" applyBorder="0" applyAlignment="0" applyProtection="0"/>
    <xf numFmtId="0" fontId="5" fillId="0" borderId="0" applyNumberFormat="0" applyFill="0" applyBorder="0" applyAlignment="0" applyProtection="0"/>
    <xf numFmtId="0" fontId="8" fillId="7" borderId="4" applyNumberFormat="0" applyAlignment="0" applyProtection="0"/>
    <xf numFmtId="0" fontId="9" fillId="0" borderId="6" applyNumberFormat="0" applyFill="0" applyAlignment="0" applyProtection="0"/>
    <xf numFmtId="0" fontId="10" fillId="6" borderId="4" applyNumberFormat="0" applyAlignment="0" applyProtection="0"/>
    <xf numFmtId="0" fontId="11" fillId="4" borderId="0" applyNumberFormat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4" fillId="0" borderId="0" applyFont="0" applyFill="0" applyBorder="0" applyAlignment="0" applyProtection="0"/>
    <xf numFmtId="0" fontId="12" fillId="5" borderId="0" applyNumberFormat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3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3" fillId="0" borderId="0"/>
    <xf numFmtId="0" fontId="2" fillId="0" borderId="0"/>
    <xf numFmtId="0" fontId="2" fillId="0" borderId="0"/>
    <xf numFmtId="0" fontId="14" fillId="3" borderId="0" applyNumberFormat="0" applyBorder="0" applyAlignment="0" applyProtection="0"/>
    <xf numFmtId="0" fontId="15" fillId="7" borderId="5" applyNumberFormat="0" applyAlignment="0" applyProtection="0"/>
    <xf numFmtId="0" fontId="16" fillId="0" borderId="0" applyNumberFormat="0" applyFill="0" applyBorder="0" applyAlignment="0" applyProtection="0"/>
    <xf numFmtId="0" fontId="17" fillId="0" borderId="1" applyNumberFormat="0" applyFill="0" applyAlignment="0" applyProtection="0"/>
    <xf numFmtId="0" fontId="18" fillId="0" borderId="2" applyNumberFormat="0" applyFill="0" applyAlignment="0" applyProtection="0"/>
    <xf numFmtId="0" fontId="19" fillId="0" borderId="3" applyNumberFormat="0" applyFill="0" applyAlignment="0" applyProtection="0"/>
    <xf numFmtId="0" fontId="19" fillId="0" borderId="0" applyNumberFormat="0" applyFill="0" applyBorder="0" applyAlignment="0" applyProtection="0"/>
    <xf numFmtId="0" fontId="6" fillId="0" borderId="8" applyNumberFormat="0" applyFill="0" applyAlignment="0" applyProtection="0"/>
    <xf numFmtId="0" fontId="20" fillId="8" borderId="7" applyNumberFormat="0" applyAlignment="0" applyProtection="0"/>
    <xf numFmtId="0" fontId="4" fillId="0" borderId="0" applyNumberFormat="0" applyFont="0" applyFill="0" applyBorder="0" applyAlignment="0" applyProtection="0"/>
  </cellStyleXfs>
  <cellXfs count="147">
    <xf numFmtId="0" fontId="0" fillId="0" borderId="0" xfId="0"/>
    <xf numFmtId="0" fontId="3" fillId="0" borderId="0" xfId="1" applyFill="1" applyAlignment="1">
      <alignment vertical="center"/>
    </xf>
    <xf numFmtId="0" fontId="3" fillId="0" borderId="0" xfId="1" applyNumberFormat="1" applyFill="1" applyAlignment="1">
      <alignment horizontal="center" vertical="center"/>
    </xf>
    <xf numFmtId="0" fontId="3" fillId="0" borderId="0" xfId="1" applyFill="1"/>
    <xf numFmtId="0" fontId="3" fillId="0" borderId="0" xfId="1" applyFill="1" applyAlignment="1">
      <alignment horizontal="center"/>
    </xf>
    <xf numFmtId="0" fontId="0" fillId="0" borderId="0" xfId="0" applyFill="1"/>
    <xf numFmtId="164" fontId="3" fillId="0" borderId="0" xfId="0" applyNumberFormat="1" applyFont="1" applyFill="1" applyAlignment="1">
      <alignment vertical="center" wrapText="1"/>
    </xf>
    <xf numFmtId="0" fontId="3" fillId="0" borderId="0" xfId="0" applyFont="1" applyFill="1" applyAlignment="1">
      <alignment vertical="center" wrapText="1"/>
    </xf>
    <xf numFmtId="1" fontId="6" fillId="33" borderId="0" xfId="1" applyNumberFormat="1" applyFont="1" applyFill="1" applyAlignment="1">
      <alignment horizontal="center" vertical="center" wrapText="1"/>
    </xf>
    <xf numFmtId="0" fontId="6" fillId="33" borderId="0" xfId="1" applyFont="1" applyFill="1" applyAlignment="1">
      <alignment horizontal="center" vertical="center"/>
    </xf>
    <xf numFmtId="164" fontId="6" fillId="33" borderId="0" xfId="1" applyNumberFormat="1" applyFont="1" applyFill="1" applyAlignment="1">
      <alignment horizontal="center" vertical="center"/>
    </xf>
    <xf numFmtId="164" fontId="3" fillId="0" borderId="0" xfId="1" applyNumberFormat="1" applyFill="1"/>
    <xf numFmtId="0" fontId="3" fillId="34" borderId="0" xfId="1" applyFill="1" applyAlignment="1">
      <alignment horizontal="center"/>
    </xf>
    <xf numFmtId="0" fontId="3" fillId="34" borderId="0" xfId="1" applyFill="1"/>
    <xf numFmtId="0" fontId="6" fillId="34" borderId="0" xfId="5170" applyFont="1" applyFill="1" applyAlignment="1">
      <alignment horizontal="center" vertical="center"/>
    </xf>
    <xf numFmtId="0" fontId="2" fillId="34" borderId="0" xfId="5170" applyFill="1" applyAlignment="1">
      <alignment horizontal="center" vertical="center"/>
    </xf>
    <xf numFmtId="0" fontId="3" fillId="34" borderId="0" xfId="1" applyFill="1" applyAlignment="1">
      <alignment horizontal="center" vertical="center"/>
    </xf>
    <xf numFmtId="0" fontId="0" fillId="34" borderId="0" xfId="0" applyNumberFormat="1" applyFont="1" applyFill="1" applyBorder="1" applyAlignment="1">
      <alignment horizontal="center" wrapText="1"/>
    </xf>
    <xf numFmtId="0" fontId="3" fillId="34" borderId="0" xfId="0" applyFont="1" applyFill="1" applyAlignment="1">
      <alignment horizontal="center" vertical="center" wrapText="1"/>
    </xf>
    <xf numFmtId="0" fontId="3" fillId="34" borderId="0" xfId="0" applyFont="1" applyFill="1" applyAlignment="1">
      <alignment horizontal="center" vertical="center"/>
    </xf>
    <xf numFmtId="0" fontId="0" fillId="34" borderId="0" xfId="0" applyFill="1" applyAlignment="1">
      <alignment horizontal="center"/>
    </xf>
    <xf numFmtId="0" fontId="3" fillId="34" borderId="0" xfId="0" applyNumberFormat="1" applyFont="1" applyFill="1" applyAlignment="1">
      <alignment horizontal="center" vertical="center" wrapText="1"/>
    </xf>
    <xf numFmtId="0" fontId="0" fillId="34" borderId="0" xfId="0" applyFill="1" applyAlignment="1">
      <alignment horizontal="center" vertical="center"/>
    </xf>
    <xf numFmtId="0" fontId="2" fillId="34" borderId="0" xfId="5170" applyFill="1" applyAlignment="1">
      <alignment horizontal="center"/>
    </xf>
    <xf numFmtId="0" fontId="0" fillId="34" borderId="0" xfId="0" applyFill="1" applyBorder="1" applyAlignment="1">
      <alignment horizontal="center" vertical="center"/>
    </xf>
    <xf numFmtId="165" fontId="3" fillId="34" borderId="0" xfId="1" applyNumberFormat="1" applyFill="1" applyAlignment="1">
      <alignment horizontal="center" vertical="center"/>
    </xf>
    <xf numFmtId="0" fontId="6" fillId="33" borderId="0" xfId="1" applyNumberFormat="1" applyFont="1" applyFill="1" applyAlignment="1">
      <alignment horizontal="center" vertical="center"/>
    </xf>
    <xf numFmtId="0" fontId="3" fillId="0" borderId="0" xfId="1" applyNumberFormat="1" applyFill="1"/>
    <xf numFmtId="0" fontId="4" fillId="0" borderId="0" xfId="11173" applyNumberFormat="1" applyFont="1" applyFill="1" applyBorder="1" applyAlignment="1">
      <alignment horizontal="center" vertical="center"/>
    </xf>
    <xf numFmtId="0" fontId="6" fillId="0" borderId="0" xfId="1" applyFont="1" applyFill="1" applyAlignment="1" applyProtection="1">
      <alignment horizontal="center" vertical="center"/>
      <protection locked="0"/>
    </xf>
    <xf numFmtId="49" fontId="21" fillId="0" borderId="0" xfId="1" applyNumberFormat="1" applyFont="1" applyFill="1" applyAlignment="1" applyProtection="1">
      <alignment horizontal="center" vertical="center" wrapText="1"/>
      <protection locked="0"/>
    </xf>
    <xf numFmtId="49" fontId="6" fillId="0" borderId="0" xfId="1" applyNumberFormat="1" applyFont="1" applyFill="1" applyAlignment="1" applyProtection="1">
      <alignment horizontal="center" vertical="center"/>
      <protection locked="0"/>
    </xf>
    <xf numFmtId="0" fontId="6" fillId="0" borderId="0" xfId="5170" applyFont="1" applyFill="1" applyAlignment="1" applyProtection="1">
      <alignment horizontal="center" vertical="center"/>
      <protection locked="0"/>
    </xf>
    <xf numFmtId="0" fontId="6" fillId="0" borderId="0" xfId="5170" applyFont="1" applyFill="1" applyAlignment="1" applyProtection="1">
      <alignment horizontal="center" vertical="center" wrapText="1"/>
      <protection locked="0"/>
    </xf>
    <xf numFmtId="0" fontId="6" fillId="0" borderId="0" xfId="5170" applyFont="1" applyFill="1" applyAlignment="1" applyProtection="1">
      <alignment horizontal="left" vertical="center"/>
      <protection locked="0"/>
    </xf>
    <xf numFmtId="0" fontId="3" fillId="0" borderId="0" xfId="1" applyFill="1" applyAlignment="1" applyProtection="1">
      <alignment horizontal="center" vertical="center"/>
      <protection locked="0"/>
    </xf>
    <xf numFmtId="0" fontId="4" fillId="0" borderId="0" xfId="1" applyNumberFormat="1" applyFont="1" applyFill="1" applyAlignment="1" applyProtection="1">
      <alignment horizontal="center" vertical="center"/>
      <protection locked="0"/>
    </xf>
    <xf numFmtId="0" fontId="3" fillId="0" borderId="0" xfId="1" applyFill="1" applyAlignment="1" applyProtection="1">
      <alignment vertical="center"/>
      <protection locked="0"/>
    </xf>
    <xf numFmtId="0" fontId="3" fillId="0" borderId="0" xfId="1" applyNumberFormat="1" applyFill="1" applyAlignment="1" applyProtection="1">
      <alignment horizontal="center" vertical="center"/>
      <protection locked="0"/>
    </xf>
    <xf numFmtId="0" fontId="2" fillId="0" borderId="0" xfId="5170" applyFill="1" applyAlignment="1" applyProtection="1">
      <alignment horizontal="center" vertical="center"/>
      <protection locked="0"/>
    </xf>
    <xf numFmtId="0" fontId="2" fillId="0" borderId="0" xfId="5170" applyFill="1" applyAlignment="1" applyProtection="1">
      <alignment vertical="center"/>
      <protection locked="0"/>
    </xf>
    <xf numFmtId="0" fontId="2" fillId="0" borderId="0" xfId="5170" applyFill="1" applyAlignment="1" applyProtection="1">
      <alignment horizontal="left" vertical="center"/>
      <protection locked="0"/>
    </xf>
    <xf numFmtId="49" fontId="4" fillId="0" borderId="0" xfId="1" applyNumberFormat="1" applyFont="1" applyFill="1" applyAlignment="1" applyProtection="1">
      <alignment horizontal="center" vertical="center"/>
      <protection locked="0"/>
    </xf>
    <xf numFmtId="49" fontId="3" fillId="0" borderId="0" xfId="1" applyNumberFormat="1" applyFill="1" applyAlignment="1" applyProtection="1">
      <alignment horizontal="center" vertical="center"/>
      <protection locked="0"/>
    </xf>
    <xf numFmtId="0" fontId="3" fillId="0" borderId="0" xfId="1" applyFill="1" applyAlignment="1" applyProtection="1">
      <alignment horizontal="left" vertical="center"/>
      <protection locked="0"/>
    </xf>
    <xf numFmtId="0" fontId="3" fillId="0" borderId="0" xfId="0" applyFont="1" applyFill="1" applyAlignment="1" applyProtection="1">
      <alignment horizontal="center" vertical="center" wrapText="1"/>
      <protection locked="0"/>
    </xf>
    <xf numFmtId="0" fontId="4" fillId="0" borderId="0" xfId="0" applyFont="1" applyFill="1" applyAlignment="1" applyProtection="1">
      <alignment horizontal="center" vertical="center" wrapText="1"/>
      <protection locked="0"/>
    </xf>
    <xf numFmtId="0" fontId="3" fillId="0" borderId="0" xfId="0" applyFont="1" applyFill="1" applyAlignment="1" applyProtection="1">
      <alignment vertical="center" wrapText="1"/>
      <protection locked="0"/>
    </xf>
    <xf numFmtId="0" fontId="0" fillId="0" borderId="0" xfId="0" applyFill="1" applyAlignment="1" applyProtection="1">
      <alignment horizontal="center" vertical="center"/>
      <protection locked="0"/>
    </xf>
    <xf numFmtId="0" fontId="0" fillId="0" borderId="0" xfId="0" applyFill="1" applyAlignment="1" applyProtection="1">
      <alignment vertical="center"/>
      <protection locked="0"/>
    </xf>
    <xf numFmtId="0" fontId="0" fillId="0" borderId="0" xfId="0" applyNumberFormat="1" applyFont="1" applyFill="1" applyBorder="1" applyAlignment="1" applyProtection="1">
      <alignment horizontal="left" wrapText="1"/>
      <protection locked="0"/>
    </xf>
    <xf numFmtId="0" fontId="0" fillId="0" borderId="0" xfId="0" applyNumberFormat="1" applyFont="1" applyFill="1" applyBorder="1" applyAlignment="1" applyProtection="1">
      <alignment horizontal="center" wrapText="1"/>
      <protection locked="0"/>
    </xf>
    <xf numFmtId="0" fontId="3" fillId="0" borderId="0" xfId="1" applyFill="1" applyAlignment="1" applyProtection="1">
      <alignment horizontal="center"/>
      <protection locked="0"/>
    </xf>
    <xf numFmtId="0" fontId="4" fillId="0" borderId="0" xfId="1" applyFont="1" applyFill="1" applyAlignment="1" applyProtection="1">
      <alignment horizontal="center"/>
      <protection locked="0"/>
    </xf>
    <xf numFmtId="0" fontId="3" fillId="0" borderId="0" xfId="1" applyFill="1" applyProtection="1">
      <protection locked="0"/>
    </xf>
    <xf numFmtId="0" fontId="3" fillId="0" borderId="0" xfId="1" applyFill="1" applyAlignment="1" applyProtection="1">
      <alignment horizontal="left"/>
      <protection locked="0"/>
    </xf>
    <xf numFmtId="0" fontId="3" fillId="0" borderId="0" xfId="0" applyFont="1" applyFill="1" applyAlignment="1" applyProtection="1">
      <alignment horizontal="center" vertical="center"/>
      <protection locked="0"/>
    </xf>
    <xf numFmtId="0" fontId="3" fillId="0" borderId="0" xfId="0" applyFont="1" applyFill="1" applyAlignment="1" applyProtection="1">
      <alignment vertical="center"/>
      <protection locked="0"/>
    </xf>
    <xf numFmtId="0" fontId="3" fillId="0" borderId="0" xfId="0" applyFont="1" applyFill="1" applyAlignment="1" applyProtection="1">
      <alignment horizontal="left" vertical="center"/>
      <protection locked="0"/>
    </xf>
    <xf numFmtId="0" fontId="0" fillId="0" borderId="0" xfId="0" applyFill="1" applyAlignment="1" applyProtection="1">
      <alignment horizontal="center"/>
      <protection locked="0"/>
    </xf>
    <xf numFmtId="0" fontId="4" fillId="0" borderId="0" xfId="0" applyFont="1" applyFill="1" applyAlignment="1" applyProtection="1">
      <alignment horizontal="center"/>
      <protection locked="0"/>
    </xf>
    <xf numFmtId="0" fontId="0" fillId="0" borderId="0" xfId="0" applyFill="1" applyProtection="1">
      <protection locked="0"/>
    </xf>
    <xf numFmtId="0" fontId="0" fillId="0" borderId="0" xfId="0" applyFill="1" applyAlignment="1" applyProtection="1">
      <alignment horizontal="left"/>
      <protection locked="0"/>
    </xf>
    <xf numFmtId="0" fontId="3" fillId="0" borderId="0" xfId="0" applyNumberFormat="1" applyFont="1" applyFill="1" applyAlignment="1" applyProtection="1">
      <alignment horizontal="center" vertical="center" wrapText="1"/>
      <protection locked="0"/>
    </xf>
    <xf numFmtId="0" fontId="3" fillId="0" borderId="0" xfId="0" applyNumberFormat="1" applyFont="1" applyFill="1" applyAlignment="1" applyProtection="1">
      <alignment vertical="center" wrapText="1"/>
      <protection locked="0"/>
    </xf>
    <xf numFmtId="0" fontId="3" fillId="0" borderId="0" xfId="0" applyNumberFormat="1" applyFont="1" applyFill="1" applyAlignment="1" applyProtection="1">
      <alignment horizontal="left" vertical="center" wrapText="1"/>
      <protection locked="0"/>
    </xf>
    <xf numFmtId="0" fontId="1" fillId="0" borderId="0" xfId="0" applyFont="1" applyFill="1" applyAlignment="1" applyProtection="1">
      <alignment horizontal="center" vertical="center" wrapText="1"/>
      <protection locked="0"/>
    </xf>
    <xf numFmtId="0" fontId="22" fillId="0" borderId="0" xfId="0" applyFont="1" applyFill="1" applyAlignment="1" applyProtection="1">
      <alignment horizontal="center" vertical="center" wrapText="1"/>
      <protection locked="0"/>
    </xf>
    <xf numFmtId="0" fontId="1" fillId="0" borderId="0" xfId="0" applyFont="1" applyFill="1" applyAlignment="1" applyProtection="1">
      <alignment vertical="center" wrapText="1"/>
      <protection locked="0"/>
    </xf>
    <xf numFmtId="0" fontId="0" fillId="0" borderId="0" xfId="0" applyFill="1" applyAlignment="1" applyProtection="1">
      <alignment horizontal="left" vertical="center"/>
      <protection locked="0"/>
    </xf>
    <xf numFmtId="0" fontId="23" fillId="0" borderId="0" xfId="0" applyFont="1" applyFill="1" applyAlignment="1" applyProtection="1">
      <alignment horizontal="center"/>
      <protection locked="0"/>
    </xf>
    <xf numFmtId="0" fontId="2" fillId="0" borderId="0" xfId="5170" applyFill="1" applyAlignment="1" applyProtection="1">
      <alignment horizontal="center"/>
      <protection locked="0"/>
    </xf>
    <xf numFmtId="0" fontId="2" fillId="0" borderId="0" xfId="5170" applyFill="1" applyProtection="1">
      <protection locked="0"/>
    </xf>
    <xf numFmtId="0" fontId="2" fillId="0" borderId="0" xfId="5170" applyFill="1" applyAlignment="1" applyProtection="1">
      <alignment horizontal="left"/>
      <protection locked="0"/>
    </xf>
    <xf numFmtId="49" fontId="4" fillId="0" borderId="0" xfId="1" applyNumberFormat="1" applyFont="1" applyFill="1" applyAlignment="1" applyProtection="1">
      <alignment horizontal="left" vertical="center"/>
      <protection locked="0"/>
    </xf>
    <xf numFmtId="0" fontId="0" fillId="0" borderId="0" xfId="0" applyFill="1" applyBorder="1" applyAlignment="1" applyProtection="1">
      <alignment horizontal="center" vertical="center"/>
      <protection locked="0"/>
    </xf>
    <xf numFmtId="0" fontId="0" fillId="0" borderId="0" xfId="0" applyFill="1" applyBorder="1" applyAlignment="1" applyProtection="1">
      <alignment vertical="center"/>
      <protection locked="0"/>
    </xf>
    <xf numFmtId="0" fontId="0" fillId="0" borderId="0" xfId="0" applyFill="1" applyBorder="1" applyAlignment="1" applyProtection="1">
      <alignment horizontal="left" vertical="center"/>
      <protection locked="0"/>
    </xf>
    <xf numFmtId="165" fontId="3" fillId="0" borderId="0" xfId="1" applyNumberFormat="1" applyFill="1" applyAlignment="1" applyProtection="1">
      <alignment horizontal="center" vertical="center"/>
      <protection locked="0"/>
    </xf>
    <xf numFmtId="49" fontId="3" fillId="0" borderId="0" xfId="1" applyNumberFormat="1" applyFill="1" applyAlignment="1" applyProtection="1">
      <alignment horizontal="left" vertical="center"/>
      <protection locked="0"/>
    </xf>
    <xf numFmtId="0" fontId="4" fillId="0" borderId="0" xfId="1" applyFont="1" applyFill="1" applyAlignment="1" applyProtection="1">
      <alignment horizontal="center" vertical="center"/>
      <protection locked="0"/>
    </xf>
    <xf numFmtId="0" fontId="24" fillId="0" borderId="0" xfId="0" applyFont="1" applyFill="1"/>
    <xf numFmtId="0" fontId="0" fillId="0" borderId="0" xfId="0" applyNumberFormat="1" applyFont="1" applyFill="1" applyBorder="1" applyAlignment="1">
      <alignment horizontal="center"/>
    </xf>
    <xf numFmtId="0" fontId="3" fillId="0" borderId="0" xfId="0" applyFont="1" applyFill="1" applyAlignment="1">
      <alignment vertical="center"/>
    </xf>
    <xf numFmtId="0" fontId="3" fillId="0" borderId="0" xfId="0" applyNumberFormat="1" applyFont="1" applyFill="1" applyAlignment="1">
      <alignment vertical="center"/>
    </xf>
    <xf numFmtId="0" fontId="3" fillId="0" borderId="0" xfId="0" applyNumberFormat="1" applyFont="1" applyFill="1" applyAlignment="1">
      <alignment horizontal="center" vertical="center"/>
    </xf>
    <xf numFmtId="164" fontId="3" fillId="0" borderId="0" xfId="0" applyNumberFormat="1" applyFont="1" applyFill="1" applyAlignment="1">
      <alignment horizontal="center" vertical="center"/>
    </xf>
    <xf numFmtId="0" fontId="3" fillId="0" borderId="0" xfId="0" applyNumberFormat="1" applyFont="1" applyFill="1" applyAlignment="1">
      <alignment horizontal="left" vertical="center"/>
    </xf>
    <xf numFmtId="164" fontId="3" fillId="0" borderId="0" xfId="0" applyNumberFormat="1" applyFont="1" applyFill="1" applyAlignment="1">
      <alignment vertical="center"/>
    </xf>
    <xf numFmtId="0" fontId="6" fillId="2" borderId="0" xfId="0" applyFont="1" applyFill="1" applyBorder="1" applyAlignment="1">
      <alignment horizontal="center" vertical="center"/>
    </xf>
    <xf numFmtId="0" fontId="6" fillId="33" borderId="0" xfId="0" applyFont="1" applyFill="1" applyBorder="1" applyAlignment="1">
      <alignment horizontal="center" vertical="center"/>
    </xf>
    <xf numFmtId="164" fontId="6" fillId="33" borderId="0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3" fillId="35" borderId="0" xfId="0" applyNumberFormat="1" applyFont="1" applyFill="1" applyAlignment="1">
      <alignment horizontal="center" vertical="center"/>
    </xf>
    <xf numFmtId="164" fontId="3" fillId="35" borderId="0" xfId="0" applyNumberFormat="1" applyFont="1" applyFill="1" applyAlignment="1">
      <alignment vertical="center"/>
    </xf>
    <xf numFmtId="0" fontId="3" fillId="35" borderId="0" xfId="0" applyFont="1" applyFill="1" applyAlignment="1">
      <alignment vertical="center"/>
    </xf>
    <xf numFmtId="0" fontId="24" fillId="35" borderId="0" xfId="0" applyFont="1" applyFill="1"/>
    <xf numFmtId="0" fontId="6" fillId="0" borderId="0" xfId="0" applyFont="1" applyFill="1" applyBorder="1" applyAlignment="1">
      <alignment vertical="center" wrapText="1"/>
    </xf>
    <xf numFmtId="0" fontId="3" fillId="0" borderId="0" xfId="0" applyFont="1" applyFill="1" applyBorder="1" applyAlignment="1">
      <alignment vertical="center" wrapText="1"/>
    </xf>
    <xf numFmtId="164" fontId="6" fillId="0" borderId="0" xfId="0" applyNumberFormat="1" applyFont="1" applyFill="1" applyBorder="1" applyAlignment="1">
      <alignment vertical="center" wrapText="1"/>
    </xf>
    <xf numFmtId="0" fontId="3" fillId="0" borderId="0" xfId="0" applyFont="1" applyAlignment="1">
      <alignment vertical="center" wrapText="1"/>
    </xf>
    <xf numFmtId="164" fontId="3" fillId="0" borderId="0" xfId="0" applyNumberFormat="1" applyFont="1" applyFill="1" applyBorder="1" applyAlignment="1">
      <alignment vertical="center" wrapText="1"/>
    </xf>
    <xf numFmtId="0" fontId="3" fillId="0" borderId="0" xfId="0" applyFont="1" applyFill="1" applyBorder="1" applyAlignment="1">
      <alignment horizontal="left" vertical="center" wrapText="1"/>
    </xf>
    <xf numFmtId="0" fontId="0" fillId="0" borderId="9" xfId="0" applyNumberFormat="1" applyFont="1" applyFill="1" applyBorder="1" applyAlignment="1"/>
    <xf numFmtId="0" fontId="0" fillId="0" borderId="9" xfId="0" applyNumberFormat="1" applyFont="1" applyFill="1" applyBorder="1" applyAlignment="1">
      <alignment horizontal="center"/>
    </xf>
    <xf numFmtId="0" fontId="25" fillId="0" borderId="0" xfId="0" applyFont="1" applyAlignment="1">
      <alignment vertical="center"/>
    </xf>
    <xf numFmtId="0" fontId="3" fillId="0" borderId="0" xfId="0" applyNumberFormat="1" applyFont="1" applyAlignment="1">
      <alignment vertical="center" wrapText="1"/>
    </xf>
    <xf numFmtId="0" fontId="0" fillId="0" borderId="0" xfId="0" applyAlignment="1"/>
    <xf numFmtId="0" fontId="4" fillId="0" borderId="0" xfId="11173" applyNumberFormat="1" applyFont="1" applyFill="1" applyBorder="1" applyAlignment="1">
      <alignment horizontal="center"/>
    </xf>
    <xf numFmtId="0" fontId="3" fillId="0" borderId="0" xfId="1"/>
    <xf numFmtId="10" fontId="3" fillId="0" borderId="0" xfId="1" applyNumberFormat="1"/>
    <xf numFmtId="9" fontId="3" fillId="0" borderId="0" xfId="1" applyNumberFormat="1"/>
    <xf numFmtId="0" fontId="0" fillId="0" borderId="0" xfId="0" applyFill="1" applyAlignment="1">
      <alignment vertical="center"/>
    </xf>
    <xf numFmtId="164" fontId="3" fillId="0" borderId="0" xfId="0" applyNumberFormat="1" applyFont="1" applyFill="1" applyAlignment="1">
      <alignment vertical="top"/>
    </xf>
    <xf numFmtId="0" fontId="24" fillId="0" borderId="0" xfId="0" applyFont="1" applyFill="1" applyAlignment="1">
      <alignment horizontal="center"/>
    </xf>
    <xf numFmtId="0" fontId="3" fillId="0" borderId="0" xfId="0" applyFont="1" applyFill="1" applyAlignment="1">
      <alignment horizontal="center" vertical="center"/>
    </xf>
    <xf numFmtId="164" fontId="3" fillId="0" borderId="0" xfId="0" applyNumberFormat="1" applyFont="1" applyFill="1" applyAlignment="1">
      <alignment horizontal="right" vertical="center"/>
    </xf>
    <xf numFmtId="0" fontId="6" fillId="2" borderId="0" xfId="0" applyNumberFormat="1" applyFont="1" applyFill="1" applyAlignment="1">
      <alignment horizontal="center" vertical="center" wrapText="1"/>
    </xf>
    <xf numFmtId="164" fontId="6" fillId="2" borderId="0" xfId="0" applyNumberFormat="1" applyFont="1" applyFill="1" applyAlignment="1">
      <alignment horizontal="center" vertical="center" wrapText="1"/>
    </xf>
    <xf numFmtId="0" fontId="6" fillId="2" borderId="0" xfId="0" applyNumberFormat="1" applyFont="1" applyFill="1" applyAlignment="1">
      <alignment horizontal="left" vertical="center" wrapText="1"/>
    </xf>
    <xf numFmtId="0" fontId="3" fillId="0" borderId="0" xfId="0" applyFont="1" applyFill="1" applyAlignment="1">
      <alignment horizontal="left" vertical="center"/>
    </xf>
    <xf numFmtId="164" fontId="6" fillId="2" borderId="0" xfId="0" applyNumberFormat="1" applyFont="1" applyFill="1" applyAlignment="1">
      <alignment horizontal="right" vertical="center" wrapText="1"/>
    </xf>
    <xf numFmtId="0" fontId="3" fillId="0" borderId="0" xfId="0" applyFont="1" applyFill="1" applyBorder="1" applyAlignment="1">
      <alignment vertical="center"/>
    </xf>
    <xf numFmtId="164" fontId="0" fillId="0" borderId="0" xfId="0" applyNumberFormat="1" applyAlignment="1">
      <alignment horizontal="center"/>
    </xf>
    <xf numFmtId="164" fontId="6" fillId="33" borderId="0" xfId="0" applyNumberFormat="1" applyFont="1" applyFill="1" applyBorder="1" applyAlignment="1">
      <alignment horizontal="right" vertical="center"/>
    </xf>
    <xf numFmtId="164" fontId="3" fillId="0" borderId="0" xfId="0" applyNumberFormat="1" applyFont="1" applyAlignment="1">
      <alignment horizontal="right" vertical="center" wrapText="1"/>
    </xf>
    <xf numFmtId="164" fontId="4" fillId="0" borderId="0" xfId="11173" applyNumberFormat="1" applyFont="1" applyFill="1" applyBorder="1" applyAlignment="1">
      <alignment horizontal="right"/>
    </xf>
    <xf numFmtId="164" fontId="0" fillId="0" borderId="0" xfId="0" applyNumberFormat="1" applyAlignment="1">
      <alignment horizontal="right"/>
    </xf>
    <xf numFmtId="0" fontId="4" fillId="0" borderId="0" xfId="11173" applyNumberFormat="1" applyFont="1" applyFill="1" applyBorder="1" applyAlignment="1">
      <alignment horizontal="left"/>
    </xf>
    <xf numFmtId="0" fontId="3" fillId="0" borderId="0" xfId="0" applyFont="1" applyAlignment="1">
      <alignment horizontal="center" vertical="center" wrapText="1"/>
    </xf>
    <xf numFmtId="0" fontId="24" fillId="0" borderId="0" xfId="0" applyFont="1" applyFill="1" applyAlignment="1">
      <alignment horizontal="left"/>
    </xf>
    <xf numFmtId="0" fontId="3" fillId="0" borderId="0" xfId="0" applyFont="1" applyAlignment="1">
      <alignment horizontal="left" vertical="center" wrapText="1"/>
    </xf>
    <xf numFmtId="164" fontId="3" fillId="0" borderId="0" xfId="0" applyNumberFormat="1" applyFont="1" applyFill="1" applyAlignment="1">
      <alignment horizontal="left" vertical="center"/>
    </xf>
    <xf numFmtId="164" fontId="24" fillId="0" borderId="0" xfId="0" applyNumberFormat="1" applyFont="1" applyFill="1" applyAlignment="1">
      <alignment horizontal="right"/>
    </xf>
    <xf numFmtId="0" fontId="3" fillId="0" borderId="0" xfId="0" applyFont="1" applyBorder="1" applyAlignment="1">
      <alignment vertical="center" wrapText="1"/>
    </xf>
    <xf numFmtId="0" fontId="6" fillId="35" borderId="0" xfId="0" applyNumberFormat="1" applyFont="1" applyFill="1" applyAlignment="1">
      <alignment horizontal="center" vertical="center" wrapText="1"/>
    </xf>
    <xf numFmtId="0" fontId="4" fillId="35" borderId="0" xfId="11173" applyNumberFormat="1" applyFont="1" applyFill="1" applyBorder="1" applyAlignment="1">
      <alignment horizontal="center"/>
    </xf>
    <xf numFmtId="0" fontId="0" fillId="0" borderId="0" xfId="0" applyNumberFormat="1" applyFont="1" applyFill="1" applyBorder="1" applyAlignment="1">
      <alignment horizontal="left"/>
    </xf>
    <xf numFmtId="0" fontId="3" fillId="0" borderId="0" xfId="0" applyFont="1" applyBorder="1" applyAlignment="1">
      <alignment horizontal="left" vertical="center" wrapText="1"/>
    </xf>
    <xf numFmtId="0" fontId="3" fillId="0" borderId="0" xfId="0" applyFont="1" applyFill="1" applyAlignment="1">
      <alignment horizontal="center" vertical="center" wrapText="1"/>
    </xf>
    <xf numFmtId="0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164" fontId="0" fillId="0" borderId="0" xfId="0" applyNumberFormat="1" applyAlignment="1">
      <alignment horizontal="right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vertical="top" wrapText="1"/>
    </xf>
    <xf numFmtId="0" fontId="0" fillId="0" borderId="0" xfId="0" applyNumberFormat="1" applyAlignment="1">
      <alignment vertical="center" wrapText="1"/>
    </xf>
    <xf numFmtId="164" fontId="0" fillId="0" borderId="0" xfId="0" applyNumberFormat="1" applyAlignment="1">
      <alignment vertical="center" wrapText="1"/>
    </xf>
  </cellXfs>
  <cellStyles count="11174">
    <cellStyle name="20 % - Accent1 2" xfId="4"/>
    <cellStyle name="20 % - Accent2 2" xfId="5"/>
    <cellStyle name="20 % - Accent3 2" xfId="6"/>
    <cellStyle name="20 % - Accent4 2" xfId="7"/>
    <cellStyle name="20 % - Accent5 2" xfId="8"/>
    <cellStyle name="20 % - Accent6 2" xfId="9"/>
    <cellStyle name="40 % - Accent1 2" xfId="10"/>
    <cellStyle name="40 % - Accent2 2" xfId="11"/>
    <cellStyle name="40 % - Accent3 2" xfId="12"/>
    <cellStyle name="40 % - Accent4 2" xfId="13"/>
    <cellStyle name="40 % - Accent5 2" xfId="14"/>
    <cellStyle name="40 % - Accent6 2" xfId="15"/>
    <cellStyle name="60 % - Accent1 2" xfId="16"/>
    <cellStyle name="60 % - Accent2 2" xfId="17"/>
    <cellStyle name="60 % - Accent3 2" xfId="18"/>
    <cellStyle name="60 % - Accent4 2" xfId="19"/>
    <cellStyle name="60 % - Accent5 2" xfId="20"/>
    <cellStyle name="60 % - Accent6 2" xfId="21"/>
    <cellStyle name="Accent1 2" xfId="22"/>
    <cellStyle name="Accent2 2" xfId="23"/>
    <cellStyle name="Accent3 2" xfId="24"/>
    <cellStyle name="Accent4 2" xfId="25"/>
    <cellStyle name="Accent5 2" xfId="26"/>
    <cellStyle name="Accent6 2" xfId="27"/>
    <cellStyle name="Avertissement 2" xfId="28"/>
    <cellStyle name="Calcul 2" xfId="29"/>
    <cellStyle name="Cellule liée 2" xfId="30"/>
    <cellStyle name="Entrée 2" xfId="31"/>
    <cellStyle name="Insatisfaisant 2" xfId="32"/>
    <cellStyle name="Milliers 2" xfId="3"/>
    <cellStyle name="Milliers 2 10" xfId="33"/>
    <cellStyle name="Milliers 2 10 2" xfId="34"/>
    <cellStyle name="Milliers 2 10 2 2" xfId="35"/>
    <cellStyle name="Milliers 2 10 2 3" xfId="36"/>
    <cellStyle name="Milliers 2 10 3" xfId="37"/>
    <cellStyle name="Milliers 2 10 3 2" xfId="38"/>
    <cellStyle name="Milliers 2 10 3 3" xfId="39"/>
    <cellStyle name="Milliers 2 10 4" xfId="40"/>
    <cellStyle name="Milliers 2 10 4 2" xfId="41"/>
    <cellStyle name="Milliers 2 10 5" xfId="42"/>
    <cellStyle name="Milliers 2 10 6" xfId="43"/>
    <cellStyle name="Milliers 2 11" xfId="44"/>
    <cellStyle name="Milliers 2 11 2" xfId="45"/>
    <cellStyle name="Milliers 2 11 2 2" xfId="46"/>
    <cellStyle name="Milliers 2 11 2 3" xfId="47"/>
    <cellStyle name="Milliers 2 11 3" xfId="48"/>
    <cellStyle name="Milliers 2 11 3 2" xfId="49"/>
    <cellStyle name="Milliers 2 11 3 3" xfId="50"/>
    <cellStyle name="Milliers 2 11 4" xfId="51"/>
    <cellStyle name="Milliers 2 11 4 2" xfId="52"/>
    <cellStyle name="Milliers 2 11 5" xfId="53"/>
    <cellStyle name="Milliers 2 11 6" xfId="54"/>
    <cellStyle name="Milliers 2 12" xfId="55"/>
    <cellStyle name="Milliers 2 12 2" xfId="56"/>
    <cellStyle name="Milliers 2 12 2 2" xfId="57"/>
    <cellStyle name="Milliers 2 12 2 3" xfId="58"/>
    <cellStyle name="Milliers 2 12 3" xfId="59"/>
    <cellStyle name="Milliers 2 12 3 2" xfId="60"/>
    <cellStyle name="Milliers 2 12 3 3" xfId="61"/>
    <cellStyle name="Milliers 2 12 4" xfId="62"/>
    <cellStyle name="Milliers 2 12 4 2" xfId="63"/>
    <cellStyle name="Milliers 2 12 5" xfId="64"/>
    <cellStyle name="Milliers 2 12 6" xfId="65"/>
    <cellStyle name="Milliers 2 13" xfId="66"/>
    <cellStyle name="Milliers 2 13 2" xfId="67"/>
    <cellStyle name="Milliers 2 13 2 2" xfId="68"/>
    <cellStyle name="Milliers 2 13 2 3" xfId="69"/>
    <cellStyle name="Milliers 2 13 3" xfId="70"/>
    <cellStyle name="Milliers 2 13 3 2" xfId="71"/>
    <cellStyle name="Milliers 2 13 3 3" xfId="72"/>
    <cellStyle name="Milliers 2 13 4" xfId="73"/>
    <cellStyle name="Milliers 2 13 4 2" xfId="74"/>
    <cellStyle name="Milliers 2 13 5" xfId="75"/>
    <cellStyle name="Milliers 2 13 6" xfId="76"/>
    <cellStyle name="Milliers 2 14" xfId="77"/>
    <cellStyle name="Milliers 2 14 2" xfId="78"/>
    <cellStyle name="Milliers 2 14 2 2" xfId="79"/>
    <cellStyle name="Milliers 2 14 2 3" xfId="80"/>
    <cellStyle name="Milliers 2 14 3" xfId="81"/>
    <cellStyle name="Milliers 2 14 3 2" xfId="82"/>
    <cellStyle name="Milliers 2 14 3 3" xfId="83"/>
    <cellStyle name="Milliers 2 14 4" xfId="84"/>
    <cellStyle name="Milliers 2 14 4 2" xfId="85"/>
    <cellStyle name="Milliers 2 14 5" xfId="86"/>
    <cellStyle name="Milliers 2 14 6" xfId="87"/>
    <cellStyle name="Milliers 2 15" xfId="88"/>
    <cellStyle name="Milliers 2 15 2" xfId="89"/>
    <cellStyle name="Milliers 2 15 2 2" xfId="90"/>
    <cellStyle name="Milliers 2 15 2 3" xfId="91"/>
    <cellStyle name="Milliers 2 15 3" xfId="92"/>
    <cellStyle name="Milliers 2 15 3 2" xfId="93"/>
    <cellStyle name="Milliers 2 15 3 3" xfId="94"/>
    <cellStyle name="Milliers 2 15 4" xfId="95"/>
    <cellStyle name="Milliers 2 15 4 2" xfId="96"/>
    <cellStyle name="Milliers 2 15 5" xfId="97"/>
    <cellStyle name="Milliers 2 15 6" xfId="98"/>
    <cellStyle name="Milliers 2 16" xfId="99"/>
    <cellStyle name="Milliers 2 16 2" xfId="100"/>
    <cellStyle name="Milliers 2 16 2 2" xfId="101"/>
    <cellStyle name="Milliers 2 16 2 3" xfId="102"/>
    <cellStyle name="Milliers 2 16 3" xfId="103"/>
    <cellStyle name="Milliers 2 16 3 2" xfId="104"/>
    <cellStyle name="Milliers 2 16 3 3" xfId="105"/>
    <cellStyle name="Milliers 2 16 4" xfId="106"/>
    <cellStyle name="Milliers 2 16 4 2" xfId="107"/>
    <cellStyle name="Milliers 2 16 5" xfId="108"/>
    <cellStyle name="Milliers 2 16 6" xfId="109"/>
    <cellStyle name="Milliers 2 17" xfId="110"/>
    <cellStyle name="Milliers 2 17 2" xfId="111"/>
    <cellStyle name="Milliers 2 17 2 2" xfId="112"/>
    <cellStyle name="Milliers 2 17 2 3" xfId="113"/>
    <cellStyle name="Milliers 2 17 3" xfId="114"/>
    <cellStyle name="Milliers 2 17 3 2" xfId="115"/>
    <cellStyle name="Milliers 2 17 4" xfId="116"/>
    <cellStyle name="Milliers 2 17 5" xfId="117"/>
    <cellStyle name="Milliers 2 18" xfId="118"/>
    <cellStyle name="Milliers 2 18 2" xfId="119"/>
    <cellStyle name="Milliers 2 18 3" xfId="120"/>
    <cellStyle name="Milliers 2 19" xfId="121"/>
    <cellStyle name="Milliers 2 19 2" xfId="122"/>
    <cellStyle name="Milliers 2 19 3" xfId="123"/>
    <cellStyle name="Milliers 2 2" xfId="124"/>
    <cellStyle name="Milliers 2 2 10" xfId="125"/>
    <cellStyle name="Milliers 2 2 10 2" xfId="126"/>
    <cellStyle name="Milliers 2 2 10 2 2" xfId="127"/>
    <cellStyle name="Milliers 2 2 10 2 3" xfId="128"/>
    <cellStyle name="Milliers 2 2 10 3" xfId="129"/>
    <cellStyle name="Milliers 2 2 10 3 2" xfId="130"/>
    <cellStyle name="Milliers 2 2 10 3 3" xfId="131"/>
    <cellStyle name="Milliers 2 2 10 4" xfId="132"/>
    <cellStyle name="Milliers 2 2 10 4 2" xfId="133"/>
    <cellStyle name="Milliers 2 2 10 5" xfId="134"/>
    <cellStyle name="Milliers 2 2 10 6" xfId="135"/>
    <cellStyle name="Milliers 2 2 11" xfId="136"/>
    <cellStyle name="Milliers 2 2 11 2" xfId="137"/>
    <cellStyle name="Milliers 2 2 11 2 2" xfId="138"/>
    <cellStyle name="Milliers 2 2 11 2 3" xfId="139"/>
    <cellStyle name="Milliers 2 2 11 3" xfId="140"/>
    <cellStyle name="Milliers 2 2 11 3 2" xfId="141"/>
    <cellStyle name="Milliers 2 2 11 3 3" xfId="142"/>
    <cellStyle name="Milliers 2 2 11 4" xfId="143"/>
    <cellStyle name="Milliers 2 2 11 4 2" xfId="144"/>
    <cellStyle name="Milliers 2 2 11 5" xfId="145"/>
    <cellStyle name="Milliers 2 2 11 6" xfId="146"/>
    <cellStyle name="Milliers 2 2 12" xfId="147"/>
    <cellStyle name="Milliers 2 2 12 2" xfId="148"/>
    <cellStyle name="Milliers 2 2 12 2 2" xfId="149"/>
    <cellStyle name="Milliers 2 2 12 2 3" xfId="150"/>
    <cellStyle name="Milliers 2 2 12 3" xfId="151"/>
    <cellStyle name="Milliers 2 2 12 3 2" xfId="152"/>
    <cellStyle name="Milliers 2 2 12 3 3" xfId="153"/>
    <cellStyle name="Milliers 2 2 12 4" xfId="154"/>
    <cellStyle name="Milliers 2 2 12 4 2" xfId="155"/>
    <cellStyle name="Milliers 2 2 12 5" xfId="156"/>
    <cellStyle name="Milliers 2 2 12 6" xfId="157"/>
    <cellStyle name="Milliers 2 2 13" xfId="158"/>
    <cellStyle name="Milliers 2 2 13 2" xfId="159"/>
    <cellStyle name="Milliers 2 2 13 2 2" xfId="160"/>
    <cellStyle name="Milliers 2 2 13 2 3" xfId="161"/>
    <cellStyle name="Milliers 2 2 13 3" xfId="162"/>
    <cellStyle name="Milliers 2 2 13 3 2" xfId="163"/>
    <cellStyle name="Milliers 2 2 13 3 3" xfId="164"/>
    <cellStyle name="Milliers 2 2 13 4" xfId="165"/>
    <cellStyle name="Milliers 2 2 13 4 2" xfId="166"/>
    <cellStyle name="Milliers 2 2 13 5" xfId="167"/>
    <cellStyle name="Milliers 2 2 13 6" xfId="168"/>
    <cellStyle name="Milliers 2 2 14" xfId="169"/>
    <cellStyle name="Milliers 2 2 14 2" xfId="170"/>
    <cellStyle name="Milliers 2 2 14 2 2" xfId="171"/>
    <cellStyle name="Milliers 2 2 14 2 3" xfId="172"/>
    <cellStyle name="Milliers 2 2 14 3" xfId="173"/>
    <cellStyle name="Milliers 2 2 14 3 2" xfId="174"/>
    <cellStyle name="Milliers 2 2 14 4" xfId="175"/>
    <cellStyle name="Milliers 2 2 14 5" xfId="176"/>
    <cellStyle name="Milliers 2 2 15" xfId="177"/>
    <cellStyle name="Milliers 2 2 15 2" xfId="178"/>
    <cellStyle name="Milliers 2 2 15 3" xfId="179"/>
    <cellStyle name="Milliers 2 2 16" xfId="180"/>
    <cellStyle name="Milliers 2 2 16 2" xfId="181"/>
    <cellStyle name="Milliers 2 2 16 3" xfId="182"/>
    <cellStyle name="Milliers 2 2 17" xfId="183"/>
    <cellStyle name="Milliers 2 2 17 2" xfId="184"/>
    <cellStyle name="Milliers 2 2 18" xfId="185"/>
    <cellStyle name="Milliers 2 2 19" xfId="186"/>
    <cellStyle name="Milliers 2 2 2" xfId="187"/>
    <cellStyle name="Milliers 2 2 2 10" xfId="188"/>
    <cellStyle name="Milliers 2 2 2 10 2" xfId="189"/>
    <cellStyle name="Milliers 2 2 2 10 2 2" xfId="190"/>
    <cellStyle name="Milliers 2 2 2 10 2 3" xfId="191"/>
    <cellStyle name="Milliers 2 2 2 10 3" xfId="192"/>
    <cellStyle name="Milliers 2 2 2 10 3 2" xfId="193"/>
    <cellStyle name="Milliers 2 2 2 10 3 3" xfId="194"/>
    <cellStyle name="Milliers 2 2 2 10 4" xfId="195"/>
    <cellStyle name="Milliers 2 2 2 10 4 2" xfId="196"/>
    <cellStyle name="Milliers 2 2 2 10 5" xfId="197"/>
    <cellStyle name="Milliers 2 2 2 10 6" xfId="198"/>
    <cellStyle name="Milliers 2 2 2 11" xfId="199"/>
    <cellStyle name="Milliers 2 2 2 11 2" xfId="200"/>
    <cellStyle name="Milliers 2 2 2 11 2 2" xfId="201"/>
    <cellStyle name="Milliers 2 2 2 11 2 3" xfId="202"/>
    <cellStyle name="Milliers 2 2 2 11 3" xfId="203"/>
    <cellStyle name="Milliers 2 2 2 11 3 2" xfId="204"/>
    <cellStyle name="Milliers 2 2 2 11 3 3" xfId="205"/>
    <cellStyle name="Milliers 2 2 2 11 4" xfId="206"/>
    <cellStyle name="Milliers 2 2 2 11 4 2" xfId="207"/>
    <cellStyle name="Milliers 2 2 2 11 5" xfId="208"/>
    <cellStyle name="Milliers 2 2 2 11 6" xfId="209"/>
    <cellStyle name="Milliers 2 2 2 12" xfId="210"/>
    <cellStyle name="Milliers 2 2 2 12 2" xfId="211"/>
    <cellStyle name="Milliers 2 2 2 12 2 2" xfId="212"/>
    <cellStyle name="Milliers 2 2 2 12 2 3" xfId="213"/>
    <cellStyle name="Milliers 2 2 2 12 3" xfId="214"/>
    <cellStyle name="Milliers 2 2 2 12 3 2" xfId="215"/>
    <cellStyle name="Milliers 2 2 2 12 4" xfId="216"/>
    <cellStyle name="Milliers 2 2 2 12 5" xfId="217"/>
    <cellStyle name="Milliers 2 2 2 13" xfId="218"/>
    <cellStyle name="Milliers 2 2 2 13 2" xfId="219"/>
    <cellStyle name="Milliers 2 2 2 13 3" xfId="220"/>
    <cellStyle name="Milliers 2 2 2 14" xfId="221"/>
    <cellStyle name="Milliers 2 2 2 14 2" xfId="222"/>
    <cellStyle name="Milliers 2 2 2 14 3" xfId="223"/>
    <cellStyle name="Milliers 2 2 2 15" xfId="224"/>
    <cellStyle name="Milliers 2 2 2 15 2" xfId="225"/>
    <cellStyle name="Milliers 2 2 2 16" xfId="226"/>
    <cellStyle name="Milliers 2 2 2 17" xfId="227"/>
    <cellStyle name="Milliers 2 2 2 2" xfId="228"/>
    <cellStyle name="Milliers 2 2 2 2 10" xfId="229"/>
    <cellStyle name="Milliers 2 2 2 2 10 2" xfId="230"/>
    <cellStyle name="Milliers 2 2 2 2 10 2 2" xfId="231"/>
    <cellStyle name="Milliers 2 2 2 2 10 2 3" xfId="232"/>
    <cellStyle name="Milliers 2 2 2 2 10 3" xfId="233"/>
    <cellStyle name="Milliers 2 2 2 2 10 3 2" xfId="234"/>
    <cellStyle name="Milliers 2 2 2 2 10 3 3" xfId="235"/>
    <cellStyle name="Milliers 2 2 2 2 10 4" xfId="236"/>
    <cellStyle name="Milliers 2 2 2 2 10 4 2" xfId="237"/>
    <cellStyle name="Milliers 2 2 2 2 10 5" xfId="238"/>
    <cellStyle name="Milliers 2 2 2 2 10 6" xfId="239"/>
    <cellStyle name="Milliers 2 2 2 2 11" xfId="240"/>
    <cellStyle name="Milliers 2 2 2 2 11 2" xfId="241"/>
    <cellStyle name="Milliers 2 2 2 2 11 2 2" xfId="242"/>
    <cellStyle name="Milliers 2 2 2 2 11 2 3" xfId="243"/>
    <cellStyle name="Milliers 2 2 2 2 11 3" xfId="244"/>
    <cellStyle name="Milliers 2 2 2 2 11 3 2" xfId="245"/>
    <cellStyle name="Milliers 2 2 2 2 11 4" xfId="246"/>
    <cellStyle name="Milliers 2 2 2 2 11 5" xfId="247"/>
    <cellStyle name="Milliers 2 2 2 2 12" xfId="248"/>
    <cellStyle name="Milliers 2 2 2 2 12 2" xfId="249"/>
    <cellStyle name="Milliers 2 2 2 2 12 3" xfId="250"/>
    <cellStyle name="Milliers 2 2 2 2 13" xfId="251"/>
    <cellStyle name="Milliers 2 2 2 2 13 2" xfId="252"/>
    <cellStyle name="Milliers 2 2 2 2 13 3" xfId="253"/>
    <cellStyle name="Milliers 2 2 2 2 14" xfId="254"/>
    <cellStyle name="Milliers 2 2 2 2 14 2" xfId="255"/>
    <cellStyle name="Milliers 2 2 2 2 15" xfId="256"/>
    <cellStyle name="Milliers 2 2 2 2 16" xfId="257"/>
    <cellStyle name="Milliers 2 2 2 2 2" xfId="258"/>
    <cellStyle name="Milliers 2 2 2 2 2 10" xfId="259"/>
    <cellStyle name="Milliers 2 2 2 2 2 10 2" xfId="260"/>
    <cellStyle name="Milliers 2 2 2 2 2 10 2 2" xfId="261"/>
    <cellStyle name="Milliers 2 2 2 2 2 10 2 3" xfId="262"/>
    <cellStyle name="Milliers 2 2 2 2 2 10 3" xfId="263"/>
    <cellStyle name="Milliers 2 2 2 2 2 10 3 2" xfId="264"/>
    <cellStyle name="Milliers 2 2 2 2 2 10 4" xfId="265"/>
    <cellStyle name="Milliers 2 2 2 2 2 10 5" xfId="266"/>
    <cellStyle name="Milliers 2 2 2 2 2 11" xfId="267"/>
    <cellStyle name="Milliers 2 2 2 2 2 11 2" xfId="268"/>
    <cellStyle name="Milliers 2 2 2 2 2 11 3" xfId="269"/>
    <cellStyle name="Milliers 2 2 2 2 2 12" xfId="270"/>
    <cellStyle name="Milliers 2 2 2 2 2 12 2" xfId="271"/>
    <cellStyle name="Milliers 2 2 2 2 2 12 3" xfId="272"/>
    <cellStyle name="Milliers 2 2 2 2 2 13" xfId="273"/>
    <cellStyle name="Milliers 2 2 2 2 2 13 2" xfId="274"/>
    <cellStyle name="Milliers 2 2 2 2 2 14" xfId="275"/>
    <cellStyle name="Milliers 2 2 2 2 2 15" xfId="276"/>
    <cellStyle name="Milliers 2 2 2 2 2 2" xfId="277"/>
    <cellStyle name="Milliers 2 2 2 2 2 2 2" xfId="278"/>
    <cellStyle name="Milliers 2 2 2 2 2 2 2 2" xfId="279"/>
    <cellStyle name="Milliers 2 2 2 2 2 2 2 3" xfId="280"/>
    <cellStyle name="Milliers 2 2 2 2 2 2 3" xfId="281"/>
    <cellStyle name="Milliers 2 2 2 2 2 2 3 2" xfId="282"/>
    <cellStyle name="Milliers 2 2 2 2 2 2 3 3" xfId="283"/>
    <cellStyle name="Milliers 2 2 2 2 2 2 4" xfId="284"/>
    <cellStyle name="Milliers 2 2 2 2 2 2 4 2" xfId="285"/>
    <cellStyle name="Milliers 2 2 2 2 2 2 5" xfId="286"/>
    <cellStyle name="Milliers 2 2 2 2 2 2 6" xfId="287"/>
    <cellStyle name="Milliers 2 2 2 2 2 3" xfId="288"/>
    <cellStyle name="Milliers 2 2 2 2 2 3 2" xfId="289"/>
    <cellStyle name="Milliers 2 2 2 2 2 3 2 2" xfId="290"/>
    <cellStyle name="Milliers 2 2 2 2 2 3 2 3" xfId="291"/>
    <cellStyle name="Milliers 2 2 2 2 2 3 3" xfId="292"/>
    <cellStyle name="Milliers 2 2 2 2 2 3 3 2" xfId="293"/>
    <cellStyle name="Milliers 2 2 2 2 2 3 3 3" xfId="294"/>
    <cellStyle name="Milliers 2 2 2 2 2 3 4" xfId="295"/>
    <cellStyle name="Milliers 2 2 2 2 2 3 4 2" xfId="296"/>
    <cellStyle name="Milliers 2 2 2 2 2 3 5" xfId="297"/>
    <cellStyle name="Milliers 2 2 2 2 2 3 6" xfId="298"/>
    <cellStyle name="Milliers 2 2 2 2 2 4" xfId="299"/>
    <cellStyle name="Milliers 2 2 2 2 2 4 2" xfId="300"/>
    <cellStyle name="Milliers 2 2 2 2 2 4 2 2" xfId="301"/>
    <cellStyle name="Milliers 2 2 2 2 2 4 2 3" xfId="302"/>
    <cellStyle name="Milliers 2 2 2 2 2 4 3" xfId="303"/>
    <cellStyle name="Milliers 2 2 2 2 2 4 3 2" xfId="304"/>
    <cellStyle name="Milliers 2 2 2 2 2 4 3 3" xfId="305"/>
    <cellStyle name="Milliers 2 2 2 2 2 4 4" xfId="306"/>
    <cellStyle name="Milliers 2 2 2 2 2 4 4 2" xfId="307"/>
    <cellStyle name="Milliers 2 2 2 2 2 4 5" xfId="308"/>
    <cellStyle name="Milliers 2 2 2 2 2 4 6" xfId="309"/>
    <cellStyle name="Milliers 2 2 2 2 2 5" xfId="310"/>
    <cellStyle name="Milliers 2 2 2 2 2 5 2" xfId="311"/>
    <cellStyle name="Milliers 2 2 2 2 2 5 2 2" xfId="312"/>
    <cellStyle name="Milliers 2 2 2 2 2 5 2 3" xfId="313"/>
    <cellStyle name="Milliers 2 2 2 2 2 5 3" xfId="314"/>
    <cellStyle name="Milliers 2 2 2 2 2 5 3 2" xfId="315"/>
    <cellStyle name="Milliers 2 2 2 2 2 5 3 3" xfId="316"/>
    <cellStyle name="Milliers 2 2 2 2 2 5 4" xfId="317"/>
    <cellStyle name="Milliers 2 2 2 2 2 5 4 2" xfId="318"/>
    <cellStyle name="Milliers 2 2 2 2 2 5 5" xfId="319"/>
    <cellStyle name="Milliers 2 2 2 2 2 5 6" xfId="320"/>
    <cellStyle name="Milliers 2 2 2 2 2 6" xfId="321"/>
    <cellStyle name="Milliers 2 2 2 2 2 6 2" xfId="322"/>
    <cellStyle name="Milliers 2 2 2 2 2 6 2 2" xfId="323"/>
    <cellStyle name="Milliers 2 2 2 2 2 6 2 3" xfId="324"/>
    <cellStyle name="Milliers 2 2 2 2 2 6 3" xfId="325"/>
    <cellStyle name="Milliers 2 2 2 2 2 6 3 2" xfId="326"/>
    <cellStyle name="Milliers 2 2 2 2 2 6 3 3" xfId="327"/>
    <cellStyle name="Milliers 2 2 2 2 2 6 4" xfId="328"/>
    <cellStyle name="Milliers 2 2 2 2 2 6 4 2" xfId="329"/>
    <cellStyle name="Milliers 2 2 2 2 2 6 5" xfId="330"/>
    <cellStyle name="Milliers 2 2 2 2 2 6 6" xfId="331"/>
    <cellStyle name="Milliers 2 2 2 2 2 7" xfId="332"/>
    <cellStyle name="Milliers 2 2 2 2 2 7 2" xfId="333"/>
    <cellStyle name="Milliers 2 2 2 2 2 7 2 2" xfId="334"/>
    <cellStyle name="Milliers 2 2 2 2 2 7 2 3" xfId="335"/>
    <cellStyle name="Milliers 2 2 2 2 2 7 3" xfId="336"/>
    <cellStyle name="Milliers 2 2 2 2 2 7 3 2" xfId="337"/>
    <cellStyle name="Milliers 2 2 2 2 2 7 3 3" xfId="338"/>
    <cellStyle name="Milliers 2 2 2 2 2 7 4" xfId="339"/>
    <cellStyle name="Milliers 2 2 2 2 2 7 4 2" xfId="340"/>
    <cellStyle name="Milliers 2 2 2 2 2 7 5" xfId="341"/>
    <cellStyle name="Milliers 2 2 2 2 2 7 6" xfId="342"/>
    <cellStyle name="Milliers 2 2 2 2 2 8" xfId="343"/>
    <cellStyle name="Milliers 2 2 2 2 2 8 2" xfId="344"/>
    <cellStyle name="Milliers 2 2 2 2 2 8 2 2" xfId="345"/>
    <cellStyle name="Milliers 2 2 2 2 2 8 2 3" xfId="346"/>
    <cellStyle name="Milliers 2 2 2 2 2 8 3" xfId="347"/>
    <cellStyle name="Milliers 2 2 2 2 2 8 3 2" xfId="348"/>
    <cellStyle name="Milliers 2 2 2 2 2 8 3 3" xfId="349"/>
    <cellStyle name="Milliers 2 2 2 2 2 8 4" xfId="350"/>
    <cellStyle name="Milliers 2 2 2 2 2 8 4 2" xfId="351"/>
    <cellStyle name="Milliers 2 2 2 2 2 8 5" xfId="352"/>
    <cellStyle name="Milliers 2 2 2 2 2 8 6" xfId="353"/>
    <cellStyle name="Milliers 2 2 2 2 2 9" xfId="354"/>
    <cellStyle name="Milliers 2 2 2 2 2 9 2" xfId="355"/>
    <cellStyle name="Milliers 2 2 2 2 2 9 2 2" xfId="356"/>
    <cellStyle name="Milliers 2 2 2 2 2 9 2 3" xfId="357"/>
    <cellStyle name="Milliers 2 2 2 2 2 9 3" xfId="358"/>
    <cellStyle name="Milliers 2 2 2 2 2 9 3 2" xfId="359"/>
    <cellStyle name="Milliers 2 2 2 2 2 9 3 3" xfId="360"/>
    <cellStyle name="Milliers 2 2 2 2 2 9 4" xfId="361"/>
    <cellStyle name="Milliers 2 2 2 2 2 9 4 2" xfId="362"/>
    <cellStyle name="Milliers 2 2 2 2 2 9 5" xfId="363"/>
    <cellStyle name="Milliers 2 2 2 2 2 9 6" xfId="364"/>
    <cellStyle name="Milliers 2 2 2 2 3" xfId="365"/>
    <cellStyle name="Milliers 2 2 2 2 3 2" xfId="366"/>
    <cellStyle name="Milliers 2 2 2 2 3 2 2" xfId="367"/>
    <cellStyle name="Milliers 2 2 2 2 3 2 3" xfId="368"/>
    <cellStyle name="Milliers 2 2 2 2 3 3" xfId="369"/>
    <cellStyle name="Milliers 2 2 2 2 3 3 2" xfId="370"/>
    <cellStyle name="Milliers 2 2 2 2 3 3 3" xfId="371"/>
    <cellStyle name="Milliers 2 2 2 2 3 4" xfId="372"/>
    <cellStyle name="Milliers 2 2 2 2 3 4 2" xfId="373"/>
    <cellStyle name="Milliers 2 2 2 2 3 5" xfId="374"/>
    <cellStyle name="Milliers 2 2 2 2 3 6" xfId="375"/>
    <cellStyle name="Milliers 2 2 2 2 4" xfId="376"/>
    <cellStyle name="Milliers 2 2 2 2 4 2" xfId="377"/>
    <cellStyle name="Milliers 2 2 2 2 4 2 2" xfId="378"/>
    <cellStyle name="Milliers 2 2 2 2 4 2 3" xfId="379"/>
    <cellStyle name="Milliers 2 2 2 2 4 3" xfId="380"/>
    <cellStyle name="Milliers 2 2 2 2 4 3 2" xfId="381"/>
    <cellStyle name="Milliers 2 2 2 2 4 3 3" xfId="382"/>
    <cellStyle name="Milliers 2 2 2 2 4 4" xfId="383"/>
    <cellStyle name="Milliers 2 2 2 2 4 4 2" xfId="384"/>
    <cellStyle name="Milliers 2 2 2 2 4 5" xfId="385"/>
    <cellStyle name="Milliers 2 2 2 2 4 6" xfId="386"/>
    <cellStyle name="Milliers 2 2 2 2 5" xfId="387"/>
    <cellStyle name="Milliers 2 2 2 2 5 2" xfId="388"/>
    <cellStyle name="Milliers 2 2 2 2 5 2 2" xfId="389"/>
    <cellStyle name="Milliers 2 2 2 2 5 2 3" xfId="390"/>
    <cellStyle name="Milliers 2 2 2 2 5 3" xfId="391"/>
    <cellStyle name="Milliers 2 2 2 2 5 3 2" xfId="392"/>
    <cellStyle name="Milliers 2 2 2 2 5 3 3" xfId="393"/>
    <cellStyle name="Milliers 2 2 2 2 5 4" xfId="394"/>
    <cellStyle name="Milliers 2 2 2 2 5 4 2" xfId="395"/>
    <cellStyle name="Milliers 2 2 2 2 5 5" xfId="396"/>
    <cellStyle name="Milliers 2 2 2 2 5 6" xfId="397"/>
    <cellStyle name="Milliers 2 2 2 2 6" xfId="398"/>
    <cellStyle name="Milliers 2 2 2 2 6 2" xfId="399"/>
    <cellStyle name="Milliers 2 2 2 2 6 2 2" xfId="400"/>
    <cellStyle name="Milliers 2 2 2 2 6 2 3" xfId="401"/>
    <cellStyle name="Milliers 2 2 2 2 6 3" xfId="402"/>
    <cellStyle name="Milliers 2 2 2 2 6 3 2" xfId="403"/>
    <cellStyle name="Milliers 2 2 2 2 6 3 3" xfId="404"/>
    <cellStyle name="Milliers 2 2 2 2 6 4" xfId="405"/>
    <cellStyle name="Milliers 2 2 2 2 6 4 2" xfId="406"/>
    <cellStyle name="Milliers 2 2 2 2 6 5" xfId="407"/>
    <cellStyle name="Milliers 2 2 2 2 6 6" xfId="408"/>
    <cellStyle name="Milliers 2 2 2 2 7" xfId="409"/>
    <cellStyle name="Milliers 2 2 2 2 7 2" xfId="410"/>
    <cellStyle name="Milliers 2 2 2 2 7 2 2" xfId="411"/>
    <cellStyle name="Milliers 2 2 2 2 7 2 3" xfId="412"/>
    <cellStyle name="Milliers 2 2 2 2 7 3" xfId="413"/>
    <cellStyle name="Milliers 2 2 2 2 7 3 2" xfId="414"/>
    <cellStyle name="Milliers 2 2 2 2 7 3 3" xfId="415"/>
    <cellStyle name="Milliers 2 2 2 2 7 4" xfId="416"/>
    <cellStyle name="Milliers 2 2 2 2 7 4 2" xfId="417"/>
    <cellStyle name="Milliers 2 2 2 2 7 5" xfId="418"/>
    <cellStyle name="Milliers 2 2 2 2 7 6" xfId="419"/>
    <cellStyle name="Milliers 2 2 2 2 8" xfId="420"/>
    <cellStyle name="Milliers 2 2 2 2 8 2" xfId="421"/>
    <cellStyle name="Milliers 2 2 2 2 8 2 2" xfId="422"/>
    <cellStyle name="Milliers 2 2 2 2 8 2 3" xfId="423"/>
    <cellStyle name="Milliers 2 2 2 2 8 3" xfId="424"/>
    <cellStyle name="Milliers 2 2 2 2 8 3 2" xfId="425"/>
    <cellStyle name="Milliers 2 2 2 2 8 3 3" xfId="426"/>
    <cellStyle name="Milliers 2 2 2 2 8 4" xfId="427"/>
    <cellStyle name="Milliers 2 2 2 2 8 4 2" xfId="428"/>
    <cellStyle name="Milliers 2 2 2 2 8 5" xfId="429"/>
    <cellStyle name="Milliers 2 2 2 2 8 6" xfId="430"/>
    <cellStyle name="Milliers 2 2 2 2 9" xfId="431"/>
    <cellStyle name="Milliers 2 2 2 2 9 2" xfId="432"/>
    <cellStyle name="Milliers 2 2 2 2 9 2 2" xfId="433"/>
    <cellStyle name="Milliers 2 2 2 2 9 2 3" xfId="434"/>
    <cellStyle name="Milliers 2 2 2 2 9 3" xfId="435"/>
    <cellStyle name="Milliers 2 2 2 2 9 3 2" xfId="436"/>
    <cellStyle name="Milliers 2 2 2 2 9 3 3" xfId="437"/>
    <cellStyle name="Milliers 2 2 2 2 9 4" xfId="438"/>
    <cellStyle name="Milliers 2 2 2 2 9 4 2" xfId="439"/>
    <cellStyle name="Milliers 2 2 2 2 9 5" xfId="440"/>
    <cellStyle name="Milliers 2 2 2 2 9 6" xfId="441"/>
    <cellStyle name="Milliers 2 2 2 3" xfId="442"/>
    <cellStyle name="Milliers 2 2 2 3 10" xfId="443"/>
    <cellStyle name="Milliers 2 2 2 3 10 2" xfId="444"/>
    <cellStyle name="Milliers 2 2 2 3 10 2 2" xfId="445"/>
    <cellStyle name="Milliers 2 2 2 3 10 2 3" xfId="446"/>
    <cellStyle name="Milliers 2 2 2 3 10 3" xfId="447"/>
    <cellStyle name="Milliers 2 2 2 3 10 3 2" xfId="448"/>
    <cellStyle name="Milliers 2 2 2 3 10 4" xfId="449"/>
    <cellStyle name="Milliers 2 2 2 3 10 5" xfId="450"/>
    <cellStyle name="Milliers 2 2 2 3 11" xfId="451"/>
    <cellStyle name="Milliers 2 2 2 3 11 2" xfId="452"/>
    <cellStyle name="Milliers 2 2 2 3 11 3" xfId="453"/>
    <cellStyle name="Milliers 2 2 2 3 12" xfId="454"/>
    <cellStyle name="Milliers 2 2 2 3 12 2" xfId="455"/>
    <cellStyle name="Milliers 2 2 2 3 12 3" xfId="456"/>
    <cellStyle name="Milliers 2 2 2 3 13" xfId="457"/>
    <cellStyle name="Milliers 2 2 2 3 13 2" xfId="458"/>
    <cellStyle name="Milliers 2 2 2 3 14" xfId="459"/>
    <cellStyle name="Milliers 2 2 2 3 15" xfId="460"/>
    <cellStyle name="Milliers 2 2 2 3 2" xfId="461"/>
    <cellStyle name="Milliers 2 2 2 3 2 2" xfId="462"/>
    <cellStyle name="Milliers 2 2 2 3 2 2 2" xfId="463"/>
    <cellStyle name="Milliers 2 2 2 3 2 2 3" xfId="464"/>
    <cellStyle name="Milliers 2 2 2 3 2 3" xfId="465"/>
    <cellStyle name="Milliers 2 2 2 3 2 3 2" xfId="466"/>
    <cellStyle name="Milliers 2 2 2 3 2 3 3" xfId="467"/>
    <cellStyle name="Milliers 2 2 2 3 2 4" xfId="468"/>
    <cellStyle name="Milliers 2 2 2 3 2 4 2" xfId="469"/>
    <cellStyle name="Milliers 2 2 2 3 2 5" xfId="470"/>
    <cellStyle name="Milliers 2 2 2 3 2 6" xfId="471"/>
    <cellStyle name="Milliers 2 2 2 3 3" xfId="472"/>
    <cellStyle name="Milliers 2 2 2 3 3 2" xfId="473"/>
    <cellStyle name="Milliers 2 2 2 3 3 2 2" xfId="474"/>
    <cellStyle name="Milliers 2 2 2 3 3 2 3" xfId="475"/>
    <cellStyle name="Milliers 2 2 2 3 3 3" xfId="476"/>
    <cellStyle name="Milliers 2 2 2 3 3 3 2" xfId="477"/>
    <cellStyle name="Milliers 2 2 2 3 3 3 3" xfId="478"/>
    <cellStyle name="Milliers 2 2 2 3 3 4" xfId="479"/>
    <cellStyle name="Milliers 2 2 2 3 3 4 2" xfId="480"/>
    <cellStyle name="Milliers 2 2 2 3 3 5" xfId="481"/>
    <cellStyle name="Milliers 2 2 2 3 3 6" xfId="482"/>
    <cellStyle name="Milliers 2 2 2 3 4" xfId="483"/>
    <cellStyle name="Milliers 2 2 2 3 4 2" xfId="484"/>
    <cellStyle name="Milliers 2 2 2 3 4 2 2" xfId="485"/>
    <cellStyle name="Milliers 2 2 2 3 4 2 3" xfId="486"/>
    <cellStyle name="Milliers 2 2 2 3 4 3" xfId="487"/>
    <cellStyle name="Milliers 2 2 2 3 4 3 2" xfId="488"/>
    <cellStyle name="Milliers 2 2 2 3 4 3 3" xfId="489"/>
    <cellStyle name="Milliers 2 2 2 3 4 4" xfId="490"/>
    <cellStyle name="Milliers 2 2 2 3 4 4 2" xfId="491"/>
    <cellStyle name="Milliers 2 2 2 3 4 5" xfId="492"/>
    <cellStyle name="Milliers 2 2 2 3 4 6" xfId="493"/>
    <cellStyle name="Milliers 2 2 2 3 5" xfId="494"/>
    <cellStyle name="Milliers 2 2 2 3 5 2" xfId="495"/>
    <cellStyle name="Milliers 2 2 2 3 5 2 2" xfId="496"/>
    <cellStyle name="Milliers 2 2 2 3 5 2 3" xfId="497"/>
    <cellStyle name="Milliers 2 2 2 3 5 3" xfId="498"/>
    <cellStyle name="Milliers 2 2 2 3 5 3 2" xfId="499"/>
    <cellStyle name="Milliers 2 2 2 3 5 3 3" xfId="500"/>
    <cellStyle name="Milliers 2 2 2 3 5 4" xfId="501"/>
    <cellStyle name="Milliers 2 2 2 3 5 4 2" xfId="502"/>
    <cellStyle name="Milliers 2 2 2 3 5 5" xfId="503"/>
    <cellStyle name="Milliers 2 2 2 3 5 6" xfId="504"/>
    <cellStyle name="Milliers 2 2 2 3 6" xfId="505"/>
    <cellStyle name="Milliers 2 2 2 3 6 2" xfId="506"/>
    <cellStyle name="Milliers 2 2 2 3 6 2 2" xfId="507"/>
    <cellStyle name="Milliers 2 2 2 3 6 2 3" xfId="508"/>
    <cellStyle name="Milliers 2 2 2 3 6 3" xfId="509"/>
    <cellStyle name="Milliers 2 2 2 3 6 3 2" xfId="510"/>
    <cellStyle name="Milliers 2 2 2 3 6 3 3" xfId="511"/>
    <cellStyle name="Milliers 2 2 2 3 6 4" xfId="512"/>
    <cellStyle name="Milliers 2 2 2 3 6 4 2" xfId="513"/>
    <cellStyle name="Milliers 2 2 2 3 6 5" xfId="514"/>
    <cellStyle name="Milliers 2 2 2 3 6 6" xfId="515"/>
    <cellStyle name="Milliers 2 2 2 3 7" xfId="516"/>
    <cellStyle name="Milliers 2 2 2 3 7 2" xfId="517"/>
    <cellStyle name="Milliers 2 2 2 3 7 2 2" xfId="518"/>
    <cellStyle name="Milliers 2 2 2 3 7 2 3" xfId="519"/>
    <cellStyle name="Milliers 2 2 2 3 7 3" xfId="520"/>
    <cellStyle name="Milliers 2 2 2 3 7 3 2" xfId="521"/>
    <cellStyle name="Milliers 2 2 2 3 7 3 3" xfId="522"/>
    <cellStyle name="Milliers 2 2 2 3 7 4" xfId="523"/>
    <cellStyle name="Milliers 2 2 2 3 7 4 2" xfId="524"/>
    <cellStyle name="Milliers 2 2 2 3 7 5" xfId="525"/>
    <cellStyle name="Milliers 2 2 2 3 7 6" xfId="526"/>
    <cellStyle name="Milliers 2 2 2 3 8" xfId="527"/>
    <cellStyle name="Milliers 2 2 2 3 8 2" xfId="528"/>
    <cellStyle name="Milliers 2 2 2 3 8 2 2" xfId="529"/>
    <cellStyle name="Milliers 2 2 2 3 8 2 3" xfId="530"/>
    <cellStyle name="Milliers 2 2 2 3 8 3" xfId="531"/>
    <cellStyle name="Milliers 2 2 2 3 8 3 2" xfId="532"/>
    <cellStyle name="Milliers 2 2 2 3 8 3 3" xfId="533"/>
    <cellStyle name="Milliers 2 2 2 3 8 4" xfId="534"/>
    <cellStyle name="Milliers 2 2 2 3 8 4 2" xfId="535"/>
    <cellStyle name="Milliers 2 2 2 3 8 5" xfId="536"/>
    <cellStyle name="Milliers 2 2 2 3 8 6" xfId="537"/>
    <cellStyle name="Milliers 2 2 2 3 9" xfId="538"/>
    <cellStyle name="Milliers 2 2 2 3 9 2" xfId="539"/>
    <cellStyle name="Milliers 2 2 2 3 9 2 2" xfId="540"/>
    <cellStyle name="Milliers 2 2 2 3 9 2 3" xfId="541"/>
    <cellStyle name="Milliers 2 2 2 3 9 3" xfId="542"/>
    <cellStyle name="Milliers 2 2 2 3 9 3 2" xfId="543"/>
    <cellStyle name="Milliers 2 2 2 3 9 3 3" xfId="544"/>
    <cellStyle name="Milliers 2 2 2 3 9 4" xfId="545"/>
    <cellStyle name="Milliers 2 2 2 3 9 4 2" xfId="546"/>
    <cellStyle name="Milliers 2 2 2 3 9 5" xfId="547"/>
    <cellStyle name="Milliers 2 2 2 3 9 6" xfId="548"/>
    <cellStyle name="Milliers 2 2 2 4" xfId="549"/>
    <cellStyle name="Milliers 2 2 2 4 2" xfId="550"/>
    <cellStyle name="Milliers 2 2 2 4 2 2" xfId="551"/>
    <cellStyle name="Milliers 2 2 2 4 2 3" xfId="552"/>
    <cellStyle name="Milliers 2 2 2 4 3" xfId="553"/>
    <cellStyle name="Milliers 2 2 2 4 3 2" xfId="554"/>
    <cellStyle name="Milliers 2 2 2 4 3 3" xfId="555"/>
    <cellStyle name="Milliers 2 2 2 4 4" xfId="556"/>
    <cellStyle name="Milliers 2 2 2 4 4 2" xfId="557"/>
    <cellStyle name="Milliers 2 2 2 4 5" xfId="558"/>
    <cellStyle name="Milliers 2 2 2 4 6" xfId="559"/>
    <cellStyle name="Milliers 2 2 2 5" xfId="560"/>
    <cellStyle name="Milliers 2 2 2 5 2" xfId="561"/>
    <cellStyle name="Milliers 2 2 2 5 2 2" xfId="562"/>
    <cellStyle name="Milliers 2 2 2 5 2 3" xfId="563"/>
    <cellStyle name="Milliers 2 2 2 5 3" xfId="564"/>
    <cellStyle name="Milliers 2 2 2 5 3 2" xfId="565"/>
    <cellStyle name="Milliers 2 2 2 5 3 3" xfId="566"/>
    <cellStyle name="Milliers 2 2 2 5 4" xfId="567"/>
    <cellStyle name="Milliers 2 2 2 5 4 2" xfId="568"/>
    <cellStyle name="Milliers 2 2 2 5 5" xfId="569"/>
    <cellStyle name="Milliers 2 2 2 5 6" xfId="570"/>
    <cellStyle name="Milliers 2 2 2 6" xfId="571"/>
    <cellStyle name="Milliers 2 2 2 6 2" xfId="572"/>
    <cellStyle name="Milliers 2 2 2 6 2 2" xfId="573"/>
    <cellStyle name="Milliers 2 2 2 6 2 3" xfId="574"/>
    <cellStyle name="Milliers 2 2 2 6 3" xfId="575"/>
    <cellStyle name="Milliers 2 2 2 6 3 2" xfId="576"/>
    <cellStyle name="Milliers 2 2 2 6 3 3" xfId="577"/>
    <cellStyle name="Milliers 2 2 2 6 4" xfId="578"/>
    <cellStyle name="Milliers 2 2 2 6 4 2" xfId="579"/>
    <cellStyle name="Milliers 2 2 2 6 5" xfId="580"/>
    <cellStyle name="Milliers 2 2 2 6 6" xfId="581"/>
    <cellStyle name="Milliers 2 2 2 7" xfId="582"/>
    <cellStyle name="Milliers 2 2 2 7 2" xfId="583"/>
    <cellStyle name="Milliers 2 2 2 7 2 2" xfId="584"/>
    <cellStyle name="Milliers 2 2 2 7 2 3" xfId="585"/>
    <cellStyle name="Milliers 2 2 2 7 3" xfId="586"/>
    <cellStyle name="Milliers 2 2 2 7 3 2" xfId="587"/>
    <cellStyle name="Milliers 2 2 2 7 3 3" xfId="588"/>
    <cellStyle name="Milliers 2 2 2 7 4" xfId="589"/>
    <cellStyle name="Milliers 2 2 2 7 4 2" xfId="590"/>
    <cellStyle name="Milliers 2 2 2 7 5" xfId="591"/>
    <cellStyle name="Milliers 2 2 2 7 6" xfId="592"/>
    <cellStyle name="Milliers 2 2 2 8" xfId="593"/>
    <cellStyle name="Milliers 2 2 2 8 2" xfId="594"/>
    <cellStyle name="Milliers 2 2 2 8 2 2" xfId="595"/>
    <cellStyle name="Milliers 2 2 2 8 2 3" xfId="596"/>
    <cellStyle name="Milliers 2 2 2 8 3" xfId="597"/>
    <cellStyle name="Milliers 2 2 2 8 3 2" xfId="598"/>
    <cellStyle name="Milliers 2 2 2 8 3 3" xfId="599"/>
    <cellStyle name="Milliers 2 2 2 8 4" xfId="600"/>
    <cellStyle name="Milliers 2 2 2 8 4 2" xfId="601"/>
    <cellStyle name="Milliers 2 2 2 8 5" xfId="602"/>
    <cellStyle name="Milliers 2 2 2 8 6" xfId="603"/>
    <cellStyle name="Milliers 2 2 2 9" xfId="604"/>
    <cellStyle name="Milliers 2 2 2 9 2" xfId="605"/>
    <cellStyle name="Milliers 2 2 2 9 2 2" xfId="606"/>
    <cellStyle name="Milliers 2 2 2 9 2 3" xfId="607"/>
    <cellStyle name="Milliers 2 2 2 9 3" xfId="608"/>
    <cellStyle name="Milliers 2 2 2 9 3 2" xfId="609"/>
    <cellStyle name="Milliers 2 2 2 9 3 3" xfId="610"/>
    <cellStyle name="Milliers 2 2 2 9 4" xfId="611"/>
    <cellStyle name="Milliers 2 2 2 9 4 2" xfId="612"/>
    <cellStyle name="Milliers 2 2 2 9 5" xfId="613"/>
    <cellStyle name="Milliers 2 2 2 9 6" xfId="614"/>
    <cellStyle name="Milliers 2 2 3" xfId="615"/>
    <cellStyle name="Milliers 2 2 3 10" xfId="616"/>
    <cellStyle name="Milliers 2 2 3 10 2" xfId="617"/>
    <cellStyle name="Milliers 2 2 3 10 2 2" xfId="618"/>
    <cellStyle name="Milliers 2 2 3 10 2 3" xfId="619"/>
    <cellStyle name="Milliers 2 2 3 10 3" xfId="620"/>
    <cellStyle name="Milliers 2 2 3 10 3 2" xfId="621"/>
    <cellStyle name="Milliers 2 2 3 10 3 3" xfId="622"/>
    <cellStyle name="Milliers 2 2 3 10 4" xfId="623"/>
    <cellStyle name="Milliers 2 2 3 10 4 2" xfId="624"/>
    <cellStyle name="Milliers 2 2 3 10 5" xfId="625"/>
    <cellStyle name="Milliers 2 2 3 10 6" xfId="626"/>
    <cellStyle name="Milliers 2 2 3 11" xfId="627"/>
    <cellStyle name="Milliers 2 2 3 11 2" xfId="628"/>
    <cellStyle name="Milliers 2 2 3 11 2 2" xfId="629"/>
    <cellStyle name="Milliers 2 2 3 11 2 3" xfId="630"/>
    <cellStyle name="Milliers 2 2 3 11 3" xfId="631"/>
    <cellStyle name="Milliers 2 2 3 11 3 2" xfId="632"/>
    <cellStyle name="Milliers 2 2 3 11 3 3" xfId="633"/>
    <cellStyle name="Milliers 2 2 3 11 4" xfId="634"/>
    <cellStyle name="Milliers 2 2 3 11 4 2" xfId="635"/>
    <cellStyle name="Milliers 2 2 3 11 5" xfId="636"/>
    <cellStyle name="Milliers 2 2 3 11 6" xfId="637"/>
    <cellStyle name="Milliers 2 2 3 12" xfId="638"/>
    <cellStyle name="Milliers 2 2 3 12 2" xfId="639"/>
    <cellStyle name="Milliers 2 2 3 12 2 2" xfId="640"/>
    <cellStyle name="Milliers 2 2 3 12 2 3" xfId="641"/>
    <cellStyle name="Milliers 2 2 3 12 3" xfId="642"/>
    <cellStyle name="Milliers 2 2 3 12 3 2" xfId="643"/>
    <cellStyle name="Milliers 2 2 3 12 4" xfId="644"/>
    <cellStyle name="Milliers 2 2 3 12 5" xfId="645"/>
    <cellStyle name="Milliers 2 2 3 13" xfId="646"/>
    <cellStyle name="Milliers 2 2 3 13 2" xfId="647"/>
    <cellStyle name="Milliers 2 2 3 13 3" xfId="648"/>
    <cellStyle name="Milliers 2 2 3 14" xfId="649"/>
    <cellStyle name="Milliers 2 2 3 14 2" xfId="650"/>
    <cellStyle name="Milliers 2 2 3 14 3" xfId="651"/>
    <cellStyle name="Milliers 2 2 3 15" xfId="652"/>
    <cellStyle name="Milliers 2 2 3 15 2" xfId="653"/>
    <cellStyle name="Milliers 2 2 3 16" xfId="654"/>
    <cellStyle name="Milliers 2 2 3 17" xfId="655"/>
    <cellStyle name="Milliers 2 2 3 2" xfId="656"/>
    <cellStyle name="Milliers 2 2 3 2 10" xfId="657"/>
    <cellStyle name="Milliers 2 2 3 2 10 2" xfId="658"/>
    <cellStyle name="Milliers 2 2 3 2 10 2 2" xfId="659"/>
    <cellStyle name="Milliers 2 2 3 2 10 2 3" xfId="660"/>
    <cellStyle name="Milliers 2 2 3 2 10 3" xfId="661"/>
    <cellStyle name="Milliers 2 2 3 2 10 3 2" xfId="662"/>
    <cellStyle name="Milliers 2 2 3 2 10 3 3" xfId="663"/>
    <cellStyle name="Milliers 2 2 3 2 10 4" xfId="664"/>
    <cellStyle name="Milliers 2 2 3 2 10 4 2" xfId="665"/>
    <cellStyle name="Milliers 2 2 3 2 10 5" xfId="666"/>
    <cellStyle name="Milliers 2 2 3 2 10 6" xfId="667"/>
    <cellStyle name="Milliers 2 2 3 2 11" xfId="668"/>
    <cellStyle name="Milliers 2 2 3 2 11 2" xfId="669"/>
    <cellStyle name="Milliers 2 2 3 2 11 2 2" xfId="670"/>
    <cellStyle name="Milliers 2 2 3 2 11 2 3" xfId="671"/>
    <cellStyle name="Milliers 2 2 3 2 11 3" xfId="672"/>
    <cellStyle name="Milliers 2 2 3 2 11 3 2" xfId="673"/>
    <cellStyle name="Milliers 2 2 3 2 11 4" xfId="674"/>
    <cellStyle name="Milliers 2 2 3 2 11 5" xfId="675"/>
    <cellStyle name="Milliers 2 2 3 2 12" xfId="676"/>
    <cellStyle name="Milliers 2 2 3 2 12 2" xfId="677"/>
    <cellStyle name="Milliers 2 2 3 2 12 3" xfId="678"/>
    <cellStyle name="Milliers 2 2 3 2 13" xfId="679"/>
    <cellStyle name="Milliers 2 2 3 2 13 2" xfId="680"/>
    <cellStyle name="Milliers 2 2 3 2 13 3" xfId="681"/>
    <cellStyle name="Milliers 2 2 3 2 14" xfId="682"/>
    <cellStyle name="Milliers 2 2 3 2 14 2" xfId="683"/>
    <cellStyle name="Milliers 2 2 3 2 15" xfId="684"/>
    <cellStyle name="Milliers 2 2 3 2 16" xfId="685"/>
    <cellStyle name="Milliers 2 2 3 2 2" xfId="686"/>
    <cellStyle name="Milliers 2 2 3 2 2 10" xfId="687"/>
    <cellStyle name="Milliers 2 2 3 2 2 10 2" xfId="688"/>
    <cellStyle name="Milliers 2 2 3 2 2 10 2 2" xfId="689"/>
    <cellStyle name="Milliers 2 2 3 2 2 10 2 3" xfId="690"/>
    <cellStyle name="Milliers 2 2 3 2 2 10 3" xfId="691"/>
    <cellStyle name="Milliers 2 2 3 2 2 10 3 2" xfId="692"/>
    <cellStyle name="Milliers 2 2 3 2 2 10 4" xfId="693"/>
    <cellStyle name="Milliers 2 2 3 2 2 10 5" xfId="694"/>
    <cellStyle name="Milliers 2 2 3 2 2 11" xfId="695"/>
    <cellStyle name="Milliers 2 2 3 2 2 11 2" xfId="696"/>
    <cellStyle name="Milliers 2 2 3 2 2 11 3" xfId="697"/>
    <cellStyle name="Milliers 2 2 3 2 2 12" xfId="698"/>
    <cellStyle name="Milliers 2 2 3 2 2 12 2" xfId="699"/>
    <cellStyle name="Milliers 2 2 3 2 2 12 3" xfId="700"/>
    <cellStyle name="Milliers 2 2 3 2 2 13" xfId="701"/>
    <cellStyle name="Milliers 2 2 3 2 2 13 2" xfId="702"/>
    <cellStyle name="Milliers 2 2 3 2 2 14" xfId="703"/>
    <cellStyle name="Milliers 2 2 3 2 2 15" xfId="704"/>
    <cellStyle name="Milliers 2 2 3 2 2 2" xfId="705"/>
    <cellStyle name="Milliers 2 2 3 2 2 2 2" xfId="706"/>
    <cellStyle name="Milliers 2 2 3 2 2 2 2 2" xfId="707"/>
    <cellStyle name="Milliers 2 2 3 2 2 2 2 3" xfId="708"/>
    <cellStyle name="Milliers 2 2 3 2 2 2 3" xfId="709"/>
    <cellStyle name="Milliers 2 2 3 2 2 2 3 2" xfId="710"/>
    <cellStyle name="Milliers 2 2 3 2 2 2 3 3" xfId="711"/>
    <cellStyle name="Milliers 2 2 3 2 2 2 4" xfId="712"/>
    <cellStyle name="Milliers 2 2 3 2 2 2 4 2" xfId="713"/>
    <cellStyle name="Milliers 2 2 3 2 2 2 5" xfId="714"/>
    <cellStyle name="Milliers 2 2 3 2 2 2 6" xfId="715"/>
    <cellStyle name="Milliers 2 2 3 2 2 3" xfId="716"/>
    <cellStyle name="Milliers 2 2 3 2 2 3 2" xfId="717"/>
    <cellStyle name="Milliers 2 2 3 2 2 3 2 2" xfId="718"/>
    <cellStyle name="Milliers 2 2 3 2 2 3 2 3" xfId="719"/>
    <cellStyle name="Milliers 2 2 3 2 2 3 3" xfId="720"/>
    <cellStyle name="Milliers 2 2 3 2 2 3 3 2" xfId="721"/>
    <cellStyle name="Milliers 2 2 3 2 2 3 3 3" xfId="722"/>
    <cellStyle name="Milliers 2 2 3 2 2 3 4" xfId="723"/>
    <cellStyle name="Milliers 2 2 3 2 2 3 4 2" xfId="724"/>
    <cellStyle name="Milliers 2 2 3 2 2 3 5" xfId="725"/>
    <cellStyle name="Milliers 2 2 3 2 2 3 6" xfId="726"/>
    <cellStyle name="Milliers 2 2 3 2 2 4" xfId="727"/>
    <cellStyle name="Milliers 2 2 3 2 2 4 2" xfId="728"/>
    <cellStyle name="Milliers 2 2 3 2 2 4 2 2" xfId="729"/>
    <cellStyle name="Milliers 2 2 3 2 2 4 2 3" xfId="730"/>
    <cellStyle name="Milliers 2 2 3 2 2 4 3" xfId="731"/>
    <cellStyle name="Milliers 2 2 3 2 2 4 3 2" xfId="732"/>
    <cellStyle name="Milliers 2 2 3 2 2 4 3 3" xfId="733"/>
    <cellStyle name="Milliers 2 2 3 2 2 4 4" xfId="734"/>
    <cellStyle name="Milliers 2 2 3 2 2 4 4 2" xfId="735"/>
    <cellStyle name="Milliers 2 2 3 2 2 4 5" xfId="736"/>
    <cellStyle name="Milliers 2 2 3 2 2 4 6" xfId="737"/>
    <cellStyle name="Milliers 2 2 3 2 2 5" xfId="738"/>
    <cellStyle name="Milliers 2 2 3 2 2 5 2" xfId="739"/>
    <cellStyle name="Milliers 2 2 3 2 2 5 2 2" xfId="740"/>
    <cellStyle name="Milliers 2 2 3 2 2 5 2 3" xfId="741"/>
    <cellStyle name="Milliers 2 2 3 2 2 5 3" xfId="742"/>
    <cellStyle name="Milliers 2 2 3 2 2 5 3 2" xfId="743"/>
    <cellStyle name="Milliers 2 2 3 2 2 5 3 3" xfId="744"/>
    <cellStyle name="Milliers 2 2 3 2 2 5 4" xfId="745"/>
    <cellStyle name="Milliers 2 2 3 2 2 5 4 2" xfId="746"/>
    <cellStyle name="Milliers 2 2 3 2 2 5 5" xfId="747"/>
    <cellStyle name="Milliers 2 2 3 2 2 5 6" xfId="748"/>
    <cellStyle name="Milliers 2 2 3 2 2 6" xfId="749"/>
    <cellStyle name="Milliers 2 2 3 2 2 6 2" xfId="750"/>
    <cellStyle name="Milliers 2 2 3 2 2 6 2 2" xfId="751"/>
    <cellStyle name="Milliers 2 2 3 2 2 6 2 3" xfId="752"/>
    <cellStyle name="Milliers 2 2 3 2 2 6 3" xfId="753"/>
    <cellStyle name="Milliers 2 2 3 2 2 6 3 2" xfId="754"/>
    <cellStyle name="Milliers 2 2 3 2 2 6 3 3" xfId="755"/>
    <cellStyle name="Milliers 2 2 3 2 2 6 4" xfId="756"/>
    <cellStyle name="Milliers 2 2 3 2 2 6 4 2" xfId="757"/>
    <cellStyle name="Milliers 2 2 3 2 2 6 5" xfId="758"/>
    <cellStyle name="Milliers 2 2 3 2 2 6 6" xfId="759"/>
    <cellStyle name="Milliers 2 2 3 2 2 7" xfId="760"/>
    <cellStyle name="Milliers 2 2 3 2 2 7 2" xfId="761"/>
    <cellStyle name="Milliers 2 2 3 2 2 7 2 2" xfId="762"/>
    <cellStyle name="Milliers 2 2 3 2 2 7 2 3" xfId="763"/>
    <cellStyle name="Milliers 2 2 3 2 2 7 3" xfId="764"/>
    <cellStyle name="Milliers 2 2 3 2 2 7 3 2" xfId="765"/>
    <cellStyle name="Milliers 2 2 3 2 2 7 3 3" xfId="766"/>
    <cellStyle name="Milliers 2 2 3 2 2 7 4" xfId="767"/>
    <cellStyle name="Milliers 2 2 3 2 2 7 4 2" xfId="768"/>
    <cellStyle name="Milliers 2 2 3 2 2 7 5" xfId="769"/>
    <cellStyle name="Milliers 2 2 3 2 2 7 6" xfId="770"/>
    <cellStyle name="Milliers 2 2 3 2 2 8" xfId="771"/>
    <cellStyle name="Milliers 2 2 3 2 2 8 2" xfId="772"/>
    <cellStyle name="Milliers 2 2 3 2 2 8 2 2" xfId="773"/>
    <cellStyle name="Milliers 2 2 3 2 2 8 2 3" xfId="774"/>
    <cellStyle name="Milliers 2 2 3 2 2 8 3" xfId="775"/>
    <cellStyle name="Milliers 2 2 3 2 2 8 3 2" xfId="776"/>
    <cellStyle name="Milliers 2 2 3 2 2 8 3 3" xfId="777"/>
    <cellStyle name="Milliers 2 2 3 2 2 8 4" xfId="778"/>
    <cellStyle name="Milliers 2 2 3 2 2 8 4 2" xfId="779"/>
    <cellStyle name="Milliers 2 2 3 2 2 8 5" xfId="780"/>
    <cellStyle name="Milliers 2 2 3 2 2 8 6" xfId="781"/>
    <cellStyle name="Milliers 2 2 3 2 2 9" xfId="782"/>
    <cellStyle name="Milliers 2 2 3 2 2 9 2" xfId="783"/>
    <cellStyle name="Milliers 2 2 3 2 2 9 2 2" xfId="784"/>
    <cellStyle name="Milliers 2 2 3 2 2 9 2 3" xfId="785"/>
    <cellStyle name="Milliers 2 2 3 2 2 9 3" xfId="786"/>
    <cellStyle name="Milliers 2 2 3 2 2 9 3 2" xfId="787"/>
    <cellStyle name="Milliers 2 2 3 2 2 9 3 3" xfId="788"/>
    <cellStyle name="Milliers 2 2 3 2 2 9 4" xfId="789"/>
    <cellStyle name="Milliers 2 2 3 2 2 9 4 2" xfId="790"/>
    <cellStyle name="Milliers 2 2 3 2 2 9 5" xfId="791"/>
    <cellStyle name="Milliers 2 2 3 2 2 9 6" xfId="792"/>
    <cellStyle name="Milliers 2 2 3 2 3" xfId="793"/>
    <cellStyle name="Milliers 2 2 3 2 3 2" xfId="794"/>
    <cellStyle name="Milliers 2 2 3 2 3 2 2" xfId="795"/>
    <cellStyle name="Milliers 2 2 3 2 3 2 3" xfId="796"/>
    <cellStyle name="Milliers 2 2 3 2 3 3" xfId="797"/>
    <cellStyle name="Milliers 2 2 3 2 3 3 2" xfId="798"/>
    <cellStyle name="Milliers 2 2 3 2 3 3 3" xfId="799"/>
    <cellStyle name="Milliers 2 2 3 2 3 4" xfId="800"/>
    <cellStyle name="Milliers 2 2 3 2 3 4 2" xfId="801"/>
    <cellStyle name="Milliers 2 2 3 2 3 5" xfId="802"/>
    <cellStyle name="Milliers 2 2 3 2 3 6" xfId="803"/>
    <cellStyle name="Milliers 2 2 3 2 4" xfId="804"/>
    <cellStyle name="Milliers 2 2 3 2 4 2" xfId="805"/>
    <cellStyle name="Milliers 2 2 3 2 4 2 2" xfId="806"/>
    <cellStyle name="Milliers 2 2 3 2 4 2 3" xfId="807"/>
    <cellStyle name="Milliers 2 2 3 2 4 3" xfId="808"/>
    <cellStyle name="Milliers 2 2 3 2 4 3 2" xfId="809"/>
    <cellStyle name="Milliers 2 2 3 2 4 3 3" xfId="810"/>
    <cellStyle name="Milliers 2 2 3 2 4 4" xfId="811"/>
    <cellStyle name="Milliers 2 2 3 2 4 4 2" xfId="812"/>
    <cellStyle name="Milliers 2 2 3 2 4 5" xfId="813"/>
    <cellStyle name="Milliers 2 2 3 2 4 6" xfId="814"/>
    <cellStyle name="Milliers 2 2 3 2 5" xfId="815"/>
    <cellStyle name="Milliers 2 2 3 2 5 2" xfId="816"/>
    <cellStyle name="Milliers 2 2 3 2 5 2 2" xfId="817"/>
    <cellStyle name="Milliers 2 2 3 2 5 2 3" xfId="818"/>
    <cellStyle name="Milliers 2 2 3 2 5 3" xfId="819"/>
    <cellStyle name="Milliers 2 2 3 2 5 3 2" xfId="820"/>
    <cellStyle name="Milliers 2 2 3 2 5 3 3" xfId="821"/>
    <cellStyle name="Milliers 2 2 3 2 5 4" xfId="822"/>
    <cellStyle name="Milliers 2 2 3 2 5 4 2" xfId="823"/>
    <cellStyle name="Milliers 2 2 3 2 5 5" xfId="824"/>
    <cellStyle name="Milliers 2 2 3 2 5 6" xfId="825"/>
    <cellStyle name="Milliers 2 2 3 2 6" xfId="826"/>
    <cellStyle name="Milliers 2 2 3 2 6 2" xfId="827"/>
    <cellStyle name="Milliers 2 2 3 2 6 2 2" xfId="828"/>
    <cellStyle name="Milliers 2 2 3 2 6 2 3" xfId="829"/>
    <cellStyle name="Milliers 2 2 3 2 6 3" xfId="830"/>
    <cellStyle name="Milliers 2 2 3 2 6 3 2" xfId="831"/>
    <cellStyle name="Milliers 2 2 3 2 6 3 3" xfId="832"/>
    <cellStyle name="Milliers 2 2 3 2 6 4" xfId="833"/>
    <cellStyle name="Milliers 2 2 3 2 6 4 2" xfId="834"/>
    <cellStyle name="Milliers 2 2 3 2 6 5" xfId="835"/>
    <cellStyle name="Milliers 2 2 3 2 6 6" xfId="836"/>
    <cellStyle name="Milliers 2 2 3 2 7" xfId="837"/>
    <cellStyle name="Milliers 2 2 3 2 7 2" xfId="838"/>
    <cellStyle name="Milliers 2 2 3 2 7 2 2" xfId="839"/>
    <cellStyle name="Milliers 2 2 3 2 7 2 3" xfId="840"/>
    <cellStyle name="Milliers 2 2 3 2 7 3" xfId="841"/>
    <cellStyle name="Milliers 2 2 3 2 7 3 2" xfId="842"/>
    <cellStyle name="Milliers 2 2 3 2 7 3 3" xfId="843"/>
    <cellStyle name="Milliers 2 2 3 2 7 4" xfId="844"/>
    <cellStyle name="Milliers 2 2 3 2 7 4 2" xfId="845"/>
    <cellStyle name="Milliers 2 2 3 2 7 5" xfId="846"/>
    <cellStyle name="Milliers 2 2 3 2 7 6" xfId="847"/>
    <cellStyle name="Milliers 2 2 3 2 8" xfId="848"/>
    <cellStyle name="Milliers 2 2 3 2 8 2" xfId="849"/>
    <cellStyle name="Milliers 2 2 3 2 8 2 2" xfId="850"/>
    <cellStyle name="Milliers 2 2 3 2 8 2 3" xfId="851"/>
    <cellStyle name="Milliers 2 2 3 2 8 3" xfId="852"/>
    <cellStyle name="Milliers 2 2 3 2 8 3 2" xfId="853"/>
    <cellStyle name="Milliers 2 2 3 2 8 3 3" xfId="854"/>
    <cellStyle name="Milliers 2 2 3 2 8 4" xfId="855"/>
    <cellStyle name="Milliers 2 2 3 2 8 4 2" xfId="856"/>
    <cellStyle name="Milliers 2 2 3 2 8 5" xfId="857"/>
    <cellStyle name="Milliers 2 2 3 2 8 6" xfId="858"/>
    <cellStyle name="Milliers 2 2 3 2 9" xfId="859"/>
    <cellStyle name="Milliers 2 2 3 2 9 2" xfId="860"/>
    <cellStyle name="Milliers 2 2 3 2 9 2 2" xfId="861"/>
    <cellStyle name="Milliers 2 2 3 2 9 2 3" xfId="862"/>
    <cellStyle name="Milliers 2 2 3 2 9 3" xfId="863"/>
    <cellStyle name="Milliers 2 2 3 2 9 3 2" xfId="864"/>
    <cellStyle name="Milliers 2 2 3 2 9 3 3" xfId="865"/>
    <cellStyle name="Milliers 2 2 3 2 9 4" xfId="866"/>
    <cellStyle name="Milliers 2 2 3 2 9 4 2" xfId="867"/>
    <cellStyle name="Milliers 2 2 3 2 9 5" xfId="868"/>
    <cellStyle name="Milliers 2 2 3 2 9 6" xfId="869"/>
    <cellStyle name="Milliers 2 2 3 3" xfId="870"/>
    <cellStyle name="Milliers 2 2 3 3 10" xfId="871"/>
    <cellStyle name="Milliers 2 2 3 3 10 2" xfId="872"/>
    <cellStyle name="Milliers 2 2 3 3 10 2 2" xfId="873"/>
    <cellStyle name="Milliers 2 2 3 3 10 2 3" xfId="874"/>
    <cellStyle name="Milliers 2 2 3 3 10 3" xfId="875"/>
    <cellStyle name="Milliers 2 2 3 3 10 3 2" xfId="876"/>
    <cellStyle name="Milliers 2 2 3 3 10 4" xfId="877"/>
    <cellStyle name="Milliers 2 2 3 3 10 5" xfId="878"/>
    <cellStyle name="Milliers 2 2 3 3 11" xfId="879"/>
    <cellStyle name="Milliers 2 2 3 3 11 2" xfId="880"/>
    <cellStyle name="Milliers 2 2 3 3 11 3" xfId="881"/>
    <cellStyle name="Milliers 2 2 3 3 12" xfId="882"/>
    <cellStyle name="Milliers 2 2 3 3 12 2" xfId="883"/>
    <cellStyle name="Milliers 2 2 3 3 12 3" xfId="884"/>
    <cellStyle name="Milliers 2 2 3 3 13" xfId="885"/>
    <cellStyle name="Milliers 2 2 3 3 13 2" xfId="886"/>
    <cellStyle name="Milliers 2 2 3 3 14" xfId="887"/>
    <cellStyle name="Milliers 2 2 3 3 15" xfId="888"/>
    <cellStyle name="Milliers 2 2 3 3 2" xfId="889"/>
    <cellStyle name="Milliers 2 2 3 3 2 2" xfId="890"/>
    <cellStyle name="Milliers 2 2 3 3 2 2 2" xfId="891"/>
    <cellStyle name="Milliers 2 2 3 3 2 2 3" xfId="892"/>
    <cellStyle name="Milliers 2 2 3 3 2 3" xfId="893"/>
    <cellStyle name="Milliers 2 2 3 3 2 3 2" xfId="894"/>
    <cellStyle name="Milliers 2 2 3 3 2 3 3" xfId="895"/>
    <cellStyle name="Milliers 2 2 3 3 2 4" xfId="896"/>
    <cellStyle name="Milliers 2 2 3 3 2 4 2" xfId="897"/>
    <cellStyle name="Milliers 2 2 3 3 2 5" xfId="898"/>
    <cellStyle name="Milliers 2 2 3 3 2 6" xfId="899"/>
    <cellStyle name="Milliers 2 2 3 3 3" xfId="900"/>
    <cellStyle name="Milliers 2 2 3 3 3 2" xfId="901"/>
    <cellStyle name="Milliers 2 2 3 3 3 2 2" xfId="902"/>
    <cellStyle name="Milliers 2 2 3 3 3 2 3" xfId="903"/>
    <cellStyle name="Milliers 2 2 3 3 3 3" xfId="904"/>
    <cellStyle name="Milliers 2 2 3 3 3 3 2" xfId="905"/>
    <cellStyle name="Milliers 2 2 3 3 3 3 3" xfId="906"/>
    <cellStyle name="Milliers 2 2 3 3 3 4" xfId="907"/>
    <cellStyle name="Milliers 2 2 3 3 3 4 2" xfId="908"/>
    <cellStyle name="Milliers 2 2 3 3 3 5" xfId="909"/>
    <cellStyle name="Milliers 2 2 3 3 3 6" xfId="910"/>
    <cellStyle name="Milliers 2 2 3 3 4" xfId="911"/>
    <cellStyle name="Milliers 2 2 3 3 4 2" xfId="912"/>
    <cellStyle name="Milliers 2 2 3 3 4 2 2" xfId="913"/>
    <cellStyle name="Milliers 2 2 3 3 4 2 3" xfId="914"/>
    <cellStyle name="Milliers 2 2 3 3 4 3" xfId="915"/>
    <cellStyle name="Milliers 2 2 3 3 4 3 2" xfId="916"/>
    <cellStyle name="Milliers 2 2 3 3 4 3 3" xfId="917"/>
    <cellStyle name="Milliers 2 2 3 3 4 4" xfId="918"/>
    <cellStyle name="Milliers 2 2 3 3 4 4 2" xfId="919"/>
    <cellStyle name="Milliers 2 2 3 3 4 5" xfId="920"/>
    <cellStyle name="Milliers 2 2 3 3 4 6" xfId="921"/>
    <cellStyle name="Milliers 2 2 3 3 5" xfId="922"/>
    <cellStyle name="Milliers 2 2 3 3 5 2" xfId="923"/>
    <cellStyle name="Milliers 2 2 3 3 5 2 2" xfId="924"/>
    <cellStyle name="Milliers 2 2 3 3 5 2 3" xfId="925"/>
    <cellStyle name="Milliers 2 2 3 3 5 3" xfId="926"/>
    <cellStyle name="Milliers 2 2 3 3 5 3 2" xfId="927"/>
    <cellStyle name="Milliers 2 2 3 3 5 3 3" xfId="928"/>
    <cellStyle name="Milliers 2 2 3 3 5 4" xfId="929"/>
    <cellStyle name="Milliers 2 2 3 3 5 4 2" xfId="930"/>
    <cellStyle name="Milliers 2 2 3 3 5 5" xfId="931"/>
    <cellStyle name="Milliers 2 2 3 3 5 6" xfId="932"/>
    <cellStyle name="Milliers 2 2 3 3 6" xfId="933"/>
    <cellStyle name="Milliers 2 2 3 3 6 2" xfId="934"/>
    <cellStyle name="Milliers 2 2 3 3 6 2 2" xfId="935"/>
    <cellStyle name="Milliers 2 2 3 3 6 2 3" xfId="936"/>
    <cellStyle name="Milliers 2 2 3 3 6 3" xfId="937"/>
    <cellStyle name="Milliers 2 2 3 3 6 3 2" xfId="938"/>
    <cellStyle name="Milliers 2 2 3 3 6 3 3" xfId="939"/>
    <cellStyle name="Milliers 2 2 3 3 6 4" xfId="940"/>
    <cellStyle name="Milliers 2 2 3 3 6 4 2" xfId="941"/>
    <cellStyle name="Milliers 2 2 3 3 6 5" xfId="942"/>
    <cellStyle name="Milliers 2 2 3 3 6 6" xfId="943"/>
    <cellStyle name="Milliers 2 2 3 3 7" xfId="944"/>
    <cellStyle name="Milliers 2 2 3 3 7 2" xfId="945"/>
    <cellStyle name="Milliers 2 2 3 3 7 2 2" xfId="946"/>
    <cellStyle name="Milliers 2 2 3 3 7 2 3" xfId="947"/>
    <cellStyle name="Milliers 2 2 3 3 7 3" xfId="948"/>
    <cellStyle name="Milliers 2 2 3 3 7 3 2" xfId="949"/>
    <cellStyle name="Milliers 2 2 3 3 7 3 3" xfId="950"/>
    <cellStyle name="Milliers 2 2 3 3 7 4" xfId="951"/>
    <cellStyle name="Milliers 2 2 3 3 7 4 2" xfId="952"/>
    <cellStyle name="Milliers 2 2 3 3 7 5" xfId="953"/>
    <cellStyle name="Milliers 2 2 3 3 7 6" xfId="954"/>
    <cellStyle name="Milliers 2 2 3 3 8" xfId="955"/>
    <cellStyle name="Milliers 2 2 3 3 8 2" xfId="956"/>
    <cellStyle name="Milliers 2 2 3 3 8 2 2" xfId="957"/>
    <cellStyle name="Milliers 2 2 3 3 8 2 3" xfId="958"/>
    <cellStyle name="Milliers 2 2 3 3 8 3" xfId="959"/>
    <cellStyle name="Milliers 2 2 3 3 8 3 2" xfId="960"/>
    <cellStyle name="Milliers 2 2 3 3 8 3 3" xfId="961"/>
    <cellStyle name="Milliers 2 2 3 3 8 4" xfId="962"/>
    <cellStyle name="Milliers 2 2 3 3 8 4 2" xfId="963"/>
    <cellStyle name="Milliers 2 2 3 3 8 5" xfId="964"/>
    <cellStyle name="Milliers 2 2 3 3 8 6" xfId="965"/>
    <cellStyle name="Milliers 2 2 3 3 9" xfId="966"/>
    <cellStyle name="Milliers 2 2 3 3 9 2" xfId="967"/>
    <cellStyle name="Milliers 2 2 3 3 9 2 2" xfId="968"/>
    <cellStyle name="Milliers 2 2 3 3 9 2 3" xfId="969"/>
    <cellStyle name="Milliers 2 2 3 3 9 3" xfId="970"/>
    <cellStyle name="Milliers 2 2 3 3 9 3 2" xfId="971"/>
    <cellStyle name="Milliers 2 2 3 3 9 3 3" xfId="972"/>
    <cellStyle name="Milliers 2 2 3 3 9 4" xfId="973"/>
    <cellStyle name="Milliers 2 2 3 3 9 4 2" xfId="974"/>
    <cellStyle name="Milliers 2 2 3 3 9 5" xfId="975"/>
    <cellStyle name="Milliers 2 2 3 3 9 6" xfId="976"/>
    <cellStyle name="Milliers 2 2 3 4" xfId="977"/>
    <cellStyle name="Milliers 2 2 3 4 2" xfId="978"/>
    <cellStyle name="Milliers 2 2 3 4 2 2" xfId="979"/>
    <cellStyle name="Milliers 2 2 3 4 2 3" xfId="980"/>
    <cellStyle name="Milliers 2 2 3 4 3" xfId="981"/>
    <cellStyle name="Milliers 2 2 3 4 3 2" xfId="982"/>
    <cellStyle name="Milliers 2 2 3 4 3 3" xfId="983"/>
    <cellStyle name="Milliers 2 2 3 4 4" xfId="984"/>
    <cellStyle name="Milliers 2 2 3 4 4 2" xfId="985"/>
    <cellStyle name="Milliers 2 2 3 4 5" xfId="986"/>
    <cellStyle name="Milliers 2 2 3 4 6" xfId="987"/>
    <cellStyle name="Milliers 2 2 3 5" xfId="988"/>
    <cellStyle name="Milliers 2 2 3 5 2" xfId="989"/>
    <cellStyle name="Milliers 2 2 3 5 2 2" xfId="990"/>
    <cellStyle name="Milliers 2 2 3 5 2 3" xfId="991"/>
    <cellStyle name="Milliers 2 2 3 5 3" xfId="992"/>
    <cellStyle name="Milliers 2 2 3 5 3 2" xfId="993"/>
    <cellStyle name="Milliers 2 2 3 5 3 3" xfId="994"/>
    <cellStyle name="Milliers 2 2 3 5 4" xfId="995"/>
    <cellStyle name="Milliers 2 2 3 5 4 2" xfId="996"/>
    <cellStyle name="Milliers 2 2 3 5 5" xfId="997"/>
    <cellStyle name="Milliers 2 2 3 5 6" xfId="998"/>
    <cellStyle name="Milliers 2 2 3 6" xfId="999"/>
    <cellStyle name="Milliers 2 2 3 6 2" xfId="1000"/>
    <cellStyle name="Milliers 2 2 3 6 2 2" xfId="1001"/>
    <cellStyle name="Milliers 2 2 3 6 2 3" xfId="1002"/>
    <cellStyle name="Milliers 2 2 3 6 3" xfId="1003"/>
    <cellStyle name="Milliers 2 2 3 6 3 2" xfId="1004"/>
    <cellStyle name="Milliers 2 2 3 6 3 3" xfId="1005"/>
    <cellStyle name="Milliers 2 2 3 6 4" xfId="1006"/>
    <cellStyle name="Milliers 2 2 3 6 4 2" xfId="1007"/>
    <cellStyle name="Milliers 2 2 3 6 5" xfId="1008"/>
    <cellStyle name="Milliers 2 2 3 6 6" xfId="1009"/>
    <cellStyle name="Milliers 2 2 3 7" xfId="1010"/>
    <cellStyle name="Milliers 2 2 3 7 2" xfId="1011"/>
    <cellStyle name="Milliers 2 2 3 7 2 2" xfId="1012"/>
    <cellStyle name="Milliers 2 2 3 7 2 3" xfId="1013"/>
    <cellStyle name="Milliers 2 2 3 7 3" xfId="1014"/>
    <cellStyle name="Milliers 2 2 3 7 3 2" xfId="1015"/>
    <cellStyle name="Milliers 2 2 3 7 3 3" xfId="1016"/>
    <cellStyle name="Milliers 2 2 3 7 4" xfId="1017"/>
    <cellStyle name="Milliers 2 2 3 7 4 2" xfId="1018"/>
    <cellStyle name="Milliers 2 2 3 7 5" xfId="1019"/>
    <cellStyle name="Milliers 2 2 3 7 6" xfId="1020"/>
    <cellStyle name="Milliers 2 2 3 8" xfId="1021"/>
    <cellStyle name="Milliers 2 2 3 8 2" xfId="1022"/>
    <cellStyle name="Milliers 2 2 3 8 2 2" xfId="1023"/>
    <cellStyle name="Milliers 2 2 3 8 2 3" xfId="1024"/>
    <cellStyle name="Milliers 2 2 3 8 3" xfId="1025"/>
    <cellStyle name="Milliers 2 2 3 8 3 2" xfId="1026"/>
    <cellStyle name="Milliers 2 2 3 8 3 3" xfId="1027"/>
    <cellStyle name="Milliers 2 2 3 8 4" xfId="1028"/>
    <cellStyle name="Milliers 2 2 3 8 4 2" xfId="1029"/>
    <cellStyle name="Milliers 2 2 3 8 5" xfId="1030"/>
    <cellStyle name="Milliers 2 2 3 8 6" xfId="1031"/>
    <cellStyle name="Milliers 2 2 3 9" xfId="1032"/>
    <cellStyle name="Milliers 2 2 3 9 2" xfId="1033"/>
    <cellStyle name="Milliers 2 2 3 9 2 2" xfId="1034"/>
    <cellStyle name="Milliers 2 2 3 9 2 3" xfId="1035"/>
    <cellStyle name="Milliers 2 2 3 9 3" xfId="1036"/>
    <cellStyle name="Milliers 2 2 3 9 3 2" xfId="1037"/>
    <cellStyle name="Milliers 2 2 3 9 3 3" xfId="1038"/>
    <cellStyle name="Milliers 2 2 3 9 4" xfId="1039"/>
    <cellStyle name="Milliers 2 2 3 9 4 2" xfId="1040"/>
    <cellStyle name="Milliers 2 2 3 9 5" xfId="1041"/>
    <cellStyle name="Milliers 2 2 3 9 6" xfId="1042"/>
    <cellStyle name="Milliers 2 2 4" xfId="1043"/>
    <cellStyle name="Milliers 2 2 4 10" xfId="1044"/>
    <cellStyle name="Milliers 2 2 4 10 2" xfId="1045"/>
    <cellStyle name="Milliers 2 2 4 10 2 2" xfId="1046"/>
    <cellStyle name="Milliers 2 2 4 10 2 3" xfId="1047"/>
    <cellStyle name="Milliers 2 2 4 10 3" xfId="1048"/>
    <cellStyle name="Milliers 2 2 4 10 3 2" xfId="1049"/>
    <cellStyle name="Milliers 2 2 4 10 3 3" xfId="1050"/>
    <cellStyle name="Milliers 2 2 4 10 4" xfId="1051"/>
    <cellStyle name="Milliers 2 2 4 10 4 2" xfId="1052"/>
    <cellStyle name="Milliers 2 2 4 10 5" xfId="1053"/>
    <cellStyle name="Milliers 2 2 4 10 6" xfId="1054"/>
    <cellStyle name="Milliers 2 2 4 11" xfId="1055"/>
    <cellStyle name="Milliers 2 2 4 11 2" xfId="1056"/>
    <cellStyle name="Milliers 2 2 4 11 2 2" xfId="1057"/>
    <cellStyle name="Milliers 2 2 4 11 2 3" xfId="1058"/>
    <cellStyle name="Milliers 2 2 4 11 3" xfId="1059"/>
    <cellStyle name="Milliers 2 2 4 11 3 2" xfId="1060"/>
    <cellStyle name="Milliers 2 2 4 11 4" xfId="1061"/>
    <cellStyle name="Milliers 2 2 4 11 5" xfId="1062"/>
    <cellStyle name="Milliers 2 2 4 12" xfId="1063"/>
    <cellStyle name="Milliers 2 2 4 12 2" xfId="1064"/>
    <cellStyle name="Milliers 2 2 4 12 3" xfId="1065"/>
    <cellStyle name="Milliers 2 2 4 13" xfId="1066"/>
    <cellStyle name="Milliers 2 2 4 13 2" xfId="1067"/>
    <cellStyle name="Milliers 2 2 4 13 3" xfId="1068"/>
    <cellStyle name="Milliers 2 2 4 14" xfId="1069"/>
    <cellStyle name="Milliers 2 2 4 14 2" xfId="1070"/>
    <cellStyle name="Milliers 2 2 4 15" xfId="1071"/>
    <cellStyle name="Milliers 2 2 4 16" xfId="1072"/>
    <cellStyle name="Milliers 2 2 4 2" xfId="1073"/>
    <cellStyle name="Milliers 2 2 4 2 10" xfId="1074"/>
    <cellStyle name="Milliers 2 2 4 2 10 2" xfId="1075"/>
    <cellStyle name="Milliers 2 2 4 2 10 2 2" xfId="1076"/>
    <cellStyle name="Milliers 2 2 4 2 10 2 3" xfId="1077"/>
    <cellStyle name="Milliers 2 2 4 2 10 3" xfId="1078"/>
    <cellStyle name="Milliers 2 2 4 2 10 3 2" xfId="1079"/>
    <cellStyle name="Milliers 2 2 4 2 10 4" xfId="1080"/>
    <cellStyle name="Milliers 2 2 4 2 10 5" xfId="1081"/>
    <cellStyle name="Milliers 2 2 4 2 11" xfId="1082"/>
    <cellStyle name="Milliers 2 2 4 2 11 2" xfId="1083"/>
    <cellStyle name="Milliers 2 2 4 2 11 3" xfId="1084"/>
    <cellStyle name="Milliers 2 2 4 2 12" xfId="1085"/>
    <cellStyle name="Milliers 2 2 4 2 12 2" xfId="1086"/>
    <cellStyle name="Milliers 2 2 4 2 12 3" xfId="1087"/>
    <cellStyle name="Milliers 2 2 4 2 13" xfId="1088"/>
    <cellStyle name="Milliers 2 2 4 2 13 2" xfId="1089"/>
    <cellStyle name="Milliers 2 2 4 2 14" xfId="1090"/>
    <cellStyle name="Milliers 2 2 4 2 15" xfId="1091"/>
    <cellStyle name="Milliers 2 2 4 2 2" xfId="1092"/>
    <cellStyle name="Milliers 2 2 4 2 2 2" xfId="1093"/>
    <cellStyle name="Milliers 2 2 4 2 2 2 2" xfId="1094"/>
    <cellStyle name="Milliers 2 2 4 2 2 2 3" xfId="1095"/>
    <cellStyle name="Milliers 2 2 4 2 2 3" xfId="1096"/>
    <cellStyle name="Milliers 2 2 4 2 2 3 2" xfId="1097"/>
    <cellStyle name="Milliers 2 2 4 2 2 3 3" xfId="1098"/>
    <cellStyle name="Milliers 2 2 4 2 2 4" xfId="1099"/>
    <cellStyle name="Milliers 2 2 4 2 2 4 2" xfId="1100"/>
    <cellStyle name="Milliers 2 2 4 2 2 5" xfId="1101"/>
    <cellStyle name="Milliers 2 2 4 2 2 6" xfId="1102"/>
    <cellStyle name="Milliers 2 2 4 2 3" xfId="1103"/>
    <cellStyle name="Milliers 2 2 4 2 3 2" xfId="1104"/>
    <cellStyle name="Milliers 2 2 4 2 3 2 2" xfId="1105"/>
    <cellStyle name="Milliers 2 2 4 2 3 2 3" xfId="1106"/>
    <cellStyle name="Milliers 2 2 4 2 3 3" xfId="1107"/>
    <cellStyle name="Milliers 2 2 4 2 3 3 2" xfId="1108"/>
    <cellStyle name="Milliers 2 2 4 2 3 3 3" xfId="1109"/>
    <cellStyle name="Milliers 2 2 4 2 3 4" xfId="1110"/>
    <cellStyle name="Milliers 2 2 4 2 3 4 2" xfId="1111"/>
    <cellStyle name="Milliers 2 2 4 2 3 5" xfId="1112"/>
    <cellStyle name="Milliers 2 2 4 2 3 6" xfId="1113"/>
    <cellStyle name="Milliers 2 2 4 2 4" xfId="1114"/>
    <cellStyle name="Milliers 2 2 4 2 4 2" xfId="1115"/>
    <cellStyle name="Milliers 2 2 4 2 4 2 2" xfId="1116"/>
    <cellStyle name="Milliers 2 2 4 2 4 2 3" xfId="1117"/>
    <cellStyle name="Milliers 2 2 4 2 4 3" xfId="1118"/>
    <cellStyle name="Milliers 2 2 4 2 4 3 2" xfId="1119"/>
    <cellStyle name="Milliers 2 2 4 2 4 3 3" xfId="1120"/>
    <cellStyle name="Milliers 2 2 4 2 4 4" xfId="1121"/>
    <cellStyle name="Milliers 2 2 4 2 4 4 2" xfId="1122"/>
    <cellStyle name="Milliers 2 2 4 2 4 5" xfId="1123"/>
    <cellStyle name="Milliers 2 2 4 2 4 6" xfId="1124"/>
    <cellStyle name="Milliers 2 2 4 2 5" xfId="1125"/>
    <cellStyle name="Milliers 2 2 4 2 5 2" xfId="1126"/>
    <cellStyle name="Milliers 2 2 4 2 5 2 2" xfId="1127"/>
    <cellStyle name="Milliers 2 2 4 2 5 2 3" xfId="1128"/>
    <cellStyle name="Milliers 2 2 4 2 5 3" xfId="1129"/>
    <cellStyle name="Milliers 2 2 4 2 5 3 2" xfId="1130"/>
    <cellStyle name="Milliers 2 2 4 2 5 3 3" xfId="1131"/>
    <cellStyle name="Milliers 2 2 4 2 5 4" xfId="1132"/>
    <cellStyle name="Milliers 2 2 4 2 5 4 2" xfId="1133"/>
    <cellStyle name="Milliers 2 2 4 2 5 5" xfId="1134"/>
    <cellStyle name="Milliers 2 2 4 2 5 6" xfId="1135"/>
    <cellStyle name="Milliers 2 2 4 2 6" xfId="1136"/>
    <cellStyle name="Milliers 2 2 4 2 6 2" xfId="1137"/>
    <cellStyle name="Milliers 2 2 4 2 6 2 2" xfId="1138"/>
    <cellStyle name="Milliers 2 2 4 2 6 2 3" xfId="1139"/>
    <cellStyle name="Milliers 2 2 4 2 6 3" xfId="1140"/>
    <cellStyle name="Milliers 2 2 4 2 6 3 2" xfId="1141"/>
    <cellStyle name="Milliers 2 2 4 2 6 3 3" xfId="1142"/>
    <cellStyle name="Milliers 2 2 4 2 6 4" xfId="1143"/>
    <cellStyle name="Milliers 2 2 4 2 6 4 2" xfId="1144"/>
    <cellStyle name="Milliers 2 2 4 2 6 5" xfId="1145"/>
    <cellStyle name="Milliers 2 2 4 2 6 6" xfId="1146"/>
    <cellStyle name="Milliers 2 2 4 2 7" xfId="1147"/>
    <cellStyle name="Milliers 2 2 4 2 7 2" xfId="1148"/>
    <cellStyle name="Milliers 2 2 4 2 7 2 2" xfId="1149"/>
    <cellStyle name="Milliers 2 2 4 2 7 2 3" xfId="1150"/>
    <cellStyle name="Milliers 2 2 4 2 7 3" xfId="1151"/>
    <cellStyle name="Milliers 2 2 4 2 7 3 2" xfId="1152"/>
    <cellStyle name="Milliers 2 2 4 2 7 3 3" xfId="1153"/>
    <cellStyle name="Milliers 2 2 4 2 7 4" xfId="1154"/>
    <cellStyle name="Milliers 2 2 4 2 7 4 2" xfId="1155"/>
    <cellStyle name="Milliers 2 2 4 2 7 5" xfId="1156"/>
    <cellStyle name="Milliers 2 2 4 2 7 6" xfId="1157"/>
    <cellStyle name="Milliers 2 2 4 2 8" xfId="1158"/>
    <cellStyle name="Milliers 2 2 4 2 8 2" xfId="1159"/>
    <cellStyle name="Milliers 2 2 4 2 8 2 2" xfId="1160"/>
    <cellStyle name="Milliers 2 2 4 2 8 2 3" xfId="1161"/>
    <cellStyle name="Milliers 2 2 4 2 8 3" xfId="1162"/>
    <cellStyle name="Milliers 2 2 4 2 8 3 2" xfId="1163"/>
    <cellStyle name="Milliers 2 2 4 2 8 3 3" xfId="1164"/>
    <cellStyle name="Milliers 2 2 4 2 8 4" xfId="1165"/>
    <cellStyle name="Milliers 2 2 4 2 8 4 2" xfId="1166"/>
    <cellStyle name="Milliers 2 2 4 2 8 5" xfId="1167"/>
    <cellStyle name="Milliers 2 2 4 2 8 6" xfId="1168"/>
    <cellStyle name="Milliers 2 2 4 2 9" xfId="1169"/>
    <cellStyle name="Milliers 2 2 4 2 9 2" xfId="1170"/>
    <cellStyle name="Milliers 2 2 4 2 9 2 2" xfId="1171"/>
    <cellStyle name="Milliers 2 2 4 2 9 2 3" xfId="1172"/>
    <cellStyle name="Milliers 2 2 4 2 9 3" xfId="1173"/>
    <cellStyle name="Milliers 2 2 4 2 9 3 2" xfId="1174"/>
    <cellStyle name="Milliers 2 2 4 2 9 3 3" xfId="1175"/>
    <cellStyle name="Milliers 2 2 4 2 9 4" xfId="1176"/>
    <cellStyle name="Milliers 2 2 4 2 9 4 2" xfId="1177"/>
    <cellStyle name="Milliers 2 2 4 2 9 5" xfId="1178"/>
    <cellStyle name="Milliers 2 2 4 2 9 6" xfId="1179"/>
    <cellStyle name="Milliers 2 2 4 3" xfId="1180"/>
    <cellStyle name="Milliers 2 2 4 3 2" xfId="1181"/>
    <cellStyle name="Milliers 2 2 4 3 2 2" xfId="1182"/>
    <cellStyle name="Milliers 2 2 4 3 2 3" xfId="1183"/>
    <cellStyle name="Milliers 2 2 4 3 3" xfId="1184"/>
    <cellStyle name="Milliers 2 2 4 3 3 2" xfId="1185"/>
    <cellStyle name="Milliers 2 2 4 3 3 3" xfId="1186"/>
    <cellStyle name="Milliers 2 2 4 3 4" xfId="1187"/>
    <cellStyle name="Milliers 2 2 4 3 4 2" xfId="1188"/>
    <cellStyle name="Milliers 2 2 4 3 5" xfId="1189"/>
    <cellStyle name="Milliers 2 2 4 3 6" xfId="1190"/>
    <cellStyle name="Milliers 2 2 4 4" xfId="1191"/>
    <cellStyle name="Milliers 2 2 4 4 2" xfId="1192"/>
    <cellStyle name="Milliers 2 2 4 4 2 2" xfId="1193"/>
    <cellStyle name="Milliers 2 2 4 4 2 3" xfId="1194"/>
    <cellStyle name="Milliers 2 2 4 4 3" xfId="1195"/>
    <cellStyle name="Milliers 2 2 4 4 3 2" xfId="1196"/>
    <cellStyle name="Milliers 2 2 4 4 3 3" xfId="1197"/>
    <cellStyle name="Milliers 2 2 4 4 4" xfId="1198"/>
    <cellStyle name="Milliers 2 2 4 4 4 2" xfId="1199"/>
    <cellStyle name="Milliers 2 2 4 4 5" xfId="1200"/>
    <cellStyle name="Milliers 2 2 4 4 6" xfId="1201"/>
    <cellStyle name="Milliers 2 2 4 5" xfId="1202"/>
    <cellStyle name="Milliers 2 2 4 5 2" xfId="1203"/>
    <cellStyle name="Milliers 2 2 4 5 2 2" xfId="1204"/>
    <cellStyle name="Milliers 2 2 4 5 2 3" xfId="1205"/>
    <cellStyle name="Milliers 2 2 4 5 3" xfId="1206"/>
    <cellStyle name="Milliers 2 2 4 5 3 2" xfId="1207"/>
    <cellStyle name="Milliers 2 2 4 5 3 3" xfId="1208"/>
    <cellStyle name="Milliers 2 2 4 5 4" xfId="1209"/>
    <cellStyle name="Milliers 2 2 4 5 4 2" xfId="1210"/>
    <cellStyle name="Milliers 2 2 4 5 5" xfId="1211"/>
    <cellStyle name="Milliers 2 2 4 5 6" xfId="1212"/>
    <cellStyle name="Milliers 2 2 4 6" xfId="1213"/>
    <cellStyle name="Milliers 2 2 4 6 2" xfId="1214"/>
    <cellStyle name="Milliers 2 2 4 6 2 2" xfId="1215"/>
    <cellStyle name="Milliers 2 2 4 6 2 3" xfId="1216"/>
    <cellStyle name="Milliers 2 2 4 6 3" xfId="1217"/>
    <cellStyle name="Milliers 2 2 4 6 3 2" xfId="1218"/>
    <cellStyle name="Milliers 2 2 4 6 3 3" xfId="1219"/>
    <cellStyle name="Milliers 2 2 4 6 4" xfId="1220"/>
    <cellStyle name="Milliers 2 2 4 6 4 2" xfId="1221"/>
    <cellStyle name="Milliers 2 2 4 6 5" xfId="1222"/>
    <cellStyle name="Milliers 2 2 4 6 6" xfId="1223"/>
    <cellStyle name="Milliers 2 2 4 7" xfId="1224"/>
    <cellStyle name="Milliers 2 2 4 7 2" xfId="1225"/>
    <cellStyle name="Milliers 2 2 4 7 2 2" xfId="1226"/>
    <cellStyle name="Milliers 2 2 4 7 2 3" xfId="1227"/>
    <cellStyle name="Milliers 2 2 4 7 3" xfId="1228"/>
    <cellStyle name="Milliers 2 2 4 7 3 2" xfId="1229"/>
    <cellStyle name="Milliers 2 2 4 7 3 3" xfId="1230"/>
    <cellStyle name="Milliers 2 2 4 7 4" xfId="1231"/>
    <cellStyle name="Milliers 2 2 4 7 4 2" xfId="1232"/>
    <cellStyle name="Milliers 2 2 4 7 5" xfId="1233"/>
    <cellStyle name="Milliers 2 2 4 7 6" xfId="1234"/>
    <cellStyle name="Milliers 2 2 4 8" xfId="1235"/>
    <cellStyle name="Milliers 2 2 4 8 2" xfId="1236"/>
    <cellStyle name="Milliers 2 2 4 8 2 2" xfId="1237"/>
    <cellStyle name="Milliers 2 2 4 8 2 3" xfId="1238"/>
    <cellStyle name="Milliers 2 2 4 8 3" xfId="1239"/>
    <cellStyle name="Milliers 2 2 4 8 3 2" xfId="1240"/>
    <cellStyle name="Milliers 2 2 4 8 3 3" xfId="1241"/>
    <cellStyle name="Milliers 2 2 4 8 4" xfId="1242"/>
    <cellStyle name="Milliers 2 2 4 8 4 2" xfId="1243"/>
    <cellStyle name="Milliers 2 2 4 8 5" xfId="1244"/>
    <cellStyle name="Milliers 2 2 4 8 6" xfId="1245"/>
    <cellStyle name="Milliers 2 2 4 9" xfId="1246"/>
    <cellStyle name="Milliers 2 2 4 9 2" xfId="1247"/>
    <cellStyle name="Milliers 2 2 4 9 2 2" xfId="1248"/>
    <cellStyle name="Milliers 2 2 4 9 2 3" xfId="1249"/>
    <cellStyle name="Milliers 2 2 4 9 3" xfId="1250"/>
    <cellStyle name="Milliers 2 2 4 9 3 2" xfId="1251"/>
    <cellStyle name="Milliers 2 2 4 9 3 3" xfId="1252"/>
    <cellStyle name="Milliers 2 2 4 9 4" xfId="1253"/>
    <cellStyle name="Milliers 2 2 4 9 4 2" xfId="1254"/>
    <cellStyle name="Milliers 2 2 4 9 5" xfId="1255"/>
    <cellStyle name="Milliers 2 2 4 9 6" xfId="1256"/>
    <cellStyle name="Milliers 2 2 5" xfId="1257"/>
    <cellStyle name="Milliers 2 2 5 10" xfId="1258"/>
    <cellStyle name="Milliers 2 2 5 10 2" xfId="1259"/>
    <cellStyle name="Milliers 2 2 5 10 2 2" xfId="1260"/>
    <cellStyle name="Milliers 2 2 5 10 2 3" xfId="1261"/>
    <cellStyle name="Milliers 2 2 5 10 3" xfId="1262"/>
    <cellStyle name="Milliers 2 2 5 10 3 2" xfId="1263"/>
    <cellStyle name="Milliers 2 2 5 10 4" xfId="1264"/>
    <cellStyle name="Milliers 2 2 5 10 5" xfId="1265"/>
    <cellStyle name="Milliers 2 2 5 11" xfId="1266"/>
    <cellStyle name="Milliers 2 2 5 11 2" xfId="1267"/>
    <cellStyle name="Milliers 2 2 5 11 3" xfId="1268"/>
    <cellStyle name="Milliers 2 2 5 12" xfId="1269"/>
    <cellStyle name="Milliers 2 2 5 12 2" xfId="1270"/>
    <cellStyle name="Milliers 2 2 5 12 3" xfId="1271"/>
    <cellStyle name="Milliers 2 2 5 13" xfId="1272"/>
    <cellStyle name="Milliers 2 2 5 13 2" xfId="1273"/>
    <cellStyle name="Milliers 2 2 5 14" xfId="1274"/>
    <cellStyle name="Milliers 2 2 5 15" xfId="1275"/>
    <cellStyle name="Milliers 2 2 5 2" xfId="1276"/>
    <cellStyle name="Milliers 2 2 5 2 2" xfId="1277"/>
    <cellStyle name="Milliers 2 2 5 2 2 2" xfId="1278"/>
    <cellStyle name="Milliers 2 2 5 2 2 3" xfId="1279"/>
    <cellStyle name="Milliers 2 2 5 2 3" xfId="1280"/>
    <cellStyle name="Milliers 2 2 5 2 3 2" xfId="1281"/>
    <cellStyle name="Milliers 2 2 5 2 3 3" xfId="1282"/>
    <cellStyle name="Milliers 2 2 5 2 4" xfId="1283"/>
    <cellStyle name="Milliers 2 2 5 2 4 2" xfId="1284"/>
    <cellStyle name="Milliers 2 2 5 2 5" xfId="1285"/>
    <cellStyle name="Milliers 2 2 5 2 6" xfId="1286"/>
    <cellStyle name="Milliers 2 2 5 3" xfId="1287"/>
    <cellStyle name="Milliers 2 2 5 3 2" xfId="1288"/>
    <cellStyle name="Milliers 2 2 5 3 2 2" xfId="1289"/>
    <cellStyle name="Milliers 2 2 5 3 2 3" xfId="1290"/>
    <cellStyle name="Milliers 2 2 5 3 3" xfId="1291"/>
    <cellStyle name="Milliers 2 2 5 3 3 2" xfId="1292"/>
    <cellStyle name="Milliers 2 2 5 3 3 3" xfId="1293"/>
    <cellStyle name="Milliers 2 2 5 3 4" xfId="1294"/>
    <cellStyle name="Milliers 2 2 5 3 4 2" xfId="1295"/>
    <cellStyle name="Milliers 2 2 5 3 5" xfId="1296"/>
    <cellStyle name="Milliers 2 2 5 3 6" xfId="1297"/>
    <cellStyle name="Milliers 2 2 5 4" xfId="1298"/>
    <cellStyle name="Milliers 2 2 5 4 2" xfId="1299"/>
    <cellStyle name="Milliers 2 2 5 4 2 2" xfId="1300"/>
    <cellStyle name="Milliers 2 2 5 4 2 3" xfId="1301"/>
    <cellStyle name="Milliers 2 2 5 4 3" xfId="1302"/>
    <cellStyle name="Milliers 2 2 5 4 3 2" xfId="1303"/>
    <cellStyle name="Milliers 2 2 5 4 3 3" xfId="1304"/>
    <cellStyle name="Milliers 2 2 5 4 4" xfId="1305"/>
    <cellStyle name="Milliers 2 2 5 4 4 2" xfId="1306"/>
    <cellStyle name="Milliers 2 2 5 4 5" xfId="1307"/>
    <cellStyle name="Milliers 2 2 5 4 6" xfId="1308"/>
    <cellStyle name="Milliers 2 2 5 5" xfId="1309"/>
    <cellStyle name="Milliers 2 2 5 5 2" xfId="1310"/>
    <cellStyle name="Milliers 2 2 5 5 2 2" xfId="1311"/>
    <cellStyle name="Milliers 2 2 5 5 2 3" xfId="1312"/>
    <cellStyle name="Milliers 2 2 5 5 3" xfId="1313"/>
    <cellStyle name="Milliers 2 2 5 5 3 2" xfId="1314"/>
    <cellStyle name="Milliers 2 2 5 5 3 3" xfId="1315"/>
    <cellStyle name="Milliers 2 2 5 5 4" xfId="1316"/>
    <cellStyle name="Milliers 2 2 5 5 4 2" xfId="1317"/>
    <cellStyle name="Milliers 2 2 5 5 5" xfId="1318"/>
    <cellStyle name="Milliers 2 2 5 5 6" xfId="1319"/>
    <cellStyle name="Milliers 2 2 5 6" xfId="1320"/>
    <cellStyle name="Milliers 2 2 5 6 2" xfId="1321"/>
    <cellStyle name="Milliers 2 2 5 6 2 2" xfId="1322"/>
    <cellStyle name="Milliers 2 2 5 6 2 3" xfId="1323"/>
    <cellStyle name="Milliers 2 2 5 6 3" xfId="1324"/>
    <cellStyle name="Milliers 2 2 5 6 3 2" xfId="1325"/>
    <cellStyle name="Milliers 2 2 5 6 3 3" xfId="1326"/>
    <cellStyle name="Milliers 2 2 5 6 4" xfId="1327"/>
    <cellStyle name="Milliers 2 2 5 6 4 2" xfId="1328"/>
    <cellStyle name="Milliers 2 2 5 6 5" xfId="1329"/>
    <cellStyle name="Milliers 2 2 5 6 6" xfId="1330"/>
    <cellStyle name="Milliers 2 2 5 7" xfId="1331"/>
    <cellStyle name="Milliers 2 2 5 7 2" xfId="1332"/>
    <cellStyle name="Milliers 2 2 5 7 2 2" xfId="1333"/>
    <cellStyle name="Milliers 2 2 5 7 2 3" xfId="1334"/>
    <cellStyle name="Milliers 2 2 5 7 3" xfId="1335"/>
    <cellStyle name="Milliers 2 2 5 7 3 2" xfId="1336"/>
    <cellStyle name="Milliers 2 2 5 7 3 3" xfId="1337"/>
    <cellStyle name="Milliers 2 2 5 7 4" xfId="1338"/>
    <cellStyle name="Milliers 2 2 5 7 4 2" xfId="1339"/>
    <cellStyle name="Milliers 2 2 5 7 5" xfId="1340"/>
    <cellStyle name="Milliers 2 2 5 7 6" xfId="1341"/>
    <cellStyle name="Milliers 2 2 5 8" xfId="1342"/>
    <cellStyle name="Milliers 2 2 5 8 2" xfId="1343"/>
    <cellStyle name="Milliers 2 2 5 8 2 2" xfId="1344"/>
    <cellStyle name="Milliers 2 2 5 8 2 3" xfId="1345"/>
    <cellStyle name="Milliers 2 2 5 8 3" xfId="1346"/>
    <cellStyle name="Milliers 2 2 5 8 3 2" xfId="1347"/>
    <cellStyle name="Milliers 2 2 5 8 3 3" xfId="1348"/>
    <cellStyle name="Milliers 2 2 5 8 4" xfId="1349"/>
    <cellStyle name="Milliers 2 2 5 8 4 2" xfId="1350"/>
    <cellStyle name="Milliers 2 2 5 8 5" xfId="1351"/>
    <cellStyle name="Milliers 2 2 5 8 6" xfId="1352"/>
    <cellStyle name="Milliers 2 2 5 9" xfId="1353"/>
    <cellStyle name="Milliers 2 2 5 9 2" xfId="1354"/>
    <cellStyle name="Milliers 2 2 5 9 2 2" xfId="1355"/>
    <cellStyle name="Milliers 2 2 5 9 2 3" xfId="1356"/>
    <cellStyle name="Milliers 2 2 5 9 3" xfId="1357"/>
    <cellStyle name="Milliers 2 2 5 9 3 2" xfId="1358"/>
    <cellStyle name="Milliers 2 2 5 9 3 3" xfId="1359"/>
    <cellStyle name="Milliers 2 2 5 9 4" xfId="1360"/>
    <cellStyle name="Milliers 2 2 5 9 4 2" xfId="1361"/>
    <cellStyle name="Milliers 2 2 5 9 5" xfId="1362"/>
    <cellStyle name="Milliers 2 2 5 9 6" xfId="1363"/>
    <cellStyle name="Milliers 2 2 6" xfId="1364"/>
    <cellStyle name="Milliers 2 2 6 2" xfId="1365"/>
    <cellStyle name="Milliers 2 2 6 2 2" xfId="1366"/>
    <cellStyle name="Milliers 2 2 6 2 3" xfId="1367"/>
    <cellStyle name="Milliers 2 2 6 3" xfId="1368"/>
    <cellStyle name="Milliers 2 2 6 3 2" xfId="1369"/>
    <cellStyle name="Milliers 2 2 6 3 3" xfId="1370"/>
    <cellStyle name="Milliers 2 2 6 4" xfId="1371"/>
    <cellStyle name="Milliers 2 2 6 4 2" xfId="1372"/>
    <cellStyle name="Milliers 2 2 6 5" xfId="1373"/>
    <cellStyle name="Milliers 2 2 6 6" xfId="1374"/>
    <cellStyle name="Milliers 2 2 7" xfId="1375"/>
    <cellStyle name="Milliers 2 2 7 2" xfId="1376"/>
    <cellStyle name="Milliers 2 2 7 2 2" xfId="1377"/>
    <cellStyle name="Milliers 2 2 7 2 3" xfId="1378"/>
    <cellStyle name="Milliers 2 2 7 3" xfId="1379"/>
    <cellStyle name="Milliers 2 2 7 3 2" xfId="1380"/>
    <cellStyle name="Milliers 2 2 7 3 3" xfId="1381"/>
    <cellStyle name="Milliers 2 2 7 4" xfId="1382"/>
    <cellStyle name="Milliers 2 2 7 4 2" xfId="1383"/>
    <cellStyle name="Milliers 2 2 7 5" xfId="1384"/>
    <cellStyle name="Milliers 2 2 7 6" xfId="1385"/>
    <cellStyle name="Milliers 2 2 8" xfId="1386"/>
    <cellStyle name="Milliers 2 2 8 2" xfId="1387"/>
    <cellStyle name="Milliers 2 2 8 2 2" xfId="1388"/>
    <cellStyle name="Milliers 2 2 8 2 3" xfId="1389"/>
    <cellStyle name="Milliers 2 2 8 3" xfId="1390"/>
    <cellStyle name="Milliers 2 2 8 3 2" xfId="1391"/>
    <cellStyle name="Milliers 2 2 8 3 3" xfId="1392"/>
    <cellStyle name="Milliers 2 2 8 4" xfId="1393"/>
    <cellStyle name="Milliers 2 2 8 4 2" xfId="1394"/>
    <cellStyle name="Milliers 2 2 8 5" xfId="1395"/>
    <cellStyle name="Milliers 2 2 8 6" xfId="1396"/>
    <cellStyle name="Milliers 2 2 9" xfId="1397"/>
    <cellStyle name="Milliers 2 2 9 2" xfId="1398"/>
    <cellStyle name="Milliers 2 2 9 2 2" xfId="1399"/>
    <cellStyle name="Milliers 2 2 9 2 3" xfId="1400"/>
    <cellStyle name="Milliers 2 2 9 3" xfId="1401"/>
    <cellStyle name="Milliers 2 2 9 3 2" xfId="1402"/>
    <cellStyle name="Milliers 2 2 9 3 3" xfId="1403"/>
    <cellStyle name="Milliers 2 2 9 4" xfId="1404"/>
    <cellStyle name="Milliers 2 2 9 4 2" xfId="1405"/>
    <cellStyle name="Milliers 2 2 9 5" xfId="1406"/>
    <cellStyle name="Milliers 2 2 9 6" xfId="1407"/>
    <cellStyle name="Milliers 2 20" xfId="1408"/>
    <cellStyle name="Milliers 2 20 2" xfId="1409"/>
    <cellStyle name="Milliers 2 21" xfId="1410"/>
    <cellStyle name="Milliers 2 22" xfId="1411"/>
    <cellStyle name="Milliers 2 3" xfId="1412"/>
    <cellStyle name="Milliers 2 3 10" xfId="1413"/>
    <cellStyle name="Milliers 2 3 10 2" xfId="1414"/>
    <cellStyle name="Milliers 2 3 10 2 2" xfId="1415"/>
    <cellStyle name="Milliers 2 3 10 2 3" xfId="1416"/>
    <cellStyle name="Milliers 2 3 10 3" xfId="1417"/>
    <cellStyle name="Milliers 2 3 10 3 2" xfId="1418"/>
    <cellStyle name="Milliers 2 3 10 3 3" xfId="1419"/>
    <cellStyle name="Milliers 2 3 10 4" xfId="1420"/>
    <cellStyle name="Milliers 2 3 10 4 2" xfId="1421"/>
    <cellStyle name="Milliers 2 3 10 5" xfId="1422"/>
    <cellStyle name="Milliers 2 3 10 6" xfId="1423"/>
    <cellStyle name="Milliers 2 3 11" xfId="1424"/>
    <cellStyle name="Milliers 2 3 11 2" xfId="1425"/>
    <cellStyle name="Milliers 2 3 11 2 2" xfId="1426"/>
    <cellStyle name="Milliers 2 3 11 2 3" xfId="1427"/>
    <cellStyle name="Milliers 2 3 11 3" xfId="1428"/>
    <cellStyle name="Milliers 2 3 11 3 2" xfId="1429"/>
    <cellStyle name="Milliers 2 3 11 3 3" xfId="1430"/>
    <cellStyle name="Milliers 2 3 11 4" xfId="1431"/>
    <cellStyle name="Milliers 2 3 11 4 2" xfId="1432"/>
    <cellStyle name="Milliers 2 3 11 5" xfId="1433"/>
    <cellStyle name="Milliers 2 3 11 6" xfId="1434"/>
    <cellStyle name="Milliers 2 3 12" xfId="1435"/>
    <cellStyle name="Milliers 2 3 12 2" xfId="1436"/>
    <cellStyle name="Milliers 2 3 12 2 2" xfId="1437"/>
    <cellStyle name="Milliers 2 3 12 2 3" xfId="1438"/>
    <cellStyle name="Milliers 2 3 12 3" xfId="1439"/>
    <cellStyle name="Milliers 2 3 12 3 2" xfId="1440"/>
    <cellStyle name="Milliers 2 3 12 3 3" xfId="1441"/>
    <cellStyle name="Milliers 2 3 12 4" xfId="1442"/>
    <cellStyle name="Milliers 2 3 12 4 2" xfId="1443"/>
    <cellStyle name="Milliers 2 3 12 5" xfId="1444"/>
    <cellStyle name="Milliers 2 3 12 6" xfId="1445"/>
    <cellStyle name="Milliers 2 3 13" xfId="1446"/>
    <cellStyle name="Milliers 2 3 13 2" xfId="1447"/>
    <cellStyle name="Milliers 2 3 13 2 2" xfId="1448"/>
    <cellStyle name="Milliers 2 3 13 2 3" xfId="1449"/>
    <cellStyle name="Milliers 2 3 13 3" xfId="1450"/>
    <cellStyle name="Milliers 2 3 13 3 2" xfId="1451"/>
    <cellStyle name="Milliers 2 3 13 3 3" xfId="1452"/>
    <cellStyle name="Milliers 2 3 13 4" xfId="1453"/>
    <cellStyle name="Milliers 2 3 13 4 2" xfId="1454"/>
    <cellStyle name="Milliers 2 3 13 5" xfId="1455"/>
    <cellStyle name="Milliers 2 3 13 6" xfId="1456"/>
    <cellStyle name="Milliers 2 3 14" xfId="1457"/>
    <cellStyle name="Milliers 2 3 14 2" xfId="1458"/>
    <cellStyle name="Milliers 2 3 14 2 2" xfId="1459"/>
    <cellStyle name="Milliers 2 3 14 2 3" xfId="1460"/>
    <cellStyle name="Milliers 2 3 14 3" xfId="1461"/>
    <cellStyle name="Milliers 2 3 14 3 2" xfId="1462"/>
    <cellStyle name="Milliers 2 3 14 4" xfId="1463"/>
    <cellStyle name="Milliers 2 3 14 5" xfId="1464"/>
    <cellStyle name="Milliers 2 3 15" xfId="1465"/>
    <cellStyle name="Milliers 2 3 15 2" xfId="1466"/>
    <cellStyle name="Milliers 2 3 15 3" xfId="1467"/>
    <cellStyle name="Milliers 2 3 16" xfId="1468"/>
    <cellStyle name="Milliers 2 3 16 2" xfId="1469"/>
    <cellStyle name="Milliers 2 3 16 3" xfId="1470"/>
    <cellStyle name="Milliers 2 3 17" xfId="1471"/>
    <cellStyle name="Milliers 2 3 17 2" xfId="1472"/>
    <cellStyle name="Milliers 2 3 18" xfId="1473"/>
    <cellStyle name="Milliers 2 3 19" xfId="1474"/>
    <cellStyle name="Milliers 2 3 2" xfId="1475"/>
    <cellStyle name="Milliers 2 3 2 10" xfId="1476"/>
    <cellStyle name="Milliers 2 3 2 10 2" xfId="1477"/>
    <cellStyle name="Milliers 2 3 2 10 2 2" xfId="1478"/>
    <cellStyle name="Milliers 2 3 2 10 2 3" xfId="1479"/>
    <cellStyle name="Milliers 2 3 2 10 3" xfId="1480"/>
    <cellStyle name="Milliers 2 3 2 10 3 2" xfId="1481"/>
    <cellStyle name="Milliers 2 3 2 10 3 3" xfId="1482"/>
    <cellStyle name="Milliers 2 3 2 10 4" xfId="1483"/>
    <cellStyle name="Milliers 2 3 2 10 4 2" xfId="1484"/>
    <cellStyle name="Milliers 2 3 2 10 5" xfId="1485"/>
    <cellStyle name="Milliers 2 3 2 10 6" xfId="1486"/>
    <cellStyle name="Milliers 2 3 2 11" xfId="1487"/>
    <cellStyle name="Milliers 2 3 2 11 2" xfId="1488"/>
    <cellStyle name="Milliers 2 3 2 11 2 2" xfId="1489"/>
    <cellStyle name="Milliers 2 3 2 11 2 3" xfId="1490"/>
    <cellStyle name="Milliers 2 3 2 11 3" xfId="1491"/>
    <cellStyle name="Milliers 2 3 2 11 3 2" xfId="1492"/>
    <cellStyle name="Milliers 2 3 2 11 3 3" xfId="1493"/>
    <cellStyle name="Milliers 2 3 2 11 4" xfId="1494"/>
    <cellStyle name="Milliers 2 3 2 11 4 2" xfId="1495"/>
    <cellStyle name="Milliers 2 3 2 11 5" xfId="1496"/>
    <cellStyle name="Milliers 2 3 2 11 6" xfId="1497"/>
    <cellStyle name="Milliers 2 3 2 12" xfId="1498"/>
    <cellStyle name="Milliers 2 3 2 12 2" xfId="1499"/>
    <cellStyle name="Milliers 2 3 2 12 2 2" xfId="1500"/>
    <cellStyle name="Milliers 2 3 2 12 2 3" xfId="1501"/>
    <cellStyle name="Milliers 2 3 2 12 3" xfId="1502"/>
    <cellStyle name="Milliers 2 3 2 12 3 2" xfId="1503"/>
    <cellStyle name="Milliers 2 3 2 12 4" xfId="1504"/>
    <cellStyle name="Milliers 2 3 2 12 5" xfId="1505"/>
    <cellStyle name="Milliers 2 3 2 13" xfId="1506"/>
    <cellStyle name="Milliers 2 3 2 13 2" xfId="1507"/>
    <cellStyle name="Milliers 2 3 2 13 3" xfId="1508"/>
    <cellStyle name="Milliers 2 3 2 14" xfId="1509"/>
    <cellStyle name="Milliers 2 3 2 14 2" xfId="1510"/>
    <cellStyle name="Milliers 2 3 2 14 3" xfId="1511"/>
    <cellStyle name="Milliers 2 3 2 15" xfId="1512"/>
    <cellStyle name="Milliers 2 3 2 15 2" xfId="1513"/>
    <cellStyle name="Milliers 2 3 2 16" xfId="1514"/>
    <cellStyle name="Milliers 2 3 2 17" xfId="1515"/>
    <cellStyle name="Milliers 2 3 2 2" xfId="1516"/>
    <cellStyle name="Milliers 2 3 2 2 10" xfId="1517"/>
    <cellStyle name="Milliers 2 3 2 2 10 2" xfId="1518"/>
    <cellStyle name="Milliers 2 3 2 2 10 2 2" xfId="1519"/>
    <cellStyle name="Milliers 2 3 2 2 10 2 3" xfId="1520"/>
    <cellStyle name="Milliers 2 3 2 2 10 3" xfId="1521"/>
    <cellStyle name="Milliers 2 3 2 2 10 3 2" xfId="1522"/>
    <cellStyle name="Milliers 2 3 2 2 10 3 3" xfId="1523"/>
    <cellStyle name="Milliers 2 3 2 2 10 4" xfId="1524"/>
    <cellStyle name="Milliers 2 3 2 2 10 4 2" xfId="1525"/>
    <cellStyle name="Milliers 2 3 2 2 10 5" xfId="1526"/>
    <cellStyle name="Milliers 2 3 2 2 10 6" xfId="1527"/>
    <cellStyle name="Milliers 2 3 2 2 11" xfId="1528"/>
    <cellStyle name="Milliers 2 3 2 2 11 2" xfId="1529"/>
    <cellStyle name="Milliers 2 3 2 2 11 2 2" xfId="1530"/>
    <cellStyle name="Milliers 2 3 2 2 11 2 3" xfId="1531"/>
    <cellStyle name="Milliers 2 3 2 2 11 3" xfId="1532"/>
    <cellStyle name="Milliers 2 3 2 2 11 3 2" xfId="1533"/>
    <cellStyle name="Milliers 2 3 2 2 11 4" xfId="1534"/>
    <cellStyle name="Milliers 2 3 2 2 11 5" xfId="1535"/>
    <cellStyle name="Milliers 2 3 2 2 12" xfId="1536"/>
    <cellStyle name="Milliers 2 3 2 2 12 2" xfId="1537"/>
    <cellStyle name="Milliers 2 3 2 2 12 3" xfId="1538"/>
    <cellStyle name="Milliers 2 3 2 2 13" xfId="1539"/>
    <cellStyle name="Milliers 2 3 2 2 13 2" xfId="1540"/>
    <cellStyle name="Milliers 2 3 2 2 13 3" xfId="1541"/>
    <cellStyle name="Milliers 2 3 2 2 14" xfId="1542"/>
    <cellStyle name="Milliers 2 3 2 2 14 2" xfId="1543"/>
    <cellStyle name="Milliers 2 3 2 2 15" xfId="1544"/>
    <cellStyle name="Milliers 2 3 2 2 16" xfId="1545"/>
    <cellStyle name="Milliers 2 3 2 2 2" xfId="1546"/>
    <cellStyle name="Milliers 2 3 2 2 2 10" xfId="1547"/>
    <cellStyle name="Milliers 2 3 2 2 2 10 2" xfId="1548"/>
    <cellStyle name="Milliers 2 3 2 2 2 10 2 2" xfId="1549"/>
    <cellStyle name="Milliers 2 3 2 2 2 10 2 3" xfId="1550"/>
    <cellStyle name="Milliers 2 3 2 2 2 10 3" xfId="1551"/>
    <cellStyle name="Milliers 2 3 2 2 2 10 3 2" xfId="1552"/>
    <cellStyle name="Milliers 2 3 2 2 2 10 4" xfId="1553"/>
    <cellStyle name="Milliers 2 3 2 2 2 10 5" xfId="1554"/>
    <cellStyle name="Milliers 2 3 2 2 2 11" xfId="1555"/>
    <cellStyle name="Milliers 2 3 2 2 2 11 2" xfId="1556"/>
    <cellStyle name="Milliers 2 3 2 2 2 11 3" xfId="1557"/>
    <cellStyle name="Milliers 2 3 2 2 2 12" xfId="1558"/>
    <cellStyle name="Milliers 2 3 2 2 2 12 2" xfId="1559"/>
    <cellStyle name="Milliers 2 3 2 2 2 12 3" xfId="1560"/>
    <cellStyle name="Milliers 2 3 2 2 2 13" xfId="1561"/>
    <cellStyle name="Milliers 2 3 2 2 2 13 2" xfId="1562"/>
    <cellStyle name="Milliers 2 3 2 2 2 14" xfId="1563"/>
    <cellStyle name="Milliers 2 3 2 2 2 15" xfId="1564"/>
    <cellStyle name="Milliers 2 3 2 2 2 2" xfId="1565"/>
    <cellStyle name="Milliers 2 3 2 2 2 2 2" xfId="1566"/>
    <cellStyle name="Milliers 2 3 2 2 2 2 2 2" xfId="1567"/>
    <cellStyle name="Milliers 2 3 2 2 2 2 2 3" xfId="1568"/>
    <cellStyle name="Milliers 2 3 2 2 2 2 3" xfId="1569"/>
    <cellStyle name="Milliers 2 3 2 2 2 2 3 2" xfId="1570"/>
    <cellStyle name="Milliers 2 3 2 2 2 2 3 3" xfId="1571"/>
    <cellStyle name="Milliers 2 3 2 2 2 2 4" xfId="1572"/>
    <cellStyle name="Milliers 2 3 2 2 2 2 4 2" xfId="1573"/>
    <cellStyle name="Milliers 2 3 2 2 2 2 5" xfId="1574"/>
    <cellStyle name="Milliers 2 3 2 2 2 2 6" xfId="1575"/>
    <cellStyle name="Milliers 2 3 2 2 2 3" xfId="1576"/>
    <cellStyle name="Milliers 2 3 2 2 2 3 2" xfId="1577"/>
    <cellStyle name="Milliers 2 3 2 2 2 3 2 2" xfId="1578"/>
    <cellStyle name="Milliers 2 3 2 2 2 3 2 3" xfId="1579"/>
    <cellStyle name="Milliers 2 3 2 2 2 3 3" xfId="1580"/>
    <cellStyle name="Milliers 2 3 2 2 2 3 3 2" xfId="1581"/>
    <cellStyle name="Milliers 2 3 2 2 2 3 3 3" xfId="1582"/>
    <cellStyle name="Milliers 2 3 2 2 2 3 4" xfId="1583"/>
    <cellStyle name="Milliers 2 3 2 2 2 3 4 2" xfId="1584"/>
    <cellStyle name="Milliers 2 3 2 2 2 3 5" xfId="1585"/>
    <cellStyle name="Milliers 2 3 2 2 2 3 6" xfId="1586"/>
    <cellStyle name="Milliers 2 3 2 2 2 4" xfId="1587"/>
    <cellStyle name="Milliers 2 3 2 2 2 4 2" xfId="1588"/>
    <cellStyle name="Milliers 2 3 2 2 2 4 2 2" xfId="1589"/>
    <cellStyle name="Milliers 2 3 2 2 2 4 2 3" xfId="1590"/>
    <cellStyle name="Milliers 2 3 2 2 2 4 3" xfId="1591"/>
    <cellStyle name="Milliers 2 3 2 2 2 4 3 2" xfId="1592"/>
    <cellStyle name="Milliers 2 3 2 2 2 4 3 3" xfId="1593"/>
    <cellStyle name="Milliers 2 3 2 2 2 4 4" xfId="1594"/>
    <cellStyle name="Milliers 2 3 2 2 2 4 4 2" xfId="1595"/>
    <cellStyle name="Milliers 2 3 2 2 2 4 5" xfId="1596"/>
    <cellStyle name="Milliers 2 3 2 2 2 4 6" xfId="1597"/>
    <cellStyle name="Milliers 2 3 2 2 2 5" xfId="1598"/>
    <cellStyle name="Milliers 2 3 2 2 2 5 2" xfId="1599"/>
    <cellStyle name="Milliers 2 3 2 2 2 5 2 2" xfId="1600"/>
    <cellStyle name="Milliers 2 3 2 2 2 5 2 3" xfId="1601"/>
    <cellStyle name="Milliers 2 3 2 2 2 5 3" xfId="1602"/>
    <cellStyle name="Milliers 2 3 2 2 2 5 3 2" xfId="1603"/>
    <cellStyle name="Milliers 2 3 2 2 2 5 3 3" xfId="1604"/>
    <cellStyle name="Milliers 2 3 2 2 2 5 4" xfId="1605"/>
    <cellStyle name="Milliers 2 3 2 2 2 5 4 2" xfId="1606"/>
    <cellStyle name="Milliers 2 3 2 2 2 5 5" xfId="1607"/>
    <cellStyle name="Milliers 2 3 2 2 2 5 6" xfId="1608"/>
    <cellStyle name="Milliers 2 3 2 2 2 6" xfId="1609"/>
    <cellStyle name="Milliers 2 3 2 2 2 6 2" xfId="1610"/>
    <cellStyle name="Milliers 2 3 2 2 2 6 2 2" xfId="1611"/>
    <cellStyle name="Milliers 2 3 2 2 2 6 2 3" xfId="1612"/>
    <cellStyle name="Milliers 2 3 2 2 2 6 3" xfId="1613"/>
    <cellStyle name="Milliers 2 3 2 2 2 6 3 2" xfId="1614"/>
    <cellStyle name="Milliers 2 3 2 2 2 6 3 3" xfId="1615"/>
    <cellStyle name="Milliers 2 3 2 2 2 6 4" xfId="1616"/>
    <cellStyle name="Milliers 2 3 2 2 2 6 4 2" xfId="1617"/>
    <cellStyle name="Milliers 2 3 2 2 2 6 5" xfId="1618"/>
    <cellStyle name="Milliers 2 3 2 2 2 6 6" xfId="1619"/>
    <cellStyle name="Milliers 2 3 2 2 2 7" xfId="1620"/>
    <cellStyle name="Milliers 2 3 2 2 2 7 2" xfId="1621"/>
    <cellStyle name="Milliers 2 3 2 2 2 7 2 2" xfId="1622"/>
    <cellStyle name="Milliers 2 3 2 2 2 7 2 3" xfId="1623"/>
    <cellStyle name="Milliers 2 3 2 2 2 7 3" xfId="1624"/>
    <cellStyle name="Milliers 2 3 2 2 2 7 3 2" xfId="1625"/>
    <cellStyle name="Milliers 2 3 2 2 2 7 3 3" xfId="1626"/>
    <cellStyle name="Milliers 2 3 2 2 2 7 4" xfId="1627"/>
    <cellStyle name="Milliers 2 3 2 2 2 7 4 2" xfId="1628"/>
    <cellStyle name="Milliers 2 3 2 2 2 7 5" xfId="1629"/>
    <cellStyle name="Milliers 2 3 2 2 2 7 6" xfId="1630"/>
    <cellStyle name="Milliers 2 3 2 2 2 8" xfId="1631"/>
    <cellStyle name="Milliers 2 3 2 2 2 8 2" xfId="1632"/>
    <cellStyle name="Milliers 2 3 2 2 2 8 2 2" xfId="1633"/>
    <cellStyle name="Milliers 2 3 2 2 2 8 2 3" xfId="1634"/>
    <cellStyle name="Milliers 2 3 2 2 2 8 3" xfId="1635"/>
    <cellStyle name="Milliers 2 3 2 2 2 8 3 2" xfId="1636"/>
    <cellStyle name="Milliers 2 3 2 2 2 8 3 3" xfId="1637"/>
    <cellStyle name="Milliers 2 3 2 2 2 8 4" xfId="1638"/>
    <cellStyle name="Milliers 2 3 2 2 2 8 4 2" xfId="1639"/>
    <cellStyle name="Milliers 2 3 2 2 2 8 5" xfId="1640"/>
    <cellStyle name="Milliers 2 3 2 2 2 8 6" xfId="1641"/>
    <cellStyle name="Milliers 2 3 2 2 2 9" xfId="1642"/>
    <cellStyle name="Milliers 2 3 2 2 2 9 2" xfId="1643"/>
    <cellStyle name="Milliers 2 3 2 2 2 9 2 2" xfId="1644"/>
    <cellStyle name="Milliers 2 3 2 2 2 9 2 3" xfId="1645"/>
    <cellStyle name="Milliers 2 3 2 2 2 9 3" xfId="1646"/>
    <cellStyle name="Milliers 2 3 2 2 2 9 3 2" xfId="1647"/>
    <cellStyle name="Milliers 2 3 2 2 2 9 3 3" xfId="1648"/>
    <cellStyle name="Milliers 2 3 2 2 2 9 4" xfId="1649"/>
    <cellStyle name="Milliers 2 3 2 2 2 9 4 2" xfId="1650"/>
    <cellStyle name="Milliers 2 3 2 2 2 9 5" xfId="1651"/>
    <cellStyle name="Milliers 2 3 2 2 2 9 6" xfId="1652"/>
    <cellStyle name="Milliers 2 3 2 2 3" xfId="1653"/>
    <cellStyle name="Milliers 2 3 2 2 3 2" xfId="1654"/>
    <cellStyle name="Milliers 2 3 2 2 3 2 2" xfId="1655"/>
    <cellStyle name="Milliers 2 3 2 2 3 2 3" xfId="1656"/>
    <cellStyle name="Milliers 2 3 2 2 3 3" xfId="1657"/>
    <cellStyle name="Milliers 2 3 2 2 3 3 2" xfId="1658"/>
    <cellStyle name="Milliers 2 3 2 2 3 3 3" xfId="1659"/>
    <cellStyle name="Milliers 2 3 2 2 3 4" xfId="1660"/>
    <cellStyle name="Milliers 2 3 2 2 3 4 2" xfId="1661"/>
    <cellStyle name="Milliers 2 3 2 2 3 5" xfId="1662"/>
    <cellStyle name="Milliers 2 3 2 2 3 6" xfId="1663"/>
    <cellStyle name="Milliers 2 3 2 2 4" xfId="1664"/>
    <cellStyle name="Milliers 2 3 2 2 4 2" xfId="1665"/>
    <cellStyle name="Milliers 2 3 2 2 4 2 2" xfId="1666"/>
    <cellStyle name="Milliers 2 3 2 2 4 2 3" xfId="1667"/>
    <cellStyle name="Milliers 2 3 2 2 4 3" xfId="1668"/>
    <cellStyle name="Milliers 2 3 2 2 4 3 2" xfId="1669"/>
    <cellStyle name="Milliers 2 3 2 2 4 3 3" xfId="1670"/>
    <cellStyle name="Milliers 2 3 2 2 4 4" xfId="1671"/>
    <cellStyle name="Milliers 2 3 2 2 4 4 2" xfId="1672"/>
    <cellStyle name="Milliers 2 3 2 2 4 5" xfId="1673"/>
    <cellStyle name="Milliers 2 3 2 2 4 6" xfId="1674"/>
    <cellStyle name="Milliers 2 3 2 2 5" xfId="1675"/>
    <cellStyle name="Milliers 2 3 2 2 5 2" xfId="1676"/>
    <cellStyle name="Milliers 2 3 2 2 5 2 2" xfId="1677"/>
    <cellStyle name="Milliers 2 3 2 2 5 2 3" xfId="1678"/>
    <cellStyle name="Milliers 2 3 2 2 5 3" xfId="1679"/>
    <cellStyle name="Milliers 2 3 2 2 5 3 2" xfId="1680"/>
    <cellStyle name="Milliers 2 3 2 2 5 3 3" xfId="1681"/>
    <cellStyle name="Milliers 2 3 2 2 5 4" xfId="1682"/>
    <cellStyle name="Milliers 2 3 2 2 5 4 2" xfId="1683"/>
    <cellStyle name="Milliers 2 3 2 2 5 5" xfId="1684"/>
    <cellStyle name="Milliers 2 3 2 2 5 6" xfId="1685"/>
    <cellStyle name="Milliers 2 3 2 2 6" xfId="1686"/>
    <cellStyle name="Milliers 2 3 2 2 6 2" xfId="1687"/>
    <cellStyle name="Milliers 2 3 2 2 6 2 2" xfId="1688"/>
    <cellStyle name="Milliers 2 3 2 2 6 2 3" xfId="1689"/>
    <cellStyle name="Milliers 2 3 2 2 6 3" xfId="1690"/>
    <cellStyle name="Milliers 2 3 2 2 6 3 2" xfId="1691"/>
    <cellStyle name="Milliers 2 3 2 2 6 3 3" xfId="1692"/>
    <cellStyle name="Milliers 2 3 2 2 6 4" xfId="1693"/>
    <cellStyle name="Milliers 2 3 2 2 6 4 2" xfId="1694"/>
    <cellStyle name="Milliers 2 3 2 2 6 5" xfId="1695"/>
    <cellStyle name="Milliers 2 3 2 2 6 6" xfId="1696"/>
    <cellStyle name="Milliers 2 3 2 2 7" xfId="1697"/>
    <cellStyle name="Milliers 2 3 2 2 7 2" xfId="1698"/>
    <cellStyle name="Milliers 2 3 2 2 7 2 2" xfId="1699"/>
    <cellStyle name="Milliers 2 3 2 2 7 2 3" xfId="1700"/>
    <cellStyle name="Milliers 2 3 2 2 7 3" xfId="1701"/>
    <cellStyle name="Milliers 2 3 2 2 7 3 2" xfId="1702"/>
    <cellStyle name="Milliers 2 3 2 2 7 3 3" xfId="1703"/>
    <cellStyle name="Milliers 2 3 2 2 7 4" xfId="1704"/>
    <cellStyle name="Milliers 2 3 2 2 7 4 2" xfId="1705"/>
    <cellStyle name="Milliers 2 3 2 2 7 5" xfId="1706"/>
    <cellStyle name="Milliers 2 3 2 2 7 6" xfId="1707"/>
    <cellStyle name="Milliers 2 3 2 2 8" xfId="1708"/>
    <cellStyle name="Milliers 2 3 2 2 8 2" xfId="1709"/>
    <cellStyle name="Milliers 2 3 2 2 8 2 2" xfId="1710"/>
    <cellStyle name="Milliers 2 3 2 2 8 2 3" xfId="1711"/>
    <cellStyle name="Milliers 2 3 2 2 8 3" xfId="1712"/>
    <cellStyle name="Milliers 2 3 2 2 8 3 2" xfId="1713"/>
    <cellStyle name="Milliers 2 3 2 2 8 3 3" xfId="1714"/>
    <cellStyle name="Milliers 2 3 2 2 8 4" xfId="1715"/>
    <cellStyle name="Milliers 2 3 2 2 8 4 2" xfId="1716"/>
    <cellStyle name="Milliers 2 3 2 2 8 5" xfId="1717"/>
    <cellStyle name="Milliers 2 3 2 2 8 6" xfId="1718"/>
    <cellStyle name="Milliers 2 3 2 2 9" xfId="1719"/>
    <cellStyle name="Milliers 2 3 2 2 9 2" xfId="1720"/>
    <cellStyle name="Milliers 2 3 2 2 9 2 2" xfId="1721"/>
    <cellStyle name="Milliers 2 3 2 2 9 2 3" xfId="1722"/>
    <cellStyle name="Milliers 2 3 2 2 9 3" xfId="1723"/>
    <cellStyle name="Milliers 2 3 2 2 9 3 2" xfId="1724"/>
    <cellStyle name="Milliers 2 3 2 2 9 3 3" xfId="1725"/>
    <cellStyle name="Milliers 2 3 2 2 9 4" xfId="1726"/>
    <cellStyle name="Milliers 2 3 2 2 9 4 2" xfId="1727"/>
    <cellStyle name="Milliers 2 3 2 2 9 5" xfId="1728"/>
    <cellStyle name="Milliers 2 3 2 2 9 6" xfId="1729"/>
    <cellStyle name="Milliers 2 3 2 3" xfId="1730"/>
    <cellStyle name="Milliers 2 3 2 3 10" xfId="1731"/>
    <cellStyle name="Milliers 2 3 2 3 10 2" xfId="1732"/>
    <cellStyle name="Milliers 2 3 2 3 10 2 2" xfId="1733"/>
    <cellStyle name="Milliers 2 3 2 3 10 2 3" xfId="1734"/>
    <cellStyle name="Milliers 2 3 2 3 10 3" xfId="1735"/>
    <cellStyle name="Milliers 2 3 2 3 10 3 2" xfId="1736"/>
    <cellStyle name="Milliers 2 3 2 3 10 4" xfId="1737"/>
    <cellStyle name="Milliers 2 3 2 3 10 5" xfId="1738"/>
    <cellStyle name="Milliers 2 3 2 3 11" xfId="1739"/>
    <cellStyle name="Milliers 2 3 2 3 11 2" xfId="1740"/>
    <cellStyle name="Milliers 2 3 2 3 11 3" xfId="1741"/>
    <cellStyle name="Milliers 2 3 2 3 12" xfId="1742"/>
    <cellStyle name="Milliers 2 3 2 3 12 2" xfId="1743"/>
    <cellStyle name="Milliers 2 3 2 3 12 3" xfId="1744"/>
    <cellStyle name="Milliers 2 3 2 3 13" xfId="1745"/>
    <cellStyle name="Milliers 2 3 2 3 13 2" xfId="1746"/>
    <cellStyle name="Milliers 2 3 2 3 14" xfId="1747"/>
    <cellStyle name="Milliers 2 3 2 3 15" xfId="1748"/>
    <cellStyle name="Milliers 2 3 2 3 2" xfId="1749"/>
    <cellStyle name="Milliers 2 3 2 3 2 2" xfId="1750"/>
    <cellStyle name="Milliers 2 3 2 3 2 2 2" xfId="1751"/>
    <cellStyle name="Milliers 2 3 2 3 2 2 3" xfId="1752"/>
    <cellStyle name="Milliers 2 3 2 3 2 3" xfId="1753"/>
    <cellStyle name="Milliers 2 3 2 3 2 3 2" xfId="1754"/>
    <cellStyle name="Milliers 2 3 2 3 2 3 3" xfId="1755"/>
    <cellStyle name="Milliers 2 3 2 3 2 4" xfId="1756"/>
    <cellStyle name="Milliers 2 3 2 3 2 4 2" xfId="1757"/>
    <cellStyle name="Milliers 2 3 2 3 2 5" xfId="1758"/>
    <cellStyle name="Milliers 2 3 2 3 2 6" xfId="1759"/>
    <cellStyle name="Milliers 2 3 2 3 3" xfId="1760"/>
    <cellStyle name="Milliers 2 3 2 3 3 2" xfId="1761"/>
    <cellStyle name="Milliers 2 3 2 3 3 2 2" xfId="1762"/>
    <cellStyle name="Milliers 2 3 2 3 3 2 3" xfId="1763"/>
    <cellStyle name="Milliers 2 3 2 3 3 3" xfId="1764"/>
    <cellStyle name="Milliers 2 3 2 3 3 3 2" xfId="1765"/>
    <cellStyle name="Milliers 2 3 2 3 3 3 3" xfId="1766"/>
    <cellStyle name="Milliers 2 3 2 3 3 4" xfId="1767"/>
    <cellStyle name="Milliers 2 3 2 3 3 4 2" xfId="1768"/>
    <cellStyle name="Milliers 2 3 2 3 3 5" xfId="1769"/>
    <cellStyle name="Milliers 2 3 2 3 3 6" xfId="1770"/>
    <cellStyle name="Milliers 2 3 2 3 4" xfId="1771"/>
    <cellStyle name="Milliers 2 3 2 3 4 2" xfId="1772"/>
    <cellStyle name="Milliers 2 3 2 3 4 2 2" xfId="1773"/>
    <cellStyle name="Milliers 2 3 2 3 4 2 3" xfId="1774"/>
    <cellStyle name="Milliers 2 3 2 3 4 3" xfId="1775"/>
    <cellStyle name="Milliers 2 3 2 3 4 3 2" xfId="1776"/>
    <cellStyle name="Milliers 2 3 2 3 4 3 3" xfId="1777"/>
    <cellStyle name="Milliers 2 3 2 3 4 4" xfId="1778"/>
    <cellStyle name="Milliers 2 3 2 3 4 4 2" xfId="1779"/>
    <cellStyle name="Milliers 2 3 2 3 4 5" xfId="1780"/>
    <cellStyle name="Milliers 2 3 2 3 4 6" xfId="1781"/>
    <cellStyle name="Milliers 2 3 2 3 5" xfId="1782"/>
    <cellStyle name="Milliers 2 3 2 3 5 2" xfId="1783"/>
    <cellStyle name="Milliers 2 3 2 3 5 2 2" xfId="1784"/>
    <cellStyle name="Milliers 2 3 2 3 5 2 3" xfId="1785"/>
    <cellStyle name="Milliers 2 3 2 3 5 3" xfId="1786"/>
    <cellStyle name="Milliers 2 3 2 3 5 3 2" xfId="1787"/>
    <cellStyle name="Milliers 2 3 2 3 5 3 3" xfId="1788"/>
    <cellStyle name="Milliers 2 3 2 3 5 4" xfId="1789"/>
    <cellStyle name="Milliers 2 3 2 3 5 4 2" xfId="1790"/>
    <cellStyle name="Milliers 2 3 2 3 5 5" xfId="1791"/>
    <cellStyle name="Milliers 2 3 2 3 5 6" xfId="1792"/>
    <cellStyle name="Milliers 2 3 2 3 6" xfId="1793"/>
    <cellStyle name="Milliers 2 3 2 3 6 2" xfId="1794"/>
    <cellStyle name="Milliers 2 3 2 3 6 2 2" xfId="1795"/>
    <cellStyle name="Milliers 2 3 2 3 6 2 3" xfId="1796"/>
    <cellStyle name="Milliers 2 3 2 3 6 3" xfId="1797"/>
    <cellStyle name="Milliers 2 3 2 3 6 3 2" xfId="1798"/>
    <cellStyle name="Milliers 2 3 2 3 6 3 3" xfId="1799"/>
    <cellStyle name="Milliers 2 3 2 3 6 4" xfId="1800"/>
    <cellStyle name="Milliers 2 3 2 3 6 4 2" xfId="1801"/>
    <cellStyle name="Milliers 2 3 2 3 6 5" xfId="1802"/>
    <cellStyle name="Milliers 2 3 2 3 6 6" xfId="1803"/>
    <cellStyle name="Milliers 2 3 2 3 7" xfId="1804"/>
    <cellStyle name="Milliers 2 3 2 3 7 2" xfId="1805"/>
    <cellStyle name="Milliers 2 3 2 3 7 2 2" xfId="1806"/>
    <cellStyle name="Milliers 2 3 2 3 7 2 3" xfId="1807"/>
    <cellStyle name="Milliers 2 3 2 3 7 3" xfId="1808"/>
    <cellStyle name="Milliers 2 3 2 3 7 3 2" xfId="1809"/>
    <cellStyle name="Milliers 2 3 2 3 7 3 3" xfId="1810"/>
    <cellStyle name="Milliers 2 3 2 3 7 4" xfId="1811"/>
    <cellStyle name="Milliers 2 3 2 3 7 4 2" xfId="1812"/>
    <cellStyle name="Milliers 2 3 2 3 7 5" xfId="1813"/>
    <cellStyle name="Milliers 2 3 2 3 7 6" xfId="1814"/>
    <cellStyle name="Milliers 2 3 2 3 8" xfId="1815"/>
    <cellStyle name="Milliers 2 3 2 3 8 2" xfId="1816"/>
    <cellStyle name="Milliers 2 3 2 3 8 2 2" xfId="1817"/>
    <cellStyle name="Milliers 2 3 2 3 8 2 3" xfId="1818"/>
    <cellStyle name="Milliers 2 3 2 3 8 3" xfId="1819"/>
    <cellStyle name="Milliers 2 3 2 3 8 3 2" xfId="1820"/>
    <cellStyle name="Milliers 2 3 2 3 8 3 3" xfId="1821"/>
    <cellStyle name="Milliers 2 3 2 3 8 4" xfId="1822"/>
    <cellStyle name="Milliers 2 3 2 3 8 4 2" xfId="1823"/>
    <cellStyle name="Milliers 2 3 2 3 8 5" xfId="1824"/>
    <cellStyle name="Milliers 2 3 2 3 8 6" xfId="1825"/>
    <cellStyle name="Milliers 2 3 2 3 9" xfId="1826"/>
    <cellStyle name="Milliers 2 3 2 3 9 2" xfId="1827"/>
    <cellStyle name="Milliers 2 3 2 3 9 2 2" xfId="1828"/>
    <cellStyle name="Milliers 2 3 2 3 9 2 3" xfId="1829"/>
    <cellStyle name="Milliers 2 3 2 3 9 3" xfId="1830"/>
    <cellStyle name="Milliers 2 3 2 3 9 3 2" xfId="1831"/>
    <cellStyle name="Milliers 2 3 2 3 9 3 3" xfId="1832"/>
    <cellStyle name="Milliers 2 3 2 3 9 4" xfId="1833"/>
    <cellStyle name="Milliers 2 3 2 3 9 4 2" xfId="1834"/>
    <cellStyle name="Milliers 2 3 2 3 9 5" xfId="1835"/>
    <cellStyle name="Milliers 2 3 2 3 9 6" xfId="1836"/>
    <cellStyle name="Milliers 2 3 2 4" xfId="1837"/>
    <cellStyle name="Milliers 2 3 2 4 2" xfId="1838"/>
    <cellStyle name="Milliers 2 3 2 4 2 2" xfId="1839"/>
    <cellStyle name="Milliers 2 3 2 4 2 3" xfId="1840"/>
    <cellStyle name="Milliers 2 3 2 4 3" xfId="1841"/>
    <cellStyle name="Milliers 2 3 2 4 3 2" xfId="1842"/>
    <cellStyle name="Milliers 2 3 2 4 3 3" xfId="1843"/>
    <cellStyle name="Milliers 2 3 2 4 4" xfId="1844"/>
    <cellStyle name="Milliers 2 3 2 4 4 2" xfId="1845"/>
    <cellStyle name="Milliers 2 3 2 4 5" xfId="1846"/>
    <cellStyle name="Milliers 2 3 2 4 6" xfId="1847"/>
    <cellStyle name="Milliers 2 3 2 5" xfId="1848"/>
    <cellStyle name="Milliers 2 3 2 5 2" xfId="1849"/>
    <cellStyle name="Milliers 2 3 2 5 2 2" xfId="1850"/>
    <cellStyle name="Milliers 2 3 2 5 2 3" xfId="1851"/>
    <cellStyle name="Milliers 2 3 2 5 3" xfId="1852"/>
    <cellStyle name="Milliers 2 3 2 5 3 2" xfId="1853"/>
    <cellStyle name="Milliers 2 3 2 5 3 3" xfId="1854"/>
    <cellStyle name="Milliers 2 3 2 5 4" xfId="1855"/>
    <cellStyle name="Milliers 2 3 2 5 4 2" xfId="1856"/>
    <cellStyle name="Milliers 2 3 2 5 5" xfId="1857"/>
    <cellStyle name="Milliers 2 3 2 5 6" xfId="1858"/>
    <cellStyle name="Milliers 2 3 2 6" xfId="1859"/>
    <cellStyle name="Milliers 2 3 2 6 2" xfId="1860"/>
    <cellStyle name="Milliers 2 3 2 6 2 2" xfId="1861"/>
    <cellStyle name="Milliers 2 3 2 6 2 3" xfId="1862"/>
    <cellStyle name="Milliers 2 3 2 6 3" xfId="1863"/>
    <cellStyle name="Milliers 2 3 2 6 3 2" xfId="1864"/>
    <cellStyle name="Milliers 2 3 2 6 3 3" xfId="1865"/>
    <cellStyle name="Milliers 2 3 2 6 4" xfId="1866"/>
    <cellStyle name="Milliers 2 3 2 6 4 2" xfId="1867"/>
    <cellStyle name="Milliers 2 3 2 6 5" xfId="1868"/>
    <cellStyle name="Milliers 2 3 2 6 6" xfId="1869"/>
    <cellStyle name="Milliers 2 3 2 7" xfId="1870"/>
    <cellStyle name="Milliers 2 3 2 7 2" xfId="1871"/>
    <cellStyle name="Milliers 2 3 2 7 2 2" xfId="1872"/>
    <cellStyle name="Milliers 2 3 2 7 2 3" xfId="1873"/>
    <cellStyle name="Milliers 2 3 2 7 3" xfId="1874"/>
    <cellStyle name="Milliers 2 3 2 7 3 2" xfId="1875"/>
    <cellStyle name="Milliers 2 3 2 7 3 3" xfId="1876"/>
    <cellStyle name="Milliers 2 3 2 7 4" xfId="1877"/>
    <cellStyle name="Milliers 2 3 2 7 4 2" xfId="1878"/>
    <cellStyle name="Milliers 2 3 2 7 5" xfId="1879"/>
    <cellStyle name="Milliers 2 3 2 7 6" xfId="1880"/>
    <cellStyle name="Milliers 2 3 2 8" xfId="1881"/>
    <cellStyle name="Milliers 2 3 2 8 2" xfId="1882"/>
    <cellStyle name="Milliers 2 3 2 8 2 2" xfId="1883"/>
    <cellStyle name="Milliers 2 3 2 8 2 3" xfId="1884"/>
    <cellStyle name="Milliers 2 3 2 8 3" xfId="1885"/>
    <cellStyle name="Milliers 2 3 2 8 3 2" xfId="1886"/>
    <cellStyle name="Milliers 2 3 2 8 3 3" xfId="1887"/>
    <cellStyle name="Milliers 2 3 2 8 4" xfId="1888"/>
    <cellStyle name="Milliers 2 3 2 8 4 2" xfId="1889"/>
    <cellStyle name="Milliers 2 3 2 8 5" xfId="1890"/>
    <cellStyle name="Milliers 2 3 2 8 6" xfId="1891"/>
    <cellStyle name="Milliers 2 3 2 9" xfId="1892"/>
    <cellStyle name="Milliers 2 3 2 9 2" xfId="1893"/>
    <cellStyle name="Milliers 2 3 2 9 2 2" xfId="1894"/>
    <cellStyle name="Milliers 2 3 2 9 2 3" xfId="1895"/>
    <cellStyle name="Milliers 2 3 2 9 3" xfId="1896"/>
    <cellStyle name="Milliers 2 3 2 9 3 2" xfId="1897"/>
    <cellStyle name="Milliers 2 3 2 9 3 3" xfId="1898"/>
    <cellStyle name="Milliers 2 3 2 9 4" xfId="1899"/>
    <cellStyle name="Milliers 2 3 2 9 4 2" xfId="1900"/>
    <cellStyle name="Milliers 2 3 2 9 5" xfId="1901"/>
    <cellStyle name="Milliers 2 3 2 9 6" xfId="1902"/>
    <cellStyle name="Milliers 2 3 3" xfId="1903"/>
    <cellStyle name="Milliers 2 3 3 10" xfId="1904"/>
    <cellStyle name="Milliers 2 3 3 10 2" xfId="1905"/>
    <cellStyle name="Milliers 2 3 3 10 2 2" xfId="1906"/>
    <cellStyle name="Milliers 2 3 3 10 2 3" xfId="1907"/>
    <cellStyle name="Milliers 2 3 3 10 3" xfId="1908"/>
    <cellStyle name="Milliers 2 3 3 10 3 2" xfId="1909"/>
    <cellStyle name="Milliers 2 3 3 10 3 3" xfId="1910"/>
    <cellStyle name="Milliers 2 3 3 10 4" xfId="1911"/>
    <cellStyle name="Milliers 2 3 3 10 4 2" xfId="1912"/>
    <cellStyle name="Milliers 2 3 3 10 5" xfId="1913"/>
    <cellStyle name="Milliers 2 3 3 10 6" xfId="1914"/>
    <cellStyle name="Milliers 2 3 3 11" xfId="1915"/>
    <cellStyle name="Milliers 2 3 3 11 2" xfId="1916"/>
    <cellStyle name="Milliers 2 3 3 11 2 2" xfId="1917"/>
    <cellStyle name="Milliers 2 3 3 11 2 3" xfId="1918"/>
    <cellStyle name="Milliers 2 3 3 11 3" xfId="1919"/>
    <cellStyle name="Milliers 2 3 3 11 3 2" xfId="1920"/>
    <cellStyle name="Milliers 2 3 3 11 3 3" xfId="1921"/>
    <cellStyle name="Milliers 2 3 3 11 4" xfId="1922"/>
    <cellStyle name="Milliers 2 3 3 11 4 2" xfId="1923"/>
    <cellStyle name="Milliers 2 3 3 11 5" xfId="1924"/>
    <cellStyle name="Milliers 2 3 3 11 6" xfId="1925"/>
    <cellStyle name="Milliers 2 3 3 12" xfId="1926"/>
    <cellStyle name="Milliers 2 3 3 12 2" xfId="1927"/>
    <cellStyle name="Milliers 2 3 3 12 2 2" xfId="1928"/>
    <cellStyle name="Milliers 2 3 3 12 2 3" xfId="1929"/>
    <cellStyle name="Milliers 2 3 3 12 3" xfId="1930"/>
    <cellStyle name="Milliers 2 3 3 12 3 2" xfId="1931"/>
    <cellStyle name="Milliers 2 3 3 12 4" xfId="1932"/>
    <cellStyle name="Milliers 2 3 3 12 5" xfId="1933"/>
    <cellStyle name="Milliers 2 3 3 13" xfId="1934"/>
    <cellStyle name="Milliers 2 3 3 13 2" xfId="1935"/>
    <cellStyle name="Milliers 2 3 3 13 3" xfId="1936"/>
    <cellStyle name="Milliers 2 3 3 14" xfId="1937"/>
    <cellStyle name="Milliers 2 3 3 14 2" xfId="1938"/>
    <cellStyle name="Milliers 2 3 3 14 3" xfId="1939"/>
    <cellStyle name="Milliers 2 3 3 15" xfId="1940"/>
    <cellStyle name="Milliers 2 3 3 15 2" xfId="1941"/>
    <cellStyle name="Milliers 2 3 3 16" xfId="1942"/>
    <cellStyle name="Milliers 2 3 3 17" xfId="1943"/>
    <cellStyle name="Milliers 2 3 3 2" xfId="1944"/>
    <cellStyle name="Milliers 2 3 3 2 10" xfId="1945"/>
    <cellStyle name="Milliers 2 3 3 2 10 2" xfId="1946"/>
    <cellStyle name="Milliers 2 3 3 2 10 2 2" xfId="1947"/>
    <cellStyle name="Milliers 2 3 3 2 10 2 3" xfId="1948"/>
    <cellStyle name="Milliers 2 3 3 2 10 3" xfId="1949"/>
    <cellStyle name="Milliers 2 3 3 2 10 3 2" xfId="1950"/>
    <cellStyle name="Milliers 2 3 3 2 10 3 3" xfId="1951"/>
    <cellStyle name="Milliers 2 3 3 2 10 4" xfId="1952"/>
    <cellStyle name="Milliers 2 3 3 2 10 4 2" xfId="1953"/>
    <cellStyle name="Milliers 2 3 3 2 10 5" xfId="1954"/>
    <cellStyle name="Milliers 2 3 3 2 10 6" xfId="1955"/>
    <cellStyle name="Milliers 2 3 3 2 11" xfId="1956"/>
    <cellStyle name="Milliers 2 3 3 2 11 2" xfId="1957"/>
    <cellStyle name="Milliers 2 3 3 2 11 2 2" xfId="1958"/>
    <cellStyle name="Milliers 2 3 3 2 11 2 3" xfId="1959"/>
    <cellStyle name="Milliers 2 3 3 2 11 3" xfId="1960"/>
    <cellStyle name="Milliers 2 3 3 2 11 3 2" xfId="1961"/>
    <cellStyle name="Milliers 2 3 3 2 11 4" xfId="1962"/>
    <cellStyle name="Milliers 2 3 3 2 11 5" xfId="1963"/>
    <cellStyle name="Milliers 2 3 3 2 12" xfId="1964"/>
    <cellStyle name="Milliers 2 3 3 2 12 2" xfId="1965"/>
    <cellStyle name="Milliers 2 3 3 2 12 3" xfId="1966"/>
    <cellStyle name="Milliers 2 3 3 2 13" xfId="1967"/>
    <cellStyle name="Milliers 2 3 3 2 13 2" xfId="1968"/>
    <cellStyle name="Milliers 2 3 3 2 13 3" xfId="1969"/>
    <cellStyle name="Milliers 2 3 3 2 14" xfId="1970"/>
    <cellStyle name="Milliers 2 3 3 2 14 2" xfId="1971"/>
    <cellStyle name="Milliers 2 3 3 2 15" xfId="1972"/>
    <cellStyle name="Milliers 2 3 3 2 16" xfId="1973"/>
    <cellStyle name="Milliers 2 3 3 2 2" xfId="1974"/>
    <cellStyle name="Milliers 2 3 3 2 2 10" xfId="1975"/>
    <cellStyle name="Milliers 2 3 3 2 2 10 2" xfId="1976"/>
    <cellStyle name="Milliers 2 3 3 2 2 10 2 2" xfId="1977"/>
    <cellStyle name="Milliers 2 3 3 2 2 10 2 3" xfId="1978"/>
    <cellStyle name="Milliers 2 3 3 2 2 10 3" xfId="1979"/>
    <cellStyle name="Milliers 2 3 3 2 2 10 3 2" xfId="1980"/>
    <cellStyle name="Milliers 2 3 3 2 2 10 4" xfId="1981"/>
    <cellStyle name="Milliers 2 3 3 2 2 10 5" xfId="1982"/>
    <cellStyle name="Milliers 2 3 3 2 2 11" xfId="1983"/>
    <cellStyle name="Milliers 2 3 3 2 2 11 2" xfId="1984"/>
    <cellStyle name="Milliers 2 3 3 2 2 11 3" xfId="1985"/>
    <cellStyle name="Milliers 2 3 3 2 2 12" xfId="1986"/>
    <cellStyle name="Milliers 2 3 3 2 2 12 2" xfId="1987"/>
    <cellStyle name="Milliers 2 3 3 2 2 12 3" xfId="1988"/>
    <cellStyle name="Milliers 2 3 3 2 2 13" xfId="1989"/>
    <cellStyle name="Milliers 2 3 3 2 2 13 2" xfId="1990"/>
    <cellStyle name="Milliers 2 3 3 2 2 14" xfId="1991"/>
    <cellStyle name="Milliers 2 3 3 2 2 15" xfId="1992"/>
    <cellStyle name="Milliers 2 3 3 2 2 2" xfId="1993"/>
    <cellStyle name="Milliers 2 3 3 2 2 2 2" xfId="1994"/>
    <cellStyle name="Milliers 2 3 3 2 2 2 2 2" xfId="1995"/>
    <cellStyle name="Milliers 2 3 3 2 2 2 2 3" xfId="1996"/>
    <cellStyle name="Milliers 2 3 3 2 2 2 3" xfId="1997"/>
    <cellStyle name="Milliers 2 3 3 2 2 2 3 2" xfId="1998"/>
    <cellStyle name="Milliers 2 3 3 2 2 2 3 3" xfId="1999"/>
    <cellStyle name="Milliers 2 3 3 2 2 2 4" xfId="2000"/>
    <cellStyle name="Milliers 2 3 3 2 2 2 4 2" xfId="2001"/>
    <cellStyle name="Milliers 2 3 3 2 2 2 5" xfId="2002"/>
    <cellStyle name="Milliers 2 3 3 2 2 2 6" xfId="2003"/>
    <cellStyle name="Milliers 2 3 3 2 2 3" xfId="2004"/>
    <cellStyle name="Milliers 2 3 3 2 2 3 2" xfId="2005"/>
    <cellStyle name="Milliers 2 3 3 2 2 3 2 2" xfId="2006"/>
    <cellStyle name="Milliers 2 3 3 2 2 3 2 3" xfId="2007"/>
    <cellStyle name="Milliers 2 3 3 2 2 3 3" xfId="2008"/>
    <cellStyle name="Milliers 2 3 3 2 2 3 3 2" xfId="2009"/>
    <cellStyle name="Milliers 2 3 3 2 2 3 3 3" xfId="2010"/>
    <cellStyle name="Milliers 2 3 3 2 2 3 4" xfId="2011"/>
    <cellStyle name="Milliers 2 3 3 2 2 3 4 2" xfId="2012"/>
    <cellStyle name="Milliers 2 3 3 2 2 3 5" xfId="2013"/>
    <cellStyle name="Milliers 2 3 3 2 2 3 6" xfId="2014"/>
    <cellStyle name="Milliers 2 3 3 2 2 4" xfId="2015"/>
    <cellStyle name="Milliers 2 3 3 2 2 4 2" xfId="2016"/>
    <cellStyle name="Milliers 2 3 3 2 2 4 2 2" xfId="2017"/>
    <cellStyle name="Milliers 2 3 3 2 2 4 2 3" xfId="2018"/>
    <cellStyle name="Milliers 2 3 3 2 2 4 3" xfId="2019"/>
    <cellStyle name="Milliers 2 3 3 2 2 4 3 2" xfId="2020"/>
    <cellStyle name="Milliers 2 3 3 2 2 4 3 3" xfId="2021"/>
    <cellStyle name="Milliers 2 3 3 2 2 4 4" xfId="2022"/>
    <cellStyle name="Milliers 2 3 3 2 2 4 4 2" xfId="2023"/>
    <cellStyle name="Milliers 2 3 3 2 2 4 5" xfId="2024"/>
    <cellStyle name="Milliers 2 3 3 2 2 4 6" xfId="2025"/>
    <cellStyle name="Milliers 2 3 3 2 2 5" xfId="2026"/>
    <cellStyle name="Milliers 2 3 3 2 2 5 2" xfId="2027"/>
    <cellStyle name="Milliers 2 3 3 2 2 5 2 2" xfId="2028"/>
    <cellStyle name="Milliers 2 3 3 2 2 5 2 3" xfId="2029"/>
    <cellStyle name="Milliers 2 3 3 2 2 5 3" xfId="2030"/>
    <cellStyle name="Milliers 2 3 3 2 2 5 3 2" xfId="2031"/>
    <cellStyle name="Milliers 2 3 3 2 2 5 3 3" xfId="2032"/>
    <cellStyle name="Milliers 2 3 3 2 2 5 4" xfId="2033"/>
    <cellStyle name="Milliers 2 3 3 2 2 5 4 2" xfId="2034"/>
    <cellStyle name="Milliers 2 3 3 2 2 5 5" xfId="2035"/>
    <cellStyle name="Milliers 2 3 3 2 2 5 6" xfId="2036"/>
    <cellStyle name="Milliers 2 3 3 2 2 6" xfId="2037"/>
    <cellStyle name="Milliers 2 3 3 2 2 6 2" xfId="2038"/>
    <cellStyle name="Milliers 2 3 3 2 2 6 2 2" xfId="2039"/>
    <cellStyle name="Milliers 2 3 3 2 2 6 2 3" xfId="2040"/>
    <cellStyle name="Milliers 2 3 3 2 2 6 3" xfId="2041"/>
    <cellStyle name="Milliers 2 3 3 2 2 6 3 2" xfId="2042"/>
    <cellStyle name="Milliers 2 3 3 2 2 6 3 3" xfId="2043"/>
    <cellStyle name="Milliers 2 3 3 2 2 6 4" xfId="2044"/>
    <cellStyle name="Milliers 2 3 3 2 2 6 4 2" xfId="2045"/>
    <cellStyle name="Milliers 2 3 3 2 2 6 5" xfId="2046"/>
    <cellStyle name="Milliers 2 3 3 2 2 6 6" xfId="2047"/>
    <cellStyle name="Milliers 2 3 3 2 2 7" xfId="2048"/>
    <cellStyle name="Milliers 2 3 3 2 2 7 2" xfId="2049"/>
    <cellStyle name="Milliers 2 3 3 2 2 7 2 2" xfId="2050"/>
    <cellStyle name="Milliers 2 3 3 2 2 7 2 3" xfId="2051"/>
    <cellStyle name="Milliers 2 3 3 2 2 7 3" xfId="2052"/>
    <cellStyle name="Milliers 2 3 3 2 2 7 3 2" xfId="2053"/>
    <cellStyle name="Milliers 2 3 3 2 2 7 3 3" xfId="2054"/>
    <cellStyle name="Milliers 2 3 3 2 2 7 4" xfId="2055"/>
    <cellStyle name="Milliers 2 3 3 2 2 7 4 2" xfId="2056"/>
    <cellStyle name="Milliers 2 3 3 2 2 7 5" xfId="2057"/>
    <cellStyle name="Milliers 2 3 3 2 2 7 6" xfId="2058"/>
    <cellStyle name="Milliers 2 3 3 2 2 8" xfId="2059"/>
    <cellStyle name="Milliers 2 3 3 2 2 8 2" xfId="2060"/>
    <cellStyle name="Milliers 2 3 3 2 2 8 2 2" xfId="2061"/>
    <cellStyle name="Milliers 2 3 3 2 2 8 2 3" xfId="2062"/>
    <cellStyle name="Milliers 2 3 3 2 2 8 3" xfId="2063"/>
    <cellStyle name="Milliers 2 3 3 2 2 8 3 2" xfId="2064"/>
    <cellStyle name="Milliers 2 3 3 2 2 8 3 3" xfId="2065"/>
    <cellStyle name="Milliers 2 3 3 2 2 8 4" xfId="2066"/>
    <cellStyle name="Milliers 2 3 3 2 2 8 4 2" xfId="2067"/>
    <cellStyle name="Milliers 2 3 3 2 2 8 5" xfId="2068"/>
    <cellStyle name="Milliers 2 3 3 2 2 8 6" xfId="2069"/>
    <cellStyle name="Milliers 2 3 3 2 2 9" xfId="2070"/>
    <cellStyle name="Milliers 2 3 3 2 2 9 2" xfId="2071"/>
    <cellStyle name="Milliers 2 3 3 2 2 9 2 2" xfId="2072"/>
    <cellStyle name="Milliers 2 3 3 2 2 9 2 3" xfId="2073"/>
    <cellStyle name="Milliers 2 3 3 2 2 9 3" xfId="2074"/>
    <cellStyle name="Milliers 2 3 3 2 2 9 3 2" xfId="2075"/>
    <cellStyle name="Milliers 2 3 3 2 2 9 3 3" xfId="2076"/>
    <cellStyle name="Milliers 2 3 3 2 2 9 4" xfId="2077"/>
    <cellStyle name="Milliers 2 3 3 2 2 9 4 2" xfId="2078"/>
    <cellStyle name="Milliers 2 3 3 2 2 9 5" xfId="2079"/>
    <cellStyle name="Milliers 2 3 3 2 2 9 6" xfId="2080"/>
    <cellStyle name="Milliers 2 3 3 2 3" xfId="2081"/>
    <cellStyle name="Milliers 2 3 3 2 3 2" xfId="2082"/>
    <cellStyle name="Milliers 2 3 3 2 3 2 2" xfId="2083"/>
    <cellStyle name="Milliers 2 3 3 2 3 2 3" xfId="2084"/>
    <cellStyle name="Milliers 2 3 3 2 3 3" xfId="2085"/>
    <cellStyle name="Milliers 2 3 3 2 3 3 2" xfId="2086"/>
    <cellStyle name="Milliers 2 3 3 2 3 3 3" xfId="2087"/>
    <cellStyle name="Milliers 2 3 3 2 3 4" xfId="2088"/>
    <cellStyle name="Milliers 2 3 3 2 3 4 2" xfId="2089"/>
    <cellStyle name="Milliers 2 3 3 2 3 5" xfId="2090"/>
    <cellStyle name="Milliers 2 3 3 2 3 6" xfId="2091"/>
    <cellStyle name="Milliers 2 3 3 2 4" xfId="2092"/>
    <cellStyle name="Milliers 2 3 3 2 4 2" xfId="2093"/>
    <cellStyle name="Milliers 2 3 3 2 4 2 2" xfId="2094"/>
    <cellStyle name="Milliers 2 3 3 2 4 2 3" xfId="2095"/>
    <cellStyle name="Milliers 2 3 3 2 4 3" xfId="2096"/>
    <cellStyle name="Milliers 2 3 3 2 4 3 2" xfId="2097"/>
    <cellStyle name="Milliers 2 3 3 2 4 3 3" xfId="2098"/>
    <cellStyle name="Milliers 2 3 3 2 4 4" xfId="2099"/>
    <cellStyle name="Milliers 2 3 3 2 4 4 2" xfId="2100"/>
    <cellStyle name="Milliers 2 3 3 2 4 5" xfId="2101"/>
    <cellStyle name="Milliers 2 3 3 2 4 6" xfId="2102"/>
    <cellStyle name="Milliers 2 3 3 2 5" xfId="2103"/>
    <cellStyle name="Milliers 2 3 3 2 5 2" xfId="2104"/>
    <cellStyle name="Milliers 2 3 3 2 5 2 2" xfId="2105"/>
    <cellStyle name="Milliers 2 3 3 2 5 2 3" xfId="2106"/>
    <cellStyle name="Milliers 2 3 3 2 5 3" xfId="2107"/>
    <cellStyle name="Milliers 2 3 3 2 5 3 2" xfId="2108"/>
    <cellStyle name="Milliers 2 3 3 2 5 3 3" xfId="2109"/>
    <cellStyle name="Milliers 2 3 3 2 5 4" xfId="2110"/>
    <cellStyle name="Milliers 2 3 3 2 5 4 2" xfId="2111"/>
    <cellStyle name="Milliers 2 3 3 2 5 5" xfId="2112"/>
    <cellStyle name="Milliers 2 3 3 2 5 6" xfId="2113"/>
    <cellStyle name="Milliers 2 3 3 2 6" xfId="2114"/>
    <cellStyle name="Milliers 2 3 3 2 6 2" xfId="2115"/>
    <cellStyle name="Milliers 2 3 3 2 6 2 2" xfId="2116"/>
    <cellStyle name="Milliers 2 3 3 2 6 2 3" xfId="2117"/>
    <cellStyle name="Milliers 2 3 3 2 6 3" xfId="2118"/>
    <cellStyle name="Milliers 2 3 3 2 6 3 2" xfId="2119"/>
    <cellStyle name="Milliers 2 3 3 2 6 3 3" xfId="2120"/>
    <cellStyle name="Milliers 2 3 3 2 6 4" xfId="2121"/>
    <cellStyle name="Milliers 2 3 3 2 6 4 2" xfId="2122"/>
    <cellStyle name="Milliers 2 3 3 2 6 5" xfId="2123"/>
    <cellStyle name="Milliers 2 3 3 2 6 6" xfId="2124"/>
    <cellStyle name="Milliers 2 3 3 2 7" xfId="2125"/>
    <cellStyle name="Milliers 2 3 3 2 7 2" xfId="2126"/>
    <cellStyle name="Milliers 2 3 3 2 7 2 2" xfId="2127"/>
    <cellStyle name="Milliers 2 3 3 2 7 2 3" xfId="2128"/>
    <cellStyle name="Milliers 2 3 3 2 7 3" xfId="2129"/>
    <cellStyle name="Milliers 2 3 3 2 7 3 2" xfId="2130"/>
    <cellStyle name="Milliers 2 3 3 2 7 3 3" xfId="2131"/>
    <cellStyle name="Milliers 2 3 3 2 7 4" xfId="2132"/>
    <cellStyle name="Milliers 2 3 3 2 7 4 2" xfId="2133"/>
    <cellStyle name="Milliers 2 3 3 2 7 5" xfId="2134"/>
    <cellStyle name="Milliers 2 3 3 2 7 6" xfId="2135"/>
    <cellStyle name="Milliers 2 3 3 2 8" xfId="2136"/>
    <cellStyle name="Milliers 2 3 3 2 8 2" xfId="2137"/>
    <cellStyle name="Milliers 2 3 3 2 8 2 2" xfId="2138"/>
    <cellStyle name="Milliers 2 3 3 2 8 2 3" xfId="2139"/>
    <cellStyle name="Milliers 2 3 3 2 8 3" xfId="2140"/>
    <cellStyle name="Milliers 2 3 3 2 8 3 2" xfId="2141"/>
    <cellStyle name="Milliers 2 3 3 2 8 3 3" xfId="2142"/>
    <cellStyle name="Milliers 2 3 3 2 8 4" xfId="2143"/>
    <cellStyle name="Milliers 2 3 3 2 8 4 2" xfId="2144"/>
    <cellStyle name="Milliers 2 3 3 2 8 5" xfId="2145"/>
    <cellStyle name="Milliers 2 3 3 2 8 6" xfId="2146"/>
    <cellStyle name="Milliers 2 3 3 2 9" xfId="2147"/>
    <cellStyle name="Milliers 2 3 3 2 9 2" xfId="2148"/>
    <cellStyle name="Milliers 2 3 3 2 9 2 2" xfId="2149"/>
    <cellStyle name="Milliers 2 3 3 2 9 2 3" xfId="2150"/>
    <cellStyle name="Milliers 2 3 3 2 9 3" xfId="2151"/>
    <cellStyle name="Milliers 2 3 3 2 9 3 2" xfId="2152"/>
    <cellStyle name="Milliers 2 3 3 2 9 3 3" xfId="2153"/>
    <cellStyle name="Milliers 2 3 3 2 9 4" xfId="2154"/>
    <cellStyle name="Milliers 2 3 3 2 9 4 2" xfId="2155"/>
    <cellStyle name="Milliers 2 3 3 2 9 5" xfId="2156"/>
    <cellStyle name="Milliers 2 3 3 2 9 6" xfId="2157"/>
    <cellStyle name="Milliers 2 3 3 3" xfId="2158"/>
    <cellStyle name="Milliers 2 3 3 3 10" xfId="2159"/>
    <cellStyle name="Milliers 2 3 3 3 10 2" xfId="2160"/>
    <cellStyle name="Milliers 2 3 3 3 10 2 2" xfId="2161"/>
    <cellStyle name="Milliers 2 3 3 3 10 2 3" xfId="2162"/>
    <cellStyle name="Milliers 2 3 3 3 10 3" xfId="2163"/>
    <cellStyle name="Milliers 2 3 3 3 10 3 2" xfId="2164"/>
    <cellStyle name="Milliers 2 3 3 3 10 4" xfId="2165"/>
    <cellStyle name="Milliers 2 3 3 3 10 5" xfId="2166"/>
    <cellStyle name="Milliers 2 3 3 3 11" xfId="2167"/>
    <cellStyle name="Milliers 2 3 3 3 11 2" xfId="2168"/>
    <cellStyle name="Milliers 2 3 3 3 11 3" xfId="2169"/>
    <cellStyle name="Milliers 2 3 3 3 12" xfId="2170"/>
    <cellStyle name="Milliers 2 3 3 3 12 2" xfId="2171"/>
    <cellStyle name="Milliers 2 3 3 3 12 3" xfId="2172"/>
    <cellStyle name="Milliers 2 3 3 3 13" xfId="2173"/>
    <cellStyle name="Milliers 2 3 3 3 13 2" xfId="2174"/>
    <cellStyle name="Milliers 2 3 3 3 14" xfId="2175"/>
    <cellStyle name="Milliers 2 3 3 3 15" xfId="2176"/>
    <cellStyle name="Milliers 2 3 3 3 2" xfId="2177"/>
    <cellStyle name="Milliers 2 3 3 3 2 2" xfId="2178"/>
    <cellStyle name="Milliers 2 3 3 3 2 2 2" xfId="2179"/>
    <cellStyle name="Milliers 2 3 3 3 2 2 3" xfId="2180"/>
    <cellStyle name="Milliers 2 3 3 3 2 3" xfId="2181"/>
    <cellStyle name="Milliers 2 3 3 3 2 3 2" xfId="2182"/>
    <cellStyle name="Milliers 2 3 3 3 2 3 3" xfId="2183"/>
    <cellStyle name="Milliers 2 3 3 3 2 4" xfId="2184"/>
    <cellStyle name="Milliers 2 3 3 3 2 4 2" xfId="2185"/>
    <cellStyle name="Milliers 2 3 3 3 2 5" xfId="2186"/>
    <cellStyle name="Milliers 2 3 3 3 2 6" xfId="2187"/>
    <cellStyle name="Milliers 2 3 3 3 3" xfId="2188"/>
    <cellStyle name="Milliers 2 3 3 3 3 2" xfId="2189"/>
    <cellStyle name="Milliers 2 3 3 3 3 2 2" xfId="2190"/>
    <cellStyle name="Milliers 2 3 3 3 3 2 3" xfId="2191"/>
    <cellStyle name="Milliers 2 3 3 3 3 3" xfId="2192"/>
    <cellStyle name="Milliers 2 3 3 3 3 3 2" xfId="2193"/>
    <cellStyle name="Milliers 2 3 3 3 3 3 3" xfId="2194"/>
    <cellStyle name="Milliers 2 3 3 3 3 4" xfId="2195"/>
    <cellStyle name="Milliers 2 3 3 3 3 4 2" xfId="2196"/>
    <cellStyle name="Milliers 2 3 3 3 3 5" xfId="2197"/>
    <cellStyle name="Milliers 2 3 3 3 3 6" xfId="2198"/>
    <cellStyle name="Milliers 2 3 3 3 4" xfId="2199"/>
    <cellStyle name="Milliers 2 3 3 3 4 2" xfId="2200"/>
    <cellStyle name="Milliers 2 3 3 3 4 2 2" xfId="2201"/>
    <cellStyle name="Milliers 2 3 3 3 4 2 3" xfId="2202"/>
    <cellStyle name="Milliers 2 3 3 3 4 3" xfId="2203"/>
    <cellStyle name="Milliers 2 3 3 3 4 3 2" xfId="2204"/>
    <cellStyle name="Milliers 2 3 3 3 4 3 3" xfId="2205"/>
    <cellStyle name="Milliers 2 3 3 3 4 4" xfId="2206"/>
    <cellStyle name="Milliers 2 3 3 3 4 4 2" xfId="2207"/>
    <cellStyle name="Milliers 2 3 3 3 4 5" xfId="2208"/>
    <cellStyle name="Milliers 2 3 3 3 4 6" xfId="2209"/>
    <cellStyle name="Milliers 2 3 3 3 5" xfId="2210"/>
    <cellStyle name="Milliers 2 3 3 3 5 2" xfId="2211"/>
    <cellStyle name="Milliers 2 3 3 3 5 2 2" xfId="2212"/>
    <cellStyle name="Milliers 2 3 3 3 5 2 3" xfId="2213"/>
    <cellStyle name="Milliers 2 3 3 3 5 3" xfId="2214"/>
    <cellStyle name="Milliers 2 3 3 3 5 3 2" xfId="2215"/>
    <cellStyle name="Milliers 2 3 3 3 5 3 3" xfId="2216"/>
    <cellStyle name="Milliers 2 3 3 3 5 4" xfId="2217"/>
    <cellStyle name="Milliers 2 3 3 3 5 4 2" xfId="2218"/>
    <cellStyle name="Milliers 2 3 3 3 5 5" xfId="2219"/>
    <cellStyle name="Milliers 2 3 3 3 5 6" xfId="2220"/>
    <cellStyle name="Milliers 2 3 3 3 6" xfId="2221"/>
    <cellStyle name="Milliers 2 3 3 3 6 2" xfId="2222"/>
    <cellStyle name="Milliers 2 3 3 3 6 2 2" xfId="2223"/>
    <cellStyle name="Milliers 2 3 3 3 6 2 3" xfId="2224"/>
    <cellStyle name="Milliers 2 3 3 3 6 3" xfId="2225"/>
    <cellStyle name="Milliers 2 3 3 3 6 3 2" xfId="2226"/>
    <cellStyle name="Milliers 2 3 3 3 6 3 3" xfId="2227"/>
    <cellStyle name="Milliers 2 3 3 3 6 4" xfId="2228"/>
    <cellStyle name="Milliers 2 3 3 3 6 4 2" xfId="2229"/>
    <cellStyle name="Milliers 2 3 3 3 6 5" xfId="2230"/>
    <cellStyle name="Milliers 2 3 3 3 6 6" xfId="2231"/>
    <cellStyle name="Milliers 2 3 3 3 7" xfId="2232"/>
    <cellStyle name="Milliers 2 3 3 3 7 2" xfId="2233"/>
    <cellStyle name="Milliers 2 3 3 3 7 2 2" xfId="2234"/>
    <cellStyle name="Milliers 2 3 3 3 7 2 3" xfId="2235"/>
    <cellStyle name="Milliers 2 3 3 3 7 3" xfId="2236"/>
    <cellStyle name="Milliers 2 3 3 3 7 3 2" xfId="2237"/>
    <cellStyle name="Milliers 2 3 3 3 7 3 3" xfId="2238"/>
    <cellStyle name="Milliers 2 3 3 3 7 4" xfId="2239"/>
    <cellStyle name="Milliers 2 3 3 3 7 4 2" xfId="2240"/>
    <cellStyle name="Milliers 2 3 3 3 7 5" xfId="2241"/>
    <cellStyle name="Milliers 2 3 3 3 7 6" xfId="2242"/>
    <cellStyle name="Milliers 2 3 3 3 8" xfId="2243"/>
    <cellStyle name="Milliers 2 3 3 3 8 2" xfId="2244"/>
    <cellStyle name="Milliers 2 3 3 3 8 2 2" xfId="2245"/>
    <cellStyle name="Milliers 2 3 3 3 8 2 3" xfId="2246"/>
    <cellStyle name="Milliers 2 3 3 3 8 3" xfId="2247"/>
    <cellStyle name="Milliers 2 3 3 3 8 3 2" xfId="2248"/>
    <cellStyle name="Milliers 2 3 3 3 8 3 3" xfId="2249"/>
    <cellStyle name="Milliers 2 3 3 3 8 4" xfId="2250"/>
    <cellStyle name="Milliers 2 3 3 3 8 4 2" xfId="2251"/>
    <cellStyle name="Milliers 2 3 3 3 8 5" xfId="2252"/>
    <cellStyle name="Milliers 2 3 3 3 8 6" xfId="2253"/>
    <cellStyle name="Milliers 2 3 3 3 9" xfId="2254"/>
    <cellStyle name="Milliers 2 3 3 3 9 2" xfId="2255"/>
    <cellStyle name="Milliers 2 3 3 3 9 2 2" xfId="2256"/>
    <cellStyle name="Milliers 2 3 3 3 9 2 3" xfId="2257"/>
    <cellStyle name="Milliers 2 3 3 3 9 3" xfId="2258"/>
    <cellStyle name="Milliers 2 3 3 3 9 3 2" xfId="2259"/>
    <cellStyle name="Milliers 2 3 3 3 9 3 3" xfId="2260"/>
    <cellStyle name="Milliers 2 3 3 3 9 4" xfId="2261"/>
    <cellStyle name="Milliers 2 3 3 3 9 4 2" xfId="2262"/>
    <cellStyle name="Milliers 2 3 3 3 9 5" xfId="2263"/>
    <cellStyle name="Milliers 2 3 3 3 9 6" xfId="2264"/>
    <cellStyle name="Milliers 2 3 3 4" xfId="2265"/>
    <cellStyle name="Milliers 2 3 3 4 2" xfId="2266"/>
    <cellStyle name="Milliers 2 3 3 4 2 2" xfId="2267"/>
    <cellStyle name="Milliers 2 3 3 4 2 3" xfId="2268"/>
    <cellStyle name="Milliers 2 3 3 4 3" xfId="2269"/>
    <cellStyle name="Milliers 2 3 3 4 3 2" xfId="2270"/>
    <cellStyle name="Milliers 2 3 3 4 3 3" xfId="2271"/>
    <cellStyle name="Milliers 2 3 3 4 4" xfId="2272"/>
    <cellStyle name="Milliers 2 3 3 4 4 2" xfId="2273"/>
    <cellStyle name="Milliers 2 3 3 4 5" xfId="2274"/>
    <cellStyle name="Milliers 2 3 3 4 6" xfId="2275"/>
    <cellStyle name="Milliers 2 3 3 5" xfId="2276"/>
    <cellStyle name="Milliers 2 3 3 5 2" xfId="2277"/>
    <cellStyle name="Milliers 2 3 3 5 2 2" xfId="2278"/>
    <cellStyle name="Milliers 2 3 3 5 2 3" xfId="2279"/>
    <cellStyle name="Milliers 2 3 3 5 3" xfId="2280"/>
    <cellStyle name="Milliers 2 3 3 5 3 2" xfId="2281"/>
    <cellStyle name="Milliers 2 3 3 5 3 3" xfId="2282"/>
    <cellStyle name="Milliers 2 3 3 5 4" xfId="2283"/>
    <cellStyle name="Milliers 2 3 3 5 4 2" xfId="2284"/>
    <cellStyle name="Milliers 2 3 3 5 5" xfId="2285"/>
    <cellStyle name="Milliers 2 3 3 5 6" xfId="2286"/>
    <cellStyle name="Milliers 2 3 3 6" xfId="2287"/>
    <cellStyle name="Milliers 2 3 3 6 2" xfId="2288"/>
    <cellStyle name="Milliers 2 3 3 6 2 2" xfId="2289"/>
    <cellStyle name="Milliers 2 3 3 6 2 3" xfId="2290"/>
    <cellStyle name="Milliers 2 3 3 6 3" xfId="2291"/>
    <cellStyle name="Milliers 2 3 3 6 3 2" xfId="2292"/>
    <cellStyle name="Milliers 2 3 3 6 3 3" xfId="2293"/>
    <cellStyle name="Milliers 2 3 3 6 4" xfId="2294"/>
    <cellStyle name="Milliers 2 3 3 6 4 2" xfId="2295"/>
    <cellStyle name="Milliers 2 3 3 6 5" xfId="2296"/>
    <cellStyle name="Milliers 2 3 3 6 6" xfId="2297"/>
    <cellStyle name="Milliers 2 3 3 7" xfId="2298"/>
    <cellStyle name="Milliers 2 3 3 7 2" xfId="2299"/>
    <cellStyle name="Milliers 2 3 3 7 2 2" xfId="2300"/>
    <cellStyle name="Milliers 2 3 3 7 2 3" xfId="2301"/>
    <cellStyle name="Milliers 2 3 3 7 3" xfId="2302"/>
    <cellStyle name="Milliers 2 3 3 7 3 2" xfId="2303"/>
    <cellStyle name="Milliers 2 3 3 7 3 3" xfId="2304"/>
    <cellStyle name="Milliers 2 3 3 7 4" xfId="2305"/>
    <cellStyle name="Milliers 2 3 3 7 4 2" xfId="2306"/>
    <cellStyle name="Milliers 2 3 3 7 5" xfId="2307"/>
    <cellStyle name="Milliers 2 3 3 7 6" xfId="2308"/>
    <cellStyle name="Milliers 2 3 3 8" xfId="2309"/>
    <cellStyle name="Milliers 2 3 3 8 2" xfId="2310"/>
    <cellStyle name="Milliers 2 3 3 8 2 2" xfId="2311"/>
    <cellStyle name="Milliers 2 3 3 8 2 3" xfId="2312"/>
    <cellStyle name="Milliers 2 3 3 8 3" xfId="2313"/>
    <cellStyle name="Milliers 2 3 3 8 3 2" xfId="2314"/>
    <cellStyle name="Milliers 2 3 3 8 3 3" xfId="2315"/>
    <cellStyle name="Milliers 2 3 3 8 4" xfId="2316"/>
    <cellStyle name="Milliers 2 3 3 8 4 2" xfId="2317"/>
    <cellStyle name="Milliers 2 3 3 8 5" xfId="2318"/>
    <cellStyle name="Milliers 2 3 3 8 6" xfId="2319"/>
    <cellStyle name="Milliers 2 3 3 9" xfId="2320"/>
    <cellStyle name="Milliers 2 3 3 9 2" xfId="2321"/>
    <cellStyle name="Milliers 2 3 3 9 2 2" xfId="2322"/>
    <cellStyle name="Milliers 2 3 3 9 2 3" xfId="2323"/>
    <cellStyle name="Milliers 2 3 3 9 3" xfId="2324"/>
    <cellStyle name="Milliers 2 3 3 9 3 2" xfId="2325"/>
    <cellStyle name="Milliers 2 3 3 9 3 3" xfId="2326"/>
    <cellStyle name="Milliers 2 3 3 9 4" xfId="2327"/>
    <cellStyle name="Milliers 2 3 3 9 4 2" xfId="2328"/>
    <cellStyle name="Milliers 2 3 3 9 5" xfId="2329"/>
    <cellStyle name="Milliers 2 3 3 9 6" xfId="2330"/>
    <cellStyle name="Milliers 2 3 4" xfId="2331"/>
    <cellStyle name="Milliers 2 3 4 10" xfId="2332"/>
    <cellStyle name="Milliers 2 3 4 10 2" xfId="2333"/>
    <cellStyle name="Milliers 2 3 4 10 2 2" xfId="2334"/>
    <cellStyle name="Milliers 2 3 4 10 2 3" xfId="2335"/>
    <cellStyle name="Milliers 2 3 4 10 3" xfId="2336"/>
    <cellStyle name="Milliers 2 3 4 10 3 2" xfId="2337"/>
    <cellStyle name="Milliers 2 3 4 10 3 3" xfId="2338"/>
    <cellStyle name="Milliers 2 3 4 10 4" xfId="2339"/>
    <cellStyle name="Milliers 2 3 4 10 4 2" xfId="2340"/>
    <cellStyle name="Milliers 2 3 4 10 5" xfId="2341"/>
    <cellStyle name="Milliers 2 3 4 10 6" xfId="2342"/>
    <cellStyle name="Milliers 2 3 4 11" xfId="2343"/>
    <cellStyle name="Milliers 2 3 4 11 2" xfId="2344"/>
    <cellStyle name="Milliers 2 3 4 11 2 2" xfId="2345"/>
    <cellStyle name="Milliers 2 3 4 11 2 3" xfId="2346"/>
    <cellStyle name="Milliers 2 3 4 11 3" xfId="2347"/>
    <cellStyle name="Milliers 2 3 4 11 3 2" xfId="2348"/>
    <cellStyle name="Milliers 2 3 4 11 4" xfId="2349"/>
    <cellStyle name="Milliers 2 3 4 11 5" xfId="2350"/>
    <cellStyle name="Milliers 2 3 4 12" xfId="2351"/>
    <cellStyle name="Milliers 2 3 4 12 2" xfId="2352"/>
    <cellStyle name="Milliers 2 3 4 12 3" xfId="2353"/>
    <cellStyle name="Milliers 2 3 4 13" xfId="2354"/>
    <cellStyle name="Milliers 2 3 4 13 2" xfId="2355"/>
    <cellStyle name="Milliers 2 3 4 13 3" xfId="2356"/>
    <cellStyle name="Milliers 2 3 4 14" xfId="2357"/>
    <cellStyle name="Milliers 2 3 4 14 2" xfId="2358"/>
    <cellStyle name="Milliers 2 3 4 15" xfId="2359"/>
    <cellStyle name="Milliers 2 3 4 16" xfId="2360"/>
    <cellStyle name="Milliers 2 3 4 2" xfId="2361"/>
    <cellStyle name="Milliers 2 3 4 2 10" xfId="2362"/>
    <cellStyle name="Milliers 2 3 4 2 10 2" xfId="2363"/>
    <cellStyle name="Milliers 2 3 4 2 10 2 2" xfId="2364"/>
    <cellStyle name="Milliers 2 3 4 2 10 2 3" xfId="2365"/>
    <cellStyle name="Milliers 2 3 4 2 10 3" xfId="2366"/>
    <cellStyle name="Milliers 2 3 4 2 10 3 2" xfId="2367"/>
    <cellStyle name="Milliers 2 3 4 2 10 4" xfId="2368"/>
    <cellStyle name="Milliers 2 3 4 2 10 5" xfId="2369"/>
    <cellStyle name="Milliers 2 3 4 2 11" xfId="2370"/>
    <cellStyle name="Milliers 2 3 4 2 11 2" xfId="2371"/>
    <cellStyle name="Milliers 2 3 4 2 11 3" xfId="2372"/>
    <cellStyle name="Milliers 2 3 4 2 12" xfId="2373"/>
    <cellStyle name="Milliers 2 3 4 2 12 2" xfId="2374"/>
    <cellStyle name="Milliers 2 3 4 2 12 3" xfId="2375"/>
    <cellStyle name="Milliers 2 3 4 2 13" xfId="2376"/>
    <cellStyle name="Milliers 2 3 4 2 13 2" xfId="2377"/>
    <cellStyle name="Milliers 2 3 4 2 14" xfId="2378"/>
    <cellStyle name="Milliers 2 3 4 2 15" xfId="2379"/>
    <cellStyle name="Milliers 2 3 4 2 2" xfId="2380"/>
    <cellStyle name="Milliers 2 3 4 2 2 2" xfId="2381"/>
    <cellStyle name="Milliers 2 3 4 2 2 2 2" xfId="2382"/>
    <cellStyle name="Milliers 2 3 4 2 2 2 3" xfId="2383"/>
    <cellStyle name="Milliers 2 3 4 2 2 3" xfId="2384"/>
    <cellStyle name="Milliers 2 3 4 2 2 3 2" xfId="2385"/>
    <cellStyle name="Milliers 2 3 4 2 2 3 3" xfId="2386"/>
    <cellStyle name="Milliers 2 3 4 2 2 4" xfId="2387"/>
    <cellStyle name="Milliers 2 3 4 2 2 4 2" xfId="2388"/>
    <cellStyle name="Milliers 2 3 4 2 2 5" xfId="2389"/>
    <cellStyle name="Milliers 2 3 4 2 2 6" xfId="2390"/>
    <cellStyle name="Milliers 2 3 4 2 3" xfId="2391"/>
    <cellStyle name="Milliers 2 3 4 2 3 2" xfId="2392"/>
    <cellStyle name="Milliers 2 3 4 2 3 2 2" xfId="2393"/>
    <cellStyle name="Milliers 2 3 4 2 3 2 3" xfId="2394"/>
    <cellStyle name="Milliers 2 3 4 2 3 3" xfId="2395"/>
    <cellStyle name="Milliers 2 3 4 2 3 3 2" xfId="2396"/>
    <cellStyle name="Milliers 2 3 4 2 3 3 3" xfId="2397"/>
    <cellStyle name="Milliers 2 3 4 2 3 4" xfId="2398"/>
    <cellStyle name="Milliers 2 3 4 2 3 4 2" xfId="2399"/>
    <cellStyle name="Milliers 2 3 4 2 3 5" xfId="2400"/>
    <cellStyle name="Milliers 2 3 4 2 3 6" xfId="2401"/>
    <cellStyle name="Milliers 2 3 4 2 4" xfId="2402"/>
    <cellStyle name="Milliers 2 3 4 2 4 2" xfId="2403"/>
    <cellStyle name="Milliers 2 3 4 2 4 2 2" xfId="2404"/>
    <cellStyle name="Milliers 2 3 4 2 4 2 3" xfId="2405"/>
    <cellStyle name="Milliers 2 3 4 2 4 3" xfId="2406"/>
    <cellStyle name="Milliers 2 3 4 2 4 3 2" xfId="2407"/>
    <cellStyle name="Milliers 2 3 4 2 4 3 3" xfId="2408"/>
    <cellStyle name="Milliers 2 3 4 2 4 4" xfId="2409"/>
    <cellStyle name="Milliers 2 3 4 2 4 4 2" xfId="2410"/>
    <cellStyle name="Milliers 2 3 4 2 4 5" xfId="2411"/>
    <cellStyle name="Milliers 2 3 4 2 4 6" xfId="2412"/>
    <cellStyle name="Milliers 2 3 4 2 5" xfId="2413"/>
    <cellStyle name="Milliers 2 3 4 2 5 2" xfId="2414"/>
    <cellStyle name="Milliers 2 3 4 2 5 2 2" xfId="2415"/>
    <cellStyle name="Milliers 2 3 4 2 5 2 3" xfId="2416"/>
    <cellStyle name="Milliers 2 3 4 2 5 3" xfId="2417"/>
    <cellStyle name="Milliers 2 3 4 2 5 3 2" xfId="2418"/>
    <cellStyle name="Milliers 2 3 4 2 5 3 3" xfId="2419"/>
    <cellStyle name="Milliers 2 3 4 2 5 4" xfId="2420"/>
    <cellStyle name="Milliers 2 3 4 2 5 4 2" xfId="2421"/>
    <cellStyle name="Milliers 2 3 4 2 5 5" xfId="2422"/>
    <cellStyle name="Milliers 2 3 4 2 5 6" xfId="2423"/>
    <cellStyle name="Milliers 2 3 4 2 6" xfId="2424"/>
    <cellStyle name="Milliers 2 3 4 2 6 2" xfId="2425"/>
    <cellStyle name="Milliers 2 3 4 2 6 2 2" xfId="2426"/>
    <cellStyle name="Milliers 2 3 4 2 6 2 3" xfId="2427"/>
    <cellStyle name="Milliers 2 3 4 2 6 3" xfId="2428"/>
    <cellStyle name="Milliers 2 3 4 2 6 3 2" xfId="2429"/>
    <cellStyle name="Milliers 2 3 4 2 6 3 3" xfId="2430"/>
    <cellStyle name="Milliers 2 3 4 2 6 4" xfId="2431"/>
    <cellStyle name="Milliers 2 3 4 2 6 4 2" xfId="2432"/>
    <cellStyle name="Milliers 2 3 4 2 6 5" xfId="2433"/>
    <cellStyle name="Milliers 2 3 4 2 6 6" xfId="2434"/>
    <cellStyle name="Milliers 2 3 4 2 7" xfId="2435"/>
    <cellStyle name="Milliers 2 3 4 2 7 2" xfId="2436"/>
    <cellStyle name="Milliers 2 3 4 2 7 2 2" xfId="2437"/>
    <cellStyle name="Milliers 2 3 4 2 7 2 3" xfId="2438"/>
    <cellStyle name="Milliers 2 3 4 2 7 3" xfId="2439"/>
    <cellStyle name="Milliers 2 3 4 2 7 3 2" xfId="2440"/>
    <cellStyle name="Milliers 2 3 4 2 7 3 3" xfId="2441"/>
    <cellStyle name="Milliers 2 3 4 2 7 4" xfId="2442"/>
    <cellStyle name="Milliers 2 3 4 2 7 4 2" xfId="2443"/>
    <cellStyle name="Milliers 2 3 4 2 7 5" xfId="2444"/>
    <cellStyle name="Milliers 2 3 4 2 7 6" xfId="2445"/>
    <cellStyle name="Milliers 2 3 4 2 8" xfId="2446"/>
    <cellStyle name="Milliers 2 3 4 2 8 2" xfId="2447"/>
    <cellStyle name="Milliers 2 3 4 2 8 2 2" xfId="2448"/>
    <cellStyle name="Milliers 2 3 4 2 8 2 3" xfId="2449"/>
    <cellStyle name="Milliers 2 3 4 2 8 3" xfId="2450"/>
    <cellStyle name="Milliers 2 3 4 2 8 3 2" xfId="2451"/>
    <cellStyle name="Milliers 2 3 4 2 8 3 3" xfId="2452"/>
    <cellStyle name="Milliers 2 3 4 2 8 4" xfId="2453"/>
    <cellStyle name="Milliers 2 3 4 2 8 4 2" xfId="2454"/>
    <cellStyle name="Milliers 2 3 4 2 8 5" xfId="2455"/>
    <cellStyle name="Milliers 2 3 4 2 8 6" xfId="2456"/>
    <cellStyle name="Milliers 2 3 4 2 9" xfId="2457"/>
    <cellStyle name="Milliers 2 3 4 2 9 2" xfId="2458"/>
    <cellStyle name="Milliers 2 3 4 2 9 2 2" xfId="2459"/>
    <cellStyle name="Milliers 2 3 4 2 9 2 3" xfId="2460"/>
    <cellStyle name="Milliers 2 3 4 2 9 3" xfId="2461"/>
    <cellStyle name="Milliers 2 3 4 2 9 3 2" xfId="2462"/>
    <cellStyle name="Milliers 2 3 4 2 9 3 3" xfId="2463"/>
    <cellStyle name="Milliers 2 3 4 2 9 4" xfId="2464"/>
    <cellStyle name="Milliers 2 3 4 2 9 4 2" xfId="2465"/>
    <cellStyle name="Milliers 2 3 4 2 9 5" xfId="2466"/>
    <cellStyle name="Milliers 2 3 4 2 9 6" xfId="2467"/>
    <cellStyle name="Milliers 2 3 4 3" xfId="2468"/>
    <cellStyle name="Milliers 2 3 4 3 2" xfId="2469"/>
    <cellStyle name="Milliers 2 3 4 3 2 2" xfId="2470"/>
    <cellStyle name="Milliers 2 3 4 3 2 3" xfId="2471"/>
    <cellStyle name="Milliers 2 3 4 3 3" xfId="2472"/>
    <cellStyle name="Milliers 2 3 4 3 3 2" xfId="2473"/>
    <cellStyle name="Milliers 2 3 4 3 3 3" xfId="2474"/>
    <cellStyle name="Milliers 2 3 4 3 4" xfId="2475"/>
    <cellStyle name="Milliers 2 3 4 3 4 2" xfId="2476"/>
    <cellStyle name="Milliers 2 3 4 3 5" xfId="2477"/>
    <cellStyle name="Milliers 2 3 4 3 6" xfId="2478"/>
    <cellStyle name="Milliers 2 3 4 4" xfId="2479"/>
    <cellStyle name="Milliers 2 3 4 4 2" xfId="2480"/>
    <cellStyle name="Milliers 2 3 4 4 2 2" xfId="2481"/>
    <cellStyle name="Milliers 2 3 4 4 2 3" xfId="2482"/>
    <cellStyle name="Milliers 2 3 4 4 3" xfId="2483"/>
    <cellStyle name="Milliers 2 3 4 4 3 2" xfId="2484"/>
    <cellStyle name="Milliers 2 3 4 4 3 3" xfId="2485"/>
    <cellStyle name="Milliers 2 3 4 4 4" xfId="2486"/>
    <cellStyle name="Milliers 2 3 4 4 4 2" xfId="2487"/>
    <cellStyle name="Milliers 2 3 4 4 5" xfId="2488"/>
    <cellStyle name="Milliers 2 3 4 4 6" xfId="2489"/>
    <cellStyle name="Milliers 2 3 4 5" xfId="2490"/>
    <cellStyle name="Milliers 2 3 4 5 2" xfId="2491"/>
    <cellStyle name="Milliers 2 3 4 5 2 2" xfId="2492"/>
    <cellStyle name="Milliers 2 3 4 5 2 3" xfId="2493"/>
    <cellStyle name="Milliers 2 3 4 5 3" xfId="2494"/>
    <cellStyle name="Milliers 2 3 4 5 3 2" xfId="2495"/>
    <cellStyle name="Milliers 2 3 4 5 3 3" xfId="2496"/>
    <cellStyle name="Milliers 2 3 4 5 4" xfId="2497"/>
    <cellStyle name="Milliers 2 3 4 5 4 2" xfId="2498"/>
    <cellStyle name="Milliers 2 3 4 5 5" xfId="2499"/>
    <cellStyle name="Milliers 2 3 4 5 6" xfId="2500"/>
    <cellStyle name="Milliers 2 3 4 6" xfId="2501"/>
    <cellStyle name="Milliers 2 3 4 6 2" xfId="2502"/>
    <cellStyle name="Milliers 2 3 4 6 2 2" xfId="2503"/>
    <cellStyle name="Milliers 2 3 4 6 2 3" xfId="2504"/>
    <cellStyle name="Milliers 2 3 4 6 3" xfId="2505"/>
    <cellStyle name="Milliers 2 3 4 6 3 2" xfId="2506"/>
    <cellStyle name="Milliers 2 3 4 6 3 3" xfId="2507"/>
    <cellStyle name="Milliers 2 3 4 6 4" xfId="2508"/>
    <cellStyle name="Milliers 2 3 4 6 4 2" xfId="2509"/>
    <cellStyle name="Milliers 2 3 4 6 5" xfId="2510"/>
    <cellStyle name="Milliers 2 3 4 6 6" xfId="2511"/>
    <cellStyle name="Milliers 2 3 4 7" xfId="2512"/>
    <cellStyle name="Milliers 2 3 4 7 2" xfId="2513"/>
    <cellStyle name="Milliers 2 3 4 7 2 2" xfId="2514"/>
    <cellStyle name="Milliers 2 3 4 7 2 3" xfId="2515"/>
    <cellStyle name="Milliers 2 3 4 7 3" xfId="2516"/>
    <cellStyle name="Milliers 2 3 4 7 3 2" xfId="2517"/>
    <cellStyle name="Milliers 2 3 4 7 3 3" xfId="2518"/>
    <cellStyle name="Milliers 2 3 4 7 4" xfId="2519"/>
    <cellStyle name="Milliers 2 3 4 7 4 2" xfId="2520"/>
    <cellStyle name="Milliers 2 3 4 7 5" xfId="2521"/>
    <cellStyle name="Milliers 2 3 4 7 6" xfId="2522"/>
    <cellStyle name="Milliers 2 3 4 8" xfId="2523"/>
    <cellStyle name="Milliers 2 3 4 8 2" xfId="2524"/>
    <cellStyle name="Milliers 2 3 4 8 2 2" xfId="2525"/>
    <cellStyle name="Milliers 2 3 4 8 2 3" xfId="2526"/>
    <cellStyle name="Milliers 2 3 4 8 3" xfId="2527"/>
    <cellStyle name="Milliers 2 3 4 8 3 2" xfId="2528"/>
    <cellStyle name="Milliers 2 3 4 8 3 3" xfId="2529"/>
    <cellStyle name="Milliers 2 3 4 8 4" xfId="2530"/>
    <cellStyle name="Milliers 2 3 4 8 4 2" xfId="2531"/>
    <cellStyle name="Milliers 2 3 4 8 5" xfId="2532"/>
    <cellStyle name="Milliers 2 3 4 8 6" xfId="2533"/>
    <cellStyle name="Milliers 2 3 4 9" xfId="2534"/>
    <cellStyle name="Milliers 2 3 4 9 2" xfId="2535"/>
    <cellStyle name="Milliers 2 3 4 9 2 2" xfId="2536"/>
    <cellStyle name="Milliers 2 3 4 9 2 3" xfId="2537"/>
    <cellStyle name="Milliers 2 3 4 9 3" xfId="2538"/>
    <cellStyle name="Milliers 2 3 4 9 3 2" xfId="2539"/>
    <cellStyle name="Milliers 2 3 4 9 3 3" xfId="2540"/>
    <cellStyle name="Milliers 2 3 4 9 4" xfId="2541"/>
    <cellStyle name="Milliers 2 3 4 9 4 2" xfId="2542"/>
    <cellStyle name="Milliers 2 3 4 9 5" xfId="2543"/>
    <cellStyle name="Milliers 2 3 4 9 6" xfId="2544"/>
    <cellStyle name="Milliers 2 3 5" xfId="2545"/>
    <cellStyle name="Milliers 2 3 5 10" xfId="2546"/>
    <cellStyle name="Milliers 2 3 5 10 2" xfId="2547"/>
    <cellStyle name="Milliers 2 3 5 10 2 2" xfId="2548"/>
    <cellStyle name="Milliers 2 3 5 10 2 3" xfId="2549"/>
    <cellStyle name="Milliers 2 3 5 10 3" xfId="2550"/>
    <cellStyle name="Milliers 2 3 5 10 3 2" xfId="2551"/>
    <cellStyle name="Milliers 2 3 5 10 4" xfId="2552"/>
    <cellStyle name="Milliers 2 3 5 10 5" xfId="2553"/>
    <cellStyle name="Milliers 2 3 5 11" xfId="2554"/>
    <cellStyle name="Milliers 2 3 5 11 2" xfId="2555"/>
    <cellStyle name="Milliers 2 3 5 11 3" xfId="2556"/>
    <cellStyle name="Milliers 2 3 5 12" xfId="2557"/>
    <cellStyle name="Milliers 2 3 5 12 2" xfId="2558"/>
    <cellStyle name="Milliers 2 3 5 12 3" xfId="2559"/>
    <cellStyle name="Milliers 2 3 5 13" xfId="2560"/>
    <cellStyle name="Milliers 2 3 5 13 2" xfId="2561"/>
    <cellStyle name="Milliers 2 3 5 14" xfId="2562"/>
    <cellStyle name="Milliers 2 3 5 15" xfId="2563"/>
    <cellStyle name="Milliers 2 3 5 2" xfId="2564"/>
    <cellStyle name="Milliers 2 3 5 2 2" xfId="2565"/>
    <cellStyle name="Milliers 2 3 5 2 2 2" xfId="2566"/>
    <cellStyle name="Milliers 2 3 5 2 2 3" xfId="2567"/>
    <cellStyle name="Milliers 2 3 5 2 3" xfId="2568"/>
    <cellStyle name="Milliers 2 3 5 2 3 2" xfId="2569"/>
    <cellStyle name="Milliers 2 3 5 2 3 3" xfId="2570"/>
    <cellStyle name="Milliers 2 3 5 2 4" xfId="2571"/>
    <cellStyle name="Milliers 2 3 5 2 4 2" xfId="2572"/>
    <cellStyle name="Milliers 2 3 5 2 5" xfId="2573"/>
    <cellStyle name="Milliers 2 3 5 2 6" xfId="2574"/>
    <cellStyle name="Milliers 2 3 5 3" xfId="2575"/>
    <cellStyle name="Milliers 2 3 5 3 2" xfId="2576"/>
    <cellStyle name="Milliers 2 3 5 3 2 2" xfId="2577"/>
    <cellStyle name="Milliers 2 3 5 3 2 3" xfId="2578"/>
    <cellStyle name="Milliers 2 3 5 3 3" xfId="2579"/>
    <cellStyle name="Milliers 2 3 5 3 3 2" xfId="2580"/>
    <cellStyle name="Milliers 2 3 5 3 3 3" xfId="2581"/>
    <cellStyle name="Milliers 2 3 5 3 4" xfId="2582"/>
    <cellStyle name="Milliers 2 3 5 3 4 2" xfId="2583"/>
    <cellStyle name="Milliers 2 3 5 3 5" xfId="2584"/>
    <cellStyle name="Milliers 2 3 5 3 6" xfId="2585"/>
    <cellStyle name="Milliers 2 3 5 4" xfId="2586"/>
    <cellStyle name="Milliers 2 3 5 4 2" xfId="2587"/>
    <cellStyle name="Milliers 2 3 5 4 2 2" xfId="2588"/>
    <cellStyle name="Milliers 2 3 5 4 2 3" xfId="2589"/>
    <cellStyle name="Milliers 2 3 5 4 3" xfId="2590"/>
    <cellStyle name="Milliers 2 3 5 4 3 2" xfId="2591"/>
    <cellStyle name="Milliers 2 3 5 4 3 3" xfId="2592"/>
    <cellStyle name="Milliers 2 3 5 4 4" xfId="2593"/>
    <cellStyle name="Milliers 2 3 5 4 4 2" xfId="2594"/>
    <cellStyle name="Milliers 2 3 5 4 5" xfId="2595"/>
    <cellStyle name="Milliers 2 3 5 4 6" xfId="2596"/>
    <cellStyle name="Milliers 2 3 5 5" xfId="2597"/>
    <cellStyle name="Milliers 2 3 5 5 2" xfId="2598"/>
    <cellStyle name="Milliers 2 3 5 5 2 2" xfId="2599"/>
    <cellStyle name="Milliers 2 3 5 5 2 3" xfId="2600"/>
    <cellStyle name="Milliers 2 3 5 5 3" xfId="2601"/>
    <cellStyle name="Milliers 2 3 5 5 3 2" xfId="2602"/>
    <cellStyle name="Milliers 2 3 5 5 3 3" xfId="2603"/>
    <cellStyle name="Milliers 2 3 5 5 4" xfId="2604"/>
    <cellStyle name="Milliers 2 3 5 5 4 2" xfId="2605"/>
    <cellStyle name="Milliers 2 3 5 5 5" xfId="2606"/>
    <cellStyle name="Milliers 2 3 5 5 6" xfId="2607"/>
    <cellStyle name="Milliers 2 3 5 6" xfId="2608"/>
    <cellStyle name="Milliers 2 3 5 6 2" xfId="2609"/>
    <cellStyle name="Milliers 2 3 5 6 2 2" xfId="2610"/>
    <cellStyle name="Milliers 2 3 5 6 2 3" xfId="2611"/>
    <cellStyle name="Milliers 2 3 5 6 3" xfId="2612"/>
    <cellStyle name="Milliers 2 3 5 6 3 2" xfId="2613"/>
    <cellStyle name="Milliers 2 3 5 6 3 3" xfId="2614"/>
    <cellStyle name="Milliers 2 3 5 6 4" xfId="2615"/>
    <cellStyle name="Milliers 2 3 5 6 4 2" xfId="2616"/>
    <cellStyle name="Milliers 2 3 5 6 5" xfId="2617"/>
    <cellStyle name="Milliers 2 3 5 6 6" xfId="2618"/>
    <cellStyle name="Milliers 2 3 5 7" xfId="2619"/>
    <cellStyle name="Milliers 2 3 5 7 2" xfId="2620"/>
    <cellStyle name="Milliers 2 3 5 7 2 2" xfId="2621"/>
    <cellStyle name="Milliers 2 3 5 7 2 3" xfId="2622"/>
    <cellStyle name="Milliers 2 3 5 7 3" xfId="2623"/>
    <cellStyle name="Milliers 2 3 5 7 3 2" xfId="2624"/>
    <cellStyle name="Milliers 2 3 5 7 3 3" xfId="2625"/>
    <cellStyle name="Milliers 2 3 5 7 4" xfId="2626"/>
    <cellStyle name="Milliers 2 3 5 7 4 2" xfId="2627"/>
    <cellStyle name="Milliers 2 3 5 7 5" xfId="2628"/>
    <cellStyle name="Milliers 2 3 5 7 6" xfId="2629"/>
    <cellStyle name="Milliers 2 3 5 8" xfId="2630"/>
    <cellStyle name="Milliers 2 3 5 8 2" xfId="2631"/>
    <cellStyle name="Milliers 2 3 5 8 2 2" xfId="2632"/>
    <cellStyle name="Milliers 2 3 5 8 2 3" xfId="2633"/>
    <cellStyle name="Milliers 2 3 5 8 3" xfId="2634"/>
    <cellStyle name="Milliers 2 3 5 8 3 2" xfId="2635"/>
    <cellStyle name="Milliers 2 3 5 8 3 3" xfId="2636"/>
    <cellStyle name="Milliers 2 3 5 8 4" xfId="2637"/>
    <cellStyle name="Milliers 2 3 5 8 4 2" xfId="2638"/>
    <cellStyle name="Milliers 2 3 5 8 5" xfId="2639"/>
    <cellStyle name="Milliers 2 3 5 8 6" xfId="2640"/>
    <cellStyle name="Milliers 2 3 5 9" xfId="2641"/>
    <cellStyle name="Milliers 2 3 5 9 2" xfId="2642"/>
    <cellStyle name="Milliers 2 3 5 9 2 2" xfId="2643"/>
    <cellStyle name="Milliers 2 3 5 9 2 3" xfId="2644"/>
    <cellStyle name="Milliers 2 3 5 9 3" xfId="2645"/>
    <cellStyle name="Milliers 2 3 5 9 3 2" xfId="2646"/>
    <cellStyle name="Milliers 2 3 5 9 3 3" xfId="2647"/>
    <cellStyle name="Milliers 2 3 5 9 4" xfId="2648"/>
    <cellStyle name="Milliers 2 3 5 9 4 2" xfId="2649"/>
    <cellStyle name="Milliers 2 3 5 9 5" xfId="2650"/>
    <cellStyle name="Milliers 2 3 5 9 6" xfId="2651"/>
    <cellStyle name="Milliers 2 3 6" xfId="2652"/>
    <cellStyle name="Milliers 2 3 6 2" xfId="2653"/>
    <cellStyle name="Milliers 2 3 6 2 2" xfId="2654"/>
    <cellStyle name="Milliers 2 3 6 2 3" xfId="2655"/>
    <cellStyle name="Milliers 2 3 6 3" xfId="2656"/>
    <cellStyle name="Milliers 2 3 6 3 2" xfId="2657"/>
    <cellStyle name="Milliers 2 3 6 3 3" xfId="2658"/>
    <cellStyle name="Milliers 2 3 6 4" xfId="2659"/>
    <cellStyle name="Milliers 2 3 6 4 2" xfId="2660"/>
    <cellStyle name="Milliers 2 3 6 5" xfId="2661"/>
    <cellStyle name="Milliers 2 3 6 6" xfId="2662"/>
    <cellStyle name="Milliers 2 3 7" xfId="2663"/>
    <cellStyle name="Milliers 2 3 7 2" xfId="2664"/>
    <cellStyle name="Milliers 2 3 7 2 2" xfId="2665"/>
    <cellStyle name="Milliers 2 3 7 2 3" xfId="2666"/>
    <cellStyle name="Milliers 2 3 7 3" xfId="2667"/>
    <cellStyle name="Milliers 2 3 7 3 2" xfId="2668"/>
    <cellStyle name="Milliers 2 3 7 3 3" xfId="2669"/>
    <cellStyle name="Milliers 2 3 7 4" xfId="2670"/>
    <cellStyle name="Milliers 2 3 7 4 2" xfId="2671"/>
    <cellStyle name="Milliers 2 3 7 5" xfId="2672"/>
    <cellStyle name="Milliers 2 3 7 6" xfId="2673"/>
    <cellStyle name="Milliers 2 3 8" xfId="2674"/>
    <cellStyle name="Milliers 2 3 8 2" xfId="2675"/>
    <cellStyle name="Milliers 2 3 8 2 2" xfId="2676"/>
    <cellStyle name="Milliers 2 3 8 2 3" xfId="2677"/>
    <cellStyle name="Milliers 2 3 8 3" xfId="2678"/>
    <cellStyle name="Milliers 2 3 8 3 2" xfId="2679"/>
    <cellStyle name="Milliers 2 3 8 3 3" xfId="2680"/>
    <cellStyle name="Milliers 2 3 8 4" xfId="2681"/>
    <cellStyle name="Milliers 2 3 8 4 2" xfId="2682"/>
    <cellStyle name="Milliers 2 3 8 5" xfId="2683"/>
    <cellStyle name="Milliers 2 3 8 6" xfId="2684"/>
    <cellStyle name="Milliers 2 3 9" xfId="2685"/>
    <cellStyle name="Milliers 2 3 9 2" xfId="2686"/>
    <cellStyle name="Milliers 2 3 9 2 2" xfId="2687"/>
    <cellStyle name="Milliers 2 3 9 2 3" xfId="2688"/>
    <cellStyle name="Milliers 2 3 9 3" xfId="2689"/>
    <cellStyle name="Milliers 2 3 9 3 2" xfId="2690"/>
    <cellStyle name="Milliers 2 3 9 3 3" xfId="2691"/>
    <cellStyle name="Milliers 2 3 9 4" xfId="2692"/>
    <cellStyle name="Milliers 2 3 9 4 2" xfId="2693"/>
    <cellStyle name="Milliers 2 3 9 5" xfId="2694"/>
    <cellStyle name="Milliers 2 3 9 6" xfId="2695"/>
    <cellStyle name="Milliers 2 4" xfId="2696"/>
    <cellStyle name="Milliers 2 4 10" xfId="2697"/>
    <cellStyle name="Milliers 2 4 10 2" xfId="2698"/>
    <cellStyle name="Milliers 2 4 10 2 2" xfId="2699"/>
    <cellStyle name="Milliers 2 4 10 2 3" xfId="2700"/>
    <cellStyle name="Milliers 2 4 10 3" xfId="2701"/>
    <cellStyle name="Milliers 2 4 10 3 2" xfId="2702"/>
    <cellStyle name="Milliers 2 4 10 3 3" xfId="2703"/>
    <cellStyle name="Milliers 2 4 10 4" xfId="2704"/>
    <cellStyle name="Milliers 2 4 10 4 2" xfId="2705"/>
    <cellStyle name="Milliers 2 4 10 5" xfId="2706"/>
    <cellStyle name="Milliers 2 4 10 6" xfId="2707"/>
    <cellStyle name="Milliers 2 4 11" xfId="2708"/>
    <cellStyle name="Milliers 2 4 11 2" xfId="2709"/>
    <cellStyle name="Milliers 2 4 11 2 2" xfId="2710"/>
    <cellStyle name="Milliers 2 4 11 2 3" xfId="2711"/>
    <cellStyle name="Milliers 2 4 11 3" xfId="2712"/>
    <cellStyle name="Milliers 2 4 11 3 2" xfId="2713"/>
    <cellStyle name="Milliers 2 4 11 3 3" xfId="2714"/>
    <cellStyle name="Milliers 2 4 11 4" xfId="2715"/>
    <cellStyle name="Milliers 2 4 11 4 2" xfId="2716"/>
    <cellStyle name="Milliers 2 4 11 5" xfId="2717"/>
    <cellStyle name="Milliers 2 4 11 6" xfId="2718"/>
    <cellStyle name="Milliers 2 4 12" xfId="2719"/>
    <cellStyle name="Milliers 2 4 12 2" xfId="2720"/>
    <cellStyle name="Milliers 2 4 12 2 2" xfId="2721"/>
    <cellStyle name="Milliers 2 4 12 2 3" xfId="2722"/>
    <cellStyle name="Milliers 2 4 12 3" xfId="2723"/>
    <cellStyle name="Milliers 2 4 12 3 2" xfId="2724"/>
    <cellStyle name="Milliers 2 4 12 3 3" xfId="2725"/>
    <cellStyle name="Milliers 2 4 12 4" xfId="2726"/>
    <cellStyle name="Milliers 2 4 12 4 2" xfId="2727"/>
    <cellStyle name="Milliers 2 4 12 5" xfId="2728"/>
    <cellStyle name="Milliers 2 4 12 6" xfId="2729"/>
    <cellStyle name="Milliers 2 4 13" xfId="2730"/>
    <cellStyle name="Milliers 2 4 13 2" xfId="2731"/>
    <cellStyle name="Milliers 2 4 13 2 2" xfId="2732"/>
    <cellStyle name="Milliers 2 4 13 2 3" xfId="2733"/>
    <cellStyle name="Milliers 2 4 13 3" xfId="2734"/>
    <cellStyle name="Milliers 2 4 13 3 2" xfId="2735"/>
    <cellStyle name="Milliers 2 4 13 3 3" xfId="2736"/>
    <cellStyle name="Milliers 2 4 13 4" xfId="2737"/>
    <cellStyle name="Milliers 2 4 13 4 2" xfId="2738"/>
    <cellStyle name="Milliers 2 4 13 5" xfId="2739"/>
    <cellStyle name="Milliers 2 4 13 6" xfId="2740"/>
    <cellStyle name="Milliers 2 4 14" xfId="2741"/>
    <cellStyle name="Milliers 2 4 14 2" xfId="2742"/>
    <cellStyle name="Milliers 2 4 14 2 2" xfId="2743"/>
    <cellStyle name="Milliers 2 4 14 2 3" xfId="2744"/>
    <cellStyle name="Milliers 2 4 14 3" xfId="2745"/>
    <cellStyle name="Milliers 2 4 14 3 2" xfId="2746"/>
    <cellStyle name="Milliers 2 4 14 4" xfId="2747"/>
    <cellStyle name="Milliers 2 4 14 5" xfId="2748"/>
    <cellStyle name="Milliers 2 4 15" xfId="2749"/>
    <cellStyle name="Milliers 2 4 15 2" xfId="2750"/>
    <cellStyle name="Milliers 2 4 15 3" xfId="2751"/>
    <cellStyle name="Milliers 2 4 16" xfId="2752"/>
    <cellStyle name="Milliers 2 4 16 2" xfId="2753"/>
    <cellStyle name="Milliers 2 4 16 3" xfId="2754"/>
    <cellStyle name="Milliers 2 4 17" xfId="2755"/>
    <cellStyle name="Milliers 2 4 17 2" xfId="2756"/>
    <cellStyle name="Milliers 2 4 18" xfId="2757"/>
    <cellStyle name="Milliers 2 4 19" xfId="2758"/>
    <cellStyle name="Milliers 2 4 2" xfId="2759"/>
    <cellStyle name="Milliers 2 4 2 10" xfId="2760"/>
    <cellStyle name="Milliers 2 4 2 10 2" xfId="2761"/>
    <cellStyle name="Milliers 2 4 2 10 2 2" xfId="2762"/>
    <cellStyle name="Milliers 2 4 2 10 2 3" xfId="2763"/>
    <cellStyle name="Milliers 2 4 2 10 3" xfId="2764"/>
    <cellStyle name="Milliers 2 4 2 10 3 2" xfId="2765"/>
    <cellStyle name="Milliers 2 4 2 10 3 3" xfId="2766"/>
    <cellStyle name="Milliers 2 4 2 10 4" xfId="2767"/>
    <cellStyle name="Milliers 2 4 2 10 4 2" xfId="2768"/>
    <cellStyle name="Milliers 2 4 2 10 5" xfId="2769"/>
    <cellStyle name="Milliers 2 4 2 10 6" xfId="2770"/>
    <cellStyle name="Milliers 2 4 2 11" xfId="2771"/>
    <cellStyle name="Milliers 2 4 2 11 2" xfId="2772"/>
    <cellStyle name="Milliers 2 4 2 11 2 2" xfId="2773"/>
    <cellStyle name="Milliers 2 4 2 11 2 3" xfId="2774"/>
    <cellStyle name="Milliers 2 4 2 11 3" xfId="2775"/>
    <cellStyle name="Milliers 2 4 2 11 3 2" xfId="2776"/>
    <cellStyle name="Milliers 2 4 2 11 3 3" xfId="2777"/>
    <cellStyle name="Milliers 2 4 2 11 4" xfId="2778"/>
    <cellStyle name="Milliers 2 4 2 11 4 2" xfId="2779"/>
    <cellStyle name="Milliers 2 4 2 11 5" xfId="2780"/>
    <cellStyle name="Milliers 2 4 2 11 6" xfId="2781"/>
    <cellStyle name="Milliers 2 4 2 12" xfId="2782"/>
    <cellStyle name="Milliers 2 4 2 12 2" xfId="2783"/>
    <cellStyle name="Milliers 2 4 2 12 2 2" xfId="2784"/>
    <cellStyle name="Milliers 2 4 2 12 2 3" xfId="2785"/>
    <cellStyle name="Milliers 2 4 2 12 3" xfId="2786"/>
    <cellStyle name="Milliers 2 4 2 12 3 2" xfId="2787"/>
    <cellStyle name="Milliers 2 4 2 12 4" xfId="2788"/>
    <cellStyle name="Milliers 2 4 2 12 5" xfId="2789"/>
    <cellStyle name="Milliers 2 4 2 13" xfId="2790"/>
    <cellStyle name="Milliers 2 4 2 13 2" xfId="2791"/>
    <cellStyle name="Milliers 2 4 2 13 3" xfId="2792"/>
    <cellStyle name="Milliers 2 4 2 14" xfId="2793"/>
    <cellStyle name="Milliers 2 4 2 14 2" xfId="2794"/>
    <cellStyle name="Milliers 2 4 2 14 3" xfId="2795"/>
    <cellStyle name="Milliers 2 4 2 15" xfId="2796"/>
    <cellStyle name="Milliers 2 4 2 15 2" xfId="2797"/>
    <cellStyle name="Milliers 2 4 2 16" xfId="2798"/>
    <cellStyle name="Milliers 2 4 2 17" xfId="2799"/>
    <cellStyle name="Milliers 2 4 2 2" xfId="2800"/>
    <cellStyle name="Milliers 2 4 2 2 10" xfId="2801"/>
    <cellStyle name="Milliers 2 4 2 2 10 2" xfId="2802"/>
    <cellStyle name="Milliers 2 4 2 2 10 2 2" xfId="2803"/>
    <cellStyle name="Milliers 2 4 2 2 10 2 3" xfId="2804"/>
    <cellStyle name="Milliers 2 4 2 2 10 3" xfId="2805"/>
    <cellStyle name="Milliers 2 4 2 2 10 3 2" xfId="2806"/>
    <cellStyle name="Milliers 2 4 2 2 10 3 3" xfId="2807"/>
    <cellStyle name="Milliers 2 4 2 2 10 4" xfId="2808"/>
    <cellStyle name="Milliers 2 4 2 2 10 4 2" xfId="2809"/>
    <cellStyle name="Milliers 2 4 2 2 10 5" xfId="2810"/>
    <cellStyle name="Milliers 2 4 2 2 10 6" xfId="2811"/>
    <cellStyle name="Milliers 2 4 2 2 11" xfId="2812"/>
    <cellStyle name="Milliers 2 4 2 2 11 2" xfId="2813"/>
    <cellStyle name="Milliers 2 4 2 2 11 2 2" xfId="2814"/>
    <cellStyle name="Milliers 2 4 2 2 11 2 3" xfId="2815"/>
    <cellStyle name="Milliers 2 4 2 2 11 3" xfId="2816"/>
    <cellStyle name="Milliers 2 4 2 2 11 3 2" xfId="2817"/>
    <cellStyle name="Milliers 2 4 2 2 11 4" xfId="2818"/>
    <cellStyle name="Milliers 2 4 2 2 11 5" xfId="2819"/>
    <cellStyle name="Milliers 2 4 2 2 12" xfId="2820"/>
    <cellStyle name="Milliers 2 4 2 2 12 2" xfId="2821"/>
    <cellStyle name="Milliers 2 4 2 2 12 3" xfId="2822"/>
    <cellStyle name="Milliers 2 4 2 2 13" xfId="2823"/>
    <cellStyle name="Milliers 2 4 2 2 13 2" xfId="2824"/>
    <cellStyle name="Milliers 2 4 2 2 13 3" xfId="2825"/>
    <cellStyle name="Milliers 2 4 2 2 14" xfId="2826"/>
    <cellStyle name="Milliers 2 4 2 2 14 2" xfId="2827"/>
    <cellStyle name="Milliers 2 4 2 2 15" xfId="2828"/>
    <cellStyle name="Milliers 2 4 2 2 16" xfId="2829"/>
    <cellStyle name="Milliers 2 4 2 2 2" xfId="2830"/>
    <cellStyle name="Milliers 2 4 2 2 2 10" xfId="2831"/>
    <cellStyle name="Milliers 2 4 2 2 2 10 2" xfId="2832"/>
    <cellStyle name="Milliers 2 4 2 2 2 10 2 2" xfId="2833"/>
    <cellStyle name="Milliers 2 4 2 2 2 10 2 3" xfId="2834"/>
    <cellStyle name="Milliers 2 4 2 2 2 10 3" xfId="2835"/>
    <cellStyle name="Milliers 2 4 2 2 2 10 3 2" xfId="2836"/>
    <cellStyle name="Milliers 2 4 2 2 2 10 4" xfId="2837"/>
    <cellStyle name="Milliers 2 4 2 2 2 10 5" xfId="2838"/>
    <cellStyle name="Milliers 2 4 2 2 2 11" xfId="2839"/>
    <cellStyle name="Milliers 2 4 2 2 2 11 2" xfId="2840"/>
    <cellStyle name="Milliers 2 4 2 2 2 11 3" xfId="2841"/>
    <cellStyle name="Milliers 2 4 2 2 2 12" xfId="2842"/>
    <cellStyle name="Milliers 2 4 2 2 2 12 2" xfId="2843"/>
    <cellStyle name="Milliers 2 4 2 2 2 12 3" xfId="2844"/>
    <cellStyle name="Milliers 2 4 2 2 2 13" xfId="2845"/>
    <cellStyle name="Milliers 2 4 2 2 2 13 2" xfId="2846"/>
    <cellStyle name="Milliers 2 4 2 2 2 14" xfId="2847"/>
    <cellStyle name="Milliers 2 4 2 2 2 15" xfId="2848"/>
    <cellStyle name="Milliers 2 4 2 2 2 2" xfId="2849"/>
    <cellStyle name="Milliers 2 4 2 2 2 2 2" xfId="2850"/>
    <cellStyle name="Milliers 2 4 2 2 2 2 2 2" xfId="2851"/>
    <cellStyle name="Milliers 2 4 2 2 2 2 2 3" xfId="2852"/>
    <cellStyle name="Milliers 2 4 2 2 2 2 3" xfId="2853"/>
    <cellStyle name="Milliers 2 4 2 2 2 2 3 2" xfId="2854"/>
    <cellStyle name="Milliers 2 4 2 2 2 2 3 3" xfId="2855"/>
    <cellStyle name="Milliers 2 4 2 2 2 2 4" xfId="2856"/>
    <cellStyle name="Milliers 2 4 2 2 2 2 4 2" xfId="2857"/>
    <cellStyle name="Milliers 2 4 2 2 2 2 5" xfId="2858"/>
    <cellStyle name="Milliers 2 4 2 2 2 2 6" xfId="2859"/>
    <cellStyle name="Milliers 2 4 2 2 2 3" xfId="2860"/>
    <cellStyle name="Milliers 2 4 2 2 2 3 2" xfId="2861"/>
    <cellStyle name="Milliers 2 4 2 2 2 3 2 2" xfId="2862"/>
    <cellStyle name="Milliers 2 4 2 2 2 3 2 3" xfId="2863"/>
    <cellStyle name="Milliers 2 4 2 2 2 3 3" xfId="2864"/>
    <cellStyle name="Milliers 2 4 2 2 2 3 3 2" xfId="2865"/>
    <cellStyle name="Milliers 2 4 2 2 2 3 3 3" xfId="2866"/>
    <cellStyle name="Milliers 2 4 2 2 2 3 4" xfId="2867"/>
    <cellStyle name="Milliers 2 4 2 2 2 3 4 2" xfId="2868"/>
    <cellStyle name="Milliers 2 4 2 2 2 3 5" xfId="2869"/>
    <cellStyle name="Milliers 2 4 2 2 2 3 6" xfId="2870"/>
    <cellStyle name="Milliers 2 4 2 2 2 4" xfId="2871"/>
    <cellStyle name="Milliers 2 4 2 2 2 4 2" xfId="2872"/>
    <cellStyle name="Milliers 2 4 2 2 2 4 2 2" xfId="2873"/>
    <cellStyle name="Milliers 2 4 2 2 2 4 2 3" xfId="2874"/>
    <cellStyle name="Milliers 2 4 2 2 2 4 3" xfId="2875"/>
    <cellStyle name="Milliers 2 4 2 2 2 4 3 2" xfId="2876"/>
    <cellStyle name="Milliers 2 4 2 2 2 4 3 3" xfId="2877"/>
    <cellStyle name="Milliers 2 4 2 2 2 4 4" xfId="2878"/>
    <cellStyle name="Milliers 2 4 2 2 2 4 4 2" xfId="2879"/>
    <cellStyle name="Milliers 2 4 2 2 2 4 5" xfId="2880"/>
    <cellStyle name="Milliers 2 4 2 2 2 4 6" xfId="2881"/>
    <cellStyle name="Milliers 2 4 2 2 2 5" xfId="2882"/>
    <cellStyle name="Milliers 2 4 2 2 2 5 2" xfId="2883"/>
    <cellStyle name="Milliers 2 4 2 2 2 5 2 2" xfId="2884"/>
    <cellStyle name="Milliers 2 4 2 2 2 5 2 3" xfId="2885"/>
    <cellStyle name="Milliers 2 4 2 2 2 5 3" xfId="2886"/>
    <cellStyle name="Milliers 2 4 2 2 2 5 3 2" xfId="2887"/>
    <cellStyle name="Milliers 2 4 2 2 2 5 3 3" xfId="2888"/>
    <cellStyle name="Milliers 2 4 2 2 2 5 4" xfId="2889"/>
    <cellStyle name="Milliers 2 4 2 2 2 5 4 2" xfId="2890"/>
    <cellStyle name="Milliers 2 4 2 2 2 5 5" xfId="2891"/>
    <cellStyle name="Milliers 2 4 2 2 2 5 6" xfId="2892"/>
    <cellStyle name="Milliers 2 4 2 2 2 6" xfId="2893"/>
    <cellStyle name="Milliers 2 4 2 2 2 6 2" xfId="2894"/>
    <cellStyle name="Milliers 2 4 2 2 2 6 2 2" xfId="2895"/>
    <cellStyle name="Milliers 2 4 2 2 2 6 2 3" xfId="2896"/>
    <cellStyle name="Milliers 2 4 2 2 2 6 3" xfId="2897"/>
    <cellStyle name="Milliers 2 4 2 2 2 6 3 2" xfId="2898"/>
    <cellStyle name="Milliers 2 4 2 2 2 6 3 3" xfId="2899"/>
    <cellStyle name="Milliers 2 4 2 2 2 6 4" xfId="2900"/>
    <cellStyle name="Milliers 2 4 2 2 2 6 4 2" xfId="2901"/>
    <cellStyle name="Milliers 2 4 2 2 2 6 5" xfId="2902"/>
    <cellStyle name="Milliers 2 4 2 2 2 6 6" xfId="2903"/>
    <cellStyle name="Milliers 2 4 2 2 2 7" xfId="2904"/>
    <cellStyle name="Milliers 2 4 2 2 2 7 2" xfId="2905"/>
    <cellStyle name="Milliers 2 4 2 2 2 7 2 2" xfId="2906"/>
    <cellStyle name="Milliers 2 4 2 2 2 7 2 3" xfId="2907"/>
    <cellStyle name="Milliers 2 4 2 2 2 7 3" xfId="2908"/>
    <cellStyle name="Milliers 2 4 2 2 2 7 3 2" xfId="2909"/>
    <cellStyle name="Milliers 2 4 2 2 2 7 3 3" xfId="2910"/>
    <cellStyle name="Milliers 2 4 2 2 2 7 4" xfId="2911"/>
    <cellStyle name="Milliers 2 4 2 2 2 7 4 2" xfId="2912"/>
    <cellStyle name="Milliers 2 4 2 2 2 7 5" xfId="2913"/>
    <cellStyle name="Milliers 2 4 2 2 2 7 6" xfId="2914"/>
    <cellStyle name="Milliers 2 4 2 2 2 8" xfId="2915"/>
    <cellStyle name="Milliers 2 4 2 2 2 8 2" xfId="2916"/>
    <cellStyle name="Milliers 2 4 2 2 2 8 2 2" xfId="2917"/>
    <cellStyle name="Milliers 2 4 2 2 2 8 2 3" xfId="2918"/>
    <cellStyle name="Milliers 2 4 2 2 2 8 3" xfId="2919"/>
    <cellStyle name="Milliers 2 4 2 2 2 8 3 2" xfId="2920"/>
    <cellStyle name="Milliers 2 4 2 2 2 8 3 3" xfId="2921"/>
    <cellStyle name="Milliers 2 4 2 2 2 8 4" xfId="2922"/>
    <cellStyle name="Milliers 2 4 2 2 2 8 4 2" xfId="2923"/>
    <cellStyle name="Milliers 2 4 2 2 2 8 5" xfId="2924"/>
    <cellStyle name="Milliers 2 4 2 2 2 8 6" xfId="2925"/>
    <cellStyle name="Milliers 2 4 2 2 2 9" xfId="2926"/>
    <cellStyle name="Milliers 2 4 2 2 2 9 2" xfId="2927"/>
    <cellStyle name="Milliers 2 4 2 2 2 9 2 2" xfId="2928"/>
    <cellStyle name="Milliers 2 4 2 2 2 9 2 3" xfId="2929"/>
    <cellStyle name="Milliers 2 4 2 2 2 9 3" xfId="2930"/>
    <cellStyle name="Milliers 2 4 2 2 2 9 3 2" xfId="2931"/>
    <cellStyle name="Milliers 2 4 2 2 2 9 3 3" xfId="2932"/>
    <cellStyle name="Milliers 2 4 2 2 2 9 4" xfId="2933"/>
    <cellStyle name="Milliers 2 4 2 2 2 9 4 2" xfId="2934"/>
    <cellStyle name="Milliers 2 4 2 2 2 9 5" xfId="2935"/>
    <cellStyle name="Milliers 2 4 2 2 2 9 6" xfId="2936"/>
    <cellStyle name="Milliers 2 4 2 2 3" xfId="2937"/>
    <cellStyle name="Milliers 2 4 2 2 3 2" xfId="2938"/>
    <cellStyle name="Milliers 2 4 2 2 3 2 2" xfId="2939"/>
    <cellStyle name="Milliers 2 4 2 2 3 2 3" xfId="2940"/>
    <cellStyle name="Milliers 2 4 2 2 3 3" xfId="2941"/>
    <cellStyle name="Milliers 2 4 2 2 3 3 2" xfId="2942"/>
    <cellStyle name="Milliers 2 4 2 2 3 3 3" xfId="2943"/>
    <cellStyle name="Milliers 2 4 2 2 3 4" xfId="2944"/>
    <cellStyle name="Milliers 2 4 2 2 3 4 2" xfId="2945"/>
    <cellStyle name="Milliers 2 4 2 2 3 5" xfId="2946"/>
    <cellStyle name="Milliers 2 4 2 2 3 6" xfId="2947"/>
    <cellStyle name="Milliers 2 4 2 2 4" xfId="2948"/>
    <cellStyle name="Milliers 2 4 2 2 4 2" xfId="2949"/>
    <cellStyle name="Milliers 2 4 2 2 4 2 2" xfId="2950"/>
    <cellStyle name="Milliers 2 4 2 2 4 2 3" xfId="2951"/>
    <cellStyle name="Milliers 2 4 2 2 4 3" xfId="2952"/>
    <cellStyle name="Milliers 2 4 2 2 4 3 2" xfId="2953"/>
    <cellStyle name="Milliers 2 4 2 2 4 3 3" xfId="2954"/>
    <cellStyle name="Milliers 2 4 2 2 4 4" xfId="2955"/>
    <cellStyle name="Milliers 2 4 2 2 4 4 2" xfId="2956"/>
    <cellStyle name="Milliers 2 4 2 2 4 5" xfId="2957"/>
    <cellStyle name="Milliers 2 4 2 2 4 6" xfId="2958"/>
    <cellStyle name="Milliers 2 4 2 2 5" xfId="2959"/>
    <cellStyle name="Milliers 2 4 2 2 5 2" xfId="2960"/>
    <cellStyle name="Milliers 2 4 2 2 5 2 2" xfId="2961"/>
    <cellStyle name="Milliers 2 4 2 2 5 2 3" xfId="2962"/>
    <cellStyle name="Milliers 2 4 2 2 5 3" xfId="2963"/>
    <cellStyle name="Milliers 2 4 2 2 5 3 2" xfId="2964"/>
    <cellStyle name="Milliers 2 4 2 2 5 3 3" xfId="2965"/>
    <cellStyle name="Milliers 2 4 2 2 5 4" xfId="2966"/>
    <cellStyle name="Milliers 2 4 2 2 5 4 2" xfId="2967"/>
    <cellStyle name="Milliers 2 4 2 2 5 5" xfId="2968"/>
    <cellStyle name="Milliers 2 4 2 2 5 6" xfId="2969"/>
    <cellStyle name="Milliers 2 4 2 2 6" xfId="2970"/>
    <cellStyle name="Milliers 2 4 2 2 6 2" xfId="2971"/>
    <cellStyle name="Milliers 2 4 2 2 6 2 2" xfId="2972"/>
    <cellStyle name="Milliers 2 4 2 2 6 2 3" xfId="2973"/>
    <cellStyle name="Milliers 2 4 2 2 6 3" xfId="2974"/>
    <cellStyle name="Milliers 2 4 2 2 6 3 2" xfId="2975"/>
    <cellStyle name="Milliers 2 4 2 2 6 3 3" xfId="2976"/>
    <cellStyle name="Milliers 2 4 2 2 6 4" xfId="2977"/>
    <cellStyle name="Milliers 2 4 2 2 6 4 2" xfId="2978"/>
    <cellStyle name="Milliers 2 4 2 2 6 5" xfId="2979"/>
    <cellStyle name="Milliers 2 4 2 2 6 6" xfId="2980"/>
    <cellStyle name="Milliers 2 4 2 2 7" xfId="2981"/>
    <cellStyle name="Milliers 2 4 2 2 7 2" xfId="2982"/>
    <cellStyle name="Milliers 2 4 2 2 7 2 2" xfId="2983"/>
    <cellStyle name="Milliers 2 4 2 2 7 2 3" xfId="2984"/>
    <cellStyle name="Milliers 2 4 2 2 7 3" xfId="2985"/>
    <cellStyle name="Milliers 2 4 2 2 7 3 2" xfId="2986"/>
    <cellStyle name="Milliers 2 4 2 2 7 3 3" xfId="2987"/>
    <cellStyle name="Milliers 2 4 2 2 7 4" xfId="2988"/>
    <cellStyle name="Milliers 2 4 2 2 7 4 2" xfId="2989"/>
    <cellStyle name="Milliers 2 4 2 2 7 5" xfId="2990"/>
    <cellStyle name="Milliers 2 4 2 2 7 6" xfId="2991"/>
    <cellStyle name="Milliers 2 4 2 2 8" xfId="2992"/>
    <cellStyle name="Milliers 2 4 2 2 8 2" xfId="2993"/>
    <cellStyle name="Milliers 2 4 2 2 8 2 2" xfId="2994"/>
    <cellStyle name="Milliers 2 4 2 2 8 2 3" xfId="2995"/>
    <cellStyle name="Milliers 2 4 2 2 8 3" xfId="2996"/>
    <cellStyle name="Milliers 2 4 2 2 8 3 2" xfId="2997"/>
    <cellStyle name="Milliers 2 4 2 2 8 3 3" xfId="2998"/>
    <cellStyle name="Milliers 2 4 2 2 8 4" xfId="2999"/>
    <cellStyle name="Milliers 2 4 2 2 8 4 2" xfId="3000"/>
    <cellStyle name="Milliers 2 4 2 2 8 5" xfId="3001"/>
    <cellStyle name="Milliers 2 4 2 2 8 6" xfId="3002"/>
    <cellStyle name="Milliers 2 4 2 2 9" xfId="3003"/>
    <cellStyle name="Milliers 2 4 2 2 9 2" xfId="3004"/>
    <cellStyle name="Milliers 2 4 2 2 9 2 2" xfId="3005"/>
    <cellStyle name="Milliers 2 4 2 2 9 2 3" xfId="3006"/>
    <cellStyle name="Milliers 2 4 2 2 9 3" xfId="3007"/>
    <cellStyle name="Milliers 2 4 2 2 9 3 2" xfId="3008"/>
    <cellStyle name="Milliers 2 4 2 2 9 3 3" xfId="3009"/>
    <cellStyle name="Milliers 2 4 2 2 9 4" xfId="3010"/>
    <cellStyle name="Milliers 2 4 2 2 9 4 2" xfId="3011"/>
    <cellStyle name="Milliers 2 4 2 2 9 5" xfId="3012"/>
    <cellStyle name="Milliers 2 4 2 2 9 6" xfId="3013"/>
    <cellStyle name="Milliers 2 4 2 3" xfId="3014"/>
    <cellStyle name="Milliers 2 4 2 3 10" xfId="3015"/>
    <cellStyle name="Milliers 2 4 2 3 10 2" xfId="3016"/>
    <cellStyle name="Milliers 2 4 2 3 10 2 2" xfId="3017"/>
    <cellStyle name="Milliers 2 4 2 3 10 2 3" xfId="3018"/>
    <cellStyle name="Milliers 2 4 2 3 10 3" xfId="3019"/>
    <cellStyle name="Milliers 2 4 2 3 10 3 2" xfId="3020"/>
    <cellStyle name="Milliers 2 4 2 3 10 4" xfId="3021"/>
    <cellStyle name="Milliers 2 4 2 3 10 5" xfId="3022"/>
    <cellStyle name="Milliers 2 4 2 3 11" xfId="3023"/>
    <cellStyle name="Milliers 2 4 2 3 11 2" xfId="3024"/>
    <cellStyle name="Milliers 2 4 2 3 11 3" xfId="3025"/>
    <cellStyle name="Milliers 2 4 2 3 12" xfId="3026"/>
    <cellStyle name="Milliers 2 4 2 3 12 2" xfId="3027"/>
    <cellStyle name="Milliers 2 4 2 3 12 3" xfId="3028"/>
    <cellStyle name="Milliers 2 4 2 3 13" xfId="3029"/>
    <cellStyle name="Milliers 2 4 2 3 13 2" xfId="3030"/>
    <cellStyle name="Milliers 2 4 2 3 14" xfId="3031"/>
    <cellStyle name="Milliers 2 4 2 3 15" xfId="3032"/>
    <cellStyle name="Milliers 2 4 2 3 2" xfId="3033"/>
    <cellStyle name="Milliers 2 4 2 3 2 2" xfId="3034"/>
    <cellStyle name="Milliers 2 4 2 3 2 2 2" xfId="3035"/>
    <cellStyle name="Milliers 2 4 2 3 2 2 3" xfId="3036"/>
    <cellStyle name="Milliers 2 4 2 3 2 3" xfId="3037"/>
    <cellStyle name="Milliers 2 4 2 3 2 3 2" xfId="3038"/>
    <cellStyle name="Milliers 2 4 2 3 2 3 3" xfId="3039"/>
    <cellStyle name="Milliers 2 4 2 3 2 4" xfId="3040"/>
    <cellStyle name="Milliers 2 4 2 3 2 4 2" xfId="3041"/>
    <cellStyle name="Milliers 2 4 2 3 2 5" xfId="3042"/>
    <cellStyle name="Milliers 2 4 2 3 2 6" xfId="3043"/>
    <cellStyle name="Milliers 2 4 2 3 3" xfId="3044"/>
    <cellStyle name="Milliers 2 4 2 3 3 2" xfId="3045"/>
    <cellStyle name="Milliers 2 4 2 3 3 2 2" xfId="3046"/>
    <cellStyle name="Milliers 2 4 2 3 3 2 3" xfId="3047"/>
    <cellStyle name="Milliers 2 4 2 3 3 3" xfId="3048"/>
    <cellStyle name="Milliers 2 4 2 3 3 3 2" xfId="3049"/>
    <cellStyle name="Milliers 2 4 2 3 3 3 3" xfId="3050"/>
    <cellStyle name="Milliers 2 4 2 3 3 4" xfId="3051"/>
    <cellStyle name="Milliers 2 4 2 3 3 4 2" xfId="3052"/>
    <cellStyle name="Milliers 2 4 2 3 3 5" xfId="3053"/>
    <cellStyle name="Milliers 2 4 2 3 3 6" xfId="3054"/>
    <cellStyle name="Milliers 2 4 2 3 4" xfId="3055"/>
    <cellStyle name="Milliers 2 4 2 3 4 2" xfId="3056"/>
    <cellStyle name="Milliers 2 4 2 3 4 2 2" xfId="3057"/>
    <cellStyle name="Milliers 2 4 2 3 4 2 3" xfId="3058"/>
    <cellStyle name="Milliers 2 4 2 3 4 3" xfId="3059"/>
    <cellStyle name="Milliers 2 4 2 3 4 3 2" xfId="3060"/>
    <cellStyle name="Milliers 2 4 2 3 4 3 3" xfId="3061"/>
    <cellStyle name="Milliers 2 4 2 3 4 4" xfId="3062"/>
    <cellStyle name="Milliers 2 4 2 3 4 4 2" xfId="3063"/>
    <cellStyle name="Milliers 2 4 2 3 4 5" xfId="3064"/>
    <cellStyle name="Milliers 2 4 2 3 4 6" xfId="3065"/>
    <cellStyle name="Milliers 2 4 2 3 5" xfId="3066"/>
    <cellStyle name="Milliers 2 4 2 3 5 2" xfId="3067"/>
    <cellStyle name="Milliers 2 4 2 3 5 2 2" xfId="3068"/>
    <cellStyle name="Milliers 2 4 2 3 5 2 3" xfId="3069"/>
    <cellStyle name="Milliers 2 4 2 3 5 3" xfId="3070"/>
    <cellStyle name="Milliers 2 4 2 3 5 3 2" xfId="3071"/>
    <cellStyle name="Milliers 2 4 2 3 5 3 3" xfId="3072"/>
    <cellStyle name="Milliers 2 4 2 3 5 4" xfId="3073"/>
    <cellStyle name="Milliers 2 4 2 3 5 4 2" xfId="3074"/>
    <cellStyle name="Milliers 2 4 2 3 5 5" xfId="3075"/>
    <cellStyle name="Milliers 2 4 2 3 5 6" xfId="3076"/>
    <cellStyle name="Milliers 2 4 2 3 6" xfId="3077"/>
    <cellStyle name="Milliers 2 4 2 3 6 2" xfId="3078"/>
    <cellStyle name="Milliers 2 4 2 3 6 2 2" xfId="3079"/>
    <cellStyle name="Milliers 2 4 2 3 6 2 3" xfId="3080"/>
    <cellStyle name="Milliers 2 4 2 3 6 3" xfId="3081"/>
    <cellStyle name="Milliers 2 4 2 3 6 3 2" xfId="3082"/>
    <cellStyle name="Milliers 2 4 2 3 6 3 3" xfId="3083"/>
    <cellStyle name="Milliers 2 4 2 3 6 4" xfId="3084"/>
    <cellStyle name="Milliers 2 4 2 3 6 4 2" xfId="3085"/>
    <cellStyle name="Milliers 2 4 2 3 6 5" xfId="3086"/>
    <cellStyle name="Milliers 2 4 2 3 6 6" xfId="3087"/>
    <cellStyle name="Milliers 2 4 2 3 7" xfId="3088"/>
    <cellStyle name="Milliers 2 4 2 3 7 2" xfId="3089"/>
    <cellStyle name="Milliers 2 4 2 3 7 2 2" xfId="3090"/>
    <cellStyle name="Milliers 2 4 2 3 7 2 3" xfId="3091"/>
    <cellStyle name="Milliers 2 4 2 3 7 3" xfId="3092"/>
    <cellStyle name="Milliers 2 4 2 3 7 3 2" xfId="3093"/>
    <cellStyle name="Milliers 2 4 2 3 7 3 3" xfId="3094"/>
    <cellStyle name="Milliers 2 4 2 3 7 4" xfId="3095"/>
    <cellStyle name="Milliers 2 4 2 3 7 4 2" xfId="3096"/>
    <cellStyle name="Milliers 2 4 2 3 7 5" xfId="3097"/>
    <cellStyle name="Milliers 2 4 2 3 7 6" xfId="3098"/>
    <cellStyle name="Milliers 2 4 2 3 8" xfId="3099"/>
    <cellStyle name="Milliers 2 4 2 3 8 2" xfId="3100"/>
    <cellStyle name="Milliers 2 4 2 3 8 2 2" xfId="3101"/>
    <cellStyle name="Milliers 2 4 2 3 8 2 3" xfId="3102"/>
    <cellStyle name="Milliers 2 4 2 3 8 3" xfId="3103"/>
    <cellStyle name="Milliers 2 4 2 3 8 3 2" xfId="3104"/>
    <cellStyle name="Milliers 2 4 2 3 8 3 3" xfId="3105"/>
    <cellStyle name="Milliers 2 4 2 3 8 4" xfId="3106"/>
    <cellStyle name="Milliers 2 4 2 3 8 4 2" xfId="3107"/>
    <cellStyle name="Milliers 2 4 2 3 8 5" xfId="3108"/>
    <cellStyle name="Milliers 2 4 2 3 8 6" xfId="3109"/>
    <cellStyle name="Milliers 2 4 2 3 9" xfId="3110"/>
    <cellStyle name="Milliers 2 4 2 3 9 2" xfId="3111"/>
    <cellStyle name="Milliers 2 4 2 3 9 2 2" xfId="3112"/>
    <cellStyle name="Milliers 2 4 2 3 9 2 3" xfId="3113"/>
    <cellStyle name="Milliers 2 4 2 3 9 3" xfId="3114"/>
    <cellStyle name="Milliers 2 4 2 3 9 3 2" xfId="3115"/>
    <cellStyle name="Milliers 2 4 2 3 9 3 3" xfId="3116"/>
    <cellStyle name="Milliers 2 4 2 3 9 4" xfId="3117"/>
    <cellStyle name="Milliers 2 4 2 3 9 4 2" xfId="3118"/>
    <cellStyle name="Milliers 2 4 2 3 9 5" xfId="3119"/>
    <cellStyle name="Milliers 2 4 2 3 9 6" xfId="3120"/>
    <cellStyle name="Milliers 2 4 2 4" xfId="3121"/>
    <cellStyle name="Milliers 2 4 2 4 2" xfId="3122"/>
    <cellStyle name="Milliers 2 4 2 4 2 2" xfId="3123"/>
    <cellStyle name="Milliers 2 4 2 4 2 3" xfId="3124"/>
    <cellStyle name="Milliers 2 4 2 4 3" xfId="3125"/>
    <cellStyle name="Milliers 2 4 2 4 3 2" xfId="3126"/>
    <cellStyle name="Milliers 2 4 2 4 3 3" xfId="3127"/>
    <cellStyle name="Milliers 2 4 2 4 4" xfId="3128"/>
    <cellStyle name="Milliers 2 4 2 4 4 2" xfId="3129"/>
    <cellStyle name="Milliers 2 4 2 4 5" xfId="3130"/>
    <cellStyle name="Milliers 2 4 2 4 6" xfId="3131"/>
    <cellStyle name="Milliers 2 4 2 5" xfId="3132"/>
    <cellStyle name="Milliers 2 4 2 5 2" xfId="3133"/>
    <cellStyle name="Milliers 2 4 2 5 2 2" xfId="3134"/>
    <cellStyle name="Milliers 2 4 2 5 2 3" xfId="3135"/>
    <cellStyle name="Milliers 2 4 2 5 3" xfId="3136"/>
    <cellStyle name="Milliers 2 4 2 5 3 2" xfId="3137"/>
    <cellStyle name="Milliers 2 4 2 5 3 3" xfId="3138"/>
    <cellStyle name="Milliers 2 4 2 5 4" xfId="3139"/>
    <cellStyle name="Milliers 2 4 2 5 4 2" xfId="3140"/>
    <cellStyle name="Milliers 2 4 2 5 5" xfId="3141"/>
    <cellStyle name="Milliers 2 4 2 5 6" xfId="3142"/>
    <cellStyle name="Milliers 2 4 2 6" xfId="3143"/>
    <cellStyle name="Milliers 2 4 2 6 2" xfId="3144"/>
    <cellStyle name="Milliers 2 4 2 6 2 2" xfId="3145"/>
    <cellStyle name="Milliers 2 4 2 6 2 3" xfId="3146"/>
    <cellStyle name="Milliers 2 4 2 6 3" xfId="3147"/>
    <cellStyle name="Milliers 2 4 2 6 3 2" xfId="3148"/>
    <cellStyle name="Milliers 2 4 2 6 3 3" xfId="3149"/>
    <cellStyle name="Milliers 2 4 2 6 4" xfId="3150"/>
    <cellStyle name="Milliers 2 4 2 6 4 2" xfId="3151"/>
    <cellStyle name="Milliers 2 4 2 6 5" xfId="3152"/>
    <cellStyle name="Milliers 2 4 2 6 6" xfId="3153"/>
    <cellStyle name="Milliers 2 4 2 7" xfId="3154"/>
    <cellStyle name="Milliers 2 4 2 7 2" xfId="3155"/>
    <cellStyle name="Milliers 2 4 2 7 2 2" xfId="3156"/>
    <cellStyle name="Milliers 2 4 2 7 2 3" xfId="3157"/>
    <cellStyle name="Milliers 2 4 2 7 3" xfId="3158"/>
    <cellStyle name="Milliers 2 4 2 7 3 2" xfId="3159"/>
    <cellStyle name="Milliers 2 4 2 7 3 3" xfId="3160"/>
    <cellStyle name="Milliers 2 4 2 7 4" xfId="3161"/>
    <cellStyle name="Milliers 2 4 2 7 4 2" xfId="3162"/>
    <cellStyle name="Milliers 2 4 2 7 5" xfId="3163"/>
    <cellStyle name="Milliers 2 4 2 7 6" xfId="3164"/>
    <cellStyle name="Milliers 2 4 2 8" xfId="3165"/>
    <cellStyle name="Milliers 2 4 2 8 2" xfId="3166"/>
    <cellStyle name="Milliers 2 4 2 8 2 2" xfId="3167"/>
    <cellStyle name="Milliers 2 4 2 8 2 3" xfId="3168"/>
    <cellStyle name="Milliers 2 4 2 8 3" xfId="3169"/>
    <cellStyle name="Milliers 2 4 2 8 3 2" xfId="3170"/>
    <cellStyle name="Milliers 2 4 2 8 3 3" xfId="3171"/>
    <cellStyle name="Milliers 2 4 2 8 4" xfId="3172"/>
    <cellStyle name="Milliers 2 4 2 8 4 2" xfId="3173"/>
    <cellStyle name="Milliers 2 4 2 8 5" xfId="3174"/>
    <cellStyle name="Milliers 2 4 2 8 6" xfId="3175"/>
    <cellStyle name="Milliers 2 4 2 9" xfId="3176"/>
    <cellStyle name="Milliers 2 4 2 9 2" xfId="3177"/>
    <cellStyle name="Milliers 2 4 2 9 2 2" xfId="3178"/>
    <cellStyle name="Milliers 2 4 2 9 2 3" xfId="3179"/>
    <cellStyle name="Milliers 2 4 2 9 3" xfId="3180"/>
    <cellStyle name="Milliers 2 4 2 9 3 2" xfId="3181"/>
    <cellStyle name="Milliers 2 4 2 9 3 3" xfId="3182"/>
    <cellStyle name="Milliers 2 4 2 9 4" xfId="3183"/>
    <cellStyle name="Milliers 2 4 2 9 4 2" xfId="3184"/>
    <cellStyle name="Milliers 2 4 2 9 5" xfId="3185"/>
    <cellStyle name="Milliers 2 4 2 9 6" xfId="3186"/>
    <cellStyle name="Milliers 2 4 3" xfId="3187"/>
    <cellStyle name="Milliers 2 4 3 10" xfId="3188"/>
    <cellStyle name="Milliers 2 4 3 10 2" xfId="3189"/>
    <cellStyle name="Milliers 2 4 3 10 2 2" xfId="3190"/>
    <cellStyle name="Milliers 2 4 3 10 2 3" xfId="3191"/>
    <cellStyle name="Milliers 2 4 3 10 3" xfId="3192"/>
    <cellStyle name="Milliers 2 4 3 10 3 2" xfId="3193"/>
    <cellStyle name="Milliers 2 4 3 10 3 3" xfId="3194"/>
    <cellStyle name="Milliers 2 4 3 10 4" xfId="3195"/>
    <cellStyle name="Milliers 2 4 3 10 4 2" xfId="3196"/>
    <cellStyle name="Milliers 2 4 3 10 5" xfId="3197"/>
    <cellStyle name="Milliers 2 4 3 10 6" xfId="3198"/>
    <cellStyle name="Milliers 2 4 3 11" xfId="3199"/>
    <cellStyle name="Milliers 2 4 3 11 2" xfId="3200"/>
    <cellStyle name="Milliers 2 4 3 11 2 2" xfId="3201"/>
    <cellStyle name="Milliers 2 4 3 11 2 3" xfId="3202"/>
    <cellStyle name="Milliers 2 4 3 11 3" xfId="3203"/>
    <cellStyle name="Milliers 2 4 3 11 3 2" xfId="3204"/>
    <cellStyle name="Milliers 2 4 3 11 3 3" xfId="3205"/>
    <cellStyle name="Milliers 2 4 3 11 4" xfId="3206"/>
    <cellStyle name="Milliers 2 4 3 11 4 2" xfId="3207"/>
    <cellStyle name="Milliers 2 4 3 11 5" xfId="3208"/>
    <cellStyle name="Milliers 2 4 3 11 6" xfId="3209"/>
    <cellStyle name="Milliers 2 4 3 12" xfId="3210"/>
    <cellStyle name="Milliers 2 4 3 12 2" xfId="3211"/>
    <cellStyle name="Milliers 2 4 3 12 2 2" xfId="3212"/>
    <cellStyle name="Milliers 2 4 3 12 2 3" xfId="3213"/>
    <cellStyle name="Milliers 2 4 3 12 3" xfId="3214"/>
    <cellStyle name="Milliers 2 4 3 12 3 2" xfId="3215"/>
    <cellStyle name="Milliers 2 4 3 12 4" xfId="3216"/>
    <cellStyle name="Milliers 2 4 3 12 5" xfId="3217"/>
    <cellStyle name="Milliers 2 4 3 13" xfId="3218"/>
    <cellStyle name="Milliers 2 4 3 13 2" xfId="3219"/>
    <cellStyle name="Milliers 2 4 3 13 3" xfId="3220"/>
    <cellStyle name="Milliers 2 4 3 14" xfId="3221"/>
    <cellStyle name="Milliers 2 4 3 14 2" xfId="3222"/>
    <cellStyle name="Milliers 2 4 3 14 3" xfId="3223"/>
    <cellStyle name="Milliers 2 4 3 15" xfId="3224"/>
    <cellStyle name="Milliers 2 4 3 15 2" xfId="3225"/>
    <cellStyle name="Milliers 2 4 3 16" xfId="3226"/>
    <cellStyle name="Milliers 2 4 3 17" xfId="3227"/>
    <cellStyle name="Milliers 2 4 3 2" xfId="3228"/>
    <cellStyle name="Milliers 2 4 3 2 10" xfId="3229"/>
    <cellStyle name="Milliers 2 4 3 2 10 2" xfId="3230"/>
    <cellStyle name="Milliers 2 4 3 2 10 2 2" xfId="3231"/>
    <cellStyle name="Milliers 2 4 3 2 10 2 3" xfId="3232"/>
    <cellStyle name="Milliers 2 4 3 2 10 3" xfId="3233"/>
    <cellStyle name="Milliers 2 4 3 2 10 3 2" xfId="3234"/>
    <cellStyle name="Milliers 2 4 3 2 10 3 3" xfId="3235"/>
    <cellStyle name="Milliers 2 4 3 2 10 4" xfId="3236"/>
    <cellStyle name="Milliers 2 4 3 2 10 4 2" xfId="3237"/>
    <cellStyle name="Milliers 2 4 3 2 10 5" xfId="3238"/>
    <cellStyle name="Milliers 2 4 3 2 10 6" xfId="3239"/>
    <cellStyle name="Milliers 2 4 3 2 11" xfId="3240"/>
    <cellStyle name="Milliers 2 4 3 2 11 2" xfId="3241"/>
    <cellStyle name="Milliers 2 4 3 2 11 2 2" xfId="3242"/>
    <cellStyle name="Milliers 2 4 3 2 11 2 3" xfId="3243"/>
    <cellStyle name="Milliers 2 4 3 2 11 3" xfId="3244"/>
    <cellStyle name="Milliers 2 4 3 2 11 3 2" xfId="3245"/>
    <cellStyle name="Milliers 2 4 3 2 11 4" xfId="3246"/>
    <cellStyle name="Milliers 2 4 3 2 11 5" xfId="3247"/>
    <cellStyle name="Milliers 2 4 3 2 12" xfId="3248"/>
    <cellStyle name="Milliers 2 4 3 2 12 2" xfId="3249"/>
    <cellStyle name="Milliers 2 4 3 2 12 3" xfId="3250"/>
    <cellStyle name="Milliers 2 4 3 2 13" xfId="3251"/>
    <cellStyle name="Milliers 2 4 3 2 13 2" xfId="3252"/>
    <cellStyle name="Milliers 2 4 3 2 13 3" xfId="3253"/>
    <cellStyle name="Milliers 2 4 3 2 14" xfId="3254"/>
    <cellStyle name="Milliers 2 4 3 2 14 2" xfId="3255"/>
    <cellStyle name="Milliers 2 4 3 2 15" xfId="3256"/>
    <cellStyle name="Milliers 2 4 3 2 16" xfId="3257"/>
    <cellStyle name="Milliers 2 4 3 2 2" xfId="3258"/>
    <cellStyle name="Milliers 2 4 3 2 2 10" xfId="3259"/>
    <cellStyle name="Milliers 2 4 3 2 2 10 2" xfId="3260"/>
    <cellStyle name="Milliers 2 4 3 2 2 10 2 2" xfId="3261"/>
    <cellStyle name="Milliers 2 4 3 2 2 10 2 3" xfId="3262"/>
    <cellStyle name="Milliers 2 4 3 2 2 10 3" xfId="3263"/>
    <cellStyle name="Milliers 2 4 3 2 2 10 3 2" xfId="3264"/>
    <cellStyle name="Milliers 2 4 3 2 2 10 4" xfId="3265"/>
    <cellStyle name="Milliers 2 4 3 2 2 10 5" xfId="3266"/>
    <cellStyle name="Milliers 2 4 3 2 2 11" xfId="3267"/>
    <cellStyle name="Milliers 2 4 3 2 2 11 2" xfId="3268"/>
    <cellStyle name="Milliers 2 4 3 2 2 11 3" xfId="3269"/>
    <cellStyle name="Milliers 2 4 3 2 2 12" xfId="3270"/>
    <cellStyle name="Milliers 2 4 3 2 2 12 2" xfId="3271"/>
    <cellStyle name="Milliers 2 4 3 2 2 12 3" xfId="3272"/>
    <cellStyle name="Milliers 2 4 3 2 2 13" xfId="3273"/>
    <cellStyle name="Milliers 2 4 3 2 2 13 2" xfId="3274"/>
    <cellStyle name="Milliers 2 4 3 2 2 14" xfId="3275"/>
    <cellStyle name="Milliers 2 4 3 2 2 15" xfId="3276"/>
    <cellStyle name="Milliers 2 4 3 2 2 2" xfId="3277"/>
    <cellStyle name="Milliers 2 4 3 2 2 2 2" xfId="3278"/>
    <cellStyle name="Milliers 2 4 3 2 2 2 2 2" xfId="3279"/>
    <cellStyle name="Milliers 2 4 3 2 2 2 2 3" xfId="3280"/>
    <cellStyle name="Milliers 2 4 3 2 2 2 3" xfId="3281"/>
    <cellStyle name="Milliers 2 4 3 2 2 2 3 2" xfId="3282"/>
    <cellStyle name="Milliers 2 4 3 2 2 2 3 3" xfId="3283"/>
    <cellStyle name="Milliers 2 4 3 2 2 2 4" xfId="3284"/>
    <cellStyle name="Milliers 2 4 3 2 2 2 4 2" xfId="3285"/>
    <cellStyle name="Milliers 2 4 3 2 2 2 5" xfId="3286"/>
    <cellStyle name="Milliers 2 4 3 2 2 2 6" xfId="3287"/>
    <cellStyle name="Milliers 2 4 3 2 2 3" xfId="3288"/>
    <cellStyle name="Milliers 2 4 3 2 2 3 2" xfId="3289"/>
    <cellStyle name="Milliers 2 4 3 2 2 3 2 2" xfId="3290"/>
    <cellStyle name="Milliers 2 4 3 2 2 3 2 3" xfId="3291"/>
    <cellStyle name="Milliers 2 4 3 2 2 3 3" xfId="3292"/>
    <cellStyle name="Milliers 2 4 3 2 2 3 3 2" xfId="3293"/>
    <cellStyle name="Milliers 2 4 3 2 2 3 3 3" xfId="3294"/>
    <cellStyle name="Milliers 2 4 3 2 2 3 4" xfId="3295"/>
    <cellStyle name="Milliers 2 4 3 2 2 3 4 2" xfId="3296"/>
    <cellStyle name="Milliers 2 4 3 2 2 3 5" xfId="3297"/>
    <cellStyle name="Milliers 2 4 3 2 2 3 6" xfId="3298"/>
    <cellStyle name="Milliers 2 4 3 2 2 4" xfId="3299"/>
    <cellStyle name="Milliers 2 4 3 2 2 4 2" xfId="3300"/>
    <cellStyle name="Milliers 2 4 3 2 2 4 2 2" xfId="3301"/>
    <cellStyle name="Milliers 2 4 3 2 2 4 2 3" xfId="3302"/>
    <cellStyle name="Milliers 2 4 3 2 2 4 3" xfId="3303"/>
    <cellStyle name="Milliers 2 4 3 2 2 4 3 2" xfId="3304"/>
    <cellStyle name="Milliers 2 4 3 2 2 4 3 3" xfId="3305"/>
    <cellStyle name="Milliers 2 4 3 2 2 4 4" xfId="3306"/>
    <cellStyle name="Milliers 2 4 3 2 2 4 4 2" xfId="3307"/>
    <cellStyle name="Milliers 2 4 3 2 2 4 5" xfId="3308"/>
    <cellStyle name="Milliers 2 4 3 2 2 4 6" xfId="3309"/>
    <cellStyle name="Milliers 2 4 3 2 2 5" xfId="3310"/>
    <cellStyle name="Milliers 2 4 3 2 2 5 2" xfId="3311"/>
    <cellStyle name="Milliers 2 4 3 2 2 5 2 2" xfId="3312"/>
    <cellStyle name="Milliers 2 4 3 2 2 5 2 3" xfId="3313"/>
    <cellStyle name="Milliers 2 4 3 2 2 5 3" xfId="3314"/>
    <cellStyle name="Milliers 2 4 3 2 2 5 3 2" xfId="3315"/>
    <cellStyle name="Milliers 2 4 3 2 2 5 3 3" xfId="3316"/>
    <cellStyle name="Milliers 2 4 3 2 2 5 4" xfId="3317"/>
    <cellStyle name="Milliers 2 4 3 2 2 5 4 2" xfId="3318"/>
    <cellStyle name="Milliers 2 4 3 2 2 5 5" xfId="3319"/>
    <cellStyle name="Milliers 2 4 3 2 2 5 6" xfId="3320"/>
    <cellStyle name="Milliers 2 4 3 2 2 6" xfId="3321"/>
    <cellStyle name="Milliers 2 4 3 2 2 6 2" xfId="3322"/>
    <cellStyle name="Milliers 2 4 3 2 2 6 2 2" xfId="3323"/>
    <cellStyle name="Milliers 2 4 3 2 2 6 2 3" xfId="3324"/>
    <cellStyle name="Milliers 2 4 3 2 2 6 3" xfId="3325"/>
    <cellStyle name="Milliers 2 4 3 2 2 6 3 2" xfId="3326"/>
    <cellStyle name="Milliers 2 4 3 2 2 6 3 3" xfId="3327"/>
    <cellStyle name="Milliers 2 4 3 2 2 6 4" xfId="3328"/>
    <cellStyle name="Milliers 2 4 3 2 2 6 4 2" xfId="3329"/>
    <cellStyle name="Milliers 2 4 3 2 2 6 5" xfId="3330"/>
    <cellStyle name="Milliers 2 4 3 2 2 6 6" xfId="3331"/>
    <cellStyle name="Milliers 2 4 3 2 2 7" xfId="3332"/>
    <cellStyle name="Milliers 2 4 3 2 2 7 2" xfId="3333"/>
    <cellStyle name="Milliers 2 4 3 2 2 7 2 2" xfId="3334"/>
    <cellStyle name="Milliers 2 4 3 2 2 7 2 3" xfId="3335"/>
    <cellStyle name="Milliers 2 4 3 2 2 7 3" xfId="3336"/>
    <cellStyle name="Milliers 2 4 3 2 2 7 3 2" xfId="3337"/>
    <cellStyle name="Milliers 2 4 3 2 2 7 3 3" xfId="3338"/>
    <cellStyle name="Milliers 2 4 3 2 2 7 4" xfId="3339"/>
    <cellStyle name="Milliers 2 4 3 2 2 7 4 2" xfId="3340"/>
    <cellStyle name="Milliers 2 4 3 2 2 7 5" xfId="3341"/>
    <cellStyle name="Milliers 2 4 3 2 2 7 6" xfId="3342"/>
    <cellStyle name="Milliers 2 4 3 2 2 8" xfId="3343"/>
    <cellStyle name="Milliers 2 4 3 2 2 8 2" xfId="3344"/>
    <cellStyle name="Milliers 2 4 3 2 2 8 2 2" xfId="3345"/>
    <cellStyle name="Milliers 2 4 3 2 2 8 2 3" xfId="3346"/>
    <cellStyle name="Milliers 2 4 3 2 2 8 3" xfId="3347"/>
    <cellStyle name="Milliers 2 4 3 2 2 8 3 2" xfId="3348"/>
    <cellStyle name="Milliers 2 4 3 2 2 8 3 3" xfId="3349"/>
    <cellStyle name="Milliers 2 4 3 2 2 8 4" xfId="3350"/>
    <cellStyle name="Milliers 2 4 3 2 2 8 4 2" xfId="3351"/>
    <cellStyle name="Milliers 2 4 3 2 2 8 5" xfId="3352"/>
    <cellStyle name="Milliers 2 4 3 2 2 8 6" xfId="3353"/>
    <cellStyle name="Milliers 2 4 3 2 2 9" xfId="3354"/>
    <cellStyle name="Milliers 2 4 3 2 2 9 2" xfId="3355"/>
    <cellStyle name="Milliers 2 4 3 2 2 9 2 2" xfId="3356"/>
    <cellStyle name="Milliers 2 4 3 2 2 9 2 3" xfId="3357"/>
    <cellStyle name="Milliers 2 4 3 2 2 9 3" xfId="3358"/>
    <cellStyle name="Milliers 2 4 3 2 2 9 3 2" xfId="3359"/>
    <cellStyle name="Milliers 2 4 3 2 2 9 3 3" xfId="3360"/>
    <cellStyle name="Milliers 2 4 3 2 2 9 4" xfId="3361"/>
    <cellStyle name="Milliers 2 4 3 2 2 9 4 2" xfId="3362"/>
    <cellStyle name="Milliers 2 4 3 2 2 9 5" xfId="3363"/>
    <cellStyle name="Milliers 2 4 3 2 2 9 6" xfId="3364"/>
    <cellStyle name="Milliers 2 4 3 2 3" xfId="3365"/>
    <cellStyle name="Milliers 2 4 3 2 3 2" xfId="3366"/>
    <cellStyle name="Milliers 2 4 3 2 3 2 2" xfId="3367"/>
    <cellStyle name="Milliers 2 4 3 2 3 2 3" xfId="3368"/>
    <cellStyle name="Milliers 2 4 3 2 3 3" xfId="3369"/>
    <cellStyle name="Milliers 2 4 3 2 3 3 2" xfId="3370"/>
    <cellStyle name="Milliers 2 4 3 2 3 3 3" xfId="3371"/>
    <cellStyle name="Milliers 2 4 3 2 3 4" xfId="3372"/>
    <cellStyle name="Milliers 2 4 3 2 3 4 2" xfId="3373"/>
    <cellStyle name="Milliers 2 4 3 2 3 5" xfId="3374"/>
    <cellStyle name="Milliers 2 4 3 2 3 6" xfId="3375"/>
    <cellStyle name="Milliers 2 4 3 2 4" xfId="3376"/>
    <cellStyle name="Milliers 2 4 3 2 4 2" xfId="3377"/>
    <cellStyle name="Milliers 2 4 3 2 4 2 2" xfId="3378"/>
    <cellStyle name="Milliers 2 4 3 2 4 2 3" xfId="3379"/>
    <cellStyle name="Milliers 2 4 3 2 4 3" xfId="3380"/>
    <cellStyle name="Milliers 2 4 3 2 4 3 2" xfId="3381"/>
    <cellStyle name="Milliers 2 4 3 2 4 3 3" xfId="3382"/>
    <cellStyle name="Milliers 2 4 3 2 4 4" xfId="3383"/>
    <cellStyle name="Milliers 2 4 3 2 4 4 2" xfId="3384"/>
    <cellStyle name="Milliers 2 4 3 2 4 5" xfId="3385"/>
    <cellStyle name="Milliers 2 4 3 2 4 6" xfId="3386"/>
    <cellStyle name="Milliers 2 4 3 2 5" xfId="3387"/>
    <cellStyle name="Milliers 2 4 3 2 5 2" xfId="3388"/>
    <cellStyle name="Milliers 2 4 3 2 5 2 2" xfId="3389"/>
    <cellStyle name="Milliers 2 4 3 2 5 2 3" xfId="3390"/>
    <cellStyle name="Milliers 2 4 3 2 5 3" xfId="3391"/>
    <cellStyle name="Milliers 2 4 3 2 5 3 2" xfId="3392"/>
    <cellStyle name="Milliers 2 4 3 2 5 3 3" xfId="3393"/>
    <cellStyle name="Milliers 2 4 3 2 5 4" xfId="3394"/>
    <cellStyle name="Milliers 2 4 3 2 5 4 2" xfId="3395"/>
    <cellStyle name="Milliers 2 4 3 2 5 5" xfId="3396"/>
    <cellStyle name="Milliers 2 4 3 2 5 6" xfId="3397"/>
    <cellStyle name="Milliers 2 4 3 2 6" xfId="3398"/>
    <cellStyle name="Milliers 2 4 3 2 6 2" xfId="3399"/>
    <cellStyle name="Milliers 2 4 3 2 6 2 2" xfId="3400"/>
    <cellStyle name="Milliers 2 4 3 2 6 2 3" xfId="3401"/>
    <cellStyle name="Milliers 2 4 3 2 6 3" xfId="3402"/>
    <cellStyle name="Milliers 2 4 3 2 6 3 2" xfId="3403"/>
    <cellStyle name="Milliers 2 4 3 2 6 3 3" xfId="3404"/>
    <cellStyle name="Milliers 2 4 3 2 6 4" xfId="3405"/>
    <cellStyle name="Milliers 2 4 3 2 6 4 2" xfId="3406"/>
    <cellStyle name="Milliers 2 4 3 2 6 5" xfId="3407"/>
    <cellStyle name="Milliers 2 4 3 2 6 6" xfId="3408"/>
    <cellStyle name="Milliers 2 4 3 2 7" xfId="3409"/>
    <cellStyle name="Milliers 2 4 3 2 7 2" xfId="3410"/>
    <cellStyle name="Milliers 2 4 3 2 7 2 2" xfId="3411"/>
    <cellStyle name="Milliers 2 4 3 2 7 2 3" xfId="3412"/>
    <cellStyle name="Milliers 2 4 3 2 7 3" xfId="3413"/>
    <cellStyle name="Milliers 2 4 3 2 7 3 2" xfId="3414"/>
    <cellStyle name="Milliers 2 4 3 2 7 3 3" xfId="3415"/>
    <cellStyle name="Milliers 2 4 3 2 7 4" xfId="3416"/>
    <cellStyle name="Milliers 2 4 3 2 7 4 2" xfId="3417"/>
    <cellStyle name="Milliers 2 4 3 2 7 5" xfId="3418"/>
    <cellStyle name="Milliers 2 4 3 2 7 6" xfId="3419"/>
    <cellStyle name="Milliers 2 4 3 2 8" xfId="3420"/>
    <cellStyle name="Milliers 2 4 3 2 8 2" xfId="3421"/>
    <cellStyle name="Milliers 2 4 3 2 8 2 2" xfId="3422"/>
    <cellStyle name="Milliers 2 4 3 2 8 2 3" xfId="3423"/>
    <cellStyle name="Milliers 2 4 3 2 8 3" xfId="3424"/>
    <cellStyle name="Milliers 2 4 3 2 8 3 2" xfId="3425"/>
    <cellStyle name="Milliers 2 4 3 2 8 3 3" xfId="3426"/>
    <cellStyle name="Milliers 2 4 3 2 8 4" xfId="3427"/>
    <cellStyle name="Milliers 2 4 3 2 8 4 2" xfId="3428"/>
    <cellStyle name="Milliers 2 4 3 2 8 5" xfId="3429"/>
    <cellStyle name="Milliers 2 4 3 2 8 6" xfId="3430"/>
    <cellStyle name="Milliers 2 4 3 2 9" xfId="3431"/>
    <cellStyle name="Milliers 2 4 3 2 9 2" xfId="3432"/>
    <cellStyle name="Milliers 2 4 3 2 9 2 2" xfId="3433"/>
    <cellStyle name="Milliers 2 4 3 2 9 2 3" xfId="3434"/>
    <cellStyle name="Milliers 2 4 3 2 9 3" xfId="3435"/>
    <cellStyle name="Milliers 2 4 3 2 9 3 2" xfId="3436"/>
    <cellStyle name="Milliers 2 4 3 2 9 3 3" xfId="3437"/>
    <cellStyle name="Milliers 2 4 3 2 9 4" xfId="3438"/>
    <cellStyle name="Milliers 2 4 3 2 9 4 2" xfId="3439"/>
    <cellStyle name="Milliers 2 4 3 2 9 5" xfId="3440"/>
    <cellStyle name="Milliers 2 4 3 2 9 6" xfId="3441"/>
    <cellStyle name="Milliers 2 4 3 3" xfId="3442"/>
    <cellStyle name="Milliers 2 4 3 3 10" xfId="3443"/>
    <cellStyle name="Milliers 2 4 3 3 10 2" xfId="3444"/>
    <cellStyle name="Milliers 2 4 3 3 10 2 2" xfId="3445"/>
    <cellStyle name="Milliers 2 4 3 3 10 2 3" xfId="3446"/>
    <cellStyle name="Milliers 2 4 3 3 10 3" xfId="3447"/>
    <cellStyle name="Milliers 2 4 3 3 10 3 2" xfId="3448"/>
    <cellStyle name="Milliers 2 4 3 3 10 4" xfId="3449"/>
    <cellStyle name="Milliers 2 4 3 3 10 5" xfId="3450"/>
    <cellStyle name="Milliers 2 4 3 3 11" xfId="3451"/>
    <cellStyle name="Milliers 2 4 3 3 11 2" xfId="3452"/>
    <cellStyle name="Milliers 2 4 3 3 11 3" xfId="3453"/>
    <cellStyle name="Milliers 2 4 3 3 12" xfId="3454"/>
    <cellStyle name="Milliers 2 4 3 3 12 2" xfId="3455"/>
    <cellStyle name="Milliers 2 4 3 3 12 3" xfId="3456"/>
    <cellStyle name="Milliers 2 4 3 3 13" xfId="3457"/>
    <cellStyle name="Milliers 2 4 3 3 13 2" xfId="3458"/>
    <cellStyle name="Milliers 2 4 3 3 14" xfId="3459"/>
    <cellStyle name="Milliers 2 4 3 3 15" xfId="3460"/>
    <cellStyle name="Milliers 2 4 3 3 2" xfId="3461"/>
    <cellStyle name="Milliers 2 4 3 3 2 2" xfId="3462"/>
    <cellStyle name="Milliers 2 4 3 3 2 2 2" xfId="3463"/>
    <cellStyle name="Milliers 2 4 3 3 2 2 3" xfId="3464"/>
    <cellStyle name="Milliers 2 4 3 3 2 3" xfId="3465"/>
    <cellStyle name="Milliers 2 4 3 3 2 3 2" xfId="3466"/>
    <cellStyle name="Milliers 2 4 3 3 2 3 3" xfId="3467"/>
    <cellStyle name="Milliers 2 4 3 3 2 4" xfId="3468"/>
    <cellStyle name="Milliers 2 4 3 3 2 4 2" xfId="3469"/>
    <cellStyle name="Milliers 2 4 3 3 2 5" xfId="3470"/>
    <cellStyle name="Milliers 2 4 3 3 2 6" xfId="3471"/>
    <cellStyle name="Milliers 2 4 3 3 3" xfId="3472"/>
    <cellStyle name="Milliers 2 4 3 3 3 2" xfId="3473"/>
    <cellStyle name="Milliers 2 4 3 3 3 2 2" xfId="3474"/>
    <cellStyle name="Milliers 2 4 3 3 3 2 3" xfId="3475"/>
    <cellStyle name="Milliers 2 4 3 3 3 3" xfId="3476"/>
    <cellStyle name="Milliers 2 4 3 3 3 3 2" xfId="3477"/>
    <cellStyle name="Milliers 2 4 3 3 3 3 3" xfId="3478"/>
    <cellStyle name="Milliers 2 4 3 3 3 4" xfId="3479"/>
    <cellStyle name="Milliers 2 4 3 3 3 4 2" xfId="3480"/>
    <cellStyle name="Milliers 2 4 3 3 3 5" xfId="3481"/>
    <cellStyle name="Milliers 2 4 3 3 3 6" xfId="3482"/>
    <cellStyle name="Milliers 2 4 3 3 4" xfId="3483"/>
    <cellStyle name="Milliers 2 4 3 3 4 2" xfId="3484"/>
    <cellStyle name="Milliers 2 4 3 3 4 2 2" xfId="3485"/>
    <cellStyle name="Milliers 2 4 3 3 4 2 3" xfId="3486"/>
    <cellStyle name="Milliers 2 4 3 3 4 3" xfId="3487"/>
    <cellStyle name="Milliers 2 4 3 3 4 3 2" xfId="3488"/>
    <cellStyle name="Milliers 2 4 3 3 4 3 3" xfId="3489"/>
    <cellStyle name="Milliers 2 4 3 3 4 4" xfId="3490"/>
    <cellStyle name="Milliers 2 4 3 3 4 4 2" xfId="3491"/>
    <cellStyle name="Milliers 2 4 3 3 4 5" xfId="3492"/>
    <cellStyle name="Milliers 2 4 3 3 4 6" xfId="3493"/>
    <cellStyle name="Milliers 2 4 3 3 5" xfId="3494"/>
    <cellStyle name="Milliers 2 4 3 3 5 2" xfId="3495"/>
    <cellStyle name="Milliers 2 4 3 3 5 2 2" xfId="3496"/>
    <cellStyle name="Milliers 2 4 3 3 5 2 3" xfId="3497"/>
    <cellStyle name="Milliers 2 4 3 3 5 3" xfId="3498"/>
    <cellStyle name="Milliers 2 4 3 3 5 3 2" xfId="3499"/>
    <cellStyle name="Milliers 2 4 3 3 5 3 3" xfId="3500"/>
    <cellStyle name="Milliers 2 4 3 3 5 4" xfId="3501"/>
    <cellStyle name="Milliers 2 4 3 3 5 4 2" xfId="3502"/>
    <cellStyle name="Milliers 2 4 3 3 5 5" xfId="3503"/>
    <cellStyle name="Milliers 2 4 3 3 5 6" xfId="3504"/>
    <cellStyle name="Milliers 2 4 3 3 6" xfId="3505"/>
    <cellStyle name="Milliers 2 4 3 3 6 2" xfId="3506"/>
    <cellStyle name="Milliers 2 4 3 3 6 2 2" xfId="3507"/>
    <cellStyle name="Milliers 2 4 3 3 6 2 3" xfId="3508"/>
    <cellStyle name="Milliers 2 4 3 3 6 3" xfId="3509"/>
    <cellStyle name="Milliers 2 4 3 3 6 3 2" xfId="3510"/>
    <cellStyle name="Milliers 2 4 3 3 6 3 3" xfId="3511"/>
    <cellStyle name="Milliers 2 4 3 3 6 4" xfId="3512"/>
    <cellStyle name="Milliers 2 4 3 3 6 4 2" xfId="3513"/>
    <cellStyle name="Milliers 2 4 3 3 6 5" xfId="3514"/>
    <cellStyle name="Milliers 2 4 3 3 6 6" xfId="3515"/>
    <cellStyle name="Milliers 2 4 3 3 7" xfId="3516"/>
    <cellStyle name="Milliers 2 4 3 3 7 2" xfId="3517"/>
    <cellStyle name="Milliers 2 4 3 3 7 2 2" xfId="3518"/>
    <cellStyle name="Milliers 2 4 3 3 7 2 3" xfId="3519"/>
    <cellStyle name="Milliers 2 4 3 3 7 3" xfId="3520"/>
    <cellStyle name="Milliers 2 4 3 3 7 3 2" xfId="3521"/>
    <cellStyle name="Milliers 2 4 3 3 7 3 3" xfId="3522"/>
    <cellStyle name="Milliers 2 4 3 3 7 4" xfId="3523"/>
    <cellStyle name="Milliers 2 4 3 3 7 4 2" xfId="3524"/>
    <cellStyle name="Milliers 2 4 3 3 7 5" xfId="3525"/>
    <cellStyle name="Milliers 2 4 3 3 7 6" xfId="3526"/>
    <cellStyle name="Milliers 2 4 3 3 8" xfId="3527"/>
    <cellStyle name="Milliers 2 4 3 3 8 2" xfId="3528"/>
    <cellStyle name="Milliers 2 4 3 3 8 2 2" xfId="3529"/>
    <cellStyle name="Milliers 2 4 3 3 8 2 3" xfId="3530"/>
    <cellStyle name="Milliers 2 4 3 3 8 3" xfId="3531"/>
    <cellStyle name="Milliers 2 4 3 3 8 3 2" xfId="3532"/>
    <cellStyle name="Milliers 2 4 3 3 8 3 3" xfId="3533"/>
    <cellStyle name="Milliers 2 4 3 3 8 4" xfId="3534"/>
    <cellStyle name="Milliers 2 4 3 3 8 4 2" xfId="3535"/>
    <cellStyle name="Milliers 2 4 3 3 8 5" xfId="3536"/>
    <cellStyle name="Milliers 2 4 3 3 8 6" xfId="3537"/>
    <cellStyle name="Milliers 2 4 3 3 9" xfId="3538"/>
    <cellStyle name="Milliers 2 4 3 3 9 2" xfId="3539"/>
    <cellStyle name="Milliers 2 4 3 3 9 2 2" xfId="3540"/>
    <cellStyle name="Milliers 2 4 3 3 9 2 3" xfId="3541"/>
    <cellStyle name="Milliers 2 4 3 3 9 3" xfId="3542"/>
    <cellStyle name="Milliers 2 4 3 3 9 3 2" xfId="3543"/>
    <cellStyle name="Milliers 2 4 3 3 9 3 3" xfId="3544"/>
    <cellStyle name="Milliers 2 4 3 3 9 4" xfId="3545"/>
    <cellStyle name="Milliers 2 4 3 3 9 4 2" xfId="3546"/>
    <cellStyle name="Milliers 2 4 3 3 9 5" xfId="3547"/>
    <cellStyle name="Milliers 2 4 3 3 9 6" xfId="3548"/>
    <cellStyle name="Milliers 2 4 3 4" xfId="3549"/>
    <cellStyle name="Milliers 2 4 3 4 2" xfId="3550"/>
    <cellStyle name="Milliers 2 4 3 4 2 2" xfId="3551"/>
    <cellStyle name="Milliers 2 4 3 4 2 3" xfId="3552"/>
    <cellStyle name="Milliers 2 4 3 4 3" xfId="3553"/>
    <cellStyle name="Milliers 2 4 3 4 3 2" xfId="3554"/>
    <cellStyle name="Milliers 2 4 3 4 3 3" xfId="3555"/>
    <cellStyle name="Milliers 2 4 3 4 4" xfId="3556"/>
    <cellStyle name="Milliers 2 4 3 4 4 2" xfId="3557"/>
    <cellStyle name="Milliers 2 4 3 4 5" xfId="3558"/>
    <cellStyle name="Milliers 2 4 3 4 6" xfId="3559"/>
    <cellStyle name="Milliers 2 4 3 5" xfId="3560"/>
    <cellStyle name="Milliers 2 4 3 5 2" xfId="3561"/>
    <cellStyle name="Milliers 2 4 3 5 2 2" xfId="3562"/>
    <cellStyle name="Milliers 2 4 3 5 2 3" xfId="3563"/>
    <cellStyle name="Milliers 2 4 3 5 3" xfId="3564"/>
    <cellStyle name="Milliers 2 4 3 5 3 2" xfId="3565"/>
    <cellStyle name="Milliers 2 4 3 5 3 3" xfId="3566"/>
    <cellStyle name="Milliers 2 4 3 5 4" xfId="3567"/>
    <cellStyle name="Milliers 2 4 3 5 4 2" xfId="3568"/>
    <cellStyle name="Milliers 2 4 3 5 5" xfId="3569"/>
    <cellStyle name="Milliers 2 4 3 5 6" xfId="3570"/>
    <cellStyle name="Milliers 2 4 3 6" xfId="3571"/>
    <cellStyle name="Milliers 2 4 3 6 2" xfId="3572"/>
    <cellStyle name="Milliers 2 4 3 6 2 2" xfId="3573"/>
    <cellStyle name="Milliers 2 4 3 6 2 3" xfId="3574"/>
    <cellStyle name="Milliers 2 4 3 6 3" xfId="3575"/>
    <cellStyle name="Milliers 2 4 3 6 3 2" xfId="3576"/>
    <cellStyle name="Milliers 2 4 3 6 3 3" xfId="3577"/>
    <cellStyle name="Milliers 2 4 3 6 4" xfId="3578"/>
    <cellStyle name="Milliers 2 4 3 6 4 2" xfId="3579"/>
    <cellStyle name="Milliers 2 4 3 6 5" xfId="3580"/>
    <cellStyle name="Milliers 2 4 3 6 6" xfId="3581"/>
    <cellStyle name="Milliers 2 4 3 7" xfId="3582"/>
    <cellStyle name="Milliers 2 4 3 7 2" xfId="3583"/>
    <cellStyle name="Milliers 2 4 3 7 2 2" xfId="3584"/>
    <cellStyle name="Milliers 2 4 3 7 2 3" xfId="3585"/>
    <cellStyle name="Milliers 2 4 3 7 3" xfId="3586"/>
    <cellStyle name="Milliers 2 4 3 7 3 2" xfId="3587"/>
    <cellStyle name="Milliers 2 4 3 7 3 3" xfId="3588"/>
    <cellStyle name="Milliers 2 4 3 7 4" xfId="3589"/>
    <cellStyle name="Milliers 2 4 3 7 4 2" xfId="3590"/>
    <cellStyle name="Milliers 2 4 3 7 5" xfId="3591"/>
    <cellStyle name="Milliers 2 4 3 7 6" xfId="3592"/>
    <cellStyle name="Milliers 2 4 3 8" xfId="3593"/>
    <cellStyle name="Milliers 2 4 3 8 2" xfId="3594"/>
    <cellStyle name="Milliers 2 4 3 8 2 2" xfId="3595"/>
    <cellStyle name="Milliers 2 4 3 8 2 3" xfId="3596"/>
    <cellStyle name="Milliers 2 4 3 8 3" xfId="3597"/>
    <cellStyle name="Milliers 2 4 3 8 3 2" xfId="3598"/>
    <cellStyle name="Milliers 2 4 3 8 3 3" xfId="3599"/>
    <cellStyle name="Milliers 2 4 3 8 4" xfId="3600"/>
    <cellStyle name="Milliers 2 4 3 8 4 2" xfId="3601"/>
    <cellStyle name="Milliers 2 4 3 8 5" xfId="3602"/>
    <cellStyle name="Milliers 2 4 3 8 6" xfId="3603"/>
    <cellStyle name="Milliers 2 4 3 9" xfId="3604"/>
    <cellStyle name="Milliers 2 4 3 9 2" xfId="3605"/>
    <cellStyle name="Milliers 2 4 3 9 2 2" xfId="3606"/>
    <cellStyle name="Milliers 2 4 3 9 2 3" xfId="3607"/>
    <cellStyle name="Milliers 2 4 3 9 3" xfId="3608"/>
    <cellStyle name="Milliers 2 4 3 9 3 2" xfId="3609"/>
    <cellStyle name="Milliers 2 4 3 9 3 3" xfId="3610"/>
    <cellStyle name="Milliers 2 4 3 9 4" xfId="3611"/>
    <cellStyle name="Milliers 2 4 3 9 4 2" xfId="3612"/>
    <cellStyle name="Milliers 2 4 3 9 5" xfId="3613"/>
    <cellStyle name="Milliers 2 4 3 9 6" xfId="3614"/>
    <cellStyle name="Milliers 2 4 4" xfId="3615"/>
    <cellStyle name="Milliers 2 4 4 10" xfId="3616"/>
    <cellStyle name="Milliers 2 4 4 10 2" xfId="3617"/>
    <cellStyle name="Milliers 2 4 4 10 2 2" xfId="3618"/>
    <cellStyle name="Milliers 2 4 4 10 2 3" xfId="3619"/>
    <cellStyle name="Milliers 2 4 4 10 3" xfId="3620"/>
    <cellStyle name="Milliers 2 4 4 10 3 2" xfId="3621"/>
    <cellStyle name="Milliers 2 4 4 10 3 3" xfId="3622"/>
    <cellStyle name="Milliers 2 4 4 10 4" xfId="3623"/>
    <cellStyle name="Milliers 2 4 4 10 4 2" xfId="3624"/>
    <cellStyle name="Milliers 2 4 4 10 5" xfId="3625"/>
    <cellStyle name="Milliers 2 4 4 10 6" xfId="3626"/>
    <cellStyle name="Milliers 2 4 4 11" xfId="3627"/>
    <cellStyle name="Milliers 2 4 4 11 2" xfId="3628"/>
    <cellStyle name="Milliers 2 4 4 11 2 2" xfId="3629"/>
    <cellStyle name="Milliers 2 4 4 11 2 3" xfId="3630"/>
    <cellStyle name="Milliers 2 4 4 11 3" xfId="3631"/>
    <cellStyle name="Milliers 2 4 4 11 3 2" xfId="3632"/>
    <cellStyle name="Milliers 2 4 4 11 4" xfId="3633"/>
    <cellStyle name="Milliers 2 4 4 11 5" xfId="3634"/>
    <cellStyle name="Milliers 2 4 4 12" xfId="3635"/>
    <cellStyle name="Milliers 2 4 4 12 2" xfId="3636"/>
    <cellStyle name="Milliers 2 4 4 12 3" xfId="3637"/>
    <cellStyle name="Milliers 2 4 4 13" xfId="3638"/>
    <cellStyle name="Milliers 2 4 4 13 2" xfId="3639"/>
    <cellStyle name="Milliers 2 4 4 13 3" xfId="3640"/>
    <cellStyle name="Milliers 2 4 4 14" xfId="3641"/>
    <cellStyle name="Milliers 2 4 4 14 2" xfId="3642"/>
    <cellStyle name="Milliers 2 4 4 15" xfId="3643"/>
    <cellStyle name="Milliers 2 4 4 16" xfId="3644"/>
    <cellStyle name="Milliers 2 4 4 2" xfId="3645"/>
    <cellStyle name="Milliers 2 4 4 2 10" xfId="3646"/>
    <cellStyle name="Milliers 2 4 4 2 10 2" xfId="3647"/>
    <cellStyle name="Milliers 2 4 4 2 10 2 2" xfId="3648"/>
    <cellStyle name="Milliers 2 4 4 2 10 2 3" xfId="3649"/>
    <cellStyle name="Milliers 2 4 4 2 10 3" xfId="3650"/>
    <cellStyle name="Milliers 2 4 4 2 10 3 2" xfId="3651"/>
    <cellStyle name="Milliers 2 4 4 2 10 4" xfId="3652"/>
    <cellStyle name="Milliers 2 4 4 2 10 5" xfId="3653"/>
    <cellStyle name="Milliers 2 4 4 2 11" xfId="3654"/>
    <cellStyle name="Milliers 2 4 4 2 11 2" xfId="3655"/>
    <cellStyle name="Milliers 2 4 4 2 11 3" xfId="3656"/>
    <cellStyle name="Milliers 2 4 4 2 12" xfId="3657"/>
    <cellStyle name="Milliers 2 4 4 2 12 2" xfId="3658"/>
    <cellStyle name="Milliers 2 4 4 2 12 3" xfId="3659"/>
    <cellStyle name="Milliers 2 4 4 2 13" xfId="3660"/>
    <cellStyle name="Milliers 2 4 4 2 13 2" xfId="3661"/>
    <cellStyle name="Milliers 2 4 4 2 14" xfId="3662"/>
    <cellStyle name="Milliers 2 4 4 2 15" xfId="3663"/>
    <cellStyle name="Milliers 2 4 4 2 2" xfId="3664"/>
    <cellStyle name="Milliers 2 4 4 2 2 2" xfId="3665"/>
    <cellStyle name="Milliers 2 4 4 2 2 2 2" xfId="3666"/>
    <cellStyle name="Milliers 2 4 4 2 2 2 3" xfId="3667"/>
    <cellStyle name="Milliers 2 4 4 2 2 3" xfId="3668"/>
    <cellStyle name="Milliers 2 4 4 2 2 3 2" xfId="3669"/>
    <cellStyle name="Milliers 2 4 4 2 2 3 3" xfId="3670"/>
    <cellStyle name="Milliers 2 4 4 2 2 4" xfId="3671"/>
    <cellStyle name="Milliers 2 4 4 2 2 4 2" xfId="3672"/>
    <cellStyle name="Milliers 2 4 4 2 2 5" xfId="3673"/>
    <cellStyle name="Milliers 2 4 4 2 2 6" xfId="3674"/>
    <cellStyle name="Milliers 2 4 4 2 3" xfId="3675"/>
    <cellStyle name="Milliers 2 4 4 2 3 2" xfId="3676"/>
    <cellStyle name="Milliers 2 4 4 2 3 2 2" xfId="3677"/>
    <cellStyle name="Milliers 2 4 4 2 3 2 3" xfId="3678"/>
    <cellStyle name="Milliers 2 4 4 2 3 3" xfId="3679"/>
    <cellStyle name="Milliers 2 4 4 2 3 3 2" xfId="3680"/>
    <cellStyle name="Milliers 2 4 4 2 3 3 3" xfId="3681"/>
    <cellStyle name="Milliers 2 4 4 2 3 4" xfId="3682"/>
    <cellStyle name="Milliers 2 4 4 2 3 4 2" xfId="3683"/>
    <cellStyle name="Milliers 2 4 4 2 3 5" xfId="3684"/>
    <cellStyle name="Milliers 2 4 4 2 3 6" xfId="3685"/>
    <cellStyle name="Milliers 2 4 4 2 4" xfId="3686"/>
    <cellStyle name="Milliers 2 4 4 2 4 2" xfId="3687"/>
    <cellStyle name="Milliers 2 4 4 2 4 2 2" xfId="3688"/>
    <cellStyle name="Milliers 2 4 4 2 4 2 3" xfId="3689"/>
    <cellStyle name="Milliers 2 4 4 2 4 3" xfId="3690"/>
    <cellStyle name="Milliers 2 4 4 2 4 3 2" xfId="3691"/>
    <cellStyle name="Milliers 2 4 4 2 4 3 3" xfId="3692"/>
    <cellStyle name="Milliers 2 4 4 2 4 4" xfId="3693"/>
    <cellStyle name="Milliers 2 4 4 2 4 4 2" xfId="3694"/>
    <cellStyle name="Milliers 2 4 4 2 4 5" xfId="3695"/>
    <cellStyle name="Milliers 2 4 4 2 4 6" xfId="3696"/>
    <cellStyle name="Milliers 2 4 4 2 5" xfId="3697"/>
    <cellStyle name="Milliers 2 4 4 2 5 2" xfId="3698"/>
    <cellStyle name="Milliers 2 4 4 2 5 2 2" xfId="3699"/>
    <cellStyle name="Milliers 2 4 4 2 5 2 3" xfId="3700"/>
    <cellStyle name="Milliers 2 4 4 2 5 3" xfId="3701"/>
    <cellStyle name="Milliers 2 4 4 2 5 3 2" xfId="3702"/>
    <cellStyle name="Milliers 2 4 4 2 5 3 3" xfId="3703"/>
    <cellStyle name="Milliers 2 4 4 2 5 4" xfId="3704"/>
    <cellStyle name="Milliers 2 4 4 2 5 4 2" xfId="3705"/>
    <cellStyle name="Milliers 2 4 4 2 5 5" xfId="3706"/>
    <cellStyle name="Milliers 2 4 4 2 5 6" xfId="3707"/>
    <cellStyle name="Milliers 2 4 4 2 6" xfId="3708"/>
    <cellStyle name="Milliers 2 4 4 2 6 2" xfId="3709"/>
    <cellStyle name="Milliers 2 4 4 2 6 2 2" xfId="3710"/>
    <cellStyle name="Milliers 2 4 4 2 6 2 3" xfId="3711"/>
    <cellStyle name="Milliers 2 4 4 2 6 3" xfId="3712"/>
    <cellStyle name="Milliers 2 4 4 2 6 3 2" xfId="3713"/>
    <cellStyle name="Milliers 2 4 4 2 6 3 3" xfId="3714"/>
    <cellStyle name="Milliers 2 4 4 2 6 4" xfId="3715"/>
    <cellStyle name="Milliers 2 4 4 2 6 4 2" xfId="3716"/>
    <cellStyle name="Milliers 2 4 4 2 6 5" xfId="3717"/>
    <cellStyle name="Milliers 2 4 4 2 6 6" xfId="3718"/>
    <cellStyle name="Milliers 2 4 4 2 7" xfId="3719"/>
    <cellStyle name="Milliers 2 4 4 2 7 2" xfId="3720"/>
    <cellStyle name="Milliers 2 4 4 2 7 2 2" xfId="3721"/>
    <cellStyle name="Milliers 2 4 4 2 7 2 3" xfId="3722"/>
    <cellStyle name="Milliers 2 4 4 2 7 3" xfId="3723"/>
    <cellStyle name="Milliers 2 4 4 2 7 3 2" xfId="3724"/>
    <cellStyle name="Milliers 2 4 4 2 7 3 3" xfId="3725"/>
    <cellStyle name="Milliers 2 4 4 2 7 4" xfId="3726"/>
    <cellStyle name="Milliers 2 4 4 2 7 4 2" xfId="3727"/>
    <cellStyle name="Milliers 2 4 4 2 7 5" xfId="3728"/>
    <cellStyle name="Milliers 2 4 4 2 7 6" xfId="3729"/>
    <cellStyle name="Milliers 2 4 4 2 8" xfId="3730"/>
    <cellStyle name="Milliers 2 4 4 2 8 2" xfId="3731"/>
    <cellStyle name="Milliers 2 4 4 2 8 2 2" xfId="3732"/>
    <cellStyle name="Milliers 2 4 4 2 8 2 3" xfId="3733"/>
    <cellStyle name="Milliers 2 4 4 2 8 3" xfId="3734"/>
    <cellStyle name="Milliers 2 4 4 2 8 3 2" xfId="3735"/>
    <cellStyle name="Milliers 2 4 4 2 8 3 3" xfId="3736"/>
    <cellStyle name="Milliers 2 4 4 2 8 4" xfId="3737"/>
    <cellStyle name="Milliers 2 4 4 2 8 4 2" xfId="3738"/>
    <cellStyle name="Milliers 2 4 4 2 8 5" xfId="3739"/>
    <cellStyle name="Milliers 2 4 4 2 8 6" xfId="3740"/>
    <cellStyle name="Milliers 2 4 4 2 9" xfId="3741"/>
    <cellStyle name="Milliers 2 4 4 2 9 2" xfId="3742"/>
    <cellStyle name="Milliers 2 4 4 2 9 2 2" xfId="3743"/>
    <cellStyle name="Milliers 2 4 4 2 9 2 3" xfId="3744"/>
    <cellStyle name="Milliers 2 4 4 2 9 3" xfId="3745"/>
    <cellStyle name="Milliers 2 4 4 2 9 3 2" xfId="3746"/>
    <cellStyle name="Milliers 2 4 4 2 9 3 3" xfId="3747"/>
    <cellStyle name="Milliers 2 4 4 2 9 4" xfId="3748"/>
    <cellStyle name="Milliers 2 4 4 2 9 4 2" xfId="3749"/>
    <cellStyle name="Milliers 2 4 4 2 9 5" xfId="3750"/>
    <cellStyle name="Milliers 2 4 4 2 9 6" xfId="3751"/>
    <cellStyle name="Milliers 2 4 4 3" xfId="3752"/>
    <cellStyle name="Milliers 2 4 4 3 2" xfId="3753"/>
    <cellStyle name="Milliers 2 4 4 3 2 2" xfId="3754"/>
    <cellStyle name="Milliers 2 4 4 3 2 3" xfId="3755"/>
    <cellStyle name="Milliers 2 4 4 3 3" xfId="3756"/>
    <cellStyle name="Milliers 2 4 4 3 3 2" xfId="3757"/>
    <cellStyle name="Milliers 2 4 4 3 3 3" xfId="3758"/>
    <cellStyle name="Milliers 2 4 4 3 4" xfId="3759"/>
    <cellStyle name="Milliers 2 4 4 3 4 2" xfId="3760"/>
    <cellStyle name="Milliers 2 4 4 3 5" xfId="3761"/>
    <cellStyle name="Milliers 2 4 4 3 6" xfId="3762"/>
    <cellStyle name="Milliers 2 4 4 4" xfId="3763"/>
    <cellStyle name="Milliers 2 4 4 4 2" xfId="3764"/>
    <cellStyle name="Milliers 2 4 4 4 2 2" xfId="3765"/>
    <cellStyle name="Milliers 2 4 4 4 2 3" xfId="3766"/>
    <cellStyle name="Milliers 2 4 4 4 3" xfId="3767"/>
    <cellStyle name="Milliers 2 4 4 4 3 2" xfId="3768"/>
    <cellStyle name="Milliers 2 4 4 4 3 3" xfId="3769"/>
    <cellStyle name="Milliers 2 4 4 4 4" xfId="3770"/>
    <cellStyle name="Milliers 2 4 4 4 4 2" xfId="3771"/>
    <cellStyle name="Milliers 2 4 4 4 5" xfId="3772"/>
    <cellStyle name="Milliers 2 4 4 4 6" xfId="3773"/>
    <cellStyle name="Milliers 2 4 4 5" xfId="3774"/>
    <cellStyle name="Milliers 2 4 4 5 2" xfId="3775"/>
    <cellStyle name="Milliers 2 4 4 5 2 2" xfId="3776"/>
    <cellStyle name="Milliers 2 4 4 5 2 3" xfId="3777"/>
    <cellStyle name="Milliers 2 4 4 5 3" xfId="3778"/>
    <cellStyle name="Milliers 2 4 4 5 3 2" xfId="3779"/>
    <cellStyle name="Milliers 2 4 4 5 3 3" xfId="3780"/>
    <cellStyle name="Milliers 2 4 4 5 4" xfId="3781"/>
    <cellStyle name="Milliers 2 4 4 5 4 2" xfId="3782"/>
    <cellStyle name="Milliers 2 4 4 5 5" xfId="3783"/>
    <cellStyle name="Milliers 2 4 4 5 6" xfId="3784"/>
    <cellStyle name="Milliers 2 4 4 6" xfId="3785"/>
    <cellStyle name="Milliers 2 4 4 6 2" xfId="3786"/>
    <cellStyle name="Milliers 2 4 4 6 2 2" xfId="3787"/>
    <cellStyle name="Milliers 2 4 4 6 2 3" xfId="3788"/>
    <cellStyle name="Milliers 2 4 4 6 3" xfId="3789"/>
    <cellStyle name="Milliers 2 4 4 6 3 2" xfId="3790"/>
    <cellStyle name="Milliers 2 4 4 6 3 3" xfId="3791"/>
    <cellStyle name="Milliers 2 4 4 6 4" xfId="3792"/>
    <cellStyle name="Milliers 2 4 4 6 4 2" xfId="3793"/>
    <cellStyle name="Milliers 2 4 4 6 5" xfId="3794"/>
    <cellStyle name="Milliers 2 4 4 6 6" xfId="3795"/>
    <cellStyle name="Milliers 2 4 4 7" xfId="3796"/>
    <cellStyle name="Milliers 2 4 4 7 2" xfId="3797"/>
    <cellStyle name="Milliers 2 4 4 7 2 2" xfId="3798"/>
    <cellStyle name="Milliers 2 4 4 7 2 3" xfId="3799"/>
    <cellStyle name="Milliers 2 4 4 7 3" xfId="3800"/>
    <cellStyle name="Milliers 2 4 4 7 3 2" xfId="3801"/>
    <cellStyle name="Milliers 2 4 4 7 3 3" xfId="3802"/>
    <cellStyle name="Milliers 2 4 4 7 4" xfId="3803"/>
    <cellStyle name="Milliers 2 4 4 7 4 2" xfId="3804"/>
    <cellStyle name="Milliers 2 4 4 7 5" xfId="3805"/>
    <cellStyle name="Milliers 2 4 4 7 6" xfId="3806"/>
    <cellStyle name="Milliers 2 4 4 8" xfId="3807"/>
    <cellStyle name="Milliers 2 4 4 8 2" xfId="3808"/>
    <cellStyle name="Milliers 2 4 4 8 2 2" xfId="3809"/>
    <cellStyle name="Milliers 2 4 4 8 2 3" xfId="3810"/>
    <cellStyle name="Milliers 2 4 4 8 3" xfId="3811"/>
    <cellStyle name="Milliers 2 4 4 8 3 2" xfId="3812"/>
    <cellStyle name="Milliers 2 4 4 8 3 3" xfId="3813"/>
    <cellStyle name="Milliers 2 4 4 8 4" xfId="3814"/>
    <cellStyle name="Milliers 2 4 4 8 4 2" xfId="3815"/>
    <cellStyle name="Milliers 2 4 4 8 5" xfId="3816"/>
    <cellStyle name="Milliers 2 4 4 8 6" xfId="3817"/>
    <cellStyle name="Milliers 2 4 4 9" xfId="3818"/>
    <cellStyle name="Milliers 2 4 4 9 2" xfId="3819"/>
    <cellStyle name="Milliers 2 4 4 9 2 2" xfId="3820"/>
    <cellStyle name="Milliers 2 4 4 9 2 3" xfId="3821"/>
    <cellStyle name="Milliers 2 4 4 9 3" xfId="3822"/>
    <cellStyle name="Milliers 2 4 4 9 3 2" xfId="3823"/>
    <cellStyle name="Milliers 2 4 4 9 3 3" xfId="3824"/>
    <cellStyle name="Milliers 2 4 4 9 4" xfId="3825"/>
    <cellStyle name="Milliers 2 4 4 9 4 2" xfId="3826"/>
    <cellStyle name="Milliers 2 4 4 9 5" xfId="3827"/>
    <cellStyle name="Milliers 2 4 4 9 6" xfId="3828"/>
    <cellStyle name="Milliers 2 4 5" xfId="3829"/>
    <cellStyle name="Milliers 2 4 5 10" xfId="3830"/>
    <cellStyle name="Milliers 2 4 5 10 2" xfId="3831"/>
    <cellStyle name="Milliers 2 4 5 10 2 2" xfId="3832"/>
    <cellStyle name="Milliers 2 4 5 10 2 3" xfId="3833"/>
    <cellStyle name="Milliers 2 4 5 10 3" xfId="3834"/>
    <cellStyle name="Milliers 2 4 5 10 3 2" xfId="3835"/>
    <cellStyle name="Milliers 2 4 5 10 4" xfId="3836"/>
    <cellStyle name="Milliers 2 4 5 10 5" xfId="3837"/>
    <cellStyle name="Milliers 2 4 5 11" xfId="3838"/>
    <cellStyle name="Milliers 2 4 5 11 2" xfId="3839"/>
    <cellStyle name="Milliers 2 4 5 11 3" xfId="3840"/>
    <cellStyle name="Milliers 2 4 5 12" xfId="3841"/>
    <cellStyle name="Milliers 2 4 5 12 2" xfId="3842"/>
    <cellStyle name="Milliers 2 4 5 12 3" xfId="3843"/>
    <cellStyle name="Milliers 2 4 5 13" xfId="3844"/>
    <cellStyle name="Milliers 2 4 5 13 2" xfId="3845"/>
    <cellStyle name="Milliers 2 4 5 14" xfId="3846"/>
    <cellStyle name="Milliers 2 4 5 15" xfId="3847"/>
    <cellStyle name="Milliers 2 4 5 2" xfId="3848"/>
    <cellStyle name="Milliers 2 4 5 2 2" xfId="3849"/>
    <cellStyle name="Milliers 2 4 5 2 2 2" xfId="3850"/>
    <cellStyle name="Milliers 2 4 5 2 2 3" xfId="3851"/>
    <cellStyle name="Milliers 2 4 5 2 3" xfId="3852"/>
    <cellStyle name="Milliers 2 4 5 2 3 2" xfId="3853"/>
    <cellStyle name="Milliers 2 4 5 2 3 3" xfId="3854"/>
    <cellStyle name="Milliers 2 4 5 2 4" xfId="3855"/>
    <cellStyle name="Milliers 2 4 5 2 4 2" xfId="3856"/>
    <cellStyle name="Milliers 2 4 5 2 5" xfId="3857"/>
    <cellStyle name="Milliers 2 4 5 2 6" xfId="3858"/>
    <cellStyle name="Milliers 2 4 5 3" xfId="3859"/>
    <cellStyle name="Milliers 2 4 5 3 2" xfId="3860"/>
    <cellStyle name="Milliers 2 4 5 3 2 2" xfId="3861"/>
    <cellStyle name="Milliers 2 4 5 3 2 3" xfId="3862"/>
    <cellStyle name="Milliers 2 4 5 3 3" xfId="3863"/>
    <cellStyle name="Milliers 2 4 5 3 3 2" xfId="3864"/>
    <cellStyle name="Milliers 2 4 5 3 3 3" xfId="3865"/>
    <cellStyle name="Milliers 2 4 5 3 4" xfId="3866"/>
    <cellStyle name="Milliers 2 4 5 3 4 2" xfId="3867"/>
    <cellStyle name="Milliers 2 4 5 3 5" xfId="3868"/>
    <cellStyle name="Milliers 2 4 5 3 6" xfId="3869"/>
    <cellStyle name="Milliers 2 4 5 4" xfId="3870"/>
    <cellStyle name="Milliers 2 4 5 4 2" xfId="3871"/>
    <cellStyle name="Milliers 2 4 5 4 2 2" xfId="3872"/>
    <cellStyle name="Milliers 2 4 5 4 2 3" xfId="3873"/>
    <cellStyle name="Milliers 2 4 5 4 3" xfId="3874"/>
    <cellStyle name="Milliers 2 4 5 4 3 2" xfId="3875"/>
    <cellStyle name="Milliers 2 4 5 4 3 3" xfId="3876"/>
    <cellStyle name="Milliers 2 4 5 4 4" xfId="3877"/>
    <cellStyle name="Milliers 2 4 5 4 4 2" xfId="3878"/>
    <cellStyle name="Milliers 2 4 5 4 5" xfId="3879"/>
    <cellStyle name="Milliers 2 4 5 4 6" xfId="3880"/>
    <cellStyle name="Milliers 2 4 5 5" xfId="3881"/>
    <cellStyle name="Milliers 2 4 5 5 2" xfId="3882"/>
    <cellStyle name="Milliers 2 4 5 5 2 2" xfId="3883"/>
    <cellStyle name="Milliers 2 4 5 5 2 3" xfId="3884"/>
    <cellStyle name="Milliers 2 4 5 5 3" xfId="3885"/>
    <cellStyle name="Milliers 2 4 5 5 3 2" xfId="3886"/>
    <cellStyle name="Milliers 2 4 5 5 3 3" xfId="3887"/>
    <cellStyle name="Milliers 2 4 5 5 4" xfId="3888"/>
    <cellStyle name="Milliers 2 4 5 5 4 2" xfId="3889"/>
    <cellStyle name="Milliers 2 4 5 5 5" xfId="3890"/>
    <cellStyle name="Milliers 2 4 5 5 6" xfId="3891"/>
    <cellStyle name="Milliers 2 4 5 6" xfId="3892"/>
    <cellStyle name="Milliers 2 4 5 6 2" xfId="3893"/>
    <cellStyle name="Milliers 2 4 5 6 2 2" xfId="3894"/>
    <cellStyle name="Milliers 2 4 5 6 2 3" xfId="3895"/>
    <cellStyle name="Milliers 2 4 5 6 3" xfId="3896"/>
    <cellStyle name="Milliers 2 4 5 6 3 2" xfId="3897"/>
    <cellStyle name="Milliers 2 4 5 6 3 3" xfId="3898"/>
    <cellStyle name="Milliers 2 4 5 6 4" xfId="3899"/>
    <cellStyle name="Milliers 2 4 5 6 4 2" xfId="3900"/>
    <cellStyle name="Milliers 2 4 5 6 5" xfId="3901"/>
    <cellStyle name="Milliers 2 4 5 6 6" xfId="3902"/>
    <cellStyle name="Milliers 2 4 5 7" xfId="3903"/>
    <cellStyle name="Milliers 2 4 5 7 2" xfId="3904"/>
    <cellStyle name="Milliers 2 4 5 7 2 2" xfId="3905"/>
    <cellStyle name="Milliers 2 4 5 7 2 3" xfId="3906"/>
    <cellStyle name="Milliers 2 4 5 7 3" xfId="3907"/>
    <cellStyle name="Milliers 2 4 5 7 3 2" xfId="3908"/>
    <cellStyle name="Milliers 2 4 5 7 3 3" xfId="3909"/>
    <cellStyle name="Milliers 2 4 5 7 4" xfId="3910"/>
    <cellStyle name="Milliers 2 4 5 7 4 2" xfId="3911"/>
    <cellStyle name="Milliers 2 4 5 7 5" xfId="3912"/>
    <cellStyle name="Milliers 2 4 5 7 6" xfId="3913"/>
    <cellStyle name="Milliers 2 4 5 8" xfId="3914"/>
    <cellStyle name="Milliers 2 4 5 8 2" xfId="3915"/>
    <cellStyle name="Milliers 2 4 5 8 2 2" xfId="3916"/>
    <cellStyle name="Milliers 2 4 5 8 2 3" xfId="3917"/>
    <cellStyle name="Milliers 2 4 5 8 3" xfId="3918"/>
    <cellStyle name="Milliers 2 4 5 8 3 2" xfId="3919"/>
    <cellStyle name="Milliers 2 4 5 8 3 3" xfId="3920"/>
    <cellStyle name="Milliers 2 4 5 8 4" xfId="3921"/>
    <cellStyle name="Milliers 2 4 5 8 4 2" xfId="3922"/>
    <cellStyle name="Milliers 2 4 5 8 5" xfId="3923"/>
    <cellStyle name="Milliers 2 4 5 8 6" xfId="3924"/>
    <cellStyle name="Milliers 2 4 5 9" xfId="3925"/>
    <cellStyle name="Milliers 2 4 5 9 2" xfId="3926"/>
    <cellStyle name="Milliers 2 4 5 9 2 2" xfId="3927"/>
    <cellStyle name="Milliers 2 4 5 9 2 3" xfId="3928"/>
    <cellStyle name="Milliers 2 4 5 9 3" xfId="3929"/>
    <cellStyle name="Milliers 2 4 5 9 3 2" xfId="3930"/>
    <cellStyle name="Milliers 2 4 5 9 3 3" xfId="3931"/>
    <cellStyle name="Milliers 2 4 5 9 4" xfId="3932"/>
    <cellStyle name="Milliers 2 4 5 9 4 2" xfId="3933"/>
    <cellStyle name="Milliers 2 4 5 9 5" xfId="3934"/>
    <cellStyle name="Milliers 2 4 5 9 6" xfId="3935"/>
    <cellStyle name="Milliers 2 4 6" xfId="3936"/>
    <cellStyle name="Milliers 2 4 6 2" xfId="3937"/>
    <cellStyle name="Milliers 2 4 6 2 2" xfId="3938"/>
    <cellStyle name="Milliers 2 4 6 2 3" xfId="3939"/>
    <cellStyle name="Milliers 2 4 6 3" xfId="3940"/>
    <cellStyle name="Milliers 2 4 6 3 2" xfId="3941"/>
    <cellStyle name="Milliers 2 4 6 3 3" xfId="3942"/>
    <cellStyle name="Milliers 2 4 6 4" xfId="3943"/>
    <cellStyle name="Milliers 2 4 6 4 2" xfId="3944"/>
    <cellStyle name="Milliers 2 4 6 5" xfId="3945"/>
    <cellStyle name="Milliers 2 4 6 6" xfId="3946"/>
    <cellStyle name="Milliers 2 4 7" xfId="3947"/>
    <cellStyle name="Milliers 2 4 7 2" xfId="3948"/>
    <cellStyle name="Milliers 2 4 7 2 2" xfId="3949"/>
    <cellStyle name="Milliers 2 4 7 2 3" xfId="3950"/>
    <cellStyle name="Milliers 2 4 7 3" xfId="3951"/>
    <cellStyle name="Milliers 2 4 7 3 2" xfId="3952"/>
    <cellStyle name="Milliers 2 4 7 3 3" xfId="3953"/>
    <cellStyle name="Milliers 2 4 7 4" xfId="3954"/>
    <cellStyle name="Milliers 2 4 7 4 2" xfId="3955"/>
    <cellStyle name="Milliers 2 4 7 5" xfId="3956"/>
    <cellStyle name="Milliers 2 4 7 6" xfId="3957"/>
    <cellStyle name="Milliers 2 4 8" xfId="3958"/>
    <cellStyle name="Milliers 2 4 8 2" xfId="3959"/>
    <cellStyle name="Milliers 2 4 8 2 2" xfId="3960"/>
    <cellStyle name="Milliers 2 4 8 2 3" xfId="3961"/>
    <cellStyle name="Milliers 2 4 8 3" xfId="3962"/>
    <cellStyle name="Milliers 2 4 8 3 2" xfId="3963"/>
    <cellStyle name="Milliers 2 4 8 3 3" xfId="3964"/>
    <cellStyle name="Milliers 2 4 8 4" xfId="3965"/>
    <cellStyle name="Milliers 2 4 8 4 2" xfId="3966"/>
    <cellStyle name="Milliers 2 4 8 5" xfId="3967"/>
    <cellStyle name="Milliers 2 4 8 6" xfId="3968"/>
    <cellStyle name="Milliers 2 4 9" xfId="3969"/>
    <cellStyle name="Milliers 2 4 9 2" xfId="3970"/>
    <cellStyle name="Milliers 2 4 9 2 2" xfId="3971"/>
    <cellStyle name="Milliers 2 4 9 2 3" xfId="3972"/>
    <cellStyle name="Milliers 2 4 9 3" xfId="3973"/>
    <cellStyle name="Milliers 2 4 9 3 2" xfId="3974"/>
    <cellStyle name="Milliers 2 4 9 3 3" xfId="3975"/>
    <cellStyle name="Milliers 2 4 9 4" xfId="3976"/>
    <cellStyle name="Milliers 2 4 9 4 2" xfId="3977"/>
    <cellStyle name="Milliers 2 4 9 5" xfId="3978"/>
    <cellStyle name="Milliers 2 4 9 6" xfId="3979"/>
    <cellStyle name="Milliers 2 5" xfId="3980"/>
    <cellStyle name="Milliers 2 5 10" xfId="3981"/>
    <cellStyle name="Milliers 2 5 10 2" xfId="3982"/>
    <cellStyle name="Milliers 2 5 10 2 2" xfId="3983"/>
    <cellStyle name="Milliers 2 5 10 2 3" xfId="3984"/>
    <cellStyle name="Milliers 2 5 10 3" xfId="3985"/>
    <cellStyle name="Milliers 2 5 10 3 2" xfId="3986"/>
    <cellStyle name="Milliers 2 5 10 3 3" xfId="3987"/>
    <cellStyle name="Milliers 2 5 10 4" xfId="3988"/>
    <cellStyle name="Milliers 2 5 10 4 2" xfId="3989"/>
    <cellStyle name="Milliers 2 5 10 5" xfId="3990"/>
    <cellStyle name="Milliers 2 5 10 6" xfId="3991"/>
    <cellStyle name="Milliers 2 5 11" xfId="3992"/>
    <cellStyle name="Milliers 2 5 11 2" xfId="3993"/>
    <cellStyle name="Milliers 2 5 11 2 2" xfId="3994"/>
    <cellStyle name="Milliers 2 5 11 2 3" xfId="3995"/>
    <cellStyle name="Milliers 2 5 11 3" xfId="3996"/>
    <cellStyle name="Milliers 2 5 11 3 2" xfId="3997"/>
    <cellStyle name="Milliers 2 5 11 3 3" xfId="3998"/>
    <cellStyle name="Milliers 2 5 11 4" xfId="3999"/>
    <cellStyle name="Milliers 2 5 11 4 2" xfId="4000"/>
    <cellStyle name="Milliers 2 5 11 5" xfId="4001"/>
    <cellStyle name="Milliers 2 5 11 6" xfId="4002"/>
    <cellStyle name="Milliers 2 5 12" xfId="4003"/>
    <cellStyle name="Milliers 2 5 12 2" xfId="4004"/>
    <cellStyle name="Milliers 2 5 12 2 2" xfId="4005"/>
    <cellStyle name="Milliers 2 5 12 2 3" xfId="4006"/>
    <cellStyle name="Milliers 2 5 12 3" xfId="4007"/>
    <cellStyle name="Milliers 2 5 12 3 2" xfId="4008"/>
    <cellStyle name="Milliers 2 5 12 4" xfId="4009"/>
    <cellStyle name="Milliers 2 5 12 5" xfId="4010"/>
    <cellStyle name="Milliers 2 5 13" xfId="4011"/>
    <cellStyle name="Milliers 2 5 13 2" xfId="4012"/>
    <cellStyle name="Milliers 2 5 13 3" xfId="4013"/>
    <cellStyle name="Milliers 2 5 14" xfId="4014"/>
    <cellStyle name="Milliers 2 5 14 2" xfId="4015"/>
    <cellStyle name="Milliers 2 5 14 3" xfId="4016"/>
    <cellStyle name="Milliers 2 5 15" xfId="4017"/>
    <cellStyle name="Milliers 2 5 15 2" xfId="4018"/>
    <cellStyle name="Milliers 2 5 16" xfId="4019"/>
    <cellStyle name="Milliers 2 5 17" xfId="4020"/>
    <cellStyle name="Milliers 2 5 2" xfId="4021"/>
    <cellStyle name="Milliers 2 5 2 10" xfId="4022"/>
    <cellStyle name="Milliers 2 5 2 10 2" xfId="4023"/>
    <cellStyle name="Milliers 2 5 2 10 2 2" xfId="4024"/>
    <cellStyle name="Milliers 2 5 2 10 2 3" xfId="4025"/>
    <cellStyle name="Milliers 2 5 2 10 3" xfId="4026"/>
    <cellStyle name="Milliers 2 5 2 10 3 2" xfId="4027"/>
    <cellStyle name="Milliers 2 5 2 10 3 3" xfId="4028"/>
    <cellStyle name="Milliers 2 5 2 10 4" xfId="4029"/>
    <cellStyle name="Milliers 2 5 2 10 4 2" xfId="4030"/>
    <cellStyle name="Milliers 2 5 2 10 5" xfId="4031"/>
    <cellStyle name="Milliers 2 5 2 10 6" xfId="4032"/>
    <cellStyle name="Milliers 2 5 2 11" xfId="4033"/>
    <cellStyle name="Milliers 2 5 2 11 2" xfId="4034"/>
    <cellStyle name="Milliers 2 5 2 11 2 2" xfId="4035"/>
    <cellStyle name="Milliers 2 5 2 11 2 3" xfId="4036"/>
    <cellStyle name="Milliers 2 5 2 11 3" xfId="4037"/>
    <cellStyle name="Milliers 2 5 2 11 3 2" xfId="4038"/>
    <cellStyle name="Milliers 2 5 2 11 4" xfId="4039"/>
    <cellStyle name="Milliers 2 5 2 11 5" xfId="4040"/>
    <cellStyle name="Milliers 2 5 2 12" xfId="4041"/>
    <cellStyle name="Milliers 2 5 2 12 2" xfId="4042"/>
    <cellStyle name="Milliers 2 5 2 12 3" xfId="4043"/>
    <cellStyle name="Milliers 2 5 2 13" xfId="4044"/>
    <cellStyle name="Milliers 2 5 2 13 2" xfId="4045"/>
    <cellStyle name="Milliers 2 5 2 13 3" xfId="4046"/>
    <cellStyle name="Milliers 2 5 2 14" xfId="4047"/>
    <cellStyle name="Milliers 2 5 2 14 2" xfId="4048"/>
    <cellStyle name="Milliers 2 5 2 15" xfId="4049"/>
    <cellStyle name="Milliers 2 5 2 16" xfId="4050"/>
    <cellStyle name="Milliers 2 5 2 2" xfId="4051"/>
    <cellStyle name="Milliers 2 5 2 2 10" xfId="4052"/>
    <cellStyle name="Milliers 2 5 2 2 10 2" xfId="4053"/>
    <cellStyle name="Milliers 2 5 2 2 10 2 2" xfId="4054"/>
    <cellStyle name="Milliers 2 5 2 2 10 2 3" xfId="4055"/>
    <cellStyle name="Milliers 2 5 2 2 10 3" xfId="4056"/>
    <cellStyle name="Milliers 2 5 2 2 10 3 2" xfId="4057"/>
    <cellStyle name="Milliers 2 5 2 2 10 4" xfId="4058"/>
    <cellStyle name="Milliers 2 5 2 2 10 5" xfId="4059"/>
    <cellStyle name="Milliers 2 5 2 2 11" xfId="4060"/>
    <cellStyle name="Milliers 2 5 2 2 11 2" xfId="4061"/>
    <cellStyle name="Milliers 2 5 2 2 11 3" xfId="4062"/>
    <cellStyle name="Milliers 2 5 2 2 12" xfId="4063"/>
    <cellStyle name="Milliers 2 5 2 2 12 2" xfId="4064"/>
    <cellStyle name="Milliers 2 5 2 2 12 3" xfId="4065"/>
    <cellStyle name="Milliers 2 5 2 2 13" xfId="4066"/>
    <cellStyle name="Milliers 2 5 2 2 13 2" xfId="4067"/>
    <cellStyle name="Milliers 2 5 2 2 14" xfId="4068"/>
    <cellStyle name="Milliers 2 5 2 2 15" xfId="4069"/>
    <cellStyle name="Milliers 2 5 2 2 2" xfId="4070"/>
    <cellStyle name="Milliers 2 5 2 2 2 2" xfId="4071"/>
    <cellStyle name="Milliers 2 5 2 2 2 2 2" xfId="4072"/>
    <cellStyle name="Milliers 2 5 2 2 2 2 3" xfId="4073"/>
    <cellStyle name="Milliers 2 5 2 2 2 3" xfId="4074"/>
    <cellStyle name="Milliers 2 5 2 2 2 3 2" xfId="4075"/>
    <cellStyle name="Milliers 2 5 2 2 2 3 3" xfId="4076"/>
    <cellStyle name="Milliers 2 5 2 2 2 4" xfId="4077"/>
    <cellStyle name="Milliers 2 5 2 2 2 4 2" xfId="4078"/>
    <cellStyle name="Milliers 2 5 2 2 2 5" xfId="4079"/>
    <cellStyle name="Milliers 2 5 2 2 2 6" xfId="4080"/>
    <cellStyle name="Milliers 2 5 2 2 3" xfId="4081"/>
    <cellStyle name="Milliers 2 5 2 2 3 2" xfId="4082"/>
    <cellStyle name="Milliers 2 5 2 2 3 2 2" xfId="4083"/>
    <cellStyle name="Milliers 2 5 2 2 3 2 3" xfId="4084"/>
    <cellStyle name="Milliers 2 5 2 2 3 3" xfId="4085"/>
    <cellStyle name="Milliers 2 5 2 2 3 3 2" xfId="4086"/>
    <cellStyle name="Milliers 2 5 2 2 3 3 3" xfId="4087"/>
    <cellStyle name="Milliers 2 5 2 2 3 4" xfId="4088"/>
    <cellStyle name="Milliers 2 5 2 2 3 4 2" xfId="4089"/>
    <cellStyle name="Milliers 2 5 2 2 3 5" xfId="4090"/>
    <cellStyle name="Milliers 2 5 2 2 3 6" xfId="4091"/>
    <cellStyle name="Milliers 2 5 2 2 4" xfId="4092"/>
    <cellStyle name="Milliers 2 5 2 2 4 2" xfId="4093"/>
    <cellStyle name="Milliers 2 5 2 2 4 2 2" xfId="4094"/>
    <cellStyle name="Milliers 2 5 2 2 4 2 3" xfId="4095"/>
    <cellStyle name="Milliers 2 5 2 2 4 3" xfId="4096"/>
    <cellStyle name="Milliers 2 5 2 2 4 3 2" xfId="4097"/>
    <cellStyle name="Milliers 2 5 2 2 4 3 3" xfId="4098"/>
    <cellStyle name="Milliers 2 5 2 2 4 4" xfId="4099"/>
    <cellStyle name="Milliers 2 5 2 2 4 4 2" xfId="4100"/>
    <cellStyle name="Milliers 2 5 2 2 4 5" xfId="4101"/>
    <cellStyle name="Milliers 2 5 2 2 4 6" xfId="4102"/>
    <cellStyle name="Milliers 2 5 2 2 5" xfId="4103"/>
    <cellStyle name="Milliers 2 5 2 2 5 2" xfId="4104"/>
    <cellStyle name="Milliers 2 5 2 2 5 2 2" xfId="4105"/>
    <cellStyle name="Milliers 2 5 2 2 5 2 3" xfId="4106"/>
    <cellStyle name="Milliers 2 5 2 2 5 3" xfId="4107"/>
    <cellStyle name="Milliers 2 5 2 2 5 3 2" xfId="4108"/>
    <cellStyle name="Milliers 2 5 2 2 5 3 3" xfId="4109"/>
    <cellStyle name="Milliers 2 5 2 2 5 4" xfId="4110"/>
    <cellStyle name="Milliers 2 5 2 2 5 4 2" xfId="4111"/>
    <cellStyle name="Milliers 2 5 2 2 5 5" xfId="4112"/>
    <cellStyle name="Milliers 2 5 2 2 5 6" xfId="4113"/>
    <cellStyle name="Milliers 2 5 2 2 6" xfId="4114"/>
    <cellStyle name="Milliers 2 5 2 2 6 2" xfId="4115"/>
    <cellStyle name="Milliers 2 5 2 2 6 2 2" xfId="4116"/>
    <cellStyle name="Milliers 2 5 2 2 6 2 3" xfId="4117"/>
    <cellStyle name="Milliers 2 5 2 2 6 3" xfId="4118"/>
    <cellStyle name="Milliers 2 5 2 2 6 3 2" xfId="4119"/>
    <cellStyle name="Milliers 2 5 2 2 6 3 3" xfId="4120"/>
    <cellStyle name="Milliers 2 5 2 2 6 4" xfId="4121"/>
    <cellStyle name="Milliers 2 5 2 2 6 4 2" xfId="4122"/>
    <cellStyle name="Milliers 2 5 2 2 6 5" xfId="4123"/>
    <cellStyle name="Milliers 2 5 2 2 6 6" xfId="4124"/>
    <cellStyle name="Milliers 2 5 2 2 7" xfId="4125"/>
    <cellStyle name="Milliers 2 5 2 2 7 2" xfId="4126"/>
    <cellStyle name="Milliers 2 5 2 2 7 2 2" xfId="4127"/>
    <cellStyle name="Milliers 2 5 2 2 7 2 3" xfId="4128"/>
    <cellStyle name="Milliers 2 5 2 2 7 3" xfId="4129"/>
    <cellStyle name="Milliers 2 5 2 2 7 3 2" xfId="4130"/>
    <cellStyle name="Milliers 2 5 2 2 7 3 3" xfId="4131"/>
    <cellStyle name="Milliers 2 5 2 2 7 4" xfId="4132"/>
    <cellStyle name="Milliers 2 5 2 2 7 4 2" xfId="4133"/>
    <cellStyle name="Milliers 2 5 2 2 7 5" xfId="4134"/>
    <cellStyle name="Milliers 2 5 2 2 7 6" xfId="4135"/>
    <cellStyle name="Milliers 2 5 2 2 8" xfId="4136"/>
    <cellStyle name="Milliers 2 5 2 2 8 2" xfId="4137"/>
    <cellStyle name="Milliers 2 5 2 2 8 2 2" xfId="4138"/>
    <cellStyle name="Milliers 2 5 2 2 8 2 3" xfId="4139"/>
    <cellStyle name="Milliers 2 5 2 2 8 3" xfId="4140"/>
    <cellStyle name="Milliers 2 5 2 2 8 3 2" xfId="4141"/>
    <cellStyle name="Milliers 2 5 2 2 8 3 3" xfId="4142"/>
    <cellStyle name="Milliers 2 5 2 2 8 4" xfId="4143"/>
    <cellStyle name="Milliers 2 5 2 2 8 4 2" xfId="4144"/>
    <cellStyle name="Milliers 2 5 2 2 8 5" xfId="4145"/>
    <cellStyle name="Milliers 2 5 2 2 8 6" xfId="4146"/>
    <cellStyle name="Milliers 2 5 2 2 9" xfId="4147"/>
    <cellStyle name="Milliers 2 5 2 2 9 2" xfId="4148"/>
    <cellStyle name="Milliers 2 5 2 2 9 2 2" xfId="4149"/>
    <cellStyle name="Milliers 2 5 2 2 9 2 3" xfId="4150"/>
    <cellStyle name="Milliers 2 5 2 2 9 3" xfId="4151"/>
    <cellStyle name="Milliers 2 5 2 2 9 3 2" xfId="4152"/>
    <cellStyle name="Milliers 2 5 2 2 9 3 3" xfId="4153"/>
    <cellStyle name="Milliers 2 5 2 2 9 4" xfId="4154"/>
    <cellStyle name="Milliers 2 5 2 2 9 4 2" xfId="4155"/>
    <cellStyle name="Milliers 2 5 2 2 9 5" xfId="4156"/>
    <cellStyle name="Milliers 2 5 2 2 9 6" xfId="4157"/>
    <cellStyle name="Milliers 2 5 2 3" xfId="4158"/>
    <cellStyle name="Milliers 2 5 2 3 2" xfId="4159"/>
    <cellStyle name="Milliers 2 5 2 3 2 2" xfId="4160"/>
    <cellStyle name="Milliers 2 5 2 3 2 3" xfId="4161"/>
    <cellStyle name="Milliers 2 5 2 3 3" xfId="4162"/>
    <cellStyle name="Milliers 2 5 2 3 3 2" xfId="4163"/>
    <cellStyle name="Milliers 2 5 2 3 3 3" xfId="4164"/>
    <cellStyle name="Milliers 2 5 2 3 4" xfId="4165"/>
    <cellStyle name="Milliers 2 5 2 3 4 2" xfId="4166"/>
    <cellStyle name="Milliers 2 5 2 3 5" xfId="4167"/>
    <cellStyle name="Milliers 2 5 2 3 6" xfId="4168"/>
    <cellStyle name="Milliers 2 5 2 4" xfId="4169"/>
    <cellStyle name="Milliers 2 5 2 4 2" xfId="4170"/>
    <cellStyle name="Milliers 2 5 2 4 2 2" xfId="4171"/>
    <cellStyle name="Milliers 2 5 2 4 2 3" xfId="4172"/>
    <cellStyle name="Milliers 2 5 2 4 3" xfId="4173"/>
    <cellStyle name="Milliers 2 5 2 4 3 2" xfId="4174"/>
    <cellStyle name="Milliers 2 5 2 4 3 3" xfId="4175"/>
    <cellStyle name="Milliers 2 5 2 4 4" xfId="4176"/>
    <cellStyle name="Milliers 2 5 2 4 4 2" xfId="4177"/>
    <cellStyle name="Milliers 2 5 2 4 5" xfId="4178"/>
    <cellStyle name="Milliers 2 5 2 4 6" xfId="4179"/>
    <cellStyle name="Milliers 2 5 2 5" xfId="4180"/>
    <cellStyle name="Milliers 2 5 2 5 2" xfId="4181"/>
    <cellStyle name="Milliers 2 5 2 5 2 2" xfId="4182"/>
    <cellStyle name="Milliers 2 5 2 5 2 3" xfId="4183"/>
    <cellStyle name="Milliers 2 5 2 5 3" xfId="4184"/>
    <cellStyle name="Milliers 2 5 2 5 3 2" xfId="4185"/>
    <cellStyle name="Milliers 2 5 2 5 3 3" xfId="4186"/>
    <cellStyle name="Milliers 2 5 2 5 4" xfId="4187"/>
    <cellStyle name="Milliers 2 5 2 5 4 2" xfId="4188"/>
    <cellStyle name="Milliers 2 5 2 5 5" xfId="4189"/>
    <cellStyle name="Milliers 2 5 2 5 6" xfId="4190"/>
    <cellStyle name="Milliers 2 5 2 6" xfId="4191"/>
    <cellStyle name="Milliers 2 5 2 6 2" xfId="4192"/>
    <cellStyle name="Milliers 2 5 2 6 2 2" xfId="4193"/>
    <cellStyle name="Milliers 2 5 2 6 2 3" xfId="4194"/>
    <cellStyle name="Milliers 2 5 2 6 3" xfId="4195"/>
    <cellStyle name="Milliers 2 5 2 6 3 2" xfId="4196"/>
    <cellStyle name="Milliers 2 5 2 6 3 3" xfId="4197"/>
    <cellStyle name="Milliers 2 5 2 6 4" xfId="4198"/>
    <cellStyle name="Milliers 2 5 2 6 4 2" xfId="4199"/>
    <cellStyle name="Milliers 2 5 2 6 5" xfId="4200"/>
    <cellStyle name="Milliers 2 5 2 6 6" xfId="4201"/>
    <cellStyle name="Milliers 2 5 2 7" xfId="4202"/>
    <cellStyle name="Milliers 2 5 2 7 2" xfId="4203"/>
    <cellStyle name="Milliers 2 5 2 7 2 2" xfId="4204"/>
    <cellStyle name="Milliers 2 5 2 7 2 3" xfId="4205"/>
    <cellStyle name="Milliers 2 5 2 7 3" xfId="4206"/>
    <cellStyle name="Milliers 2 5 2 7 3 2" xfId="4207"/>
    <cellStyle name="Milliers 2 5 2 7 3 3" xfId="4208"/>
    <cellStyle name="Milliers 2 5 2 7 4" xfId="4209"/>
    <cellStyle name="Milliers 2 5 2 7 4 2" xfId="4210"/>
    <cellStyle name="Milliers 2 5 2 7 5" xfId="4211"/>
    <cellStyle name="Milliers 2 5 2 7 6" xfId="4212"/>
    <cellStyle name="Milliers 2 5 2 8" xfId="4213"/>
    <cellStyle name="Milliers 2 5 2 8 2" xfId="4214"/>
    <cellStyle name="Milliers 2 5 2 8 2 2" xfId="4215"/>
    <cellStyle name="Milliers 2 5 2 8 2 3" xfId="4216"/>
    <cellStyle name="Milliers 2 5 2 8 3" xfId="4217"/>
    <cellStyle name="Milliers 2 5 2 8 3 2" xfId="4218"/>
    <cellStyle name="Milliers 2 5 2 8 3 3" xfId="4219"/>
    <cellStyle name="Milliers 2 5 2 8 4" xfId="4220"/>
    <cellStyle name="Milliers 2 5 2 8 4 2" xfId="4221"/>
    <cellStyle name="Milliers 2 5 2 8 5" xfId="4222"/>
    <cellStyle name="Milliers 2 5 2 8 6" xfId="4223"/>
    <cellStyle name="Milliers 2 5 2 9" xfId="4224"/>
    <cellStyle name="Milliers 2 5 2 9 2" xfId="4225"/>
    <cellStyle name="Milliers 2 5 2 9 2 2" xfId="4226"/>
    <cellStyle name="Milliers 2 5 2 9 2 3" xfId="4227"/>
    <cellStyle name="Milliers 2 5 2 9 3" xfId="4228"/>
    <cellStyle name="Milliers 2 5 2 9 3 2" xfId="4229"/>
    <cellStyle name="Milliers 2 5 2 9 3 3" xfId="4230"/>
    <cellStyle name="Milliers 2 5 2 9 4" xfId="4231"/>
    <cellStyle name="Milliers 2 5 2 9 4 2" xfId="4232"/>
    <cellStyle name="Milliers 2 5 2 9 5" xfId="4233"/>
    <cellStyle name="Milliers 2 5 2 9 6" xfId="4234"/>
    <cellStyle name="Milliers 2 5 3" xfId="4235"/>
    <cellStyle name="Milliers 2 5 3 10" xfId="4236"/>
    <cellStyle name="Milliers 2 5 3 10 2" xfId="4237"/>
    <cellStyle name="Milliers 2 5 3 10 2 2" xfId="4238"/>
    <cellStyle name="Milliers 2 5 3 10 2 3" xfId="4239"/>
    <cellStyle name="Milliers 2 5 3 10 3" xfId="4240"/>
    <cellStyle name="Milliers 2 5 3 10 3 2" xfId="4241"/>
    <cellStyle name="Milliers 2 5 3 10 4" xfId="4242"/>
    <cellStyle name="Milliers 2 5 3 10 5" xfId="4243"/>
    <cellStyle name="Milliers 2 5 3 11" xfId="4244"/>
    <cellStyle name="Milliers 2 5 3 11 2" xfId="4245"/>
    <cellStyle name="Milliers 2 5 3 11 3" xfId="4246"/>
    <cellStyle name="Milliers 2 5 3 12" xfId="4247"/>
    <cellStyle name="Milliers 2 5 3 12 2" xfId="4248"/>
    <cellStyle name="Milliers 2 5 3 12 3" xfId="4249"/>
    <cellStyle name="Milliers 2 5 3 13" xfId="4250"/>
    <cellStyle name="Milliers 2 5 3 13 2" xfId="4251"/>
    <cellStyle name="Milliers 2 5 3 14" xfId="4252"/>
    <cellStyle name="Milliers 2 5 3 15" xfId="4253"/>
    <cellStyle name="Milliers 2 5 3 2" xfId="4254"/>
    <cellStyle name="Milliers 2 5 3 2 2" xfId="4255"/>
    <cellStyle name="Milliers 2 5 3 2 2 2" xfId="4256"/>
    <cellStyle name="Milliers 2 5 3 2 2 3" xfId="4257"/>
    <cellStyle name="Milliers 2 5 3 2 3" xfId="4258"/>
    <cellStyle name="Milliers 2 5 3 2 3 2" xfId="4259"/>
    <cellStyle name="Milliers 2 5 3 2 3 3" xfId="4260"/>
    <cellStyle name="Milliers 2 5 3 2 4" xfId="4261"/>
    <cellStyle name="Milliers 2 5 3 2 4 2" xfId="4262"/>
    <cellStyle name="Milliers 2 5 3 2 5" xfId="4263"/>
    <cellStyle name="Milliers 2 5 3 2 6" xfId="4264"/>
    <cellStyle name="Milliers 2 5 3 3" xfId="4265"/>
    <cellStyle name="Milliers 2 5 3 3 2" xfId="4266"/>
    <cellStyle name="Milliers 2 5 3 3 2 2" xfId="4267"/>
    <cellStyle name="Milliers 2 5 3 3 2 3" xfId="4268"/>
    <cellStyle name="Milliers 2 5 3 3 3" xfId="4269"/>
    <cellStyle name="Milliers 2 5 3 3 3 2" xfId="4270"/>
    <cellStyle name="Milliers 2 5 3 3 3 3" xfId="4271"/>
    <cellStyle name="Milliers 2 5 3 3 4" xfId="4272"/>
    <cellStyle name="Milliers 2 5 3 3 4 2" xfId="4273"/>
    <cellStyle name="Milliers 2 5 3 3 5" xfId="4274"/>
    <cellStyle name="Milliers 2 5 3 3 6" xfId="4275"/>
    <cellStyle name="Milliers 2 5 3 4" xfId="4276"/>
    <cellStyle name="Milliers 2 5 3 4 2" xfId="4277"/>
    <cellStyle name="Milliers 2 5 3 4 2 2" xfId="4278"/>
    <cellStyle name="Milliers 2 5 3 4 2 3" xfId="4279"/>
    <cellStyle name="Milliers 2 5 3 4 3" xfId="4280"/>
    <cellStyle name="Milliers 2 5 3 4 3 2" xfId="4281"/>
    <cellStyle name="Milliers 2 5 3 4 3 3" xfId="4282"/>
    <cellStyle name="Milliers 2 5 3 4 4" xfId="4283"/>
    <cellStyle name="Milliers 2 5 3 4 4 2" xfId="4284"/>
    <cellStyle name="Milliers 2 5 3 4 5" xfId="4285"/>
    <cellStyle name="Milliers 2 5 3 4 6" xfId="4286"/>
    <cellStyle name="Milliers 2 5 3 5" xfId="4287"/>
    <cellStyle name="Milliers 2 5 3 5 2" xfId="4288"/>
    <cellStyle name="Milliers 2 5 3 5 2 2" xfId="4289"/>
    <cellStyle name="Milliers 2 5 3 5 2 3" xfId="4290"/>
    <cellStyle name="Milliers 2 5 3 5 3" xfId="4291"/>
    <cellStyle name="Milliers 2 5 3 5 3 2" xfId="4292"/>
    <cellStyle name="Milliers 2 5 3 5 3 3" xfId="4293"/>
    <cellStyle name="Milliers 2 5 3 5 4" xfId="4294"/>
    <cellStyle name="Milliers 2 5 3 5 4 2" xfId="4295"/>
    <cellStyle name="Milliers 2 5 3 5 5" xfId="4296"/>
    <cellStyle name="Milliers 2 5 3 5 6" xfId="4297"/>
    <cellStyle name="Milliers 2 5 3 6" xfId="4298"/>
    <cellStyle name="Milliers 2 5 3 6 2" xfId="4299"/>
    <cellStyle name="Milliers 2 5 3 6 2 2" xfId="4300"/>
    <cellStyle name="Milliers 2 5 3 6 2 3" xfId="4301"/>
    <cellStyle name="Milliers 2 5 3 6 3" xfId="4302"/>
    <cellStyle name="Milliers 2 5 3 6 3 2" xfId="4303"/>
    <cellStyle name="Milliers 2 5 3 6 3 3" xfId="4304"/>
    <cellStyle name="Milliers 2 5 3 6 4" xfId="4305"/>
    <cellStyle name="Milliers 2 5 3 6 4 2" xfId="4306"/>
    <cellStyle name="Milliers 2 5 3 6 5" xfId="4307"/>
    <cellStyle name="Milliers 2 5 3 6 6" xfId="4308"/>
    <cellStyle name="Milliers 2 5 3 7" xfId="4309"/>
    <cellStyle name="Milliers 2 5 3 7 2" xfId="4310"/>
    <cellStyle name="Milliers 2 5 3 7 2 2" xfId="4311"/>
    <cellStyle name="Milliers 2 5 3 7 2 3" xfId="4312"/>
    <cellStyle name="Milliers 2 5 3 7 3" xfId="4313"/>
    <cellStyle name="Milliers 2 5 3 7 3 2" xfId="4314"/>
    <cellStyle name="Milliers 2 5 3 7 3 3" xfId="4315"/>
    <cellStyle name="Milliers 2 5 3 7 4" xfId="4316"/>
    <cellStyle name="Milliers 2 5 3 7 4 2" xfId="4317"/>
    <cellStyle name="Milliers 2 5 3 7 5" xfId="4318"/>
    <cellStyle name="Milliers 2 5 3 7 6" xfId="4319"/>
    <cellStyle name="Milliers 2 5 3 8" xfId="4320"/>
    <cellStyle name="Milliers 2 5 3 8 2" xfId="4321"/>
    <cellStyle name="Milliers 2 5 3 8 2 2" xfId="4322"/>
    <cellStyle name="Milliers 2 5 3 8 2 3" xfId="4323"/>
    <cellStyle name="Milliers 2 5 3 8 3" xfId="4324"/>
    <cellStyle name="Milliers 2 5 3 8 3 2" xfId="4325"/>
    <cellStyle name="Milliers 2 5 3 8 3 3" xfId="4326"/>
    <cellStyle name="Milliers 2 5 3 8 4" xfId="4327"/>
    <cellStyle name="Milliers 2 5 3 8 4 2" xfId="4328"/>
    <cellStyle name="Milliers 2 5 3 8 5" xfId="4329"/>
    <cellStyle name="Milliers 2 5 3 8 6" xfId="4330"/>
    <cellStyle name="Milliers 2 5 3 9" xfId="4331"/>
    <cellStyle name="Milliers 2 5 3 9 2" xfId="4332"/>
    <cellStyle name="Milliers 2 5 3 9 2 2" xfId="4333"/>
    <cellStyle name="Milliers 2 5 3 9 2 3" xfId="4334"/>
    <cellStyle name="Milliers 2 5 3 9 3" xfId="4335"/>
    <cellStyle name="Milliers 2 5 3 9 3 2" xfId="4336"/>
    <cellStyle name="Milliers 2 5 3 9 3 3" xfId="4337"/>
    <cellStyle name="Milliers 2 5 3 9 4" xfId="4338"/>
    <cellStyle name="Milliers 2 5 3 9 4 2" xfId="4339"/>
    <cellStyle name="Milliers 2 5 3 9 5" xfId="4340"/>
    <cellStyle name="Milliers 2 5 3 9 6" xfId="4341"/>
    <cellStyle name="Milliers 2 5 4" xfId="4342"/>
    <cellStyle name="Milliers 2 5 4 2" xfId="4343"/>
    <cellStyle name="Milliers 2 5 4 2 2" xfId="4344"/>
    <cellStyle name="Milliers 2 5 4 2 3" xfId="4345"/>
    <cellStyle name="Milliers 2 5 4 3" xfId="4346"/>
    <cellStyle name="Milliers 2 5 4 3 2" xfId="4347"/>
    <cellStyle name="Milliers 2 5 4 3 3" xfId="4348"/>
    <cellStyle name="Milliers 2 5 4 4" xfId="4349"/>
    <cellStyle name="Milliers 2 5 4 4 2" xfId="4350"/>
    <cellStyle name="Milliers 2 5 4 5" xfId="4351"/>
    <cellStyle name="Milliers 2 5 4 6" xfId="4352"/>
    <cellStyle name="Milliers 2 5 5" xfId="4353"/>
    <cellStyle name="Milliers 2 5 5 2" xfId="4354"/>
    <cellStyle name="Milliers 2 5 5 2 2" xfId="4355"/>
    <cellStyle name="Milliers 2 5 5 2 3" xfId="4356"/>
    <cellStyle name="Milliers 2 5 5 3" xfId="4357"/>
    <cellStyle name="Milliers 2 5 5 3 2" xfId="4358"/>
    <cellStyle name="Milliers 2 5 5 3 3" xfId="4359"/>
    <cellStyle name="Milliers 2 5 5 4" xfId="4360"/>
    <cellStyle name="Milliers 2 5 5 4 2" xfId="4361"/>
    <cellStyle name="Milliers 2 5 5 5" xfId="4362"/>
    <cellStyle name="Milliers 2 5 5 6" xfId="4363"/>
    <cellStyle name="Milliers 2 5 6" xfId="4364"/>
    <cellStyle name="Milliers 2 5 6 2" xfId="4365"/>
    <cellStyle name="Milliers 2 5 6 2 2" xfId="4366"/>
    <cellStyle name="Milliers 2 5 6 2 3" xfId="4367"/>
    <cellStyle name="Milliers 2 5 6 3" xfId="4368"/>
    <cellStyle name="Milliers 2 5 6 3 2" xfId="4369"/>
    <cellStyle name="Milliers 2 5 6 3 3" xfId="4370"/>
    <cellStyle name="Milliers 2 5 6 4" xfId="4371"/>
    <cellStyle name="Milliers 2 5 6 4 2" xfId="4372"/>
    <cellStyle name="Milliers 2 5 6 5" xfId="4373"/>
    <cellStyle name="Milliers 2 5 6 6" xfId="4374"/>
    <cellStyle name="Milliers 2 5 7" xfId="4375"/>
    <cellStyle name="Milliers 2 5 7 2" xfId="4376"/>
    <cellStyle name="Milliers 2 5 7 2 2" xfId="4377"/>
    <cellStyle name="Milliers 2 5 7 2 3" xfId="4378"/>
    <cellStyle name="Milliers 2 5 7 3" xfId="4379"/>
    <cellStyle name="Milliers 2 5 7 3 2" xfId="4380"/>
    <cellStyle name="Milliers 2 5 7 3 3" xfId="4381"/>
    <cellStyle name="Milliers 2 5 7 4" xfId="4382"/>
    <cellStyle name="Milliers 2 5 7 4 2" xfId="4383"/>
    <cellStyle name="Milliers 2 5 7 5" xfId="4384"/>
    <cellStyle name="Milliers 2 5 7 6" xfId="4385"/>
    <cellStyle name="Milliers 2 5 8" xfId="4386"/>
    <cellStyle name="Milliers 2 5 8 2" xfId="4387"/>
    <cellStyle name="Milliers 2 5 8 2 2" xfId="4388"/>
    <cellStyle name="Milliers 2 5 8 2 3" xfId="4389"/>
    <cellStyle name="Milliers 2 5 8 3" xfId="4390"/>
    <cellStyle name="Milliers 2 5 8 3 2" xfId="4391"/>
    <cellStyle name="Milliers 2 5 8 3 3" xfId="4392"/>
    <cellStyle name="Milliers 2 5 8 4" xfId="4393"/>
    <cellStyle name="Milliers 2 5 8 4 2" xfId="4394"/>
    <cellStyle name="Milliers 2 5 8 5" xfId="4395"/>
    <cellStyle name="Milliers 2 5 8 6" xfId="4396"/>
    <cellStyle name="Milliers 2 5 9" xfId="4397"/>
    <cellStyle name="Milliers 2 5 9 2" xfId="4398"/>
    <cellStyle name="Milliers 2 5 9 2 2" xfId="4399"/>
    <cellStyle name="Milliers 2 5 9 2 3" xfId="4400"/>
    <cellStyle name="Milliers 2 5 9 3" xfId="4401"/>
    <cellStyle name="Milliers 2 5 9 3 2" xfId="4402"/>
    <cellStyle name="Milliers 2 5 9 3 3" xfId="4403"/>
    <cellStyle name="Milliers 2 5 9 4" xfId="4404"/>
    <cellStyle name="Milliers 2 5 9 4 2" xfId="4405"/>
    <cellStyle name="Milliers 2 5 9 5" xfId="4406"/>
    <cellStyle name="Milliers 2 5 9 6" xfId="4407"/>
    <cellStyle name="Milliers 2 6" xfId="4408"/>
    <cellStyle name="Milliers 2 6 10" xfId="4409"/>
    <cellStyle name="Milliers 2 6 10 2" xfId="4410"/>
    <cellStyle name="Milliers 2 6 10 2 2" xfId="4411"/>
    <cellStyle name="Milliers 2 6 10 2 3" xfId="4412"/>
    <cellStyle name="Milliers 2 6 10 3" xfId="4413"/>
    <cellStyle name="Milliers 2 6 10 3 2" xfId="4414"/>
    <cellStyle name="Milliers 2 6 10 3 3" xfId="4415"/>
    <cellStyle name="Milliers 2 6 10 4" xfId="4416"/>
    <cellStyle name="Milliers 2 6 10 4 2" xfId="4417"/>
    <cellStyle name="Milliers 2 6 10 5" xfId="4418"/>
    <cellStyle name="Milliers 2 6 10 6" xfId="4419"/>
    <cellStyle name="Milliers 2 6 11" xfId="4420"/>
    <cellStyle name="Milliers 2 6 11 2" xfId="4421"/>
    <cellStyle name="Milliers 2 6 11 2 2" xfId="4422"/>
    <cellStyle name="Milliers 2 6 11 2 3" xfId="4423"/>
    <cellStyle name="Milliers 2 6 11 3" xfId="4424"/>
    <cellStyle name="Milliers 2 6 11 3 2" xfId="4425"/>
    <cellStyle name="Milliers 2 6 11 3 3" xfId="4426"/>
    <cellStyle name="Milliers 2 6 11 4" xfId="4427"/>
    <cellStyle name="Milliers 2 6 11 4 2" xfId="4428"/>
    <cellStyle name="Milliers 2 6 11 5" xfId="4429"/>
    <cellStyle name="Milliers 2 6 11 6" xfId="4430"/>
    <cellStyle name="Milliers 2 6 12" xfId="4431"/>
    <cellStyle name="Milliers 2 6 12 2" xfId="4432"/>
    <cellStyle name="Milliers 2 6 12 2 2" xfId="4433"/>
    <cellStyle name="Milliers 2 6 12 2 3" xfId="4434"/>
    <cellStyle name="Milliers 2 6 12 3" xfId="4435"/>
    <cellStyle name="Milliers 2 6 12 3 2" xfId="4436"/>
    <cellStyle name="Milliers 2 6 12 4" xfId="4437"/>
    <cellStyle name="Milliers 2 6 12 5" xfId="4438"/>
    <cellStyle name="Milliers 2 6 13" xfId="4439"/>
    <cellStyle name="Milliers 2 6 13 2" xfId="4440"/>
    <cellStyle name="Milliers 2 6 13 3" xfId="4441"/>
    <cellStyle name="Milliers 2 6 14" xfId="4442"/>
    <cellStyle name="Milliers 2 6 14 2" xfId="4443"/>
    <cellStyle name="Milliers 2 6 14 3" xfId="4444"/>
    <cellStyle name="Milliers 2 6 15" xfId="4445"/>
    <cellStyle name="Milliers 2 6 15 2" xfId="4446"/>
    <cellStyle name="Milliers 2 6 16" xfId="4447"/>
    <cellStyle name="Milliers 2 6 17" xfId="4448"/>
    <cellStyle name="Milliers 2 6 2" xfId="4449"/>
    <cellStyle name="Milliers 2 6 2 10" xfId="4450"/>
    <cellStyle name="Milliers 2 6 2 10 2" xfId="4451"/>
    <cellStyle name="Milliers 2 6 2 10 2 2" xfId="4452"/>
    <cellStyle name="Milliers 2 6 2 10 2 3" xfId="4453"/>
    <cellStyle name="Milliers 2 6 2 10 3" xfId="4454"/>
    <cellStyle name="Milliers 2 6 2 10 3 2" xfId="4455"/>
    <cellStyle name="Milliers 2 6 2 10 3 3" xfId="4456"/>
    <cellStyle name="Milliers 2 6 2 10 4" xfId="4457"/>
    <cellStyle name="Milliers 2 6 2 10 4 2" xfId="4458"/>
    <cellStyle name="Milliers 2 6 2 10 5" xfId="4459"/>
    <cellStyle name="Milliers 2 6 2 10 6" xfId="4460"/>
    <cellStyle name="Milliers 2 6 2 11" xfId="4461"/>
    <cellStyle name="Milliers 2 6 2 11 2" xfId="4462"/>
    <cellStyle name="Milliers 2 6 2 11 2 2" xfId="4463"/>
    <cellStyle name="Milliers 2 6 2 11 2 3" xfId="4464"/>
    <cellStyle name="Milliers 2 6 2 11 3" xfId="4465"/>
    <cellStyle name="Milliers 2 6 2 11 3 2" xfId="4466"/>
    <cellStyle name="Milliers 2 6 2 11 4" xfId="4467"/>
    <cellStyle name="Milliers 2 6 2 11 5" xfId="4468"/>
    <cellStyle name="Milliers 2 6 2 12" xfId="4469"/>
    <cellStyle name="Milliers 2 6 2 12 2" xfId="4470"/>
    <cellStyle name="Milliers 2 6 2 12 3" xfId="4471"/>
    <cellStyle name="Milliers 2 6 2 13" xfId="4472"/>
    <cellStyle name="Milliers 2 6 2 13 2" xfId="4473"/>
    <cellStyle name="Milliers 2 6 2 13 3" xfId="4474"/>
    <cellStyle name="Milliers 2 6 2 14" xfId="4475"/>
    <cellStyle name="Milliers 2 6 2 14 2" xfId="4476"/>
    <cellStyle name="Milliers 2 6 2 15" xfId="4477"/>
    <cellStyle name="Milliers 2 6 2 16" xfId="4478"/>
    <cellStyle name="Milliers 2 6 2 2" xfId="4479"/>
    <cellStyle name="Milliers 2 6 2 2 10" xfId="4480"/>
    <cellStyle name="Milliers 2 6 2 2 10 2" xfId="4481"/>
    <cellStyle name="Milliers 2 6 2 2 10 2 2" xfId="4482"/>
    <cellStyle name="Milliers 2 6 2 2 10 2 3" xfId="4483"/>
    <cellStyle name="Milliers 2 6 2 2 10 3" xfId="4484"/>
    <cellStyle name="Milliers 2 6 2 2 10 3 2" xfId="4485"/>
    <cellStyle name="Milliers 2 6 2 2 10 4" xfId="4486"/>
    <cellStyle name="Milliers 2 6 2 2 10 5" xfId="4487"/>
    <cellStyle name="Milliers 2 6 2 2 11" xfId="4488"/>
    <cellStyle name="Milliers 2 6 2 2 11 2" xfId="4489"/>
    <cellStyle name="Milliers 2 6 2 2 11 3" xfId="4490"/>
    <cellStyle name="Milliers 2 6 2 2 12" xfId="4491"/>
    <cellStyle name="Milliers 2 6 2 2 12 2" xfId="4492"/>
    <cellStyle name="Milliers 2 6 2 2 12 3" xfId="4493"/>
    <cellStyle name="Milliers 2 6 2 2 13" xfId="4494"/>
    <cellStyle name="Milliers 2 6 2 2 13 2" xfId="4495"/>
    <cellStyle name="Milliers 2 6 2 2 14" xfId="4496"/>
    <cellStyle name="Milliers 2 6 2 2 15" xfId="4497"/>
    <cellStyle name="Milliers 2 6 2 2 2" xfId="4498"/>
    <cellStyle name="Milliers 2 6 2 2 2 2" xfId="4499"/>
    <cellStyle name="Milliers 2 6 2 2 2 2 2" xfId="4500"/>
    <cellStyle name="Milliers 2 6 2 2 2 2 3" xfId="4501"/>
    <cellStyle name="Milliers 2 6 2 2 2 3" xfId="4502"/>
    <cellStyle name="Milliers 2 6 2 2 2 3 2" xfId="4503"/>
    <cellStyle name="Milliers 2 6 2 2 2 3 3" xfId="4504"/>
    <cellStyle name="Milliers 2 6 2 2 2 4" xfId="4505"/>
    <cellStyle name="Milliers 2 6 2 2 2 4 2" xfId="4506"/>
    <cellStyle name="Milliers 2 6 2 2 2 5" xfId="4507"/>
    <cellStyle name="Milliers 2 6 2 2 2 6" xfId="4508"/>
    <cellStyle name="Milliers 2 6 2 2 3" xfId="4509"/>
    <cellStyle name="Milliers 2 6 2 2 3 2" xfId="4510"/>
    <cellStyle name="Milliers 2 6 2 2 3 2 2" xfId="4511"/>
    <cellStyle name="Milliers 2 6 2 2 3 2 3" xfId="4512"/>
    <cellStyle name="Milliers 2 6 2 2 3 3" xfId="4513"/>
    <cellStyle name="Milliers 2 6 2 2 3 3 2" xfId="4514"/>
    <cellStyle name="Milliers 2 6 2 2 3 3 3" xfId="4515"/>
    <cellStyle name="Milliers 2 6 2 2 3 4" xfId="4516"/>
    <cellStyle name="Milliers 2 6 2 2 3 4 2" xfId="4517"/>
    <cellStyle name="Milliers 2 6 2 2 3 5" xfId="4518"/>
    <cellStyle name="Milliers 2 6 2 2 3 6" xfId="4519"/>
    <cellStyle name="Milliers 2 6 2 2 4" xfId="4520"/>
    <cellStyle name="Milliers 2 6 2 2 4 2" xfId="4521"/>
    <cellStyle name="Milliers 2 6 2 2 4 2 2" xfId="4522"/>
    <cellStyle name="Milliers 2 6 2 2 4 2 3" xfId="4523"/>
    <cellStyle name="Milliers 2 6 2 2 4 3" xfId="4524"/>
    <cellStyle name="Milliers 2 6 2 2 4 3 2" xfId="4525"/>
    <cellStyle name="Milliers 2 6 2 2 4 3 3" xfId="4526"/>
    <cellStyle name="Milliers 2 6 2 2 4 4" xfId="4527"/>
    <cellStyle name="Milliers 2 6 2 2 4 4 2" xfId="4528"/>
    <cellStyle name="Milliers 2 6 2 2 4 5" xfId="4529"/>
    <cellStyle name="Milliers 2 6 2 2 4 6" xfId="4530"/>
    <cellStyle name="Milliers 2 6 2 2 5" xfId="4531"/>
    <cellStyle name="Milliers 2 6 2 2 5 2" xfId="4532"/>
    <cellStyle name="Milliers 2 6 2 2 5 2 2" xfId="4533"/>
    <cellStyle name="Milliers 2 6 2 2 5 2 3" xfId="4534"/>
    <cellStyle name="Milliers 2 6 2 2 5 3" xfId="4535"/>
    <cellStyle name="Milliers 2 6 2 2 5 3 2" xfId="4536"/>
    <cellStyle name="Milliers 2 6 2 2 5 3 3" xfId="4537"/>
    <cellStyle name="Milliers 2 6 2 2 5 4" xfId="4538"/>
    <cellStyle name="Milliers 2 6 2 2 5 4 2" xfId="4539"/>
    <cellStyle name="Milliers 2 6 2 2 5 5" xfId="4540"/>
    <cellStyle name="Milliers 2 6 2 2 5 6" xfId="4541"/>
    <cellStyle name="Milliers 2 6 2 2 6" xfId="4542"/>
    <cellStyle name="Milliers 2 6 2 2 6 2" xfId="4543"/>
    <cellStyle name="Milliers 2 6 2 2 6 2 2" xfId="4544"/>
    <cellStyle name="Milliers 2 6 2 2 6 2 3" xfId="4545"/>
    <cellStyle name="Milliers 2 6 2 2 6 3" xfId="4546"/>
    <cellStyle name="Milliers 2 6 2 2 6 3 2" xfId="4547"/>
    <cellStyle name="Milliers 2 6 2 2 6 3 3" xfId="4548"/>
    <cellStyle name="Milliers 2 6 2 2 6 4" xfId="4549"/>
    <cellStyle name="Milliers 2 6 2 2 6 4 2" xfId="4550"/>
    <cellStyle name="Milliers 2 6 2 2 6 5" xfId="4551"/>
    <cellStyle name="Milliers 2 6 2 2 6 6" xfId="4552"/>
    <cellStyle name="Milliers 2 6 2 2 7" xfId="4553"/>
    <cellStyle name="Milliers 2 6 2 2 7 2" xfId="4554"/>
    <cellStyle name="Milliers 2 6 2 2 7 2 2" xfId="4555"/>
    <cellStyle name="Milliers 2 6 2 2 7 2 3" xfId="4556"/>
    <cellStyle name="Milliers 2 6 2 2 7 3" xfId="4557"/>
    <cellStyle name="Milliers 2 6 2 2 7 3 2" xfId="4558"/>
    <cellStyle name="Milliers 2 6 2 2 7 3 3" xfId="4559"/>
    <cellStyle name="Milliers 2 6 2 2 7 4" xfId="4560"/>
    <cellStyle name="Milliers 2 6 2 2 7 4 2" xfId="4561"/>
    <cellStyle name="Milliers 2 6 2 2 7 5" xfId="4562"/>
    <cellStyle name="Milliers 2 6 2 2 7 6" xfId="4563"/>
    <cellStyle name="Milliers 2 6 2 2 8" xfId="4564"/>
    <cellStyle name="Milliers 2 6 2 2 8 2" xfId="4565"/>
    <cellStyle name="Milliers 2 6 2 2 8 2 2" xfId="4566"/>
    <cellStyle name="Milliers 2 6 2 2 8 2 3" xfId="4567"/>
    <cellStyle name="Milliers 2 6 2 2 8 3" xfId="4568"/>
    <cellStyle name="Milliers 2 6 2 2 8 3 2" xfId="4569"/>
    <cellStyle name="Milliers 2 6 2 2 8 3 3" xfId="4570"/>
    <cellStyle name="Milliers 2 6 2 2 8 4" xfId="4571"/>
    <cellStyle name="Milliers 2 6 2 2 8 4 2" xfId="4572"/>
    <cellStyle name="Milliers 2 6 2 2 8 5" xfId="4573"/>
    <cellStyle name="Milliers 2 6 2 2 8 6" xfId="4574"/>
    <cellStyle name="Milliers 2 6 2 2 9" xfId="4575"/>
    <cellStyle name="Milliers 2 6 2 2 9 2" xfId="4576"/>
    <cellStyle name="Milliers 2 6 2 2 9 2 2" xfId="4577"/>
    <cellStyle name="Milliers 2 6 2 2 9 2 3" xfId="4578"/>
    <cellStyle name="Milliers 2 6 2 2 9 3" xfId="4579"/>
    <cellStyle name="Milliers 2 6 2 2 9 3 2" xfId="4580"/>
    <cellStyle name="Milliers 2 6 2 2 9 3 3" xfId="4581"/>
    <cellStyle name="Milliers 2 6 2 2 9 4" xfId="4582"/>
    <cellStyle name="Milliers 2 6 2 2 9 4 2" xfId="4583"/>
    <cellStyle name="Milliers 2 6 2 2 9 5" xfId="4584"/>
    <cellStyle name="Milliers 2 6 2 2 9 6" xfId="4585"/>
    <cellStyle name="Milliers 2 6 2 3" xfId="4586"/>
    <cellStyle name="Milliers 2 6 2 3 2" xfId="4587"/>
    <cellStyle name="Milliers 2 6 2 3 2 2" xfId="4588"/>
    <cellStyle name="Milliers 2 6 2 3 2 3" xfId="4589"/>
    <cellStyle name="Milliers 2 6 2 3 3" xfId="4590"/>
    <cellStyle name="Milliers 2 6 2 3 3 2" xfId="4591"/>
    <cellStyle name="Milliers 2 6 2 3 3 3" xfId="4592"/>
    <cellStyle name="Milliers 2 6 2 3 4" xfId="4593"/>
    <cellStyle name="Milliers 2 6 2 3 4 2" xfId="4594"/>
    <cellStyle name="Milliers 2 6 2 3 5" xfId="4595"/>
    <cellStyle name="Milliers 2 6 2 3 6" xfId="4596"/>
    <cellStyle name="Milliers 2 6 2 4" xfId="4597"/>
    <cellStyle name="Milliers 2 6 2 4 2" xfId="4598"/>
    <cellStyle name="Milliers 2 6 2 4 2 2" xfId="4599"/>
    <cellStyle name="Milliers 2 6 2 4 2 3" xfId="4600"/>
    <cellStyle name="Milliers 2 6 2 4 3" xfId="4601"/>
    <cellStyle name="Milliers 2 6 2 4 3 2" xfId="4602"/>
    <cellStyle name="Milliers 2 6 2 4 3 3" xfId="4603"/>
    <cellStyle name="Milliers 2 6 2 4 4" xfId="4604"/>
    <cellStyle name="Milliers 2 6 2 4 4 2" xfId="4605"/>
    <cellStyle name="Milliers 2 6 2 4 5" xfId="4606"/>
    <cellStyle name="Milliers 2 6 2 4 6" xfId="4607"/>
    <cellStyle name="Milliers 2 6 2 5" xfId="4608"/>
    <cellStyle name="Milliers 2 6 2 5 2" xfId="4609"/>
    <cellStyle name="Milliers 2 6 2 5 2 2" xfId="4610"/>
    <cellStyle name="Milliers 2 6 2 5 2 3" xfId="4611"/>
    <cellStyle name="Milliers 2 6 2 5 3" xfId="4612"/>
    <cellStyle name="Milliers 2 6 2 5 3 2" xfId="4613"/>
    <cellStyle name="Milliers 2 6 2 5 3 3" xfId="4614"/>
    <cellStyle name="Milliers 2 6 2 5 4" xfId="4615"/>
    <cellStyle name="Milliers 2 6 2 5 4 2" xfId="4616"/>
    <cellStyle name="Milliers 2 6 2 5 5" xfId="4617"/>
    <cellStyle name="Milliers 2 6 2 5 6" xfId="4618"/>
    <cellStyle name="Milliers 2 6 2 6" xfId="4619"/>
    <cellStyle name="Milliers 2 6 2 6 2" xfId="4620"/>
    <cellStyle name="Milliers 2 6 2 6 2 2" xfId="4621"/>
    <cellStyle name="Milliers 2 6 2 6 2 3" xfId="4622"/>
    <cellStyle name="Milliers 2 6 2 6 3" xfId="4623"/>
    <cellStyle name="Milliers 2 6 2 6 3 2" xfId="4624"/>
    <cellStyle name="Milliers 2 6 2 6 3 3" xfId="4625"/>
    <cellStyle name="Milliers 2 6 2 6 4" xfId="4626"/>
    <cellStyle name="Milliers 2 6 2 6 4 2" xfId="4627"/>
    <cellStyle name="Milliers 2 6 2 6 5" xfId="4628"/>
    <cellStyle name="Milliers 2 6 2 6 6" xfId="4629"/>
    <cellStyle name="Milliers 2 6 2 7" xfId="4630"/>
    <cellStyle name="Milliers 2 6 2 7 2" xfId="4631"/>
    <cellStyle name="Milliers 2 6 2 7 2 2" xfId="4632"/>
    <cellStyle name="Milliers 2 6 2 7 2 3" xfId="4633"/>
    <cellStyle name="Milliers 2 6 2 7 3" xfId="4634"/>
    <cellStyle name="Milliers 2 6 2 7 3 2" xfId="4635"/>
    <cellStyle name="Milliers 2 6 2 7 3 3" xfId="4636"/>
    <cellStyle name="Milliers 2 6 2 7 4" xfId="4637"/>
    <cellStyle name="Milliers 2 6 2 7 4 2" xfId="4638"/>
    <cellStyle name="Milliers 2 6 2 7 5" xfId="4639"/>
    <cellStyle name="Milliers 2 6 2 7 6" xfId="4640"/>
    <cellStyle name="Milliers 2 6 2 8" xfId="4641"/>
    <cellStyle name="Milliers 2 6 2 8 2" xfId="4642"/>
    <cellStyle name="Milliers 2 6 2 8 2 2" xfId="4643"/>
    <cellStyle name="Milliers 2 6 2 8 2 3" xfId="4644"/>
    <cellStyle name="Milliers 2 6 2 8 3" xfId="4645"/>
    <cellStyle name="Milliers 2 6 2 8 3 2" xfId="4646"/>
    <cellStyle name="Milliers 2 6 2 8 3 3" xfId="4647"/>
    <cellStyle name="Milliers 2 6 2 8 4" xfId="4648"/>
    <cellStyle name="Milliers 2 6 2 8 4 2" xfId="4649"/>
    <cellStyle name="Milliers 2 6 2 8 5" xfId="4650"/>
    <cellStyle name="Milliers 2 6 2 8 6" xfId="4651"/>
    <cellStyle name="Milliers 2 6 2 9" xfId="4652"/>
    <cellStyle name="Milliers 2 6 2 9 2" xfId="4653"/>
    <cellStyle name="Milliers 2 6 2 9 2 2" xfId="4654"/>
    <cellStyle name="Milliers 2 6 2 9 2 3" xfId="4655"/>
    <cellStyle name="Milliers 2 6 2 9 3" xfId="4656"/>
    <cellStyle name="Milliers 2 6 2 9 3 2" xfId="4657"/>
    <cellStyle name="Milliers 2 6 2 9 3 3" xfId="4658"/>
    <cellStyle name="Milliers 2 6 2 9 4" xfId="4659"/>
    <cellStyle name="Milliers 2 6 2 9 4 2" xfId="4660"/>
    <cellStyle name="Milliers 2 6 2 9 5" xfId="4661"/>
    <cellStyle name="Milliers 2 6 2 9 6" xfId="4662"/>
    <cellStyle name="Milliers 2 6 3" xfId="4663"/>
    <cellStyle name="Milliers 2 6 3 10" xfId="4664"/>
    <cellStyle name="Milliers 2 6 3 10 2" xfId="4665"/>
    <cellStyle name="Milliers 2 6 3 10 2 2" xfId="4666"/>
    <cellStyle name="Milliers 2 6 3 10 2 3" xfId="4667"/>
    <cellStyle name="Milliers 2 6 3 10 3" xfId="4668"/>
    <cellStyle name="Milliers 2 6 3 10 3 2" xfId="4669"/>
    <cellStyle name="Milliers 2 6 3 10 4" xfId="4670"/>
    <cellStyle name="Milliers 2 6 3 10 5" xfId="4671"/>
    <cellStyle name="Milliers 2 6 3 11" xfId="4672"/>
    <cellStyle name="Milliers 2 6 3 11 2" xfId="4673"/>
    <cellStyle name="Milliers 2 6 3 11 3" xfId="4674"/>
    <cellStyle name="Milliers 2 6 3 12" xfId="4675"/>
    <cellStyle name="Milliers 2 6 3 12 2" xfId="4676"/>
    <cellStyle name="Milliers 2 6 3 12 3" xfId="4677"/>
    <cellStyle name="Milliers 2 6 3 13" xfId="4678"/>
    <cellStyle name="Milliers 2 6 3 13 2" xfId="4679"/>
    <cellStyle name="Milliers 2 6 3 14" xfId="4680"/>
    <cellStyle name="Milliers 2 6 3 15" xfId="4681"/>
    <cellStyle name="Milliers 2 6 3 2" xfId="4682"/>
    <cellStyle name="Milliers 2 6 3 2 2" xfId="4683"/>
    <cellStyle name="Milliers 2 6 3 2 2 2" xfId="4684"/>
    <cellStyle name="Milliers 2 6 3 2 2 3" xfId="4685"/>
    <cellStyle name="Milliers 2 6 3 2 3" xfId="4686"/>
    <cellStyle name="Milliers 2 6 3 2 3 2" xfId="4687"/>
    <cellStyle name="Milliers 2 6 3 2 3 3" xfId="4688"/>
    <cellStyle name="Milliers 2 6 3 2 4" xfId="4689"/>
    <cellStyle name="Milliers 2 6 3 2 4 2" xfId="4690"/>
    <cellStyle name="Milliers 2 6 3 2 5" xfId="4691"/>
    <cellStyle name="Milliers 2 6 3 2 6" xfId="4692"/>
    <cellStyle name="Milliers 2 6 3 3" xfId="4693"/>
    <cellStyle name="Milliers 2 6 3 3 2" xfId="4694"/>
    <cellStyle name="Milliers 2 6 3 3 2 2" xfId="4695"/>
    <cellStyle name="Milliers 2 6 3 3 2 3" xfId="4696"/>
    <cellStyle name="Milliers 2 6 3 3 3" xfId="4697"/>
    <cellStyle name="Milliers 2 6 3 3 3 2" xfId="4698"/>
    <cellStyle name="Milliers 2 6 3 3 3 3" xfId="4699"/>
    <cellStyle name="Milliers 2 6 3 3 4" xfId="4700"/>
    <cellStyle name="Milliers 2 6 3 3 4 2" xfId="4701"/>
    <cellStyle name="Milliers 2 6 3 3 5" xfId="4702"/>
    <cellStyle name="Milliers 2 6 3 3 6" xfId="4703"/>
    <cellStyle name="Milliers 2 6 3 4" xfId="4704"/>
    <cellStyle name="Milliers 2 6 3 4 2" xfId="4705"/>
    <cellStyle name="Milliers 2 6 3 4 2 2" xfId="4706"/>
    <cellStyle name="Milliers 2 6 3 4 2 3" xfId="4707"/>
    <cellStyle name="Milliers 2 6 3 4 3" xfId="4708"/>
    <cellStyle name="Milliers 2 6 3 4 3 2" xfId="4709"/>
    <cellStyle name="Milliers 2 6 3 4 3 3" xfId="4710"/>
    <cellStyle name="Milliers 2 6 3 4 4" xfId="4711"/>
    <cellStyle name="Milliers 2 6 3 4 4 2" xfId="4712"/>
    <cellStyle name="Milliers 2 6 3 4 5" xfId="4713"/>
    <cellStyle name="Milliers 2 6 3 4 6" xfId="4714"/>
    <cellStyle name="Milliers 2 6 3 5" xfId="4715"/>
    <cellStyle name="Milliers 2 6 3 5 2" xfId="4716"/>
    <cellStyle name="Milliers 2 6 3 5 2 2" xfId="4717"/>
    <cellStyle name="Milliers 2 6 3 5 2 3" xfId="4718"/>
    <cellStyle name="Milliers 2 6 3 5 3" xfId="4719"/>
    <cellStyle name="Milliers 2 6 3 5 3 2" xfId="4720"/>
    <cellStyle name="Milliers 2 6 3 5 3 3" xfId="4721"/>
    <cellStyle name="Milliers 2 6 3 5 4" xfId="4722"/>
    <cellStyle name="Milliers 2 6 3 5 4 2" xfId="4723"/>
    <cellStyle name="Milliers 2 6 3 5 5" xfId="4724"/>
    <cellStyle name="Milliers 2 6 3 5 6" xfId="4725"/>
    <cellStyle name="Milliers 2 6 3 6" xfId="4726"/>
    <cellStyle name="Milliers 2 6 3 6 2" xfId="4727"/>
    <cellStyle name="Milliers 2 6 3 6 2 2" xfId="4728"/>
    <cellStyle name="Milliers 2 6 3 6 2 3" xfId="4729"/>
    <cellStyle name="Milliers 2 6 3 6 3" xfId="4730"/>
    <cellStyle name="Milliers 2 6 3 6 3 2" xfId="4731"/>
    <cellStyle name="Milliers 2 6 3 6 3 3" xfId="4732"/>
    <cellStyle name="Milliers 2 6 3 6 4" xfId="4733"/>
    <cellStyle name="Milliers 2 6 3 6 4 2" xfId="4734"/>
    <cellStyle name="Milliers 2 6 3 6 5" xfId="4735"/>
    <cellStyle name="Milliers 2 6 3 6 6" xfId="4736"/>
    <cellStyle name="Milliers 2 6 3 7" xfId="4737"/>
    <cellStyle name="Milliers 2 6 3 7 2" xfId="4738"/>
    <cellStyle name="Milliers 2 6 3 7 2 2" xfId="4739"/>
    <cellStyle name="Milliers 2 6 3 7 2 3" xfId="4740"/>
    <cellStyle name="Milliers 2 6 3 7 3" xfId="4741"/>
    <cellStyle name="Milliers 2 6 3 7 3 2" xfId="4742"/>
    <cellStyle name="Milliers 2 6 3 7 3 3" xfId="4743"/>
    <cellStyle name="Milliers 2 6 3 7 4" xfId="4744"/>
    <cellStyle name="Milliers 2 6 3 7 4 2" xfId="4745"/>
    <cellStyle name="Milliers 2 6 3 7 5" xfId="4746"/>
    <cellStyle name="Milliers 2 6 3 7 6" xfId="4747"/>
    <cellStyle name="Milliers 2 6 3 8" xfId="4748"/>
    <cellStyle name="Milliers 2 6 3 8 2" xfId="4749"/>
    <cellStyle name="Milliers 2 6 3 8 2 2" xfId="4750"/>
    <cellStyle name="Milliers 2 6 3 8 2 3" xfId="4751"/>
    <cellStyle name="Milliers 2 6 3 8 3" xfId="4752"/>
    <cellStyle name="Milliers 2 6 3 8 3 2" xfId="4753"/>
    <cellStyle name="Milliers 2 6 3 8 3 3" xfId="4754"/>
    <cellStyle name="Milliers 2 6 3 8 4" xfId="4755"/>
    <cellStyle name="Milliers 2 6 3 8 4 2" xfId="4756"/>
    <cellStyle name="Milliers 2 6 3 8 5" xfId="4757"/>
    <cellStyle name="Milliers 2 6 3 8 6" xfId="4758"/>
    <cellStyle name="Milliers 2 6 3 9" xfId="4759"/>
    <cellStyle name="Milliers 2 6 3 9 2" xfId="4760"/>
    <cellStyle name="Milliers 2 6 3 9 2 2" xfId="4761"/>
    <cellStyle name="Milliers 2 6 3 9 2 3" xfId="4762"/>
    <cellStyle name="Milliers 2 6 3 9 3" xfId="4763"/>
    <cellStyle name="Milliers 2 6 3 9 3 2" xfId="4764"/>
    <cellStyle name="Milliers 2 6 3 9 3 3" xfId="4765"/>
    <cellStyle name="Milliers 2 6 3 9 4" xfId="4766"/>
    <cellStyle name="Milliers 2 6 3 9 4 2" xfId="4767"/>
    <cellStyle name="Milliers 2 6 3 9 5" xfId="4768"/>
    <cellStyle name="Milliers 2 6 3 9 6" xfId="4769"/>
    <cellStyle name="Milliers 2 6 4" xfId="4770"/>
    <cellStyle name="Milliers 2 6 4 2" xfId="4771"/>
    <cellStyle name="Milliers 2 6 4 2 2" xfId="4772"/>
    <cellStyle name="Milliers 2 6 4 2 3" xfId="4773"/>
    <cellStyle name="Milliers 2 6 4 3" xfId="4774"/>
    <cellStyle name="Milliers 2 6 4 3 2" xfId="4775"/>
    <cellStyle name="Milliers 2 6 4 3 3" xfId="4776"/>
    <cellStyle name="Milliers 2 6 4 4" xfId="4777"/>
    <cellStyle name="Milliers 2 6 4 4 2" xfId="4778"/>
    <cellStyle name="Milliers 2 6 4 5" xfId="4779"/>
    <cellStyle name="Milliers 2 6 4 6" xfId="4780"/>
    <cellStyle name="Milliers 2 6 5" xfId="4781"/>
    <cellStyle name="Milliers 2 6 5 2" xfId="4782"/>
    <cellStyle name="Milliers 2 6 5 2 2" xfId="4783"/>
    <cellStyle name="Milliers 2 6 5 2 3" xfId="4784"/>
    <cellStyle name="Milliers 2 6 5 3" xfId="4785"/>
    <cellStyle name="Milliers 2 6 5 3 2" xfId="4786"/>
    <cellStyle name="Milliers 2 6 5 3 3" xfId="4787"/>
    <cellStyle name="Milliers 2 6 5 4" xfId="4788"/>
    <cellStyle name="Milliers 2 6 5 4 2" xfId="4789"/>
    <cellStyle name="Milliers 2 6 5 5" xfId="4790"/>
    <cellStyle name="Milliers 2 6 5 6" xfId="4791"/>
    <cellStyle name="Milliers 2 6 6" xfId="4792"/>
    <cellStyle name="Milliers 2 6 6 2" xfId="4793"/>
    <cellStyle name="Milliers 2 6 6 2 2" xfId="4794"/>
    <cellStyle name="Milliers 2 6 6 2 3" xfId="4795"/>
    <cellStyle name="Milliers 2 6 6 3" xfId="4796"/>
    <cellStyle name="Milliers 2 6 6 3 2" xfId="4797"/>
    <cellStyle name="Milliers 2 6 6 3 3" xfId="4798"/>
    <cellStyle name="Milliers 2 6 6 4" xfId="4799"/>
    <cellStyle name="Milliers 2 6 6 4 2" xfId="4800"/>
    <cellStyle name="Milliers 2 6 6 5" xfId="4801"/>
    <cellStyle name="Milliers 2 6 6 6" xfId="4802"/>
    <cellStyle name="Milliers 2 6 7" xfId="4803"/>
    <cellStyle name="Milliers 2 6 7 2" xfId="4804"/>
    <cellStyle name="Milliers 2 6 7 2 2" xfId="4805"/>
    <cellStyle name="Milliers 2 6 7 2 3" xfId="4806"/>
    <cellStyle name="Milliers 2 6 7 3" xfId="4807"/>
    <cellStyle name="Milliers 2 6 7 3 2" xfId="4808"/>
    <cellStyle name="Milliers 2 6 7 3 3" xfId="4809"/>
    <cellStyle name="Milliers 2 6 7 4" xfId="4810"/>
    <cellStyle name="Milliers 2 6 7 4 2" xfId="4811"/>
    <cellStyle name="Milliers 2 6 7 5" xfId="4812"/>
    <cellStyle name="Milliers 2 6 7 6" xfId="4813"/>
    <cellStyle name="Milliers 2 6 8" xfId="4814"/>
    <cellStyle name="Milliers 2 6 8 2" xfId="4815"/>
    <cellStyle name="Milliers 2 6 8 2 2" xfId="4816"/>
    <cellStyle name="Milliers 2 6 8 2 3" xfId="4817"/>
    <cellStyle name="Milliers 2 6 8 3" xfId="4818"/>
    <cellStyle name="Milliers 2 6 8 3 2" xfId="4819"/>
    <cellStyle name="Milliers 2 6 8 3 3" xfId="4820"/>
    <cellStyle name="Milliers 2 6 8 4" xfId="4821"/>
    <cellStyle name="Milliers 2 6 8 4 2" xfId="4822"/>
    <cellStyle name="Milliers 2 6 8 5" xfId="4823"/>
    <cellStyle name="Milliers 2 6 8 6" xfId="4824"/>
    <cellStyle name="Milliers 2 6 9" xfId="4825"/>
    <cellStyle name="Milliers 2 6 9 2" xfId="4826"/>
    <cellStyle name="Milliers 2 6 9 2 2" xfId="4827"/>
    <cellStyle name="Milliers 2 6 9 2 3" xfId="4828"/>
    <cellStyle name="Milliers 2 6 9 3" xfId="4829"/>
    <cellStyle name="Milliers 2 6 9 3 2" xfId="4830"/>
    <cellStyle name="Milliers 2 6 9 3 3" xfId="4831"/>
    <cellStyle name="Milliers 2 6 9 4" xfId="4832"/>
    <cellStyle name="Milliers 2 6 9 4 2" xfId="4833"/>
    <cellStyle name="Milliers 2 6 9 5" xfId="4834"/>
    <cellStyle name="Milliers 2 6 9 6" xfId="4835"/>
    <cellStyle name="Milliers 2 7" xfId="4836"/>
    <cellStyle name="Milliers 2 7 10" xfId="4837"/>
    <cellStyle name="Milliers 2 7 10 2" xfId="4838"/>
    <cellStyle name="Milliers 2 7 10 2 2" xfId="4839"/>
    <cellStyle name="Milliers 2 7 10 2 3" xfId="4840"/>
    <cellStyle name="Milliers 2 7 10 3" xfId="4841"/>
    <cellStyle name="Milliers 2 7 10 3 2" xfId="4842"/>
    <cellStyle name="Milliers 2 7 10 3 3" xfId="4843"/>
    <cellStyle name="Milliers 2 7 10 4" xfId="4844"/>
    <cellStyle name="Milliers 2 7 10 4 2" xfId="4845"/>
    <cellStyle name="Milliers 2 7 10 5" xfId="4846"/>
    <cellStyle name="Milliers 2 7 10 6" xfId="4847"/>
    <cellStyle name="Milliers 2 7 11" xfId="4848"/>
    <cellStyle name="Milliers 2 7 11 2" xfId="4849"/>
    <cellStyle name="Milliers 2 7 11 2 2" xfId="4850"/>
    <cellStyle name="Milliers 2 7 11 2 3" xfId="4851"/>
    <cellStyle name="Milliers 2 7 11 3" xfId="4852"/>
    <cellStyle name="Milliers 2 7 11 3 2" xfId="4853"/>
    <cellStyle name="Milliers 2 7 11 4" xfId="4854"/>
    <cellStyle name="Milliers 2 7 11 5" xfId="4855"/>
    <cellStyle name="Milliers 2 7 12" xfId="4856"/>
    <cellStyle name="Milliers 2 7 12 2" xfId="4857"/>
    <cellStyle name="Milliers 2 7 12 3" xfId="4858"/>
    <cellStyle name="Milliers 2 7 13" xfId="4859"/>
    <cellStyle name="Milliers 2 7 13 2" xfId="4860"/>
    <cellStyle name="Milliers 2 7 13 3" xfId="4861"/>
    <cellStyle name="Milliers 2 7 14" xfId="4862"/>
    <cellStyle name="Milliers 2 7 14 2" xfId="4863"/>
    <cellStyle name="Milliers 2 7 15" xfId="4864"/>
    <cellStyle name="Milliers 2 7 16" xfId="4865"/>
    <cellStyle name="Milliers 2 7 2" xfId="4866"/>
    <cellStyle name="Milliers 2 7 2 10" xfId="4867"/>
    <cellStyle name="Milliers 2 7 2 10 2" xfId="4868"/>
    <cellStyle name="Milliers 2 7 2 10 2 2" xfId="4869"/>
    <cellStyle name="Milliers 2 7 2 10 2 3" xfId="4870"/>
    <cellStyle name="Milliers 2 7 2 10 3" xfId="4871"/>
    <cellStyle name="Milliers 2 7 2 10 3 2" xfId="4872"/>
    <cellStyle name="Milliers 2 7 2 10 4" xfId="4873"/>
    <cellStyle name="Milliers 2 7 2 10 5" xfId="4874"/>
    <cellStyle name="Milliers 2 7 2 11" xfId="4875"/>
    <cellStyle name="Milliers 2 7 2 11 2" xfId="4876"/>
    <cellStyle name="Milliers 2 7 2 11 3" xfId="4877"/>
    <cellStyle name="Milliers 2 7 2 12" xfId="4878"/>
    <cellStyle name="Milliers 2 7 2 12 2" xfId="4879"/>
    <cellStyle name="Milliers 2 7 2 12 3" xfId="4880"/>
    <cellStyle name="Milliers 2 7 2 13" xfId="4881"/>
    <cellStyle name="Milliers 2 7 2 13 2" xfId="4882"/>
    <cellStyle name="Milliers 2 7 2 14" xfId="4883"/>
    <cellStyle name="Milliers 2 7 2 15" xfId="4884"/>
    <cellStyle name="Milliers 2 7 2 2" xfId="4885"/>
    <cellStyle name="Milliers 2 7 2 2 2" xfId="4886"/>
    <cellStyle name="Milliers 2 7 2 2 2 2" xfId="4887"/>
    <cellStyle name="Milliers 2 7 2 2 2 3" xfId="4888"/>
    <cellStyle name="Milliers 2 7 2 2 3" xfId="4889"/>
    <cellStyle name="Milliers 2 7 2 2 3 2" xfId="4890"/>
    <cellStyle name="Milliers 2 7 2 2 3 3" xfId="4891"/>
    <cellStyle name="Milliers 2 7 2 2 4" xfId="4892"/>
    <cellStyle name="Milliers 2 7 2 2 4 2" xfId="4893"/>
    <cellStyle name="Milliers 2 7 2 2 5" xfId="4894"/>
    <cellStyle name="Milliers 2 7 2 2 6" xfId="4895"/>
    <cellStyle name="Milliers 2 7 2 3" xfId="4896"/>
    <cellStyle name="Milliers 2 7 2 3 2" xfId="4897"/>
    <cellStyle name="Milliers 2 7 2 3 2 2" xfId="4898"/>
    <cellStyle name="Milliers 2 7 2 3 2 3" xfId="4899"/>
    <cellStyle name="Milliers 2 7 2 3 3" xfId="4900"/>
    <cellStyle name="Milliers 2 7 2 3 3 2" xfId="4901"/>
    <cellStyle name="Milliers 2 7 2 3 3 3" xfId="4902"/>
    <cellStyle name="Milliers 2 7 2 3 4" xfId="4903"/>
    <cellStyle name="Milliers 2 7 2 3 4 2" xfId="4904"/>
    <cellStyle name="Milliers 2 7 2 3 5" xfId="4905"/>
    <cellStyle name="Milliers 2 7 2 3 6" xfId="4906"/>
    <cellStyle name="Milliers 2 7 2 4" xfId="4907"/>
    <cellStyle name="Milliers 2 7 2 4 2" xfId="4908"/>
    <cellStyle name="Milliers 2 7 2 4 2 2" xfId="4909"/>
    <cellStyle name="Milliers 2 7 2 4 2 3" xfId="4910"/>
    <cellStyle name="Milliers 2 7 2 4 3" xfId="4911"/>
    <cellStyle name="Milliers 2 7 2 4 3 2" xfId="4912"/>
    <cellStyle name="Milliers 2 7 2 4 3 3" xfId="4913"/>
    <cellStyle name="Milliers 2 7 2 4 4" xfId="4914"/>
    <cellStyle name="Milliers 2 7 2 4 4 2" xfId="4915"/>
    <cellStyle name="Milliers 2 7 2 4 5" xfId="4916"/>
    <cellStyle name="Milliers 2 7 2 4 6" xfId="4917"/>
    <cellStyle name="Milliers 2 7 2 5" xfId="4918"/>
    <cellStyle name="Milliers 2 7 2 5 2" xfId="4919"/>
    <cellStyle name="Milliers 2 7 2 5 2 2" xfId="4920"/>
    <cellStyle name="Milliers 2 7 2 5 2 3" xfId="4921"/>
    <cellStyle name="Milliers 2 7 2 5 3" xfId="4922"/>
    <cellStyle name="Milliers 2 7 2 5 3 2" xfId="4923"/>
    <cellStyle name="Milliers 2 7 2 5 3 3" xfId="4924"/>
    <cellStyle name="Milliers 2 7 2 5 4" xfId="4925"/>
    <cellStyle name="Milliers 2 7 2 5 4 2" xfId="4926"/>
    <cellStyle name="Milliers 2 7 2 5 5" xfId="4927"/>
    <cellStyle name="Milliers 2 7 2 5 6" xfId="4928"/>
    <cellStyle name="Milliers 2 7 2 6" xfId="4929"/>
    <cellStyle name="Milliers 2 7 2 6 2" xfId="4930"/>
    <cellStyle name="Milliers 2 7 2 6 2 2" xfId="4931"/>
    <cellStyle name="Milliers 2 7 2 6 2 3" xfId="4932"/>
    <cellStyle name="Milliers 2 7 2 6 3" xfId="4933"/>
    <cellStyle name="Milliers 2 7 2 6 3 2" xfId="4934"/>
    <cellStyle name="Milliers 2 7 2 6 3 3" xfId="4935"/>
    <cellStyle name="Milliers 2 7 2 6 4" xfId="4936"/>
    <cellStyle name="Milliers 2 7 2 6 4 2" xfId="4937"/>
    <cellStyle name="Milliers 2 7 2 6 5" xfId="4938"/>
    <cellStyle name="Milliers 2 7 2 6 6" xfId="4939"/>
    <cellStyle name="Milliers 2 7 2 7" xfId="4940"/>
    <cellStyle name="Milliers 2 7 2 7 2" xfId="4941"/>
    <cellStyle name="Milliers 2 7 2 7 2 2" xfId="4942"/>
    <cellStyle name="Milliers 2 7 2 7 2 3" xfId="4943"/>
    <cellStyle name="Milliers 2 7 2 7 3" xfId="4944"/>
    <cellStyle name="Milliers 2 7 2 7 3 2" xfId="4945"/>
    <cellStyle name="Milliers 2 7 2 7 3 3" xfId="4946"/>
    <cellStyle name="Milliers 2 7 2 7 4" xfId="4947"/>
    <cellStyle name="Milliers 2 7 2 7 4 2" xfId="4948"/>
    <cellStyle name="Milliers 2 7 2 7 5" xfId="4949"/>
    <cellStyle name="Milliers 2 7 2 7 6" xfId="4950"/>
    <cellStyle name="Milliers 2 7 2 8" xfId="4951"/>
    <cellStyle name="Milliers 2 7 2 8 2" xfId="4952"/>
    <cellStyle name="Milliers 2 7 2 8 2 2" xfId="4953"/>
    <cellStyle name="Milliers 2 7 2 8 2 3" xfId="4954"/>
    <cellStyle name="Milliers 2 7 2 8 3" xfId="4955"/>
    <cellStyle name="Milliers 2 7 2 8 3 2" xfId="4956"/>
    <cellStyle name="Milliers 2 7 2 8 3 3" xfId="4957"/>
    <cellStyle name="Milliers 2 7 2 8 4" xfId="4958"/>
    <cellStyle name="Milliers 2 7 2 8 4 2" xfId="4959"/>
    <cellStyle name="Milliers 2 7 2 8 5" xfId="4960"/>
    <cellStyle name="Milliers 2 7 2 8 6" xfId="4961"/>
    <cellStyle name="Milliers 2 7 2 9" xfId="4962"/>
    <cellStyle name="Milliers 2 7 2 9 2" xfId="4963"/>
    <cellStyle name="Milliers 2 7 2 9 2 2" xfId="4964"/>
    <cellStyle name="Milliers 2 7 2 9 2 3" xfId="4965"/>
    <cellStyle name="Milliers 2 7 2 9 3" xfId="4966"/>
    <cellStyle name="Milliers 2 7 2 9 3 2" xfId="4967"/>
    <cellStyle name="Milliers 2 7 2 9 3 3" xfId="4968"/>
    <cellStyle name="Milliers 2 7 2 9 4" xfId="4969"/>
    <cellStyle name="Milliers 2 7 2 9 4 2" xfId="4970"/>
    <cellStyle name="Milliers 2 7 2 9 5" xfId="4971"/>
    <cellStyle name="Milliers 2 7 2 9 6" xfId="4972"/>
    <cellStyle name="Milliers 2 7 3" xfId="4973"/>
    <cellStyle name="Milliers 2 7 3 2" xfId="4974"/>
    <cellStyle name="Milliers 2 7 3 2 2" xfId="4975"/>
    <cellStyle name="Milliers 2 7 3 2 3" xfId="4976"/>
    <cellStyle name="Milliers 2 7 3 3" xfId="4977"/>
    <cellStyle name="Milliers 2 7 3 3 2" xfId="4978"/>
    <cellStyle name="Milliers 2 7 3 3 3" xfId="4979"/>
    <cellStyle name="Milliers 2 7 3 4" xfId="4980"/>
    <cellStyle name="Milliers 2 7 3 4 2" xfId="4981"/>
    <cellStyle name="Milliers 2 7 3 5" xfId="4982"/>
    <cellStyle name="Milliers 2 7 3 6" xfId="4983"/>
    <cellStyle name="Milliers 2 7 4" xfId="4984"/>
    <cellStyle name="Milliers 2 7 4 2" xfId="4985"/>
    <cellStyle name="Milliers 2 7 4 2 2" xfId="4986"/>
    <cellStyle name="Milliers 2 7 4 2 3" xfId="4987"/>
    <cellStyle name="Milliers 2 7 4 3" xfId="4988"/>
    <cellStyle name="Milliers 2 7 4 3 2" xfId="4989"/>
    <cellStyle name="Milliers 2 7 4 3 3" xfId="4990"/>
    <cellStyle name="Milliers 2 7 4 4" xfId="4991"/>
    <cellStyle name="Milliers 2 7 4 4 2" xfId="4992"/>
    <cellStyle name="Milliers 2 7 4 5" xfId="4993"/>
    <cellStyle name="Milliers 2 7 4 6" xfId="4994"/>
    <cellStyle name="Milliers 2 7 5" xfId="4995"/>
    <cellStyle name="Milliers 2 7 5 2" xfId="4996"/>
    <cellStyle name="Milliers 2 7 5 2 2" xfId="4997"/>
    <cellStyle name="Milliers 2 7 5 2 3" xfId="4998"/>
    <cellStyle name="Milliers 2 7 5 3" xfId="4999"/>
    <cellStyle name="Milliers 2 7 5 3 2" xfId="5000"/>
    <cellStyle name="Milliers 2 7 5 3 3" xfId="5001"/>
    <cellStyle name="Milliers 2 7 5 4" xfId="5002"/>
    <cellStyle name="Milliers 2 7 5 4 2" xfId="5003"/>
    <cellStyle name="Milliers 2 7 5 5" xfId="5004"/>
    <cellStyle name="Milliers 2 7 5 6" xfId="5005"/>
    <cellStyle name="Milliers 2 7 6" xfId="5006"/>
    <cellStyle name="Milliers 2 7 6 2" xfId="5007"/>
    <cellStyle name="Milliers 2 7 6 2 2" xfId="5008"/>
    <cellStyle name="Milliers 2 7 6 2 3" xfId="5009"/>
    <cellStyle name="Milliers 2 7 6 3" xfId="5010"/>
    <cellStyle name="Milliers 2 7 6 3 2" xfId="5011"/>
    <cellStyle name="Milliers 2 7 6 3 3" xfId="5012"/>
    <cellStyle name="Milliers 2 7 6 4" xfId="5013"/>
    <cellStyle name="Milliers 2 7 6 4 2" xfId="5014"/>
    <cellStyle name="Milliers 2 7 6 5" xfId="5015"/>
    <cellStyle name="Milliers 2 7 6 6" xfId="5016"/>
    <cellStyle name="Milliers 2 7 7" xfId="5017"/>
    <cellStyle name="Milliers 2 7 7 2" xfId="5018"/>
    <cellStyle name="Milliers 2 7 7 2 2" xfId="5019"/>
    <cellStyle name="Milliers 2 7 7 2 3" xfId="5020"/>
    <cellStyle name="Milliers 2 7 7 3" xfId="5021"/>
    <cellStyle name="Milliers 2 7 7 3 2" xfId="5022"/>
    <cellStyle name="Milliers 2 7 7 3 3" xfId="5023"/>
    <cellStyle name="Milliers 2 7 7 4" xfId="5024"/>
    <cellStyle name="Milliers 2 7 7 4 2" xfId="5025"/>
    <cellStyle name="Milliers 2 7 7 5" xfId="5026"/>
    <cellStyle name="Milliers 2 7 7 6" xfId="5027"/>
    <cellStyle name="Milliers 2 7 8" xfId="5028"/>
    <cellStyle name="Milliers 2 7 8 2" xfId="5029"/>
    <cellStyle name="Milliers 2 7 8 2 2" xfId="5030"/>
    <cellStyle name="Milliers 2 7 8 2 3" xfId="5031"/>
    <cellStyle name="Milliers 2 7 8 3" xfId="5032"/>
    <cellStyle name="Milliers 2 7 8 3 2" xfId="5033"/>
    <cellStyle name="Milliers 2 7 8 3 3" xfId="5034"/>
    <cellStyle name="Milliers 2 7 8 4" xfId="5035"/>
    <cellStyle name="Milliers 2 7 8 4 2" xfId="5036"/>
    <cellStyle name="Milliers 2 7 8 5" xfId="5037"/>
    <cellStyle name="Milliers 2 7 8 6" xfId="5038"/>
    <cellStyle name="Milliers 2 7 9" xfId="5039"/>
    <cellStyle name="Milliers 2 7 9 2" xfId="5040"/>
    <cellStyle name="Milliers 2 7 9 2 2" xfId="5041"/>
    <cellStyle name="Milliers 2 7 9 2 3" xfId="5042"/>
    <cellStyle name="Milliers 2 7 9 3" xfId="5043"/>
    <cellStyle name="Milliers 2 7 9 3 2" xfId="5044"/>
    <cellStyle name="Milliers 2 7 9 3 3" xfId="5045"/>
    <cellStyle name="Milliers 2 7 9 4" xfId="5046"/>
    <cellStyle name="Milliers 2 7 9 4 2" xfId="5047"/>
    <cellStyle name="Milliers 2 7 9 5" xfId="5048"/>
    <cellStyle name="Milliers 2 7 9 6" xfId="5049"/>
    <cellStyle name="Milliers 2 8" xfId="5050"/>
    <cellStyle name="Milliers 2 8 10" xfId="5051"/>
    <cellStyle name="Milliers 2 8 10 2" xfId="5052"/>
    <cellStyle name="Milliers 2 8 10 2 2" xfId="5053"/>
    <cellStyle name="Milliers 2 8 10 2 3" xfId="5054"/>
    <cellStyle name="Milliers 2 8 10 3" xfId="5055"/>
    <cellStyle name="Milliers 2 8 10 3 2" xfId="5056"/>
    <cellStyle name="Milliers 2 8 10 4" xfId="5057"/>
    <cellStyle name="Milliers 2 8 10 5" xfId="5058"/>
    <cellStyle name="Milliers 2 8 11" xfId="5059"/>
    <cellStyle name="Milliers 2 8 11 2" xfId="5060"/>
    <cellStyle name="Milliers 2 8 11 3" xfId="5061"/>
    <cellStyle name="Milliers 2 8 12" xfId="5062"/>
    <cellStyle name="Milliers 2 8 12 2" xfId="5063"/>
    <cellStyle name="Milliers 2 8 12 3" xfId="5064"/>
    <cellStyle name="Milliers 2 8 13" xfId="5065"/>
    <cellStyle name="Milliers 2 8 13 2" xfId="5066"/>
    <cellStyle name="Milliers 2 8 14" xfId="5067"/>
    <cellStyle name="Milliers 2 8 15" xfId="5068"/>
    <cellStyle name="Milliers 2 8 2" xfId="5069"/>
    <cellStyle name="Milliers 2 8 2 2" xfId="5070"/>
    <cellStyle name="Milliers 2 8 2 2 2" xfId="5071"/>
    <cellStyle name="Milliers 2 8 2 2 3" xfId="5072"/>
    <cellStyle name="Milliers 2 8 2 3" xfId="5073"/>
    <cellStyle name="Milliers 2 8 2 3 2" xfId="5074"/>
    <cellStyle name="Milliers 2 8 2 3 3" xfId="5075"/>
    <cellStyle name="Milliers 2 8 2 4" xfId="5076"/>
    <cellStyle name="Milliers 2 8 2 4 2" xfId="5077"/>
    <cellStyle name="Milliers 2 8 2 5" xfId="5078"/>
    <cellStyle name="Milliers 2 8 2 6" xfId="5079"/>
    <cellStyle name="Milliers 2 8 3" xfId="5080"/>
    <cellStyle name="Milliers 2 8 3 2" xfId="5081"/>
    <cellStyle name="Milliers 2 8 3 2 2" xfId="5082"/>
    <cellStyle name="Milliers 2 8 3 2 3" xfId="5083"/>
    <cellStyle name="Milliers 2 8 3 3" xfId="5084"/>
    <cellStyle name="Milliers 2 8 3 3 2" xfId="5085"/>
    <cellStyle name="Milliers 2 8 3 3 3" xfId="5086"/>
    <cellStyle name="Milliers 2 8 3 4" xfId="5087"/>
    <cellStyle name="Milliers 2 8 3 4 2" xfId="5088"/>
    <cellStyle name="Milliers 2 8 3 5" xfId="5089"/>
    <cellStyle name="Milliers 2 8 3 6" xfId="5090"/>
    <cellStyle name="Milliers 2 8 4" xfId="5091"/>
    <cellStyle name="Milliers 2 8 4 2" xfId="5092"/>
    <cellStyle name="Milliers 2 8 4 2 2" xfId="5093"/>
    <cellStyle name="Milliers 2 8 4 2 3" xfId="5094"/>
    <cellStyle name="Milliers 2 8 4 3" xfId="5095"/>
    <cellStyle name="Milliers 2 8 4 3 2" xfId="5096"/>
    <cellStyle name="Milliers 2 8 4 3 3" xfId="5097"/>
    <cellStyle name="Milliers 2 8 4 4" xfId="5098"/>
    <cellStyle name="Milliers 2 8 4 4 2" xfId="5099"/>
    <cellStyle name="Milliers 2 8 4 5" xfId="5100"/>
    <cellStyle name="Milliers 2 8 4 6" xfId="5101"/>
    <cellStyle name="Milliers 2 8 5" xfId="5102"/>
    <cellStyle name="Milliers 2 8 5 2" xfId="5103"/>
    <cellStyle name="Milliers 2 8 5 2 2" xfId="5104"/>
    <cellStyle name="Milliers 2 8 5 2 3" xfId="5105"/>
    <cellStyle name="Milliers 2 8 5 3" xfId="5106"/>
    <cellStyle name="Milliers 2 8 5 3 2" xfId="5107"/>
    <cellStyle name="Milliers 2 8 5 3 3" xfId="5108"/>
    <cellStyle name="Milliers 2 8 5 4" xfId="5109"/>
    <cellStyle name="Milliers 2 8 5 4 2" xfId="5110"/>
    <cellStyle name="Milliers 2 8 5 5" xfId="5111"/>
    <cellStyle name="Milliers 2 8 5 6" xfId="5112"/>
    <cellStyle name="Milliers 2 8 6" xfId="5113"/>
    <cellStyle name="Milliers 2 8 6 2" xfId="5114"/>
    <cellStyle name="Milliers 2 8 6 2 2" xfId="5115"/>
    <cellStyle name="Milliers 2 8 6 2 3" xfId="5116"/>
    <cellStyle name="Milliers 2 8 6 3" xfId="5117"/>
    <cellStyle name="Milliers 2 8 6 3 2" xfId="5118"/>
    <cellStyle name="Milliers 2 8 6 3 3" xfId="5119"/>
    <cellStyle name="Milliers 2 8 6 4" xfId="5120"/>
    <cellStyle name="Milliers 2 8 6 4 2" xfId="5121"/>
    <cellStyle name="Milliers 2 8 6 5" xfId="5122"/>
    <cellStyle name="Milliers 2 8 6 6" xfId="5123"/>
    <cellStyle name="Milliers 2 8 7" xfId="5124"/>
    <cellStyle name="Milliers 2 8 7 2" xfId="5125"/>
    <cellStyle name="Milliers 2 8 7 2 2" xfId="5126"/>
    <cellStyle name="Milliers 2 8 7 2 3" xfId="5127"/>
    <cellStyle name="Milliers 2 8 7 3" xfId="5128"/>
    <cellStyle name="Milliers 2 8 7 3 2" xfId="5129"/>
    <cellStyle name="Milliers 2 8 7 3 3" xfId="5130"/>
    <cellStyle name="Milliers 2 8 7 4" xfId="5131"/>
    <cellStyle name="Milliers 2 8 7 4 2" xfId="5132"/>
    <cellStyle name="Milliers 2 8 7 5" xfId="5133"/>
    <cellStyle name="Milliers 2 8 7 6" xfId="5134"/>
    <cellStyle name="Milliers 2 8 8" xfId="5135"/>
    <cellStyle name="Milliers 2 8 8 2" xfId="5136"/>
    <cellStyle name="Milliers 2 8 8 2 2" xfId="5137"/>
    <cellStyle name="Milliers 2 8 8 2 3" xfId="5138"/>
    <cellStyle name="Milliers 2 8 8 3" xfId="5139"/>
    <cellStyle name="Milliers 2 8 8 3 2" xfId="5140"/>
    <cellStyle name="Milliers 2 8 8 3 3" xfId="5141"/>
    <cellStyle name="Milliers 2 8 8 4" xfId="5142"/>
    <cellStyle name="Milliers 2 8 8 4 2" xfId="5143"/>
    <cellStyle name="Milliers 2 8 8 5" xfId="5144"/>
    <cellStyle name="Milliers 2 8 8 6" xfId="5145"/>
    <cellStyle name="Milliers 2 8 9" xfId="5146"/>
    <cellStyle name="Milliers 2 8 9 2" xfId="5147"/>
    <cellStyle name="Milliers 2 8 9 2 2" xfId="5148"/>
    <cellStyle name="Milliers 2 8 9 2 3" xfId="5149"/>
    <cellStyle name="Milliers 2 8 9 3" xfId="5150"/>
    <cellStyle name="Milliers 2 8 9 3 2" xfId="5151"/>
    <cellStyle name="Milliers 2 8 9 3 3" xfId="5152"/>
    <cellStyle name="Milliers 2 8 9 4" xfId="5153"/>
    <cellStyle name="Milliers 2 8 9 4 2" xfId="5154"/>
    <cellStyle name="Milliers 2 8 9 5" xfId="5155"/>
    <cellStyle name="Milliers 2 8 9 6" xfId="5156"/>
    <cellStyle name="Milliers 2 9" xfId="5157"/>
    <cellStyle name="Milliers 2 9 2" xfId="5158"/>
    <cellStyle name="Milliers 2 9 2 2" xfId="5159"/>
    <cellStyle name="Milliers 2 9 2 3" xfId="5160"/>
    <cellStyle name="Milliers 2 9 3" xfId="5161"/>
    <cellStyle name="Milliers 2 9 3 2" xfId="5162"/>
    <cellStyle name="Milliers 2 9 3 3" xfId="5163"/>
    <cellStyle name="Milliers 2 9 4" xfId="5164"/>
    <cellStyle name="Milliers 2 9 4 2" xfId="5165"/>
    <cellStyle name="Milliers 2 9 5" xfId="5166"/>
    <cellStyle name="Milliers 2 9 6" xfId="5167"/>
    <cellStyle name="Milliers 3" xfId="5168"/>
    <cellStyle name="Neutre 2" xfId="5169"/>
    <cellStyle name="Normal" xfId="0" builtinId="0"/>
    <cellStyle name="Normal 2" xfId="1"/>
    <cellStyle name="Normal 2 10" xfId="5170"/>
    <cellStyle name="Normal 2 10 2" xfId="5171"/>
    <cellStyle name="Normal 2 10 2 2" xfId="5172"/>
    <cellStyle name="Normal 2 10 2 3" xfId="5173"/>
    <cellStyle name="Normal 2 10 3" xfId="5174"/>
    <cellStyle name="Normal 2 10 3 2" xfId="5175"/>
    <cellStyle name="Normal 2 10 3 3" xfId="5176"/>
    <cellStyle name="Normal 2 10 4" xfId="5177"/>
    <cellStyle name="Normal 2 10 4 2" xfId="5178"/>
    <cellStyle name="Normal 2 10 5" xfId="5179"/>
    <cellStyle name="Normal 2 10 6" xfId="5180"/>
    <cellStyle name="Normal 2 11" xfId="5181"/>
    <cellStyle name="Normal 2 11 2" xfId="5182"/>
    <cellStyle name="Normal 2 11 2 2" xfId="5183"/>
    <cellStyle name="Normal 2 11 2 3" xfId="5184"/>
    <cellStyle name="Normal 2 11 3" xfId="5185"/>
    <cellStyle name="Normal 2 11 3 2" xfId="5186"/>
    <cellStyle name="Normal 2 11 3 3" xfId="5187"/>
    <cellStyle name="Normal 2 11 4" xfId="5188"/>
    <cellStyle name="Normal 2 11 4 2" xfId="5189"/>
    <cellStyle name="Normal 2 11 5" xfId="5190"/>
    <cellStyle name="Normal 2 11 6" xfId="5191"/>
    <cellStyle name="Normal 2 12" xfId="5192"/>
    <cellStyle name="Normal 2 12 2" xfId="5193"/>
    <cellStyle name="Normal 2 12 2 2" xfId="5194"/>
    <cellStyle name="Normal 2 12 2 3" xfId="5195"/>
    <cellStyle name="Normal 2 12 3" xfId="5196"/>
    <cellStyle name="Normal 2 12 3 2" xfId="5197"/>
    <cellStyle name="Normal 2 12 3 3" xfId="5198"/>
    <cellStyle name="Normal 2 12 4" xfId="5199"/>
    <cellStyle name="Normal 2 12 4 2" xfId="5200"/>
    <cellStyle name="Normal 2 12 5" xfId="5201"/>
    <cellStyle name="Normal 2 12 6" xfId="5202"/>
    <cellStyle name="Normal 2 13" xfId="5203"/>
    <cellStyle name="Normal 2 13 2" xfId="5204"/>
    <cellStyle name="Normal 2 13 2 2" xfId="5205"/>
    <cellStyle name="Normal 2 13 2 3" xfId="5206"/>
    <cellStyle name="Normal 2 13 3" xfId="5207"/>
    <cellStyle name="Normal 2 13 3 2" xfId="5208"/>
    <cellStyle name="Normal 2 13 3 3" xfId="5209"/>
    <cellStyle name="Normal 2 13 4" xfId="5210"/>
    <cellStyle name="Normal 2 13 4 2" xfId="5211"/>
    <cellStyle name="Normal 2 13 5" xfId="5212"/>
    <cellStyle name="Normal 2 13 6" xfId="5213"/>
    <cellStyle name="Normal 2 14" xfId="5214"/>
    <cellStyle name="Normal 2 14 2" xfId="5215"/>
    <cellStyle name="Normal 2 14 2 2" xfId="5216"/>
    <cellStyle name="Normal 2 14 2 3" xfId="5217"/>
    <cellStyle name="Normal 2 14 3" xfId="5218"/>
    <cellStyle name="Normal 2 14 3 2" xfId="5219"/>
    <cellStyle name="Normal 2 14 3 3" xfId="5220"/>
    <cellStyle name="Normal 2 14 4" xfId="5221"/>
    <cellStyle name="Normal 2 14 4 2" xfId="5222"/>
    <cellStyle name="Normal 2 14 5" xfId="5223"/>
    <cellStyle name="Normal 2 14 6" xfId="5224"/>
    <cellStyle name="Normal 2 15" xfId="5225"/>
    <cellStyle name="Normal 2 15 2" xfId="5226"/>
    <cellStyle name="Normal 2 15 2 2" xfId="5227"/>
    <cellStyle name="Normal 2 15 2 3" xfId="5228"/>
    <cellStyle name="Normal 2 15 3" xfId="5229"/>
    <cellStyle name="Normal 2 15 3 2" xfId="5230"/>
    <cellStyle name="Normal 2 15 3 3" xfId="5231"/>
    <cellStyle name="Normal 2 15 4" xfId="5232"/>
    <cellStyle name="Normal 2 15 4 2" xfId="5233"/>
    <cellStyle name="Normal 2 15 5" xfId="5234"/>
    <cellStyle name="Normal 2 15 6" xfId="5235"/>
    <cellStyle name="Normal 2 16" xfId="5236"/>
    <cellStyle name="Normal 2 16 2" xfId="5237"/>
    <cellStyle name="Normal 2 16 2 2" xfId="5238"/>
    <cellStyle name="Normal 2 16 2 3" xfId="5239"/>
    <cellStyle name="Normal 2 16 3" xfId="5240"/>
    <cellStyle name="Normal 2 16 3 2" xfId="5241"/>
    <cellStyle name="Normal 2 16 3 3" xfId="5242"/>
    <cellStyle name="Normal 2 16 4" xfId="5243"/>
    <cellStyle name="Normal 2 16 4 2" xfId="5244"/>
    <cellStyle name="Normal 2 16 5" xfId="5245"/>
    <cellStyle name="Normal 2 16 6" xfId="5246"/>
    <cellStyle name="Normal 2 17" xfId="5247"/>
    <cellStyle name="Normal 2 17 2" xfId="5248"/>
    <cellStyle name="Normal 2 17 2 2" xfId="5249"/>
    <cellStyle name="Normal 2 17 2 3" xfId="5250"/>
    <cellStyle name="Normal 2 17 3" xfId="5251"/>
    <cellStyle name="Normal 2 17 3 2" xfId="5252"/>
    <cellStyle name="Normal 2 17 4" xfId="5253"/>
    <cellStyle name="Normal 2 17 5" xfId="5254"/>
    <cellStyle name="Normal 2 18" xfId="5255"/>
    <cellStyle name="Normal 2 18 2" xfId="5256"/>
    <cellStyle name="Normal 2 18 3" xfId="5257"/>
    <cellStyle name="Normal 2 19" xfId="5258"/>
    <cellStyle name="Normal 2 19 2" xfId="5259"/>
    <cellStyle name="Normal 2 19 3" xfId="5260"/>
    <cellStyle name="Normal 2 2" xfId="2"/>
    <cellStyle name="Normal 2 2 10" xfId="5261"/>
    <cellStyle name="Normal 2 2 10 2" xfId="5262"/>
    <cellStyle name="Normal 2 2 10 2 2" xfId="5263"/>
    <cellStyle name="Normal 2 2 10 2 3" xfId="5264"/>
    <cellStyle name="Normal 2 2 10 3" xfId="5265"/>
    <cellStyle name="Normal 2 2 10 3 2" xfId="5266"/>
    <cellStyle name="Normal 2 2 10 3 3" xfId="5267"/>
    <cellStyle name="Normal 2 2 10 4" xfId="5268"/>
    <cellStyle name="Normal 2 2 10 4 2" xfId="5269"/>
    <cellStyle name="Normal 2 2 10 5" xfId="5270"/>
    <cellStyle name="Normal 2 2 10 6" xfId="5271"/>
    <cellStyle name="Normal 2 2 11" xfId="5272"/>
    <cellStyle name="Normal 2 2 11 2" xfId="5273"/>
    <cellStyle name="Normal 2 2 11 2 2" xfId="5274"/>
    <cellStyle name="Normal 2 2 11 2 3" xfId="5275"/>
    <cellStyle name="Normal 2 2 11 3" xfId="5276"/>
    <cellStyle name="Normal 2 2 11 3 2" xfId="5277"/>
    <cellStyle name="Normal 2 2 11 3 3" xfId="5278"/>
    <cellStyle name="Normal 2 2 11 4" xfId="5279"/>
    <cellStyle name="Normal 2 2 11 4 2" xfId="5280"/>
    <cellStyle name="Normal 2 2 11 5" xfId="5281"/>
    <cellStyle name="Normal 2 2 11 6" xfId="5282"/>
    <cellStyle name="Normal 2 2 12" xfId="5283"/>
    <cellStyle name="Normal 2 2 12 2" xfId="5284"/>
    <cellStyle name="Normal 2 2 12 2 2" xfId="5285"/>
    <cellStyle name="Normal 2 2 12 2 3" xfId="5286"/>
    <cellStyle name="Normal 2 2 12 3" xfId="5287"/>
    <cellStyle name="Normal 2 2 12 3 2" xfId="5288"/>
    <cellStyle name="Normal 2 2 12 3 3" xfId="5289"/>
    <cellStyle name="Normal 2 2 12 4" xfId="5290"/>
    <cellStyle name="Normal 2 2 12 4 2" xfId="5291"/>
    <cellStyle name="Normal 2 2 12 5" xfId="5292"/>
    <cellStyle name="Normal 2 2 12 6" xfId="5293"/>
    <cellStyle name="Normal 2 2 13" xfId="5294"/>
    <cellStyle name="Normal 2 2 13 2" xfId="5295"/>
    <cellStyle name="Normal 2 2 13 2 2" xfId="5296"/>
    <cellStyle name="Normal 2 2 13 2 3" xfId="5297"/>
    <cellStyle name="Normal 2 2 13 3" xfId="5298"/>
    <cellStyle name="Normal 2 2 13 3 2" xfId="5299"/>
    <cellStyle name="Normal 2 2 13 3 3" xfId="5300"/>
    <cellStyle name="Normal 2 2 13 4" xfId="5301"/>
    <cellStyle name="Normal 2 2 13 4 2" xfId="5302"/>
    <cellStyle name="Normal 2 2 13 5" xfId="5303"/>
    <cellStyle name="Normal 2 2 13 6" xfId="5304"/>
    <cellStyle name="Normal 2 2 14" xfId="5305"/>
    <cellStyle name="Normal 2 2 14 2" xfId="5306"/>
    <cellStyle name="Normal 2 2 14 2 2" xfId="5307"/>
    <cellStyle name="Normal 2 2 14 2 3" xfId="5308"/>
    <cellStyle name="Normal 2 2 14 3" xfId="5309"/>
    <cellStyle name="Normal 2 2 14 3 2" xfId="5310"/>
    <cellStyle name="Normal 2 2 14 4" xfId="5311"/>
    <cellStyle name="Normal 2 2 14 5" xfId="5312"/>
    <cellStyle name="Normal 2 2 15" xfId="5313"/>
    <cellStyle name="Normal 2 2 15 2" xfId="5314"/>
    <cellStyle name="Normal 2 2 15 3" xfId="5315"/>
    <cellStyle name="Normal 2 2 16" xfId="5316"/>
    <cellStyle name="Normal 2 2 16 2" xfId="5317"/>
    <cellStyle name="Normal 2 2 16 3" xfId="5318"/>
    <cellStyle name="Normal 2 2 17" xfId="5319"/>
    <cellStyle name="Normal 2 2 17 2" xfId="5320"/>
    <cellStyle name="Normal 2 2 18" xfId="5321"/>
    <cellStyle name="Normal 2 2 19" xfId="5322"/>
    <cellStyle name="Normal 2 2 2" xfId="5323"/>
    <cellStyle name="Normal 2 2 2 10" xfId="5324"/>
    <cellStyle name="Normal 2 2 2 10 2" xfId="5325"/>
    <cellStyle name="Normal 2 2 2 10 2 2" xfId="5326"/>
    <cellStyle name="Normal 2 2 2 10 2 3" xfId="5327"/>
    <cellStyle name="Normal 2 2 2 10 3" xfId="5328"/>
    <cellStyle name="Normal 2 2 2 10 3 2" xfId="5329"/>
    <cellStyle name="Normal 2 2 2 10 3 3" xfId="5330"/>
    <cellStyle name="Normal 2 2 2 10 4" xfId="5331"/>
    <cellStyle name="Normal 2 2 2 10 4 2" xfId="5332"/>
    <cellStyle name="Normal 2 2 2 10 5" xfId="5333"/>
    <cellStyle name="Normal 2 2 2 10 6" xfId="5334"/>
    <cellStyle name="Normal 2 2 2 11" xfId="5335"/>
    <cellStyle name="Normal 2 2 2 11 2" xfId="5336"/>
    <cellStyle name="Normal 2 2 2 11 2 2" xfId="5337"/>
    <cellStyle name="Normal 2 2 2 11 2 3" xfId="5338"/>
    <cellStyle name="Normal 2 2 2 11 3" xfId="5339"/>
    <cellStyle name="Normal 2 2 2 11 3 2" xfId="5340"/>
    <cellStyle name="Normal 2 2 2 11 3 3" xfId="5341"/>
    <cellStyle name="Normal 2 2 2 11 4" xfId="5342"/>
    <cellStyle name="Normal 2 2 2 11 4 2" xfId="5343"/>
    <cellStyle name="Normal 2 2 2 11 5" xfId="5344"/>
    <cellStyle name="Normal 2 2 2 11 6" xfId="5345"/>
    <cellStyle name="Normal 2 2 2 12" xfId="5346"/>
    <cellStyle name="Normal 2 2 2 12 2" xfId="5347"/>
    <cellStyle name="Normal 2 2 2 12 2 2" xfId="5348"/>
    <cellStyle name="Normal 2 2 2 12 2 3" xfId="5349"/>
    <cellStyle name="Normal 2 2 2 12 3" xfId="5350"/>
    <cellStyle name="Normal 2 2 2 12 3 2" xfId="5351"/>
    <cellStyle name="Normal 2 2 2 12 4" xfId="5352"/>
    <cellStyle name="Normal 2 2 2 12 5" xfId="5353"/>
    <cellStyle name="Normal 2 2 2 13" xfId="5354"/>
    <cellStyle name="Normal 2 2 2 13 2" xfId="5355"/>
    <cellStyle name="Normal 2 2 2 13 3" xfId="5356"/>
    <cellStyle name="Normal 2 2 2 14" xfId="5357"/>
    <cellStyle name="Normal 2 2 2 14 2" xfId="5358"/>
    <cellStyle name="Normal 2 2 2 14 3" xfId="5359"/>
    <cellStyle name="Normal 2 2 2 15" xfId="5360"/>
    <cellStyle name="Normal 2 2 2 15 2" xfId="5361"/>
    <cellStyle name="Normal 2 2 2 16" xfId="5362"/>
    <cellStyle name="Normal 2 2 2 17" xfId="5363"/>
    <cellStyle name="Normal 2 2 2 2" xfId="5364"/>
    <cellStyle name="Normal 2 2 2 2 10" xfId="5365"/>
    <cellStyle name="Normal 2 2 2 2 10 2" xfId="5366"/>
    <cellStyle name="Normal 2 2 2 2 10 2 2" xfId="5367"/>
    <cellStyle name="Normal 2 2 2 2 10 2 3" xfId="5368"/>
    <cellStyle name="Normal 2 2 2 2 10 3" xfId="5369"/>
    <cellStyle name="Normal 2 2 2 2 10 3 2" xfId="5370"/>
    <cellStyle name="Normal 2 2 2 2 10 3 3" xfId="5371"/>
    <cellStyle name="Normal 2 2 2 2 10 4" xfId="5372"/>
    <cellStyle name="Normal 2 2 2 2 10 4 2" xfId="5373"/>
    <cellStyle name="Normal 2 2 2 2 10 5" xfId="5374"/>
    <cellStyle name="Normal 2 2 2 2 10 6" xfId="5375"/>
    <cellStyle name="Normal 2 2 2 2 11" xfId="5376"/>
    <cellStyle name="Normal 2 2 2 2 11 2" xfId="5377"/>
    <cellStyle name="Normal 2 2 2 2 11 2 2" xfId="5378"/>
    <cellStyle name="Normal 2 2 2 2 11 2 3" xfId="5379"/>
    <cellStyle name="Normal 2 2 2 2 11 3" xfId="5380"/>
    <cellStyle name="Normal 2 2 2 2 11 3 2" xfId="5381"/>
    <cellStyle name="Normal 2 2 2 2 11 4" xfId="5382"/>
    <cellStyle name="Normal 2 2 2 2 11 5" xfId="5383"/>
    <cellStyle name="Normal 2 2 2 2 12" xfId="5384"/>
    <cellStyle name="Normal 2 2 2 2 12 2" xfId="5385"/>
    <cellStyle name="Normal 2 2 2 2 12 3" xfId="5386"/>
    <cellStyle name="Normal 2 2 2 2 13" xfId="5387"/>
    <cellStyle name="Normal 2 2 2 2 13 2" xfId="5388"/>
    <cellStyle name="Normal 2 2 2 2 13 3" xfId="5389"/>
    <cellStyle name="Normal 2 2 2 2 14" xfId="5390"/>
    <cellStyle name="Normal 2 2 2 2 14 2" xfId="5391"/>
    <cellStyle name="Normal 2 2 2 2 15" xfId="5392"/>
    <cellStyle name="Normal 2 2 2 2 16" xfId="5393"/>
    <cellStyle name="Normal 2 2 2 2 2" xfId="5394"/>
    <cellStyle name="Normal 2 2 2 2 2 10" xfId="5395"/>
    <cellStyle name="Normal 2 2 2 2 2 10 2" xfId="5396"/>
    <cellStyle name="Normal 2 2 2 2 2 10 2 2" xfId="5397"/>
    <cellStyle name="Normal 2 2 2 2 2 10 2 3" xfId="5398"/>
    <cellStyle name="Normal 2 2 2 2 2 10 3" xfId="5399"/>
    <cellStyle name="Normal 2 2 2 2 2 10 3 2" xfId="5400"/>
    <cellStyle name="Normal 2 2 2 2 2 10 4" xfId="5401"/>
    <cellStyle name="Normal 2 2 2 2 2 10 5" xfId="5402"/>
    <cellStyle name="Normal 2 2 2 2 2 11" xfId="5403"/>
    <cellStyle name="Normal 2 2 2 2 2 11 2" xfId="5404"/>
    <cellStyle name="Normal 2 2 2 2 2 11 3" xfId="5405"/>
    <cellStyle name="Normal 2 2 2 2 2 12" xfId="5406"/>
    <cellStyle name="Normal 2 2 2 2 2 12 2" xfId="5407"/>
    <cellStyle name="Normal 2 2 2 2 2 12 3" xfId="5408"/>
    <cellStyle name="Normal 2 2 2 2 2 13" xfId="5409"/>
    <cellStyle name="Normal 2 2 2 2 2 13 2" xfId="5410"/>
    <cellStyle name="Normal 2 2 2 2 2 14" xfId="5411"/>
    <cellStyle name="Normal 2 2 2 2 2 15" xfId="5412"/>
    <cellStyle name="Normal 2 2 2 2 2 2" xfId="5413"/>
    <cellStyle name="Normal 2 2 2 2 2 2 2" xfId="5414"/>
    <cellStyle name="Normal 2 2 2 2 2 2 2 2" xfId="5415"/>
    <cellStyle name="Normal 2 2 2 2 2 2 2 3" xfId="5416"/>
    <cellStyle name="Normal 2 2 2 2 2 2 3" xfId="5417"/>
    <cellStyle name="Normal 2 2 2 2 2 2 3 2" xfId="5418"/>
    <cellStyle name="Normal 2 2 2 2 2 2 3 3" xfId="5419"/>
    <cellStyle name="Normal 2 2 2 2 2 2 4" xfId="5420"/>
    <cellStyle name="Normal 2 2 2 2 2 2 4 2" xfId="5421"/>
    <cellStyle name="Normal 2 2 2 2 2 2 5" xfId="5422"/>
    <cellStyle name="Normal 2 2 2 2 2 2 6" xfId="5423"/>
    <cellStyle name="Normal 2 2 2 2 2 3" xfId="5424"/>
    <cellStyle name="Normal 2 2 2 2 2 3 2" xfId="5425"/>
    <cellStyle name="Normal 2 2 2 2 2 3 2 2" xfId="5426"/>
    <cellStyle name="Normal 2 2 2 2 2 3 2 3" xfId="5427"/>
    <cellStyle name="Normal 2 2 2 2 2 3 3" xfId="5428"/>
    <cellStyle name="Normal 2 2 2 2 2 3 3 2" xfId="5429"/>
    <cellStyle name="Normal 2 2 2 2 2 3 3 3" xfId="5430"/>
    <cellStyle name="Normal 2 2 2 2 2 3 4" xfId="5431"/>
    <cellStyle name="Normal 2 2 2 2 2 3 4 2" xfId="5432"/>
    <cellStyle name="Normal 2 2 2 2 2 3 5" xfId="5433"/>
    <cellStyle name="Normal 2 2 2 2 2 3 6" xfId="5434"/>
    <cellStyle name="Normal 2 2 2 2 2 4" xfId="5435"/>
    <cellStyle name="Normal 2 2 2 2 2 4 2" xfId="5436"/>
    <cellStyle name="Normal 2 2 2 2 2 4 2 2" xfId="5437"/>
    <cellStyle name="Normal 2 2 2 2 2 4 2 3" xfId="5438"/>
    <cellStyle name="Normal 2 2 2 2 2 4 3" xfId="5439"/>
    <cellStyle name="Normal 2 2 2 2 2 4 3 2" xfId="5440"/>
    <cellStyle name="Normal 2 2 2 2 2 4 3 3" xfId="5441"/>
    <cellStyle name="Normal 2 2 2 2 2 4 4" xfId="5442"/>
    <cellStyle name="Normal 2 2 2 2 2 4 4 2" xfId="5443"/>
    <cellStyle name="Normal 2 2 2 2 2 4 5" xfId="5444"/>
    <cellStyle name="Normal 2 2 2 2 2 4 6" xfId="5445"/>
    <cellStyle name="Normal 2 2 2 2 2 5" xfId="5446"/>
    <cellStyle name="Normal 2 2 2 2 2 5 2" xfId="5447"/>
    <cellStyle name="Normal 2 2 2 2 2 5 2 2" xfId="5448"/>
    <cellStyle name="Normal 2 2 2 2 2 5 2 3" xfId="5449"/>
    <cellStyle name="Normal 2 2 2 2 2 5 3" xfId="5450"/>
    <cellStyle name="Normal 2 2 2 2 2 5 3 2" xfId="5451"/>
    <cellStyle name="Normal 2 2 2 2 2 5 3 3" xfId="5452"/>
    <cellStyle name="Normal 2 2 2 2 2 5 4" xfId="5453"/>
    <cellStyle name="Normal 2 2 2 2 2 5 4 2" xfId="5454"/>
    <cellStyle name="Normal 2 2 2 2 2 5 5" xfId="5455"/>
    <cellStyle name="Normal 2 2 2 2 2 5 6" xfId="5456"/>
    <cellStyle name="Normal 2 2 2 2 2 6" xfId="5457"/>
    <cellStyle name="Normal 2 2 2 2 2 6 2" xfId="5458"/>
    <cellStyle name="Normal 2 2 2 2 2 6 2 2" xfId="5459"/>
    <cellStyle name="Normal 2 2 2 2 2 6 2 3" xfId="5460"/>
    <cellStyle name="Normal 2 2 2 2 2 6 3" xfId="5461"/>
    <cellStyle name="Normal 2 2 2 2 2 6 3 2" xfId="5462"/>
    <cellStyle name="Normal 2 2 2 2 2 6 3 3" xfId="5463"/>
    <cellStyle name="Normal 2 2 2 2 2 6 4" xfId="5464"/>
    <cellStyle name="Normal 2 2 2 2 2 6 4 2" xfId="5465"/>
    <cellStyle name="Normal 2 2 2 2 2 6 5" xfId="5466"/>
    <cellStyle name="Normal 2 2 2 2 2 6 6" xfId="5467"/>
    <cellStyle name="Normal 2 2 2 2 2 7" xfId="5468"/>
    <cellStyle name="Normal 2 2 2 2 2 7 2" xfId="5469"/>
    <cellStyle name="Normal 2 2 2 2 2 7 2 2" xfId="5470"/>
    <cellStyle name="Normal 2 2 2 2 2 7 2 3" xfId="5471"/>
    <cellStyle name="Normal 2 2 2 2 2 7 3" xfId="5472"/>
    <cellStyle name="Normal 2 2 2 2 2 7 3 2" xfId="5473"/>
    <cellStyle name="Normal 2 2 2 2 2 7 3 3" xfId="5474"/>
    <cellStyle name="Normal 2 2 2 2 2 7 4" xfId="5475"/>
    <cellStyle name="Normal 2 2 2 2 2 7 4 2" xfId="5476"/>
    <cellStyle name="Normal 2 2 2 2 2 7 5" xfId="5477"/>
    <cellStyle name="Normal 2 2 2 2 2 7 6" xfId="5478"/>
    <cellStyle name="Normal 2 2 2 2 2 8" xfId="5479"/>
    <cellStyle name="Normal 2 2 2 2 2 8 2" xfId="5480"/>
    <cellStyle name="Normal 2 2 2 2 2 8 2 2" xfId="5481"/>
    <cellStyle name="Normal 2 2 2 2 2 8 2 3" xfId="5482"/>
    <cellStyle name="Normal 2 2 2 2 2 8 3" xfId="5483"/>
    <cellStyle name="Normal 2 2 2 2 2 8 3 2" xfId="5484"/>
    <cellStyle name="Normal 2 2 2 2 2 8 3 3" xfId="5485"/>
    <cellStyle name="Normal 2 2 2 2 2 8 4" xfId="5486"/>
    <cellStyle name="Normal 2 2 2 2 2 8 4 2" xfId="5487"/>
    <cellStyle name="Normal 2 2 2 2 2 8 5" xfId="5488"/>
    <cellStyle name="Normal 2 2 2 2 2 8 6" xfId="5489"/>
    <cellStyle name="Normal 2 2 2 2 2 9" xfId="5490"/>
    <cellStyle name="Normal 2 2 2 2 2 9 2" xfId="5491"/>
    <cellStyle name="Normal 2 2 2 2 2 9 2 2" xfId="5492"/>
    <cellStyle name="Normal 2 2 2 2 2 9 2 3" xfId="5493"/>
    <cellStyle name="Normal 2 2 2 2 2 9 3" xfId="5494"/>
    <cellStyle name="Normal 2 2 2 2 2 9 3 2" xfId="5495"/>
    <cellStyle name="Normal 2 2 2 2 2 9 3 3" xfId="5496"/>
    <cellStyle name="Normal 2 2 2 2 2 9 4" xfId="5497"/>
    <cellStyle name="Normal 2 2 2 2 2 9 4 2" xfId="5498"/>
    <cellStyle name="Normal 2 2 2 2 2 9 5" xfId="5499"/>
    <cellStyle name="Normal 2 2 2 2 2 9 6" xfId="5500"/>
    <cellStyle name="Normal 2 2 2 2 3" xfId="5501"/>
    <cellStyle name="Normal 2 2 2 2 3 2" xfId="5502"/>
    <cellStyle name="Normal 2 2 2 2 3 2 2" xfId="5503"/>
    <cellStyle name="Normal 2 2 2 2 3 2 3" xfId="5504"/>
    <cellStyle name="Normal 2 2 2 2 3 3" xfId="5505"/>
    <cellStyle name="Normal 2 2 2 2 3 3 2" xfId="5506"/>
    <cellStyle name="Normal 2 2 2 2 3 3 3" xfId="5507"/>
    <cellStyle name="Normal 2 2 2 2 3 4" xfId="5508"/>
    <cellStyle name="Normal 2 2 2 2 3 4 2" xfId="5509"/>
    <cellStyle name="Normal 2 2 2 2 3 5" xfId="5510"/>
    <cellStyle name="Normal 2 2 2 2 3 6" xfId="5511"/>
    <cellStyle name="Normal 2 2 2 2 4" xfId="5512"/>
    <cellStyle name="Normal 2 2 2 2 4 2" xfId="5513"/>
    <cellStyle name="Normal 2 2 2 2 4 2 2" xfId="5514"/>
    <cellStyle name="Normal 2 2 2 2 4 2 3" xfId="5515"/>
    <cellStyle name="Normal 2 2 2 2 4 3" xfId="5516"/>
    <cellStyle name="Normal 2 2 2 2 4 3 2" xfId="5517"/>
    <cellStyle name="Normal 2 2 2 2 4 3 3" xfId="5518"/>
    <cellStyle name="Normal 2 2 2 2 4 4" xfId="5519"/>
    <cellStyle name="Normal 2 2 2 2 4 4 2" xfId="5520"/>
    <cellStyle name="Normal 2 2 2 2 4 5" xfId="5521"/>
    <cellStyle name="Normal 2 2 2 2 4 6" xfId="5522"/>
    <cellStyle name="Normal 2 2 2 2 5" xfId="5523"/>
    <cellStyle name="Normal 2 2 2 2 5 2" xfId="5524"/>
    <cellStyle name="Normal 2 2 2 2 5 2 2" xfId="5525"/>
    <cellStyle name="Normal 2 2 2 2 5 2 3" xfId="5526"/>
    <cellStyle name="Normal 2 2 2 2 5 3" xfId="5527"/>
    <cellStyle name="Normal 2 2 2 2 5 3 2" xfId="5528"/>
    <cellStyle name="Normal 2 2 2 2 5 3 3" xfId="5529"/>
    <cellStyle name="Normal 2 2 2 2 5 4" xfId="5530"/>
    <cellStyle name="Normal 2 2 2 2 5 4 2" xfId="5531"/>
    <cellStyle name="Normal 2 2 2 2 5 5" xfId="5532"/>
    <cellStyle name="Normal 2 2 2 2 5 6" xfId="5533"/>
    <cellStyle name="Normal 2 2 2 2 6" xfId="5534"/>
    <cellStyle name="Normal 2 2 2 2 6 2" xfId="5535"/>
    <cellStyle name="Normal 2 2 2 2 6 2 2" xfId="5536"/>
    <cellStyle name="Normal 2 2 2 2 6 2 3" xfId="5537"/>
    <cellStyle name="Normal 2 2 2 2 6 3" xfId="5538"/>
    <cellStyle name="Normal 2 2 2 2 6 3 2" xfId="5539"/>
    <cellStyle name="Normal 2 2 2 2 6 3 3" xfId="5540"/>
    <cellStyle name="Normal 2 2 2 2 6 4" xfId="5541"/>
    <cellStyle name="Normal 2 2 2 2 6 4 2" xfId="5542"/>
    <cellStyle name="Normal 2 2 2 2 6 5" xfId="5543"/>
    <cellStyle name="Normal 2 2 2 2 6 6" xfId="5544"/>
    <cellStyle name="Normal 2 2 2 2 7" xfId="5545"/>
    <cellStyle name="Normal 2 2 2 2 7 2" xfId="5546"/>
    <cellStyle name="Normal 2 2 2 2 7 2 2" xfId="5547"/>
    <cellStyle name="Normal 2 2 2 2 7 2 3" xfId="5548"/>
    <cellStyle name="Normal 2 2 2 2 7 3" xfId="5549"/>
    <cellStyle name="Normal 2 2 2 2 7 3 2" xfId="5550"/>
    <cellStyle name="Normal 2 2 2 2 7 3 3" xfId="5551"/>
    <cellStyle name="Normal 2 2 2 2 7 4" xfId="5552"/>
    <cellStyle name="Normal 2 2 2 2 7 4 2" xfId="5553"/>
    <cellStyle name="Normal 2 2 2 2 7 5" xfId="5554"/>
    <cellStyle name="Normal 2 2 2 2 7 6" xfId="5555"/>
    <cellStyle name="Normal 2 2 2 2 8" xfId="5556"/>
    <cellStyle name="Normal 2 2 2 2 8 2" xfId="5557"/>
    <cellStyle name="Normal 2 2 2 2 8 2 2" xfId="5558"/>
    <cellStyle name="Normal 2 2 2 2 8 2 3" xfId="5559"/>
    <cellStyle name="Normal 2 2 2 2 8 3" xfId="5560"/>
    <cellStyle name="Normal 2 2 2 2 8 3 2" xfId="5561"/>
    <cellStyle name="Normal 2 2 2 2 8 3 3" xfId="5562"/>
    <cellStyle name="Normal 2 2 2 2 8 4" xfId="5563"/>
    <cellStyle name="Normal 2 2 2 2 8 4 2" xfId="5564"/>
    <cellStyle name="Normal 2 2 2 2 8 5" xfId="5565"/>
    <cellStyle name="Normal 2 2 2 2 8 6" xfId="5566"/>
    <cellStyle name="Normal 2 2 2 2 9" xfId="5567"/>
    <cellStyle name="Normal 2 2 2 2 9 2" xfId="5568"/>
    <cellStyle name="Normal 2 2 2 2 9 2 2" xfId="5569"/>
    <cellStyle name="Normal 2 2 2 2 9 2 3" xfId="5570"/>
    <cellStyle name="Normal 2 2 2 2 9 3" xfId="5571"/>
    <cellStyle name="Normal 2 2 2 2 9 3 2" xfId="5572"/>
    <cellStyle name="Normal 2 2 2 2 9 3 3" xfId="5573"/>
    <cellStyle name="Normal 2 2 2 2 9 4" xfId="5574"/>
    <cellStyle name="Normal 2 2 2 2 9 4 2" xfId="5575"/>
    <cellStyle name="Normal 2 2 2 2 9 5" xfId="5576"/>
    <cellStyle name="Normal 2 2 2 2 9 6" xfId="5577"/>
    <cellStyle name="Normal 2 2 2 3" xfId="5578"/>
    <cellStyle name="Normal 2 2 2 3 10" xfId="5579"/>
    <cellStyle name="Normal 2 2 2 3 10 2" xfId="5580"/>
    <cellStyle name="Normal 2 2 2 3 10 2 2" xfId="5581"/>
    <cellStyle name="Normal 2 2 2 3 10 2 3" xfId="5582"/>
    <cellStyle name="Normal 2 2 2 3 10 3" xfId="5583"/>
    <cellStyle name="Normal 2 2 2 3 10 3 2" xfId="5584"/>
    <cellStyle name="Normal 2 2 2 3 10 4" xfId="5585"/>
    <cellStyle name="Normal 2 2 2 3 10 5" xfId="5586"/>
    <cellStyle name="Normal 2 2 2 3 11" xfId="5587"/>
    <cellStyle name="Normal 2 2 2 3 11 2" xfId="5588"/>
    <cellStyle name="Normal 2 2 2 3 11 3" xfId="5589"/>
    <cellStyle name="Normal 2 2 2 3 12" xfId="5590"/>
    <cellStyle name="Normal 2 2 2 3 12 2" xfId="5591"/>
    <cellStyle name="Normal 2 2 2 3 12 3" xfId="5592"/>
    <cellStyle name="Normal 2 2 2 3 13" xfId="5593"/>
    <cellStyle name="Normal 2 2 2 3 13 2" xfId="5594"/>
    <cellStyle name="Normal 2 2 2 3 14" xfId="5595"/>
    <cellStyle name="Normal 2 2 2 3 15" xfId="5596"/>
    <cellStyle name="Normal 2 2 2 3 2" xfId="5597"/>
    <cellStyle name="Normal 2 2 2 3 2 2" xfId="5598"/>
    <cellStyle name="Normal 2 2 2 3 2 2 2" xfId="5599"/>
    <cellStyle name="Normal 2 2 2 3 2 2 3" xfId="5600"/>
    <cellStyle name="Normal 2 2 2 3 2 3" xfId="5601"/>
    <cellStyle name="Normal 2 2 2 3 2 3 2" xfId="5602"/>
    <cellStyle name="Normal 2 2 2 3 2 3 3" xfId="5603"/>
    <cellStyle name="Normal 2 2 2 3 2 4" xfId="5604"/>
    <cellStyle name="Normal 2 2 2 3 2 4 2" xfId="5605"/>
    <cellStyle name="Normal 2 2 2 3 2 5" xfId="5606"/>
    <cellStyle name="Normal 2 2 2 3 2 6" xfId="5607"/>
    <cellStyle name="Normal 2 2 2 3 3" xfId="5608"/>
    <cellStyle name="Normal 2 2 2 3 3 2" xfId="5609"/>
    <cellStyle name="Normal 2 2 2 3 3 2 2" xfId="5610"/>
    <cellStyle name="Normal 2 2 2 3 3 2 3" xfId="5611"/>
    <cellStyle name="Normal 2 2 2 3 3 3" xfId="5612"/>
    <cellStyle name="Normal 2 2 2 3 3 3 2" xfId="5613"/>
    <cellStyle name="Normal 2 2 2 3 3 3 3" xfId="5614"/>
    <cellStyle name="Normal 2 2 2 3 3 4" xfId="5615"/>
    <cellStyle name="Normal 2 2 2 3 3 4 2" xfId="5616"/>
    <cellStyle name="Normal 2 2 2 3 3 5" xfId="5617"/>
    <cellStyle name="Normal 2 2 2 3 3 6" xfId="5618"/>
    <cellStyle name="Normal 2 2 2 3 4" xfId="5619"/>
    <cellStyle name="Normal 2 2 2 3 4 2" xfId="5620"/>
    <cellStyle name="Normal 2 2 2 3 4 2 2" xfId="5621"/>
    <cellStyle name="Normal 2 2 2 3 4 2 3" xfId="5622"/>
    <cellStyle name="Normal 2 2 2 3 4 3" xfId="5623"/>
    <cellStyle name="Normal 2 2 2 3 4 3 2" xfId="5624"/>
    <cellStyle name="Normal 2 2 2 3 4 3 3" xfId="5625"/>
    <cellStyle name="Normal 2 2 2 3 4 4" xfId="5626"/>
    <cellStyle name="Normal 2 2 2 3 4 4 2" xfId="5627"/>
    <cellStyle name="Normal 2 2 2 3 4 5" xfId="5628"/>
    <cellStyle name="Normal 2 2 2 3 4 6" xfId="5629"/>
    <cellStyle name="Normal 2 2 2 3 5" xfId="5630"/>
    <cellStyle name="Normal 2 2 2 3 5 2" xfId="5631"/>
    <cellStyle name="Normal 2 2 2 3 5 2 2" xfId="5632"/>
    <cellStyle name="Normal 2 2 2 3 5 2 3" xfId="5633"/>
    <cellStyle name="Normal 2 2 2 3 5 3" xfId="5634"/>
    <cellStyle name="Normal 2 2 2 3 5 3 2" xfId="5635"/>
    <cellStyle name="Normal 2 2 2 3 5 3 3" xfId="5636"/>
    <cellStyle name="Normal 2 2 2 3 5 4" xfId="5637"/>
    <cellStyle name="Normal 2 2 2 3 5 4 2" xfId="5638"/>
    <cellStyle name="Normal 2 2 2 3 5 5" xfId="5639"/>
    <cellStyle name="Normal 2 2 2 3 5 6" xfId="5640"/>
    <cellStyle name="Normal 2 2 2 3 6" xfId="5641"/>
    <cellStyle name="Normal 2 2 2 3 6 2" xfId="5642"/>
    <cellStyle name="Normal 2 2 2 3 6 2 2" xfId="5643"/>
    <cellStyle name="Normal 2 2 2 3 6 2 3" xfId="5644"/>
    <cellStyle name="Normal 2 2 2 3 6 3" xfId="5645"/>
    <cellStyle name="Normal 2 2 2 3 6 3 2" xfId="5646"/>
    <cellStyle name="Normal 2 2 2 3 6 3 3" xfId="5647"/>
    <cellStyle name="Normal 2 2 2 3 6 4" xfId="5648"/>
    <cellStyle name="Normal 2 2 2 3 6 4 2" xfId="5649"/>
    <cellStyle name="Normal 2 2 2 3 6 5" xfId="5650"/>
    <cellStyle name="Normal 2 2 2 3 6 6" xfId="5651"/>
    <cellStyle name="Normal 2 2 2 3 7" xfId="5652"/>
    <cellStyle name="Normal 2 2 2 3 7 2" xfId="5653"/>
    <cellStyle name="Normal 2 2 2 3 7 2 2" xfId="5654"/>
    <cellStyle name="Normal 2 2 2 3 7 2 3" xfId="5655"/>
    <cellStyle name="Normal 2 2 2 3 7 3" xfId="5656"/>
    <cellStyle name="Normal 2 2 2 3 7 3 2" xfId="5657"/>
    <cellStyle name="Normal 2 2 2 3 7 3 3" xfId="5658"/>
    <cellStyle name="Normal 2 2 2 3 7 4" xfId="5659"/>
    <cellStyle name="Normal 2 2 2 3 7 4 2" xfId="5660"/>
    <cellStyle name="Normal 2 2 2 3 7 5" xfId="5661"/>
    <cellStyle name="Normal 2 2 2 3 7 6" xfId="5662"/>
    <cellStyle name="Normal 2 2 2 3 8" xfId="5663"/>
    <cellStyle name="Normal 2 2 2 3 8 2" xfId="5664"/>
    <cellStyle name="Normal 2 2 2 3 8 2 2" xfId="5665"/>
    <cellStyle name="Normal 2 2 2 3 8 2 3" xfId="5666"/>
    <cellStyle name="Normal 2 2 2 3 8 3" xfId="5667"/>
    <cellStyle name="Normal 2 2 2 3 8 3 2" xfId="5668"/>
    <cellStyle name="Normal 2 2 2 3 8 3 3" xfId="5669"/>
    <cellStyle name="Normal 2 2 2 3 8 4" xfId="5670"/>
    <cellStyle name="Normal 2 2 2 3 8 4 2" xfId="5671"/>
    <cellStyle name="Normal 2 2 2 3 8 5" xfId="5672"/>
    <cellStyle name="Normal 2 2 2 3 8 6" xfId="5673"/>
    <cellStyle name="Normal 2 2 2 3 9" xfId="5674"/>
    <cellStyle name="Normal 2 2 2 3 9 2" xfId="5675"/>
    <cellStyle name="Normal 2 2 2 3 9 2 2" xfId="5676"/>
    <cellStyle name="Normal 2 2 2 3 9 2 3" xfId="5677"/>
    <cellStyle name="Normal 2 2 2 3 9 3" xfId="5678"/>
    <cellStyle name="Normal 2 2 2 3 9 3 2" xfId="5679"/>
    <cellStyle name="Normal 2 2 2 3 9 3 3" xfId="5680"/>
    <cellStyle name="Normal 2 2 2 3 9 4" xfId="5681"/>
    <cellStyle name="Normal 2 2 2 3 9 4 2" xfId="5682"/>
    <cellStyle name="Normal 2 2 2 3 9 5" xfId="5683"/>
    <cellStyle name="Normal 2 2 2 3 9 6" xfId="5684"/>
    <cellStyle name="Normal 2 2 2 4" xfId="5685"/>
    <cellStyle name="Normal 2 2 2 4 2" xfId="5686"/>
    <cellStyle name="Normal 2 2 2 4 2 2" xfId="5687"/>
    <cellStyle name="Normal 2 2 2 4 2 3" xfId="5688"/>
    <cellStyle name="Normal 2 2 2 4 3" xfId="5689"/>
    <cellStyle name="Normal 2 2 2 4 3 2" xfId="5690"/>
    <cellStyle name="Normal 2 2 2 4 3 3" xfId="5691"/>
    <cellStyle name="Normal 2 2 2 4 4" xfId="5692"/>
    <cellStyle name="Normal 2 2 2 4 4 2" xfId="5693"/>
    <cellStyle name="Normal 2 2 2 4 5" xfId="5694"/>
    <cellStyle name="Normal 2 2 2 4 6" xfId="5695"/>
    <cellStyle name="Normal 2 2 2 5" xfId="5696"/>
    <cellStyle name="Normal 2 2 2 5 2" xfId="5697"/>
    <cellStyle name="Normal 2 2 2 5 2 2" xfId="5698"/>
    <cellStyle name="Normal 2 2 2 5 2 3" xfId="5699"/>
    <cellStyle name="Normal 2 2 2 5 3" xfId="5700"/>
    <cellStyle name="Normal 2 2 2 5 3 2" xfId="5701"/>
    <cellStyle name="Normal 2 2 2 5 3 3" xfId="5702"/>
    <cellStyle name="Normal 2 2 2 5 4" xfId="5703"/>
    <cellStyle name="Normal 2 2 2 5 4 2" xfId="5704"/>
    <cellStyle name="Normal 2 2 2 5 5" xfId="5705"/>
    <cellStyle name="Normal 2 2 2 5 6" xfId="5706"/>
    <cellStyle name="Normal 2 2 2 6" xfId="5707"/>
    <cellStyle name="Normal 2 2 2 6 2" xfId="5708"/>
    <cellStyle name="Normal 2 2 2 6 2 2" xfId="5709"/>
    <cellStyle name="Normal 2 2 2 6 2 3" xfId="5710"/>
    <cellStyle name="Normal 2 2 2 6 3" xfId="5711"/>
    <cellStyle name="Normal 2 2 2 6 3 2" xfId="5712"/>
    <cellStyle name="Normal 2 2 2 6 3 3" xfId="5713"/>
    <cellStyle name="Normal 2 2 2 6 4" xfId="5714"/>
    <cellStyle name="Normal 2 2 2 6 4 2" xfId="5715"/>
    <cellStyle name="Normal 2 2 2 6 5" xfId="5716"/>
    <cellStyle name="Normal 2 2 2 6 6" xfId="5717"/>
    <cellStyle name="Normal 2 2 2 7" xfId="5718"/>
    <cellStyle name="Normal 2 2 2 7 2" xfId="5719"/>
    <cellStyle name="Normal 2 2 2 7 2 2" xfId="5720"/>
    <cellStyle name="Normal 2 2 2 7 2 3" xfId="5721"/>
    <cellStyle name="Normal 2 2 2 7 3" xfId="5722"/>
    <cellStyle name="Normal 2 2 2 7 3 2" xfId="5723"/>
    <cellStyle name="Normal 2 2 2 7 3 3" xfId="5724"/>
    <cellStyle name="Normal 2 2 2 7 4" xfId="5725"/>
    <cellStyle name="Normal 2 2 2 7 4 2" xfId="5726"/>
    <cellStyle name="Normal 2 2 2 7 5" xfId="5727"/>
    <cellStyle name="Normal 2 2 2 7 6" xfId="5728"/>
    <cellStyle name="Normal 2 2 2 8" xfId="5729"/>
    <cellStyle name="Normal 2 2 2 8 2" xfId="5730"/>
    <cellStyle name="Normal 2 2 2 8 2 2" xfId="5731"/>
    <cellStyle name="Normal 2 2 2 8 2 3" xfId="5732"/>
    <cellStyle name="Normal 2 2 2 8 3" xfId="5733"/>
    <cellStyle name="Normal 2 2 2 8 3 2" xfId="5734"/>
    <cellStyle name="Normal 2 2 2 8 3 3" xfId="5735"/>
    <cellStyle name="Normal 2 2 2 8 4" xfId="5736"/>
    <cellStyle name="Normal 2 2 2 8 4 2" xfId="5737"/>
    <cellStyle name="Normal 2 2 2 8 5" xfId="5738"/>
    <cellStyle name="Normal 2 2 2 8 6" xfId="5739"/>
    <cellStyle name="Normal 2 2 2 9" xfId="5740"/>
    <cellStyle name="Normal 2 2 2 9 2" xfId="5741"/>
    <cellStyle name="Normal 2 2 2 9 2 2" xfId="5742"/>
    <cellStyle name="Normal 2 2 2 9 2 3" xfId="5743"/>
    <cellStyle name="Normal 2 2 2 9 3" xfId="5744"/>
    <cellStyle name="Normal 2 2 2 9 3 2" xfId="5745"/>
    <cellStyle name="Normal 2 2 2 9 3 3" xfId="5746"/>
    <cellStyle name="Normal 2 2 2 9 4" xfId="5747"/>
    <cellStyle name="Normal 2 2 2 9 4 2" xfId="5748"/>
    <cellStyle name="Normal 2 2 2 9 5" xfId="5749"/>
    <cellStyle name="Normal 2 2 2 9 6" xfId="5750"/>
    <cellStyle name="Normal 2 2 3" xfId="5751"/>
    <cellStyle name="Normal 2 2 3 10" xfId="5752"/>
    <cellStyle name="Normal 2 2 3 10 2" xfId="5753"/>
    <cellStyle name="Normal 2 2 3 10 2 2" xfId="5754"/>
    <cellStyle name="Normal 2 2 3 10 2 3" xfId="5755"/>
    <cellStyle name="Normal 2 2 3 10 3" xfId="5756"/>
    <cellStyle name="Normal 2 2 3 10 3 2" xfId="5757"/>
    <cellStyle name="Normal 2 2 3 10 3 3" xfId="5758"/>
    <cellStyle name="Normal 2 2 3 10 4" xfId="5759"/>
    <cellStyle name="Normal 2 2 3 10 4 2" xfId="5760"/>
    <cellStyle name="Normal 2 2 3 10 5" xfId="5761"/>
    <cellStyle name="Normal 2 2 3 10 6" xfId="5762"/>
    <cellStyle name="Normal 2 2 3 11" xfId="5763"/>
    <cellStyle name="Normal 2 2 3 11 2" xfId="5764"/>
    <cellStyle name="Normal 2 2 3 11 2 2" xfId="5765"/>
    <cellStyle name="Normal 2 2 3 11 2 3" xfId="5766"/>
    <cellStyle name="Normal 2 2 3 11 3" xfId="5767"/>
    <cellStyle name="Normal 2 2 3 11 3 2" xfId="5768"/>
    <cellStyle name="Normal 2 2 3 11 3 3" xfId="5769"/>
    <cellStyle name="Normal 2 2 3 11 4" xfId="5770"/>
    <cellStyle name="Normal 2 2 3 11 4 2" xfId="5771"/>
    <cellStyle name="Normal 2 2 3 11 5" xfId="5772"/>
    <cellStyle name="Normal 2 2 3 11 6" xfId="5773"/>
    <cellStyle name="Normal 2 2 3 12" xfId="5774"/>
    <cellStyle name="Normal 2 2 3 12 2" xfId="5775"/>
    <cellStyle name="Normal 2 2 3 12 2 2" xfId="5776"/>
    <cellStyle name="Normal 2 2 3 12 2 3" xfId="5777"/>
    <cellStyle name="Normal 2 2 3 12 3" xfId="5778"/>
    <cellStyle name="Normal 2 2 3 12 3 2" xfId="5779"/>
    <cellStyle name="Normal 2 2 3 12 4" xfId="5780"/>
    <cellStyle name="Normal 2 2 3 12 5" xfId="5781"/>
    <cellStyle name="Normal 2 2 3 13" xfId="5782"/>
    <cellStyle name="Normal 2 2 3 13 2" xfId="5783"/>
    <cellStyle name="Normal 2 2 3 13 3" xfId="5784"/>
    <cellStyle name="Normal 2 2 3 14" xfId="5785"/>
    <cellStyle name="Normal 2 2 3 14 2" xfId="5786"/>
    <cellStyle name="Normal 2 2 3 14 3" xfId="5787"/>
    <cellStyle name="Normal 2 2 3 15" xfId="5788"/>
    <cellStyle name="Normal 2 2 3 15 2" xfId="5789"/>
    <cellStyle name="Normal 2 2 3 16" xfId="5790"/>
    <cellStyle name="Normal 2 2 3 17" xfId="5791"/>
    <cellStyle name="Normal 2 2 3 2" xfId="5792"/>
    <cellStyle name="Normal 2 2 3 2 10" xfId="5793"/>
    <cellStyle name="Normal 2 2 3 2 10 2" xfId="5794"/>
    <cellStyle name="Normal 2 2 3 2 10 2 2" xfId="5795"/>
    <cellStyle name="Normal 2 2 3 2 10 2 3" xfId="5796"/>
    <cellStyle name="Normal 2 2 3 2 10 3" xfId="5797"/>
    <cellStyle name="Normal 2 2 3 2 10 3 2" xfId="5798"/>
    <cellStyle name="Normal 2 2 3 2 10 3 3" xfId="5799"/>
    <cellStyle name="Normal 2 2 3 2 10 4" xfId="5800"/>
    <cellStyle name="Normal 2 2 3 2 10 4 2" xfId="5801"/>
    <cellStyle name="Normal 2 2 3 2 10 5" xfId="5802"/>
    <cellStyle name="Normal 2 2 3 2 10 6" xfId="5803"/>
    <cellStyle name="Normal 2 2 3 2 11" xfId="5804"/>
    <cellStyle name="Normal 2 2 3 2 11 2" xfId="5805"/>
    <cellStyle name="Normal 2 2 3 2 11 2 2" xfId="5806"/>
    <cellStyle name="Normal 2 2 3 2 11 2 3" xfId="5807"/>
    <cellStyle name="Normal 2 2 3 2 11 3" xfId="5808"/>
    <cellStyle name="Normal 2 2 3 2 11 3 2" xfId="5809"/>
    <cellStyle name="Normal 2 2 3 2 11 4" xfId="5810"/>
    <cellStyle name="Normal 2 2 3 2 11 5" xfId="5811"/>
    <cellStyle name="Normal 2 2 3 2 12" xfId="5812"/>
    <cellStyle name="Normal 2 2 3 2 12 2" xfId="5813"/>
    <cellStyle name="Normal 2 2 3 2 12 3" xfId="5814"/>
    <cellStyle name="Normal 2 2 3 2 13" xfId="5815"/>
    <cellStyle name="Normal 2 2 3 2 13 2" xfId="5816"/>
    <cellStyle name="Normal 2 2 3 2 13 3" xfId="5817"/>
    <cellStyle name="Normal 2 2 3 2 14" xfId="5818"/>
    <cellStyle name="Normal 2 2 3 2 14 2" xfId="5819"/>
    <cellStyle name="Normal 2 2 3 2 15" xfId="5820"/>
    <cellStyle name="Normal 2 2 3 2 16" xfId="5821"/>
    <cellStyle name="Normal 2 2 3 2 2" xfId="5822"/>
    <cellStyle name="Normal 2 2 3 2 2 10" xfId="5823"/>
    <cellStyle name="Normal 2 2 3 2 2 10 2" xfId="5824"/>
    <cellStyle name="Normal 2 2 3 2 2 10 2 2" xfId="5825"/>
    <cellStyle name="Normal 2 2 3 2 2 10 2 3" xfId="5826"/>
    <cellStyle name="Normal 2 2 3 2 2 10 3" xfId="5827"/>
    <cellStyle name="Normal 2 2 3 2 2 10 3 2" xfId="5828"/>
    <cellStyle name="Normal 2 2 3 2 2 10 4" xfId="5829"/>
    <cellStyle name="Normal 2 2 3 2 2 10 5" xfId="5830"/>
    <cellStyle name="Normal 2 2 3 2 2 11" xfId="5831"/>
    <cellStyle name="Normal 2 2 3 2 2 11 2" xfId="5832"/>
    <cellStyle name="Normal 2 2 3 2 2 11 3" xfId="5833"/>
    <cellStyle name="Normal 2 2 3 2 2 12" xfId="5834"/>
    <cellStyle name="Normal 2 2 3 2 2 12 2" xfId="5835"/>
    <cellStyle name="Normal 2 2 3 2 2 12 3" xfId="5836"/>
    <cellStyle name="Normal 2 2 3 2 2 13" xfId="5837"/>
    <cellStyle name="Normal 2 2 3 2 2 13 2" xfId="5838"/>
    <cellStyle name="Normal 2 2 3 2 2 14" xfId="5839"/>
    <cellStyle name="Normal 2 2 3 2 2 15" xfId="5840"/>
    <cellStyle name="Normal 2 2 3 2 2 2" xfId="5841"/>
    <cellStyle name="Normal 2 2 3 2 2 2 2" xfId="5842"/>
    <cellStyle name="Normal 2 2 3 2 2 2 2 2" xfId="5843"/>
    <cellStyle name="Normal 2 2 3 2 2 2 2 3" xfId="5844"/>
    <cellStyle name="Normal 2 2 3 2 2 2 3" xfId="5845"/>
    <cellStyle name="Normal 2 2 3 2 2 2 3 2" xfId="5846"/>
    <cellStyle name="Normal 2 2 3 2 2 2 3 3" xfId="5847"/>
    <cellStyle name="Normal 2 2 3 2 2 2 4" xfId="5848"/>
    <cellStyle name="Normal 2 2 3 2 2 2 4 2" xfId="5849"/>
    <cellStyle name="Normal 2 2 3 2 2 2 5" xfId="5850"/>
    <cellStyle name="Normal 2 2 3 2 2 2 6" xfId="5851"/>
    <cellStyle name="Normal 2 2 3 2 2 3" xfId="5852"/>
    <cellStyle name="Normal 2 2 3 2 2 3 2" xfId="5853"/>
    <cellStyle name="Normal 2 2 3 2 2 3 2 2" xfId="5854"/>
    <cellStyle name="Normal 2 2 3 2 2 3 2 3" xfId="5855"/>
    <cellStyle name="Normal 2 2 3 2 2 3 3" xfId="5856"/>
    <cellStyle name="Normal 2 2 3 2 2 3 3 2" xfId="5857"/>
    <cellStyle name="Normal 2 2 3 2 2 3 3 3" xfId="5858"/>
    <cellStyle name="Normal 2 2 3 2 2 3 4" xfId="5859"/>
    <cellStyle name="Normal 2 2 3 2 2 3 4 2" xfId="5860"/>
    <cellStyle name="Normal 2 2 3 2 2 3 5" xfId="5861"/>
    <cellStyle name="Normal 2 2 3 2 2 3 6" xfId="5862"/>
    <cellStyle name="Normal 2 2 3 2 2 4" xfId="5863"/>
    <cellStyle name="Normal 2 2 3 2 2 4 2" xfId="5864"/>
    <cellStyle name="Normal 2 2 3 2 2 4 2 2" xfId="5865"/>
    <cellStyle name="Normal 2 2 3 2 2 4 2 3" xfId="5866"/>
    <cellStyle name="Normal 2 2 3 2 2 4 3" xfId="5867"/>
    <cellStyle name="Normal 2 2 3 2 2 4 3 2" xfId="5868"/>
    <cellStyle name="Normal 2 2 3 2 2 4 3 3" xfId="5869"/>
    <cellStyle name="Normal 2 2 3 2 2 4 4" xfId="5870"/>
    <cellStyle name="Normal 2 2 3 2 2 4 4 2" xfId="5871"/>
    <cellStyle name="Normal 2 2 3 2 2 4 5" xfId="5872"/>
    <cellStyle name="Normal 2 2 3 2 2 4 6" xfId="5873"/>
    <cellStyle name="Normal 2 2 3 2 2 5" xfId="5874"/>
    <cellStyle name="Normal 2 2 3 2 2 5 2" xfId="5875"/>
    <cellStyle name="Normal 2 2 3 2 2 5 2 2" xfId="5876"/>
    <cellStyle name="Normal 2 2 3 2 2 5 2 3" xfId="5877"/>
    <cellStyle name="Normal 2 2 3 2 2 5 3" xfId="5878"/>
    <cellStyle name="Normal 2 2 3 2 2 5 3 2" xfId="5879"/>
    <cellStyle name="Normal 2 2 3 2 2 5 3 3" xfId="5880"/>
    <cellStyle name="Normal 2 2 3 2 2 5 4" xfId="5881"/>
    <cellStyle name="Normal 2 2 3 2 2 5 4 2" xfId="5882"/>
    <cellStyle name="Normal 2 2 3 2 2 5 5" xfId="5883"/>
    <cellStyle name="Normal 2 2 3 2 2 5 6" xfId="5884"/>
    <cellStyle name="Normal 2 2 3 2 2 6" xfId="5885"/>
    <cellStyle name="Normal 2 2 3 2 2 6 2" xfId="5886"/>
    <cellStyle name="Normal 2 2 3 2 2 6 2 2" xfId="5887"/>
    <cellStyle name="Normal 2 2 3 2 2 6 2 3" xfId="5888"/>
    <cellStyle name="Normal 2 2 3 2 2 6 3" xfId="5889"/>
    <cellStyle name="Normal 2 2 3 2 2 6 3 2" xfId="5890"/>
    <cellStyle name="Normal 2 2 3 2 2 6 3 3" xfId="5891"/>
    <cellStyle name="Normal 2 2 3 2 2 6 4" xfId="5892"/>
    <cellStyle name="Normal 2 2 3 2 2 6 4 2" xfId="5893"/>
    <cellStyle name="Normal 2 2 3 2 2 6 5" xfId="5894"/>
    <cellStyle name="Normal 2 2 3 2 2 6 6" xfId="5895"/>
    <cellStyle name="Normal 2 2 3 2 2 7" xfId="5896"/>
    <cellStyle name="Normal 2 2 3 2 2 7 2" xfId="5897"/>
    <cellStyle name="Normal 2 2 3 2 2 7 2 2" xfId="5898"/>
    <cellStyle name="Normal 2 2 3 2 2 7 2 3" xfId="5899"/>
    <cellStyle name="Normal 2 2 3 2 2 7 3" xfId="5900"/>
    <cellStyle name="Normal 2 2 3 2 2 7 3 2" xfId="5901"/>
    <cellStyle name="Normal 2 2 3 2 2 7 3 3" xfId="5902"/>
    <cellStyle name="Normal 2 2 3 2 2 7 4" xfId="5903"/>
    <cellStyle name="Normal 2 2 3 2 2 7 4 2" xfId="5904"/>
    <cellStyle name="Normal 2 2 3 2 2 7 5" xfId="5905"/>
    <cellStyle name="Normal 2 2 3 2 2 7 6" xfId="5906"/>
    <cellStyle name="Normal 2 2 3 2 2 8" xfId="5907"/>
    <cellStyle name="Normal 2 2 3 2 2 8 2" xfId="5908"/>
    <cellStyle name="Normal 2 2 3 2 2 8 2 2" xfId="5909"/>
    <cellStyle name="Normal 2 2 3 2 2 8 2 3" xfId="5910"/>
    <cellStyle name="Normal 2 2 3 2 2 8 3" xfId="5911"/>
    <cellStyle name="Normal 2 2 3 2 2 8 3 2" xfId="5912"/>
    <cellStyle name="Normal 2 2 3 2 2 8 3 3" xfId="5913"/>
    <cellStyle name="Normal 2 2 3 2 2 8 4" xfId="5914"/>
    <cellStyle name="Normal 2 2 3 2 2 8 4 2" xfId="5915"/>
    <cellStyle name="Normal 2 2 3 2 2 8 5" xfId="5916"/>
    <cellStyle name="Normal 2 2 3 2 2 8 6" xfId="5917"/>
    <cellStyle name="Normal 2 2 3 2 2 9" xfId="5918"/>
    <cellStyle name="Normal 2 2 3 2 2 9 2" xfId="5919"/>
    <cellStyle name="Normal 2 2 3 2 2 9 2 2" xfId="5920"/>
    <cellStyle name="Normal 2 2 3 2 2 9 2 3" xfId="5921"/>
    <cellStyle name="Normal 2 2 3 2 2 9 3" xfId="5922"/>
    <cellStyle name="Normal 2 2 3 2 2 9 3 2" xfId="5923"/>
    <cellStyle name="Normal 2 2 3 2 2 9 3 3" xfId="5924"/>
    <cellStyle name="Normal 2 2 3 2 2 9 4" xfId="5925"/>
    <cellStyle name="Normal 2 2 3 2 2 9 4 2" xfId="5926"/>
    <cellStyle name="Normal 2 2 3 2 2 9 5" xfId="5927"/>
    <cellStyle name="Normal 2 2 3 2 2 9 6" xfId="5928"/>
    <cellStyle name="Normal 2 2 3 2 3" xfId="5929"/>
    <cellStyle name="Normal 2 2 3 2 3 2" xfId="5930"/>
    <cellStyle name="Normal 2 2 3 2 3 2 2" xfId="5931"/>
    <cellStyle name="Normal 2 2 3 2 3 2 3" xfId="5932"/>
    <cellStyle name="Normal 2 2 3 2 3 3" xfId="5933"/>
    <cellStyle name="Normal 2 2 3 2 3 3 2" xfId="5934"/>
    <cellStyle name="Normal 2 2 3 2 3 3 3" xfId="5935"/>
    <cellStyle name="Normal 2 2 3 2 3 4" xfId="5936"/>
    <cellStyle name="Normal 2 2 3 2 3 4 2" xfId="5937"/>
    <cellStyle name="Normal 2 2 3 2 3 5" xfId="5938"/>
    <cellStyle name="Normal 2 2 3 2 3 6" xfId="5939"/>
    <cellStyle name="Normal 2 2 3 2 4" xfId="5940"/>
    <cellStyle name="Normal 2 2 3 2 4 2" xfId="5941"/>
    <cellStyle name="Normal 2 2 3 2 4 2 2" xfId="5942"/>
    <cellStyle name="Normal 2 2 3 2 4 2 3" xfId="5943"/>
    <cellStyle name="Normal 2 2 3 2 4 3" xfId="5944"/>
    <cellStyle name="Normal 2 2 3 2 4 3 2" xfId="5945"/>
    <cellStyle name="Normal 2 2 3 2 4 3 3" xfId="5946"/>
    <cellStyle name="Normal 2 2 3 2 4 4" xfId="5947"/>
    <cellStyle name="Normal 2 2 3 2 4 4 2" xfId="5948"/>
    <cellStyle name="Normal 2 2 3 2 4 5" xfId="5949"/>
    <cellStyle name="Normal 2 2 3 2 4 6" xfId="5950"/>
    <cellStyle name="Normal 2 2 3 2 5" xfId="5951"/>
    <cellStyle name="Normal 2 2 3 2 5 2" xfId="5952"/>
    <cellStyle name="Normal 2 2 3 2 5 2 2" xfId="5953"/>
    <cellStyle name="Normal 2 2 3 2 5 2 3" xfId="5954"/>
    <cellStyle name="Normal 2 2 3 2 5 3" xfId="5955"/>
    <cellStyle name="Normal 2 2 3 2 5 3 2" xfId="5956"/>
    <cellStyle name="Normal 2 2 3 2 5 3 3" xfId="5957"/>
    <cellStyle name="Normal 2 2 3 2 5 4" xfId="5958"/>
    <cellStyle name="Normal 2 2 3 2 5 4 2" xfId="5959"/>
    <cellStyle name="Normal 2 2 3 2 5 5" xfId="5960"/>
    <cellStyle name="Normal 2 2 3 2 5 6" xfId="5961"/>
    <cellStyle name="Normal 2 2 3 2 6" xfId="5962"/>
    <cellStyle name="Normal 2 2 3 2 6 2" xfId="5963"/>
    <cellStyle name="Normal 2 2 3 2 6 2 2" xfId="5964"/>
    <cellStyle name="Normal 2 2 3 2 6 2 3" xfId="5965"/>
    <cellStyle name="Normal 2 2 3 2 6 3" xfId="5966"/>
    <cellStyle name="Normal 2 2 3 2 6 3 2" xfId="5967"/>
    <cellStyle name="Normal 2 2 3 2 6 3 3" xfId="5968"/>
    <cellStyle name="Normal 2 2 3 2 6 4" xfId="5969"/>
    <cellStyle name="Normal 2 2 3 2 6 4 2" xfId="5970"/>
    <cellStyle name="Normal 2 2 3 2 6 5" xfId="5971"/>
    <cellStyle name="Normal 2 2 3 2 6 6" xfId="5972"/>
    <cellStyle name="Normal 2 2 3 2 7" xfId="5973"/>
    <cellStyle name="Normal 2 2 3 2 7 2" xfId="5974"/>
    <cellStyle name="Normal 2 2 3 2 7 2 2" xfId="5975"/>
    <cellStyle name="Normal 2 2 3 2 7 2 3" xfId="5976"/>
    <cellStyle name="Normal 2 2 3 2 7 3" xfId="5977"/>
    <cellStyle name="Normal 2 2 3 2 7 3 2" xfId="5978"/>
    <cellStyle name="Normal 2 2 3 2 7 3 3" xfId="5979"/>
    <cellStyle name="Normal 2 2 3 2 7 4" xfId="5980"/>
    <cellStyle name="Normal 2 2 3 2 7 4 2" xfId="5981"/>
    <cellStyle name="Normal 2 2 3 2 7 5" xfId="5982"/>
    <cellStyle name="Normal 2 2 3 2 7 6" xfId="5983"/>
    <cellStyle name="Normal 2 2 3 2 8" xfId="5984"/>
    <cellStyle name="Normal 2 2 3 2 8 2" xfId="5985"/>
    <cellStyle name="Normal 2 2 3 2 8 2 2" xfId="5986"/>
    <cellStyle name="Normal 2 2 3 2 8 2 3" xfId="5987"/>
    <cellStyle name="Normal 2 2 3 2 8 3" xfId="5988"/>
    <cellStyle name="Normal 2 2 3 2 8 3 2" xfId="5989"/>
    <cellStyle name="Normal 2 2 3 2 8 3 3" xfId="5990"/>
    <cellStyle name="Normal 2 2 3 2 8 4" xfId="5991"/>
    <cellStyle name="Normal 2 2 3 2 8 4 2" xfId="5992"/>
    <cellStyle name="Normal 2 2 3 2 8 5" xfId="5993"/>
    <cellStyle name="Normal 2 2 3 2 8 6" xfId="5994"/>
    <cellStyle name="Normal 2 2 3 2 9" xfId="5995"/>
    <cellStyle name="Normal 2 2 3 2 9 2" xfId="5996"/>
    <cellStyle name="Normal 2 2 3 2 9 2 2" xfId="5997"/>
    <cellStyle name="Normal 2 2 3 2 9 2 3" xfId="5998"/>
    <cellStyle name="Normal 2 2 3 2 9 3" xfId="5999"/>
    <cellStyle name="Normal 2 2 3 2 9 3 2" xfId="6000"/>
    <cellStyle name="Normal 2 2 3 2 9 3 3" xfId="6001"/>
    <cellStyle name="Normal 2 2 3 2 9 4" xfId="6002"/>
    <cellStyle name="Normal 2 2 3 2 9 4 2" xfId="6003"/>
    <cellStyle name="Normal 2 2 3 2 9 5" xfId="6004"/>
    <cellStyle name="Normal 2 2 3 2 9 6" xfId="6005"/>
    <cellStyle name="Normal 2 2 3 3" xfId="6006"/>
    <cellStyle name="Normal 2 2 3 3 10" xfId="6007"/>
    <cellStyle name="Normal 2 2 3 3 10 2" xfId="6008"/>
    <cellStyle name="Normal 2 2 3 3 10 2 2" xfId="6009"/>
    <cellStyle name="Normal 2 2 3 3 10 2 3" xfId="6010"/>
    <cellStyle name="Normal 2 2 3 3 10 3" xfId="6011"/>
    <cellStyle name="Normal 2 2 3 3 10 3 2" xfId="6012"/>
    <cellStyle name="Normal 2 2 3 3 10 4" xfId="6013"/>
    <cellStyle name="Normal 2 2 3 3 10 5" xfId="6014"/>
    <cellStyle name="Normal 2 2 3 3 11" xfId="6015"/>
    <cellStyle name="Normal 2 2 3 3 11 2" xfId="6016"/>
    <cellStyle name="Normal 2 2 3 3 11 3" xfId="6017"/>
    <cellStyle name="Normal 2 2 3 3 12" xfId="6018"/>
    <cellStyle name="Normal 2 2 3 3 12 2" xfId="6019"/>
    <cellStyle name="Normal 2 2 3 3 12 3" xfId="6020"/>
    <cellStyle name="Normal 2 2 3 3 13" xfId="6021"/>
    <cellStyle name="Normal 2 2 3 3 13 2" xfId="6022"/>
    <cellStyle name="Normal 2 2 3 3 14" xfId="6023"/>
    <cellStyle name="Normal 2 2 3 3 15" xfId="6024"/>
    <cellStyle name="Normal 2 2 3 3 2" xfId="6025"/>
    <cellStyle name="Normal 2 2 3 3 2 2" xfId="6026"/>
    <cellStyle name="Normal 2 2 3 3 2 2 2" xfId="6027"/>
    <cellStyle name="Normal 2 2 3 3 2 2 3" xfId="6028"/>
    <cellStyle name="Normal 2 2 3 3 2 3" xfId="6029"/>
    <cellStyle name="Normal 2 2 3 3 2 3 2" xfId="6030"/>
    <cellStyle name="Normal 2 2 3 3 2 3 3" xfId="6031"/>
    <cellStyle name="Normal 2 2 3 3 2 4" xfId="6032"/>
    <cellStyle name="Normal 2 2 3 3 2 4 2" xfId="6033"/>
    <cellStyle name="Normal 2 2 3 3 2 5" xfId="6034"/>
    <cellStyle name="Normal 2 2 3 3 2 6" xfId="6035"/>
    <cellStyle name="Normal 2 2 3 3 3" xfId="6036"/>
    <cellStyle name="Normal 2 2 3 3 3 2" xfId="6037"/>
    <cellStyle name="Normal 2 2 3 3 3 2 2" xfId="6038"/>
    <cellStyle name="Normal 2 2 3 3 3 2 3" xfId="6039"/>
    <cellStyle name="Normal 2 2 3 3 3 3" xfId="6040"/>
    <cellStyle name="Normal 2 2 3 3 3 3 2" xfId="6041"/>
    <cellStyle name="Normal 2 2 3 3 3 3 3" xfId="6042"/>
    <cellStyle name="Normal 2 2 3 3 3 4" xfId="6043"/>
    <cellStyle name="Normal 2 2 3 3 3 4 2" xfId="6044"/>
    <cellStyle name="Normal 2 2 3 3 3 5" xfId="6045"/>
    <cellStyle name="Normal 2 2 3 3 3 6" xfId="6046"/>
    <cellStyle name="Normal 2 2 3 3 4" xfId="6047"/>
    <cellStyle name="Normal 2 2 3 3 4 2" xfId="6048"/>
    <cellStyle name="Normal 2 2 3 3 4 2 2" xfId="6049"/>
    <cellStyle name="Normal 2 2 3 3 4 2 3" xfId="6050"/>
    <cellStyle name="Normal 2 2 3 3 4 3" xfId="6051"/>
    <cellStyle name="Normal 2 2 3 3 4 3 2" xfId="6052"/>
    <cellStyle name="Normal 2 2 3 3 4 3 3" xfId="6053"/>
    <cellStyle name="Normal 2 2 3 3 4 4" xfId="6054"/>
    <cellStyle name="Normal 2 2 3 3 4 4 2" xfId="6055"/>
    <cellStyle name="Normal 2 2 3 3 4 5" xfId="6056"/>
    <cellStyle name="Normal 2 2 3 3 4 6" xfId="6057"/>
    <cellStyle name="Normal 2 2 3 3 5" xfId="6058"/>
    <cellStyle name="Normal 2 2 3 3 5 2" xfId="6059"/>
    <cellStyle name="Normal 2 2 3 3 5 2 2" xfId="6060"/>
    <cellStyle name="Normal 2 2 3 3 5 2 3" xfId="6061"/>
    <cellStyle name="Normal 2 2 3 3 5 3" xfId="6062"/>
    <cellStyle name="Normal 2 2 3 3 5 3 2" xfId="6063"/>
    <cellStyle name="Normal 2 2 3 3 5 3 3" xfId="6064"/>
    <cellStyle name="Normal 2 2 3 3 5 4" xfId="6065"/>
    <cellStyle name="Normal 2 2 3 3 5 4 2" xfId="6066"/>
    <cellStyle name="Normal 2 2 3 3 5 5" xfId="6067"/>
    <cellStyle name="Normal 2 2 3 3 5 6" xfId="6068"/>
    <cellStyle name="Normal 2 2 3 3 6" xfId="6069"/>
    <cellStyle name="Normal 2 2 3 3 6 2" xfId="6070"/>
    <cellStyle name="Normal 2 2 3 3 6 2 2" xfId="6071"/>
    <cellStyle name="Normal 2 2 3 3 6 2 3" xfId="6072"/>
    <cellStyle name="Normal 2 2 3 3 6 3" xfId="6073"/>
    <cellStyle name="Normal 2 2 3 3 6 3 2" xfId="6074"/>
    <cellStyle name="Normal 2 2 3 3 6 3 3" xfId="6075"/>
    <cellStyle name="Normal 2 2 3 3 6 4" xfId="6076"/>
    <cellStyle name="Normal 2 2 3 3 6 4 2" xfId="6077"/>
    <cellStyle name="Normal 2 2 3 3 6 5" xfId="6078"/>
    <cellStyle name="Normal 2 2 3 3 6 6" xfId="6079"/>
    <cellStyle name="Normal 2 2 3 3 7" xfId="6080"/>
    <cellStyle name="Normal 2 2 3 3 7 2" xfId="6081"/>
    <cellStyle name="Normal 2 2 3 3 7 2 2" xfId="6082"/>
    <cellStyle name="Normal 2 2 3 3 7 2 3" xfId="6083"/>
    <cellStyle name="Normal 2 2 3 3 7 3" xfId="6084"/>
    <cellStyle name="Normal 2 2 3 3 7 3 2" xfId="6085"/>
    <cellStyle name="Normal 2 2 3 3 7 3 3" xfId="6086"/>
    <cellStyle name="Normal 2 2 3 3 7 4" xfId="6087"/>
    <cellStyle name="Normal 2 2 3 3 7 4 2" xfId="6088"/>
    <cellStyle name="Normal 2 2 3 3 7 5" xfId="6089"/>
    <cellStyle name="Normal 2 2 3 3 7 6" xfId="6090"/>
    <cellStyle name="Normal 2 2 3 3 8" xfId="6091"/>
    <cellStyle name="Normal 2 2 3 3 8 2" xfId="6092"/>
    <cellStyle name="Normal 2 2 3 3 8 2 2" xfId="6093"/>
    <cellStyle name="Normal 2 2 3 3 8 2 3" xfId="6094"/>
    <cellStyle name="Normal 2 2 3 3 8 3" xfId="6095"/>
    <cellStyle name="Normal 2 2 3 3 8 3 2" xfId="6096"/>
    <cellStyle name="Normal 2 2 3 3 8 3 3" xfId="6097"/>
    <cellStyle name="Normal 2 2 3 3 8 4" xfId="6098"/>
    <cellStyle name="Normal 2 2 3 3 8 4 2" xfId="6099"/>
    <cellStyle name="Normal 2 2 3 3 8 5" xfId="6100"/>
    <cellStyle name="Normal 2 2 3 3 8 6" xfId="6101"/>
    <cellStyle name="Normal 2 2 3 3 9" xfId="6102"/>
    <cellStyle name="Normal 2 2 3 3 9 2" xfId="6103"/>
    <cellStyle name="Normal 2 2 3 3 9 2 2" xfId="6104"/>
    <cellStyle name="Normal 2 2 3 3 9 2 3" xfId="6105"/>
    <cellStyle name="Normal 2 2 3 3 9 3" xfId="6106"/>
    <cellStyle name="Normal 2 2 3 3 9 3 2" xfId="6107"/>
    <cellStyle name="Normal 2 2 3 3 9 3 3" xfId="6108"/>
    <cellStyle name="Normal 2 2 3 3 9 4" xfId="6109"/>
    <cellStyle name="Normal 2 2 3 3 9 4 2" xfId="6110"/>
    <cellStyle name="Normal 2 2 3 3 9 5" xfId="6111"/>
    <cellStyle name="Normal 2 2 3 3 9 6" xfId="6112"/>
    <cellStyle name="Normal 2 2 3 4" xfId="6113"/>
    <cellStyle name="Normal 2 2 3 4 2" xfId="6114"/>
    <cellStyle name="Normal 2 2 3 4 2 2" xfId="6115"/>
    <cellStyle name="Normal 2 2 3 4 2 3" xfId="6116"/>
    <cellStyle name="Normal 2 2 3 4 3" xfId="6117"/>
    <cellStyle name="Normal 2 2 3 4 3 2" xfId="6118"/>
    <cellStyle name="Normal 2 2 3 4 3 3" xfId="6119"/>
    <cellStyle name="Normal 2 2 3 4 4" xfId="6120"/>
    <cellStyle name="Normal 2 2 3 4 4 2" xfId="6121"/>
    <cellStyle name="Normal 2 2 3 4 5" xfId="6122"/>
    <cellStyle name="Normal 2 2 3 4 6" xfId="6123"/>
    <cellStyle name="Normal 2 2 3 5" xfId="6124"/>
    <cellStyle name="Normal 2 2 3 5 2" xfId="6125"/>
    <cellStyle name="Normal 2 2 3 5 2 2" xfId="6126"/>
    <cellStyle name="Normal 2 2 3 5 2 3" xfId="6127"/>
    <cellStyle name="Normal 2 2 3 5 3" xfId="6128"/>
    <cellStyle name="Normal 2 2 3 5 3 2" xfId="6129"/>
    <cellStyle name="Normal 2 2 3 5 3 3" xfId="6130"/>
    <cellStyle name="Normal 2 2 3 5 4" xfId="6131"/>
    <cellStyle name="Normal 2 2 3 5 4 2" xfId="6132"/>
    <cellStyle name="Normal 2 2 3 5 5" xfId="6133"/>
    <cellStyle name="Normal 2 2 3 5 6" xfId="6134"/>
    <cellStyle name="Normal 2 2 3 6" xfId="6135"/>
    <cellStyle name="Normal 2 2 3 6 2" xfId="6136"/>
    <cellStyle name="Normal 2 2 3 6 2 2" xfId="6137"/>
    <cellStyle name="Normal 2 2 3 6 2 3" xfId="6138"/>
    <cellStyle name="Normal 2 2 3 6 3" xfId="6139"/>
    <cellStyle name="Normal 2 2 3 6 3 2" xfId="6140"/>
    <cellStyle name="Normal 2 2 3 6 3 3" xfId="6141"/>
    <cellStyle name="Normal 2 2 3 6 4" xfId="6142"/>
    <cellStyle name="Normal 2 2 3 6 4 2" xfId="6143"/>
    <cellStyle name="Normal 2 2 3 6 5" xfId="6144"/>
    <cellStyle name="Normal 2 2 3 6 6" xfId="6145"/>
    <cellStyle name="Normal 2 2 3 7" xfId="6146"/>
    <cellStyle name="Normal 2 2 3 7 2" xfId="6147"/>
    <cellStyle name="Normal 2 2 3 7 2 2" xfId="6148"/>
    <cellStyle name="Normal 2 2 3 7 2 3" xfId="6149"/>
    <cellStyle name="Normal 2 2 3 7 3" xfId="6150"/>
    <cellStyle name="Normal 2 2 3 7 3 2" xfId="6151"/>
    <cellStyle name="Normal 2 2 3 7 3 3" xfId="6152"/>
    <cellStyle name="Normal 2 2 3 7 4" xfId="6153"/>
    <cellStyle name="Normal 2 2 3 7 4 2" xfId="6154"/>
    <cellStyle name="Normal 2 2 3 7 5" xfId="6155"/>
    <cellStyle name="Normal 2 2 3 7 6" xfId="6156"/>
    <cellStyle name="Normal 2 2 3 8" xfId="6157"/>
    <cellStyle name="Normal 2 2 3 8 2" xfId="6158"/>
    <cellStyle name="Normal 2 2 3 8 2 2" xfId="6159"/>
    <cellStyle name="Normal 2 2 3 8 2 3" xfId="6160"/>
    <cellStyle name="Normal 2 2 3 8 3" xfId="6161"/>
    <cellStyle name="Normal 2 2 3 8 3 2" xfId="6162"/>
    <cellStyle name="Normal 2 2 3 8 3 3" xfId="6163"/>
    <cellStyle name="Normal 2 2 3 8 4" xfId="6164"/>
    <cellStyle name="Normal 2 2 3 8 4 2" xfId="6165"/>
    <cellStyle name="Normal 2 2 3 8 5" xfId="6166"/>
    <cellStyle name="Normal 2 2 3 8 6" xfId="6167"/>
    <cellStyle name="Normal 2 2 3 9" xfId="6168"/>
    <cellStyle name="Normal 2 2 3 9 2" xfId="6169"/>
    <cellStyle name="Normal 2 2 3 9 2 2" xfId="6170"/>
    <cellStyle name="Normal 2 2 3 9 2 3" xfId="6171"/>
    <cellStyle name="Normal 2 2 3 9 3" xfId="6172"/>
    <cellStyle name="Normal 2 2 3 9 3 2" xfId="6173"/>
    <cellStyle name="Normal 2 2 3 9 3 3" xfId="6174"/>
    <cellStyle name="Normal 2 2 3 9 4" xfId="6175"/>
    <cellStyle name="Normal 2 2 3 9 4 2" xfId="6176"/>
    <cellStyle name="Normal 2 2 3 9 5" xfId="6177"/>
    <cellStyle name="Normal 2 2 3 9 6" xfId="6178"/>
    <cellStyle name="Normal 2 2 4" xfId="6179"/>
    <cellStyle name="Normal 2 2 4 10" xfId="6180"/>
    <cellStyle name="Normal 2 2 4 10 2" xfId="6181"/>
    <cellStyle name="Normal 2 2 4 10 2 2" xfId="6182"/>
    <cellStyle name="Normal 2 2 4 10 2 3" xfId="6183"/>
    <cellStyle name="Normal 2 2 4 10 3" xfId="6184"/>
    <cellStyle name="Normal 2 2 4 10 3 2" xfId="6185"/>
    <cellStyle name="Normal 2 2 4 10 3 3" xfId="6186"/>
    <cellStyle name="Normal 2 2 4 10 4" xfId="6187"/>
    <cellStyle name="Normal 2 2 4 10 4 2" xfId="6188"/>
    <cellStyle name="Normal 2 2 4 10 5" xfId="6189"/>
    <cellStyle name="Normal 2 2 4 10 6" xfId="6190"/>
    <cellStyle name="Normal 2 2 4 11" xfId="6191"/>
    <cellStyle name="Normal 2 2 4 11 2" xfId="6192"/>
    <cellStyle name="Normal 2 2 4 11 2 2" xfId="6193"/>
    <cellStyle name="Normal 2 2 4 11 2 3" xfId="6194"/>
    <cellStyle name="Normal 2 2 4 11 3" xfId="6195"/>
    <cellStyle name="Normal 2 2 4 11 3 2" xfId="6196"/>
    <cellStyle name="Normal 2 2 4 11 4" xfId="6197"/>
    <cellStyle name="Normal 2 2 4 11 5" xfId="6198"/>
    <cellStyle name="Normal 2 2 4 12" xfId="6199"/>
    <cellStyle name="Normal 2 2 4 12 2" xfId="6200"/>
    <cellStyle name="Normal 2 2 4 12 3" xfId="6201"/>
    <cellStyle name="Normal 2 2 4 13" xfId="6202"/>
    <cellStyle name="Normal 2 2 4 13 2" xfId="6203"/>
    <cellStyle name="Normal 2 2 4 13 3" xfId="6204"/>
    <cellStyle name="Normal 2 2 4 14" xfId="6205"/>
    <cellStyle name="Normal 2 2 4 14 2" xfId="6206"/>
    <cellStyle name="Normal 2 2 4 15" xfId="6207"/>
    <cellStyle name="Normal 2 2 4 16" xfId="6208"/>
    <cellStyle name="Normal 2 2 4 2" xfId="6209"/>
    <cellStyle name="Normal 2 2 4 2 10" xfId="6210"/>
    <cellStyle name="Normal 2 2 4 2 10 2" xfId="6211"/>
    <cellStyle name="Normal 2 2 4 2 10 2 2" xfId="6212"/>
    <cellStyle name="Normal 2 2 4 2 10 2 3" xfId="6213"/>
    <cellStyle name="Normal 2 2 4 2 10 3" xfId="6214"/>
    <cellStyle name="Normal 2 2 4 2 10 3 2" xfId="6215"/>
    <cellStyle name="Normal 2 2 4 2 10 4" xfId="6216"/>
    <cellStyle name="Normal 2 2 4 2 10 5" xfId="6217"/>
    <cellStyle name="Normal 2 2 4 2 11" xfId="6218"/>
    <cellStyle name="Normal 2 2 4 2 11 2" xfId="6219"/>
    <cellStyle name="Normal 2 2 4 2 11 3" xfId="6220"/>
    <cellStyle name="Normal 2 2 4 2 12" xfId="6221"/>
    <cellStyle name="Normal 2 2 4 2 12 2" xfId="6222"/>
    <cellStyle name="Normal 2 2 4 2 12 3" xfId="6223"/>
    <cellStyle name="Normal 2 2 4 2 13" xfId="6224"/>
    <cellStyle name="Normal 2 2 4 2 13 2" xfId="6225"/>
    <cellStyle name="Normal 2 2 4 2 14" xfId="6226"/>
    <cellStyle name="Normal 2 2 4 2 15" xfId="6227"/>
    <cellStyle name="Normal 2 2 4 2 2" xfId="6228"/>
    <cellStyle name="Normal 2 2 4 2 2 2" xfId="6229"/>
    <cellStyle name="Normal 2 2 4 2 2 2 2" xfId="6230"/>
    <cellStyle name="Normal 2 2 4 2 2 2 3" xfId="6231"/>
    <cellStyle name="Normal 2 2 4 2 2 3" xfId="6232"/>
    <cellStyle name="Normal 2 2 4 2 2 3 2" xfId="6233"/>
    <cellStyle name="Normal 2 2 4 2 2 3 3" xfId="6234"/>
    <cellStyle name="Normal 2 2 4 2 2 4" xfId="6235"/>
    <cellStyle name="Normal 2 2 4 2 2 4 2" xfId="6236"/>
    <cellStyle name="Normal 2 2 4 2 2 5" xfId="6237"/>
    <cellStyle name="Normal 2 2 4 2 2 6" xfId="6238"/>
    <cellStyle name="Normal 2 2 4 2 3" xfId="6239"/>
    <cellStyle name="Normal 2 2 4 2 3 2" xfId="6240"/>
    <cellStyle name="Normal 2 2 4 2 3 2 2" xfId="6241"/>
    <cellStyle name="Normal 2 2 4 2 3 2 3" xfId="6242"/>
    <cellStyle name="Normal 2 2 4 2 3 3" xfId="6243"/>
    <cellStyle name="Normal 2 2 4 2 3 3 2" xfId="6244"/>
    <cellStyle name="Normal 2 2 4 2 3 3 3" xfId="6245"/>
    <cellStyle name="Normal 2 2 4 2 3 4" xfId="6246"/>
    <cellStyle name="Normal 2 2 4 2 3 4 2" xfId="6247"/>
    <cellStyle name="Normal 2 2 4 2 3 5" xfId="6248"/>
    <cellStyle name="Normal 2 2 4 2 3 6" xfId="6249"/>
    <cellStyle name="Normal 2 2 4 2 4" xfId="6250"/>
    <cellStyle name="Normal 2 2 4 2 4 2" xfId="6251"/>
    <cellStyle name="Normal 2 2 4 2 4 2 2" xfId="6252"/>
    <cellStyle name="Normal 2 2 4 2 4 2 3" xfId="6253"/>
    <cellStyle name="Normal 2 2 4 2 4 3" xfId="6254"/>
    <cellStyle name="Normal 2 2 4 2 4 3 2" xfId="6255"/>
    <cellStyle name="Normal 2 2 4 2 4 3 3" xfId="6256"/>
    <cellStyle name="Normal 2 2 4 2 4 4" xfId="6257"/>
    <cellStyle name="Normal 2 2 4 2 4 4 2" xfId="6258"/>
    <cellStyle name="Normal 2 2 4 2 4 5" xfId="6259"/>
    <cellStyle name="Normal 2 2 4 2 4 6" xfId="6260"/>
    <cellStyle name="Normal 2 2 4 2 5" xfId="6261"/>
    <cellStyle name="Normal 2 2 4 2 5 2" xfId="6262"/>
    <cellStyle name="Normal 2 2 4 2 5 2 2" xfId="6263"/>
    <cellStyle name="Normal 2 2 4 2 5 2 3" xfId="6264"/>
    <cellStyle name="Normal 2 2 4 2 5 3" xfId="6265"/>
    <cellStyle name="Normal 2 2 4 2 5 3 2" xfId="6266"/>
    <cellStyle name="Normal 2 2 4 2 5 3 3" xfId="6267"/>
    <cellStyle name="Normal 2 2 4 2 5 4" xfId="6268"/>
    <cellStyle name="Normal 2 2 4 2 5 4 2" xfId="6269"/>
    <cellStyle name="Normal 2 2 4 2 5 5" xfId="6270"/>
    <cellStyle name="Normal 2 2 4 2 5 6" xfId="6271"/>
    <cellStyle name="Normal 2 2 4 2 6" xfId="6272"/>
    <cellStyle name="Normal 2 2 4 2 6 2" xfId="6273"/>
    <cellStyle name="Normal 2 2 4 2 6 2 2" xfId="6274"/>
    <cellStyle name="Normal 2 2 4 2 6 2 3" xfId="6275"/>
    <cellStyle name="Normal 2 2 4 2 6 3" xfId="6276"/>
    <cellStyle name="Normal 2 2 4 2 6 3 2" xfId="6277"/>
    <cellStyle name="Normal 2 2 4 2 6 3 3" xfId="6278"/>
    <cellStyle name="Normal 2 2 4 2 6 4" xfId="6279"/>
    <cellStyle name="Normal 2 2 4 2 6 4 2" xfId="6280"/>
    <cellStyle name="Normal 2 2 4 2 6 5" xfId="6281"/>
    <cellStyle name="Normal 2 2 4 2 6 6" xfId="6282"/>
    <cellStyle name="Normal 2 2 4 2 7" xfId="6283"/>
    <cellStyle name="Normal 2 2 4 2 7 2" xfId="6284"/>
    <cellStyle name="Normal 2 2 4 2 7 2 2" xfId="6285"/>
    <cellStyle name="Normal 2 2 4 2 7 2 3" xfId="6286"/>
    <cellStyle name="Normal 2 2 4 2 7 3" xfId="6287"/>
    <cellStyle name="Normal 2 2 4 2 7 3 2" xfId="6288"/>
    <cellStyle name="Normal 2 2 4 2 7 3 3" xfId="6289"/>
    <cellStyle name="Normal 2 2 4 2 7 4" xfId="6290"/>
    <cellStyle name="Normal 2 2 4 2 7 4 2" xfId="6291"/>
    <cellStyle name="Normal 2 2 4 2 7 5" xfId="6292"/>
    <cellStyle name="Normal 2 2 4 2 7 6" xfId="6293"/>
    <cellStyle name="Normal 2 2 4 2 8" xfId="6294"/>
    <cellStyle name="Normal 2 2 4 2 8 2" xfId="6295"/>
    <cellStyle name="Normal 2 2 4 2 8 2 2" xfId="6296"/>
    <cellStyle name="Normal 2 2 4 2 8 2 3" xfId="6297"/>
    <cellStyle name="Normal 2 2 4 2 8 3" xfId="6298"/>
    <cellStyle name="Normal 2 2 4 2 8 3 2" xfId="6299"/>
    <cellStyle name="Normal 2 2 4 2 8 3 3" xfId="6300"/>
    <cellStyle name="Normal 2 2 4 2 8 4" xfId="6301"/>
    <cellStyle name="Normal 2 2 4 2 8 4 2" xfId="6302"/>
    <cellStyle name="Normal 2 2 4 2 8 5" xfId="6303"/>
    <cellStyle name="Normal 2 2 4 2 8 6" xfId="6304"/>
    <cellStyle name="Normal 2 2 4 2 9" xfId="6305"/>
    <cellStyle name="Normal 2 2 4 2 9 2" xfId="6306"/>
    <cellStyle name="Normal 2 2 4 2 9 2 2" xfId="6307"/>
    <cellStyle name="Normal 2 2 4 2 9 2 3" xfId="6308"/>
    <cellStyle name="Normal 2 2 4 2 9 3" xfId="6309"/>
    <cellStyle name="Normal 2 2 4 2 9 3 2" xfId="6310"/>
    <cellStyle name="Normal 2 2 4 2 9 3 3" xfId="6311"/>
    <cellStyle name="Normal 2 2 4 2 9 4" xfId="6312"/>
    <cellStyle name="Normal 2 2 4 2 9 4 2" xfId="6313"/>
    <cellStyle name="Normal 2 2 4 2 9 5" xfId="6314"/>
    <cellStyle name="Normal 2 2 4 2 9 6" xfId="6315"/>
    <cellStyle name="Normal 2 2 4 3" xfId="6316"/>
    <cellStyle name="Normal 2 2 4 3 2" xfId="6317"/>
    <cellStyle name="Normal 2 2 4 3 2 2" xfId="6318"/>
    <cellStyle name="Normal 2 2 4 3 2 3" xfId="6319"/>
    <cellStyle name="Normal 2 2 4 3 3" xfId="6320"/>
    <cellStyle name="Normal 2 2 4 3 3 2" xfId="6321"/>
    <cellStyle name="Normal 2 2 4 3 3 3" xfId="6322"/>
    <cellStyle name="Normal 2 2 4 3 4" xfId="6323"/>
    <cellStyle name="Normal 2 2 4 3 4 2" xfId="6324"/>
    <cellStyle name="Normal 2 2 4 3 5" xfId="6325"/>
    <cellStyle name="Normal 2 2 4 3 6" xfId="6326"/>
    <cellStyle name="Normal 2 2 4 4" xfId="6327"/>
    <cellStyle name="Normal 2 2 4 4 2" xfId="6328"/>
    <cellStyle name="Normal 2 2 4 4 2 2" xfId="6329"/>
    <cellStyle name="Normal 2 2 4 4 2 3" xfId="6330"/>
    <cellStyle name="Normal 2 2 4 4 3" xfId="6331"/>
    <cellStyle name="Normal 2 2 4 4 3 2" xfId="6332"/>
    <cellStyle name="Normal 2 2 4 4 3 3" xfId="6333"/>
    <cellStyle name="Normal 2 2 4 4 4" xfId="6334"/>
    <cellStyle name="Normal 2 2 4 4 4 2" xfId="6335"/>
    <cellStyle name="Normal 2 2 4 4 5" xfId="6336"/>
    <cellStyle name="Normal 2 2 4 4 6" xfId="6337"/>
    <cellStyle name="Normal 2 2 4 5" xfId="6338"/>
    <cellStyle name="Normal 2 2 4 5 2" xfId="6339"/>
    <cellStyle name="Normal 2 2 4 5 2 2" xfId="6340"/>
    <cellStyle name="Normal 2 2 4 5 2 3" xfId="6341"/>
    <cellStyle name="Normal 2 2 4 5 3" xfId="6342"/>
    <cellStyle name="Normal 2 2 4 5 3 2" xfId="6343"/>
    <cellStyle name="Normal 2 2 4 5 3 3" xfId="6344"/>
    <cellStyle name="Normal 2 2 4 5 4" xfId="6345"/>
    <cellStyle name="Normal 2 2 4 5 4 2" xfId="6346"/>
    <cellStyle name="Normal 2 2 4 5 5" xfId="6347"/>
    <cellStyle name="Normal 2 2 4 5 6" xfId="6348"/>
    <cellStyle name="Normal 2 2 4 6" xfId="6349"/>
    <cellStyle name="Normal 2 2 4 6 2" xfId="6350"/>
    <cellStyle name="Normal 2 2 4 6 2 2" xfId="6351"/>
    <cellStyle name="Normal 2 2 4 6 2 3" xfId="6352"/>
    <cellStyle name="Normal 2 2 4 6 3" xfId="6353"/>
    <cellStyle name="Normal 2 2 4 6 3 2" xfId="6354"/>
    <cellStyle name="Normal 2 2 4 6 3 3" xfId="6355"/>
    <cellStyle name="Normal 2 2 4 6 4" xfId="6356"/>
    <cellStyle name="Normal 2 2 4 6 4 2" xfId="6357"/>
    <cellStyle name="Normal 2 2 4 6 5" xfId="6358"/>
    <cellStyle name="Normal 2 2 4 6 6" xfId="6359"/>
    <cellStyle name="Normal 2 2 4 7" xfId="6360"/>
    <cellStyle name="Normal 2 2 4 7 2" xfId="6361"/>
    <cellStyle name="Normal 2 2 4 7 2 2" xfId="6362"/>
    <cellStyle name="Normal 2 2 4 7 2 3" xfId="6363"/>
    <cellStyle name="Normal 2 2 4 7 3" xfId="6364"/>
    <cellStyle name="Normal 2 2 4 7 3 2" xfId="6365"/>
    <cellStyle name="Normal 2 2 4 7 3 3" xfId="6366"/>
    <cellStyle name="Normal 2 2 4 7 4" xfId="6367"/>
    <cellStyle name="Normal 2 2 4 7 4 2" xfId="6368"/>
    <cellStyle name="Normal 2 2 4 7 5" xfId="6369"/>
    <cellStyle name="Normal 2 2 4 7 6" xfId="6370"/>
    <cellStyle name="Normal 2 2 4 8" xfId="6371"/>
    <cellStyle name="Normal 2 2 4 8 2" xfId="6372"/>
    <cellStyle name="Normal 2 2 4 8 2 2" xfId="6373"/>
    <cellStyle name="Normal 2 2 4 8 2 3" xfId="6374"/>
    <cellStyle name="Normal 2 2 4 8 3" xfId="6375"/>
    <cellStyle name="Normal 2 2 4 8 3 2" xfId="6376"/>
    <cellStyle name="Normal 2 2 4 8 3 3" xfId="6377"/>
    <cellStyle name="Normal 2 2 4 8 4" xfId="6378"/>
    <cellStyle name="Normal 2 2 4 8 4 2" xfId="6379"/>
    <cellStyle name="Normal 2 2 4 8 5" xfId="6380"/>
    <cellStyle name="Normal 2 2 4 8 6" xfId="6381"/>
    <cellStyle name="Normal 2 2 4 9" xfId="6382"/>
    <cellStyle name="Normal 2 2 4 9 2" xfId="6383"/>
    <cellStyle name="Normal 2 2 4 9 2 2" xfId="6384"/>
    <cellStyle name="Normal 2 2 4 9 2 3" xfId="6385"/>
    <cellStyle name="Normal 2 2 4 9 3" xfId="6386"/>
    <cellStyle name="Normal 2 2 4 9 3 2" xfId="6387"/>
    <cellStyle name="Normal 2 2 4 9 3 3" xfId="6388"/>
    <cellStyle name="Normal 2 2 4 9 4" xfId="6389"/>
    <cellStyle name="Normal 2 2 4 9 4 2" xfId="6390"/>
    <cellStyle name="Normal 2 2 4 9 5" xfId="6391"/>
    <cellStyle name="Normal 2 2 4 9 6" xfId="6392"/>
    <cellStyle name="Normal 2 2 5" xfId="6393"/>
    <cellStyle name="Normal 2 2 5 10" xfId="6394"/>
    <cellStyle name="Normal 2 2 5 10 2" xfId="6395"/>
    <cellStyle name="Normal 2 2 5 10 2 2" xfId="6396"/>
    <cellStyle name="Normal 2 2 5 10 2 3" xfId="6397"/>
    <cellStyle name="Normal 2 2 5 10 3" xfId="6398"/>
    <cellStyle name="Normal 2 2 5 10 3 2" xfId="6399"/>
    <cellStyle name="Normal 2 2 5 10 4" xfId="6400"/>
    <cellStyle name="Normal 2 2 5 10 5" xfId="6401"/>
    <cellStyle name="Normal 2 2 5 11" xfId="6402"/>
    <cellStyle name="Normal 2 2 5 11 2" xfId="6403"/>
    <cellStyle name="Normal 2 2 5 11 3" xfId="6404"/>
    <cellStyle name="Normal 2 2 5 12" xfId="6405"/>
    <cellStyle name="Normal 2 2 5 12 2" xfId="6406"/>
    <cellStyle name="Normal 2 2 5 12 3" xfId="6407"/>
    <cellStyle name="Normal 2 2 5 13" xfId="6408"/>
    <cellStyle name="Normal 2 2 5 13 2" xfId="6409"/>
    <cellStyle name="Normal 2 2 5 14" xfId="6410"/>
    <cellStyle name="Normal 2 2 5 15" xfId="6411"/>
    <cellStyle name="Normal 2 2 5 2" xfId="6412"/>
    <cellStyle name="Normal 2 2 5 2 2" xfId="6413"/>
    <cellStyle name="Normal 2 2 5 2 2 2" xfId="6414"/>
    <cellStyle name="Normal 2 2 5 2 2 3" xfId="6415"/>
    <cellStyle name="Normal 2 2 5 2 3" xfId="6416"/>
    <cellStyle name="Normal 2 2 5 2 3 2" xfId="6417"/>
    <cellStyle name="Normal 2 2 5 2 3 3" xfId="6418"/>
    <cellStyle name="Normal 2 2 5 2 4" xfId="6419"/>
    <cellStyle name="Normal 2 2 5 2 4 2" xfId="6420"/>
    <cellStyle name="Normal 2 2 5 2 5" xfId="6421"/>
    <cellStyle name="Normal 2 2 5 2 6" xfId="6422"/>
    <cellStyle name="Normal 2 2 5 3" xfId="6423"/>
    <cellStyle name="Normal 2 2 5 3 2" xfId="6424"/>
    <cellStyle name="Normal 2 2 5 3 2 2" xfId="6425"/>
    <cellStyle name="Normal 2 2 5 3 2 3" xfId="6426"/>
    <cellStyle name="Normal 2 2 5 3 3" xfId="6427"/>
    <cellStyle name="Normal 2 2 5 3 3 2" xfId="6428"/>
    <cellStyle name="Normal 2 2 5 3 3 3" xfId="6429"/>
    <cellStyle name="Normal 2 2 5 3 4" xfId="6430"/>
    <cellStyle name="Normal 2 2 5 3 4 2" xfId="6431"/>
    <cellStyle name="Normal 2 2 5 3 5" xfId="6432"/>
    <cellStyle name="Normal 2 2 5 3 6" xfId="6433"/>
    <cellStyle name="Normal 2 2 5 4" xfId="6434"/>
    <cellStyle name="Normal 2 2 5 4 2" xfId="6435"/>
    <cellStyle name="Normal 2 2 5 4 2 2" xfId="6436"/>
    <cellStyle name="Normal 2 2 5 4 2 3" xfId="6437"/>
    <cellStyle name="Normal 2 2 5 4 3" xfId="6438"/>
    <cellStyle name="Normal 2 2 5 4 3 2" xfId="6439"/>
    <cellStyle name="Normal 2 2 5 4 3 3" xfId="6440"/>
    <cellStyle name="Normal 2 2 5 4 4" xfId="6441"/>
    <cellStyle name="Normal 2 2 5 4 4 2" xfId="6442"/>
    <cellStyle name="Normal 2 2 5 4 5" xfId="6443"/>
    <cellStyle name="Normal 2 2 5 4 6" xfId="6444"/>
    <cellStyle name="Normal 2 2 5 5" xfId="6445"/>
    <cellStyle name="Normal 2 2 5 5 2" xfId="6446"/>
    <cellStyle name="Normal 2 2 5 5 2 2" xfId="6447"/>
    <cellStyle name="Normal 2 2 5 5 2 3" xfId="6448"/>
    <cellStyle name="Normal 2 2 5 5 3" xfId="6449"/>
    <cellStyle name="Normal 2 2 5 5 3 2" xfId="6450"/>
    <cellStyle name="Normal 2 2 5 5 3 3" xfId="6451"/>
    <cellStyle name="Normal 2 2 5 5 4" xfId="6452"/>
    <cellStyle name="Normal 2 2 5 5 4 2" xfId="6453"/>
    <cellStyle name="Normal 2 2 5 5 5" xfId="6454"/>
    <cellStyle name="Normal 2 2 5 5 6" xfId="6455"/>
    <cellStyle name="Normal 2 2 5 6" xfId="6456"/>
    <cellStyle name="Normal 2 2 5 6 2" xfId="6457"/>
    <cellStyle name="Normal 2 2 5 6 2 2" xfId="6458"/>
    <cellStyle name="Normal 2 2 5 6 2 3" xfId="6459"/>
    <cellStyle name="Normal 2 2 5 6 3" xfId="6460"/>
    <cellStyle name="Normal 2 2 5 6 3 2" xfId="6461"/>
    <cellStyle name="Normal 2 2 5 6 3 3" xfId="6462"/>
    <cellStyle name="Normal 2 2 5 6 4" xfId="6463"/>
    <cellStyle name="Normal 2 2 5 6 4 2" xfId="6464"/>
    <cellStyle name="Normal 2 2 5 6 5" xfId="6465"/>
    <cellStyle name="Normal 2 2 5 6 6" xfId="6466"/>
    <cellStyle name="Normal 2 2 5 7" xfId="6467"/>
    <cellStyle name="Normal 2 2 5 7 2" xfId="6468"/>
    <cellStyle name="Normal 2 2 5 7 2 2" xfId="6469"/>
    <cellStyle name="Normal 2 2 5 7 2 3" xfId="6470"/>
    <cellStyle name="Normal 2 2 5 7 3" xfId="6471"/>
    <cellStyle name="Normal 2 2 5 7 3 2" xfId="6472"/>
    <cellStyle name="Normal 2 2 5 7 3 3" xfId="6473"/>
    <cellStyle name="Normal 2 2 5 7 4" xfId="6474"/>
    <cellStyle name="Normal 2 2 5 7 4 2" xfId="6475"/>
    <cellStyle name="Normal 2 2 5 7 5" xfId="6476"/>
    <cellStyle name="Normal 2 2 5 7 6" xfId="6477"/>
    <cellStyle name="Normal 2 2 5 8" xfId="6478"/>
    <cellStyle name="Normal 2 2 5 8 2" xfId="6479"/>
    <cellStyle name="Normal 2 2 5 8 2 2" xfId="6480"/>
    <cellStyle name="Normal 2 2 5 8 2 3" xfId="6481"/>
    <cellStyle name="Normal 2 2 5 8 3" xfId="6482"/>
    <cellStyle name="Normal 2 2 5 8 3 2" xfId="6483"/>
    <cellStyle name="Normal 2 2 5 8 3 3" xfId="6484"/>
    <cellStyle name="Normal 2 2 5 8 4" xfId="6485"/>
    <cellStyle name="Normal 2 2 5 8 4 2" xfId="6486"/>
    <cellStyle name="Normal 2 2 5 8 5" xfId="6487"/>
    <cellStyle name="Normal 2 2 5 8 6" xfId="6488"/>
    <cellStyle name="Normal 2 2 5 9" xfId="6489"/>
    <cellStyle name="Normal 2 2 5 9 2" xfId="6490"/>
    <cellStyle name="Normal 2 2 5 9 2 2" xfId="6491"/>
    <cellStyle name="Normal 2 2 5 9 2 3" xfId="6492"/>
    <cellStyle name="Normal 2 2 5 9 3" xfId="6493"/>
    <cellStyle name="Normal 2 2 5 9 3 2" xfId="6494"/>
    <cellStyle name="Normal 2 2 5 9 3 3" xfId="6495"/>
    <cellStyle name="Normal 2 2 5 9 4" xfId="6496"/>
    <cellStyle name="Normal 2 2 5 9 4 2" xfId="6497"/>
    <cellStyle name="Normal 2 2 5 9 5" xfId="6498"/>
    <cellStyle name="Normal 2 2 5 9 6" xfId="6499"/>
    <cellStyle name="Normal 2 2 6" xfId="6500"/>
    <cellStyle name="Normal 2 2 6 2" xfId="6501"/>
    <cellStyle name="Normal 2 2 6 2 2" xfId="6502"/>
    <cellStyle name="Normal 2 2 6 2 3" xfId="6503"/>
    <cellStyle name="Normal 2 2 6 3" xfId="6504"/>
    <cellStyle name="Normal 2 2 6 3 2" xfId="6505"/>
    <cellStyle name="Normal 2 2 6 3 3" xfId="6506"/>
    <cellStyle name="Normal 2 2 6 4" xfId="6507"/>
    <cellStyle name="Normal 2 2 6 4 2" xfId="6508"/>
    <cellStyle name="Normal 2 2 6 5" xfId="6509"/>
    <cellStyle name="Normal 2 2 6 6" xfId="6510"/>
    <cellStyle name="Normal 2 2 7" xfId="6511"/>
    <cellStyle name="Normal 2 2 7 2" xfId="6512"/>
    <cellStyle name="Normal 2 2 7 2 2" xfId="6513"/>
    <cellStyle name="Normal 2 2 7 2 3" xfId="6514"/>
    <cellStyle name="Normal 2 2 7 3" xfId="6515"/>
    <cellStyle name="Normal 2 2 7 3 2" xfId="6516"/>
    <cellStyle name="Normal 2 2 7 3 3" xfId="6517"/>
    <cellStyle name="Normal 2 2 7 4" xfId="6518"/>
    <cellStyle name="Normal 2 2 7 4 2" xfId="6519"/>
    <cellStyle name="Normal 2 2 7 5" xfId="6520"/>
    <cellStyle name="Normal 2 2 7 6" xfId="6521"/>
    <cellStyle name="Normal 2 2 8" xfId="6522"/>
    <cellStyle name="Normal 2 2 8 2" xfId="6523"/>
    <cellStyle name="Normal 2 2 8 2 2" xfId="6524"/>
    <cellStyle name="Normal 2 2 8 2 3" xfId="6525"/>
    <cellStyle name="Normal 2 2 8 3" xfId="6526"/>
    <cellStyle name="Normal 2 2 8 3 2" xfId="6527"/>
    <cellStyle name="Normal 2 2 8 3 3" xfId="6528"/>
    <cellStyle name="Normal 2 2 8 4" xfId="6529"/>
    <cellStyle name="Normal 2 2 8 4 2" xfId="6530"/>
    <cellStyle name="Normal 2 2 8 5" xfId="6531"/>
    <cellStyle name="Normal 2 2 8 6" xfId="6532"/>
    <cellStyle name="Normal 2 2 9" xfId="6533"/>
    <cellStyle name="Normal 2 2 9 2" xfId="6534"/>
    <cellStyle name="Normal 2 2 9 2 2" xfId="6535"/>
    <cellStyle name="Normal 2 2 9 2 3" xfId="6536"/>
    <cellStyle name="Normal 2 2 9 3" xfId="6537"/>
    <cellStyle name="Normal 2 2 9 3 2" xfId="6538"/>
    <cellStyle name="Normal 2 2 9 3 3" xfId="6539"/>
    <cellStyle name="Normal 2 2 9 4" xfId="6540"/>
    <cellStyle name="Normal 2 2 9 4 2" xfId="6541"/>
    <cellStyle name="Normal 2 2 9 5" xfId="6542"/>
    <cellStyle name="Normal 2 2 9 6" xfId="6543"/>
    <cellStyle name="Normal 2 20" xfId="6544"/>
    <cellStyle name="Normal 2 20 2" xfId="6545"/>
    <cellStyle name="Normal 2 21" xfId="6546"/>
    <cellStyle name="Normal 2 22" xfId="6547"/>
    <cellStyle name="Normal 2 3" xfId="6548"/>
    <cellStyle name="Normal 2 3 10" xfId="6549"/>
    <cellStyle name="Normal 2 3 10 2" xfId="6550"/>
    <cellStyle name="Normal 2 3 10 2 2" xfId="6551"/>
    <cellStyle name="Normal 2 3 10 2 3" xfId="6552"/>
    <cellStyle name="Normal 2 3 10 3" xfId="6553"/>
    <cellStyle name="Normal 2 3 10 3 2" xfId="6554"/>
    <cellStyle name="Normal 2 3 10 3 3" xfId="6555"/>
    <cellStyle name="Normal 2 3 10 4" xfId="6556"/>
    <cellStyle name="Normal 2 3 10 4 2" xfId="6557"/>
    <cellStyle name="Normal 2 3 10 5" xfId="6558"/>
    <cellStyle name="Normal 2 3 10 6" xfId="6559"/>
    <cellStyle name="Normal 2 3 11" xfId="6560"/>
    <cellStyle name="Normal 2 3 11 2" xfId="6561"/>
    <cellStyle name="Normal 2 3 11 2 2" xfId="6562"/>
    <cellStyle name="Normal 2 3 11 2 3" xfId="6563"/>
    <cellStyle name="Normal 2 3 11 3" xfId="6564"/>
    <cellStyle name="Normal 2 3 11 3 2" xfId="6565"/>
    <cellStyle name="Normal 2 3 11 3 3" xfId="6566"/>
    <cellStyle name="Normal 2 3 11 4" xfId="6567"/>
    <cellStyle name="Normal 2 3 11 4 2" xfId="6568"/>
    <cellStyle name="Normal 2 3 11 5" xfId="6569"/>
    <cellStyle name="Normal 2 3 11 6" xfId="6570"/>
    <cellStyle name="Normal 2 3 12" xfId="6571"/>
    <cellStyle name="Normal 2 3 12 2" xfId="6572"/>
    <cellStyle name="Normal 2 3 12 2 2" xfId="6573"/>
    <cellStyle name="Normal 2 3 12 2 3" xfId="6574"/>
    <cellStyle name="Normal 2 3 12 3" xfId="6575"/>
    <cellStyle name="Normal 2 3 12 3 2" xfId="6576"/>
    <cellStyle name="Normal 2 3 12 3 3" xfId="6577"/>
    <cellStyle name="Normal 2 3 12 4" xfId="6578"/>
    <cellStyle name="Normal 2 3 12 4 2" xfId="6579"/>
    <cellStyle name="Normal 2 3 12 5" xfId="6580"/>
    <cellStyle name="Normal 2 3 12 6" xfId="6581"/>
    <cellStyle name="Normal 2 3 13" xfId="6582"/>
    <cellStyle name="Normal 2 3 13 2" xfId="6583"/>
    <cellStyle name="Normal 2 3 13 2 2" xfId="6584"/>
    <cellStyle name="Normal 2 3 13 2 3" xfId="6585"/>
    <cellStyle name="Normal 2 3 13 3" xfId="6586"/>
    <cellStyle name="Normal 2 3 13 3 2" xfId="6587"/>
    <cellStyle name="Normal 2 3 13 3 3" xfId="6588"/>
    <cellStyle name="Normal 2 3 13 4" xfId="6589"/>
    <cellStyle name="Normal 2 3 13 4 2" xfId="6590"/>
    <cellStyle name="Normal 2 3 13 5" xfId="6591"/>
    <cellStyle name="Normal 2 3 13 6" xfId="6592"/>
    <cellStyle name="Normal 2 3 14" xfId="6593"/>
    <cellStyle name="Normal 2 3 14 2" xfId="6594"/>
    <cellStyle name="Normal 2 3 14 2 2" xfId="6595"/>
    <cellStyle name="Normal 2 3 14 2 3" xfId="6596"/>
    <cellStyle name="Normal 2 3 14 3" xfId="6597"/>
    <cellStyle name="Normal 2 3 14 3 2" xfId="6598"/>
    <cellStyle name="Normal 2 3 14 4" xfId="6599"/>
    <cellStyle name="Normal 2 3 14 5" xfId="6600"/>
    <cellStyle name="Normal 2 3 15" xfId="6601"/>
    <cellStyle name="Normal 2 3 15 2" xfId="6602"/>
    <cellStyle name="Normal 2 3 15 3" xfId="6603"/>
    <cellStyle name="Normal 2 3 16" xfId="6604"/>
    <cellStyle name="Normal 2 3 16 2" xfId="6605"/>
    <cellStyle name="Normal 2 3 16 3" xfId="6606"/>
    <cellStyle name="Normal 2 3 17" xfId="6607"/>
    <cellStyle name="Normal 2 3 17 2" xfId="6608"/>
    <cellStyle name="Normal 2 3 18" xfId="6609"/>
    <cellStyle name="Normal 2 3 19" xfId="6610"/>
    <cellStyle name="Normal 2 3 2" xfId="6611"/>
    <cellStyle name="Normal 2 3 2 10" xfId="6612"/>
    <cellStyle name="Normal 2 3 2 10 2" xfId="6613"/>
    <cellStyle name="Normal 2 3 2 10 2 2" xfId="6614"/>
    <cellStyle name="Normal 2 3 2 10 2 3" xfId="6615"/>
    <cellStyle name="Normal 2 3 2 10 3" xfId="6616"/>
    <cellStyle name="Normal 2 3 2 10 3 2" xfId="6617"/>
    <cellStyle name="Normal 2 3 2 10 3 3" xfId="6618"/>
    <cellStyle name="Normal 2 3 2 10 4" xfId="6619"/>
    <cellStyle name="Normal 2 3 2 10 4 2" xfId="6620"/>
    <cellStyle name="Normal 2 3 2 10 5" xfId="6621"/>
    <cellStyle name="Normal 2 3 2 10 6" xfId="6622"/>
    <cellStyle name="Normal 2 3 2 11" xfId="6623"/>
    <cellStyle name="Normal 2 3 2 11 2" xfId="6624"/>
    <cellStyle name="Normal 2 3 2 11 2 2" xfId="6625"/>
    <cellStyle name="Normal 2 3 2 11 2 3" xfId="6626"/>
    <cellStyle name="Normal 2 3 2 11 3" xfId="6627"/>
    <cellStyle name="Normal 2 3 2 11 3 2" xfId="6628"/>
    <cellStyle name="Normal 2 3 2 11 3 3" xfId="6629"/>
    <cellStyle name="Normal 2 3 2 11 4" xfId="6630"/>
    <cellStyle name="Normal 2 3 2 11 4 2" xfId="6631"/>
    <cellStyle name="Normal 2 3 2 11 5" xfId="6632"/>
    <cellStyle name="Normal 2 3 2 11 6" xfId="6633"/>
    <cellStyle name="Normal 2 3 2 12" xfId="6634"/>
    <cellStyle name="Normal 2 3 2 12 2" xfId="6635"/>
    <cellStyle name="Normal 2 3 2 12 2 2" xfId="6636"/>
    <cellStyle name="Normal 2 3 2 12 2 3" xfId="6637"/>
    <cellStyle name="Normal 2 3 2 12 3" xfId="6638"/>
    <cellStyle name="Normal 2 3 2 12 3 2" xfId="6639"/>
    <cellStyle name="Normal 2 3 2 12 4" xfId="6640"/>
    <cellStyle name="Normal 2 3 2 12 5" xfId="6641"/>
    <cellStyle name="Normal 2 3 2 13" xfId="6642"/>
    <cellStyle name="Normal 2 3 2 13 2" xfId="6643"/>
    <cellStyle name="Normal 2 3 2 13 3" xfId="6644"/>
    <cellStyle name="Normal 2 3 2 14" xfId="6645"/>
    <cellStyle name="Normal 2 3 2 14 2" xfId="6646"/>
    <cellStyle name="Normal 2 3 2 14 3" xfId="6647"/>
    <cellStyle name="Normal 2 3 2 15" xfId="6648"/>
    <cellStyle name="Normal 2 3 2 15 2" xfId="6649"/>
    <cellStyle name="Normal 2 3 2 16" xfId="6650"/>
    <cellStyle name="Normal 2 3 2 17" xfId="6651"/>
    <cellStyle name="Normal 2 3 2 2" xfId="6652"/>
    <cellStyle name="Normal 2 3 2 2 10" xfId="6653"/>
    <cellStyle name="Normal 2 3 2 2 10 2" xfId="6654"/>
    <cellStyle name="Normal 2 3 2 2 10 2 2" xfId="6655"/>
    <cellStyle name="Normal 2 3 2 2 10 2 3" xfId="6656"/>
    <cellStyle name="Normal 2 3 2 2 10 3" xfId="6657"/>
    <cellStyle name="Normal 2 3 2 2 10 3 2" xfId="6658"/>
    <cellStyle name="Normal 2 3 2 2 10 3 3" xfId="6659"/>
    <cellStyle name="Normal 2 3 2 2 10 4" xfId="6660"/>
    <cellStyle name="Normal 2 3 2 2 10 4 2" xfId="6661"/>
    <cellStyle name="Normal 2 3 2 2 10 5" xfId="6662"/>
    <cellStyle name="Normal 2 3 2 2 10 6" xfId="6663"/>
    <cellStyle name="Normal 2 3 2 2 11" xfId="6664"/>
    <cellStyle name="Normal 2 3 2 2 11 2" xfId="6665"/>
    <cellStyle name="Normal 2 3 2 2 11 2 2" xfId="6666"/>
    <cellStyle name="Normal 2 3 2 2 11 2 3" xfId="6667"/>
    <cellStyle name="Normal 2 3 2 2 11 3" xfId="6668"/>
    <cellStyle name="Normal 2 3 2 2 11 3 2" xfId="6669"/>
    <cellStyle name="Normal 2 3 2 2 11 4" xfId="6670"/>
    <cellStyle name="Normal 2 3 2 2 11 5" xfId="6671"/>
    <cellStyle name="Normal 2 3 2 2 12" xfId="6672"/>
    <cellStyle name="Normal 2 3 2 2 12 2" xfId="6673"/>
    <cellStyle name="Normal 2 3 2 2 12 3" xfId="6674"/>
    <cellStyle name="Normal 2 3 2 2 13" xfId="6675"/>
    <cellStyle name="Normal 2 3 2 2 13 2" xfId="6676"/>
    <cellStyle name="Normal 2 3 2 2 13 3" xfId="6677"/>
    <cellStyle name="Normal 2 3 2 2 14" xfId="6678"/>
    <cellStyle name="Normal 2 3 2 2 14 2" xfId="6679"/>
    <cellStyle name="Normal 2 3 2 2 15" xfId="6680"/>
    <cellStyle name="Normal 2 3 2 2 16" xfId="6681"/>
    <cellStyle name="Normal 2 3 2 2 2" xfId="6682"/>
    <cellStyle name="Normal 2 3 2 2 2 10" xfId="6683"/>
    <cellStyle name="Normal 2 3 2 2 2 10 2" xfId="6684"/>
    <cellStyle name="Normal 2 3 2 2 2 10 2 2" xfId="6685"/>
    <cellStyle name="Normal 2 3 2 2 2 10 2 3" xfId="6686"/>
    <cellStyle name="Normal 2 3 2 2 2 10 3" xfId="6687"/>
    <cellStyle name="Normal 2 3 2 2 2 10 3 2" xfId="6688"/>
    <cellStyle name="Normal 2 3 2 2 2 10 4" xfId="6689"/>
    <cellStyle name="Normal 2 3 2 2 2 10 5" xfId="6690"/>
    <cellStyle name="Normal 2 3 2 2 2 11" xfId="6691"/>
    <cellStyle name="Normal 2 3 2 2 2 11 2" xfId="6692"/>
    <cellStyle name="Normal 2 3 2 2 2 11 3" xfId="6693"/>
    <cellStyle name="Normal 2 3 2 2 2 12" xfId="6694"/>
    <cellStyle name="Normal 2 3 2 2 2 12 2" xfId="6695"/>
    <cellStyle name="Normal 2 3 2 2 2 12 3" xfId="6696"/>
    <cellStyle name="Normal 2 3 2 2 2 13" xfId="6697"/>
    <cellStyle name="Normal 2 3 2 2 2 13 2" xfId="6698"/>
    <cellStyle name="Normal 2 3 2 2 2 14" xfId="6699"/>
    <cellStyle name="Normal 2 3 2 2 2 15" xfId="6700"/>
    <cellStyle name="Normal 2 3 2 2 2 2" xfId="6701"/>
    <cellStyle name="Normal 2 3 2 2 2 2 2" xfId="6702"/>
    <cellStyle name="Normal 2 3 2 2 2 2 2 2" xfId="6703"/>
    <cellStyle name="Normal 2 3 2 2 2 2 2 3" xfId="6704"/>
    <cellStyle name="Normal 2 3 2 2 2 2 3" xfId="6705"/>
    <cellStyle name="Normal 2 3 2 2 2 2 3 2" xfId="6706"/>
    <cellStyle name="Normal 2 3 2 2 2 2 3 3" xfId="6707"/>
    <cellStyle name="Normal 2 3 2 2 2 2 4" xfId="6708"/>
    <cellStyle name="Normal 2 3 2 2 2 2 4 2" xfId="6709"/>
    <cellStyle name="Normal 2 3 2 2 2 2 5" xfId="6710"/>
    <cellStyle name="Normal 2 3 2 2 2 2 6" xfId="6711"/>
    <cellStyle name="Normal 2 3 2 2 2 3" xfId="6712"/>
    <cellStyle name="Normal 2 3 2 2 2 3 2" xfId="6713"/>
    <cellStyle name="Normal 2 3 2 2 2 3 2 2" xfId="6714"/>
    <cellStyle name="Normal 2 3 2 2 2 3 2 3" xfId="6715"/>
    <cellStyle name="Normal 2 3 2 2 2 3 3" xfId="6716"/>
    <cellStyle name="Normal 2 3 2 2 2 3 3 2" xfId="6717"/>
    <cellStyle name="Normal 2 3 2 2 2 3 3 3" xfId="6718"/>
    <cellStyle name="Normal 2 3 2 2 2 3 4" xfId="6719"/>
    <cellStyle name="Normal 2 3 2 2 2 3 4 2" xfId="6720"/>
    <cellStyle name="Normal 2 3 2 2 2 3 5" xfId="6721"/>
    <cellStyle name="Normal 2 3 2 2 2 3 6" xfId="6722"/>
    <cellStyle name="Normal 2 3 2 2 2 4" xfId="6723"/>
    <cellStyle name="Normal 2 3 2 2 2 4 2" xfId="6724"/>
    <cellStyle name="Normal 2 3 2 2 2 4 2 2" xfId="6725"/>
    <cellStyle name="Normal 2 3 2 2 2 4 2 3" xfId="6726"/>
    <cellStyle name="Normal 2 3 2 2 2 4 3" xfId="6727"/>
    <cellStyle name="Normal 2 3 2 2 2 4 3 2" xfId="6728"/>
    <cellStyle name="Normal 2 3 2 2 2 4 3 3" xfId="6729"/>
    <cellStyle name="Normal 2 3 2 2 2 4 4" xfId="6730"/>
    <cellStyle name="Normal 2 3 2 2 2 4 4 2" xfId="6731"/>
    <cellStyle name="Normal 2 3 2 2 2 4 5" xfId="6732"/>
    <cellStyle name="Normal 2 3 2 2 2 4 6" xfId="6733"/>
    <cellStyle name="Normal 2 3 2 2 2 5" xfId="6734"/>
    <cellStyle name="Normal 2 3 2 2 2 5 2" xfId="6735"/>
    <cellStyle name="Normal 2 3 2 2 2 5 2 2" xfId="6736"/>
    <cellStyle name="Normal 2 3 2 2 2 5 2 3" xfId="6737"/>
    <cellStyle name="Normal 2 3 2 2 2 5 3" xfId="6738"/>
    <cellStyle name="Normal 2 3 2 2 2 5 3 2" xfId="6739"/>
    <cellStyle name="Normal 2 3 2 2 2 5 3 3" xfId="6740"/>
    <cellStyle name="Normal 2 3 2 2 2 5 4" xfId="6741"/>
    <cellStyle name="Normal 2 3 2 2 2 5 4 2" xfId="6742"/>
    <cellStyle name="Normal 2 3 2 2 2 5 5" xfId="6743"/>
    <cellStyle name="Normal 2 3 2 2 2 5 6" xfId="6744"/>
    <cellStyle name="Normal 2 3 2 2 2 6" xfId="6745"/>
    <cellStyle name="Normal 2 3 2 2 2 6 2" xfId="6746"/>
    <cellStyle name="Normal 2 3 2 2 2 6 2 2" xfId="6747"/>
    <cellStyle name="Normal 2 3 2 2 2 6 2 3" xfId="6748"/>
    <cellStyle name="Normal 2 3 2 2 2 6 3" xfId="6749"/>
    <cellStyle name="Normal 2 3 2 2 2 6 3 2" xfId="6750"/>
    <cellStyle name="Normal 2 3 2 2 2 6 3 3" xfId="6751"/>
    <cellStyle name="Normal 2 3 2 2 2 6 4" xfId="6752"/>
    <cellStyle name="Normal 2 3 2 2 2 6 4 2" xfId="6753"/>
    <cellStyle name="Normal 2 3 2 2 2 6 5" xfId="6754"/>
    <cellStyle name="Normal 2 3 2 2 2 6 6" xfId="6755"/>
    <cellStyle name="Normal 2 3 2 2 2 7" xfId="6756"/>
    <cellStyle name="Normal 2 3 2 2 2 7 2" xfId="6757"/>
    <cellStyle name="Normal 2 3 2 2 2 7 2 2" xfId="6758"/>
    <cellStyle name="Normal 2 3 2 2 2 7 2 3" xfId="6759"/>
    <cellStyle name="Normal 2 3 2 2 2 7 3" xfId="6760"/>
    <cellStyle name="Normal 2 3 2 2 2 7 3 2" xfId="6761"/>
    <cellStyle name="Normal 2 3 2 2 2 7 3 3" xfId="6762"/>
    <cellStyle name="Normal 2 3 2 2 2 7 4" xfId="6763"/>
    <cellStyle name="Normal 2 3 2 2 2 7 4 2" xfId="6764"/>
    <cellStyle name="Normal 2 3 2 2 2 7 5" xfId="6765"/>
    <cellStyle name="Normal 2 3 2 2 2 7 6" xfId="6766"/>
    <cellStyle name="Normal 2 3 2 2 2 8" xfId="6767"/>
    <cellStyle name="Normal 2 3 2 2 2 8 2" xfId="6768"/>
    <cellStyle name="Normal 2 3 2 2 2 8 2 2" xfId="6769"/>
    <cellStyle name="Normal 2 3 2 2 2 8 2 3" xfId="6770"/>
    <cellStyle name="Normal 2 3 2 2 2 8 3" xfId="6771"/>
    <cellStyle name="Normal 2 3 2 2 2 8 3 2" xfId="6772"/>
    <cellStyle name="Normal 2 3 2 2 2 8 3 3" xfId="6773"/>
    <cellStyle name="Normal 2 3 2 2 2 8 4" xfId="6774"/>
    <cellStyle name="Normal 2 3 2 2 2 8 4 2" xfId="6775"/>
    <cellStyle name="Normal 2 3 2 2 2 8 5" xfId="6776"/>
    <cellStyle name="Normal 2 3 2 2 2 8 6" xfId="6777"/>
    <cellStyle name="Normal 2 3 2 2 2 9" xfId="6778"/>
    <cellStyle name="Normal 2 3 2 2 2 9 2" xfId="6779"/>
    <cellStyle name="Normal 2 3 2 2 2 9 2 2" xfId="6780"/>
    <cellStyle name="Normal 2 3 2 2 2 9 2 3" xfId="6781"/>
    <cellStyle name="Normal 2 3 2 2 2 9 3" xfId="6782"/>
    <cellStyle name="Normal 2 3 2 2 2 9 3 2" xfId="6783"/>
    <cellStyle name="Normal 2 3 2 2 2 9 3 3" xfId="6784"/>
    <cellStyle name="Normal 2 3 2 2 2 9 4" xfId="6785"/>
    <cellStyle name="Normal 2 3 2 2 2 9 4 2" xfId="6786"/>
    <cellStyle name="Normal 2 3 2 2 2 9 5" xfId="6787"/>
    <cellStyle name="Normal 2 3 2 2 2 9 6" xfId="6788"/>
    <cellStyle name="Normal 2 3 2 2 3" xfId="6789"/>
    <cellStyle name="Normal 2 3 2 2 3 2" xfId="6790"/>
    <cellStyle name="Normal 2 3 2 2 3 2 2" xfId="6791"/>
    <cellStyle name="Normal 2 3 2 2 3 2 3" xfId="6792"/>
    <cellStyle name="Normal 2 3 2 2 3 3" xfId="6793"/>
    <cellStyle name="Normal 2 3 2 2 3 3 2" xfId="6794"/>
    <cellStyle name="Normal 2 3 2 2 3 3 3" xfId="6795"/>
    <cellStyle name="Normal 2 3 2 2 3 4" xfId="6796"/>
    <cellStyle name="Normal 2 3 2 2 3 4 2" xfId="6797"/>
    <cellStyle name="Normal 2 3 2 2 3 5" xfId="6798"/>
    <cellStyle name="Normal 2 3 2 2 3 6" xfId="6799"/>
    <cellStyle name="Normal 2 3 2 2 4" xfId="6800"/>
    <cellStyle name="Normal 2 3 2 2 4 2" xfId="6801"/>
    <cellStyle name="Normal 2 3 2 2 4 2 2" xfId="6802"/>
    <cellStyle name="Normal 2 3 2 2 4 2 3" xfId="6803"/>
    <cellStyle name="Normal 2 3 2 2 4 3" xfId="6804"/>
    <cellStyle name="Normal 2 3 2 2 4 3 2" xfId="6805"/>
    <cellStyle name="Normal 2 3 2 2 4 3 3" xfId="6806"/>
    <cellStyle name="Normal 2 3 2 2 4 4" xfId="6807"/>
    <cellStyle name="Normal 2 3 2 2 4 4 2" xfId="6808"/>
    <cellStyle name="Normal 2 3 2 2 4 5" xfId="6809"/>
    <cellStyle name="Normal 2 3 2 2 4 6" xfId="6810"/>
    <cellStyle name="Normal 2 3 2 2 5" xfId="6811"/>
    <cellStyle name="Normal 2 3 2 2 5 2" xfId="6812"/>
    <cellStyle name="Normal 2 3 2 2 5 2 2" xfId="6813"/>
    <cellStyle name="Normal 2 3 2 2 5 2 3" xfId="6814"/>
    <cellStyle name="Normal 2 3 2 2 5 3" xfId="6815"/>
    <cellStyle name="Normal 2 3 2 2 5 3 2" xfId="6816"/>
    <cellStyle name="Normal 2 3 2 2 5 3 3" xfId="6817"/>
    <cellStyle name="Normal 2 3 2 2 5 4" xfId="6818"/>
    <cellStyle name="Normal 2 3 2 2 5 4 2" xfId="6819"/>
    <cellStyle name="Normal 2 3 2 2 5 5" xfId="6820"/>
    <cellStyle name="Normal 2 3 2 2 5 6" xfId="6821"/>
    <cellStyle name="Normal 2 3 2 2 6" xfId="6822"/>
    <cellStyle name="Normal 2 3 2 2 6 2" xfId="6823"/>
    <cellStyle name="Normal 2 3 2 2 6 2 2" xfId="6824"/>
    <cellStyle name="Normal 2 3 2 2 6 2 3" xfId="6825"/>
    <cellStyle name="Normal 2 3 2 2 6 3" xfId="6826"/>
    <cellStyle name="Normal 2 3 2 2 6 3 2" xfId="6827"/>
    <cellStyle name="Normal 2 3 2 2 6 3 3" xfId="6828"/>
    <cellStyle name="Normal 2 3 2 2 6 4" xfId="6829"/>
    <cellStyle name="Normal 2 3 2 2 6 4 2" xfId="6830"/>
    <cellStyle name="Normal 2 3 2 2 6 5" xfId="6831"/>
    <cellStyle name="Normal 2 3 2 2 6 6" xfId="6832"/>
    <cellStyle name="Normal 2 3 2 2 7" xfId="6833"/>
    <cellStyle name="Normal 2 3 2 2 7 2" xfId="6834"/>
    <cellStyle name="Normal 2 3 2 2 7 2 2" xfId="6835"/>
    <cellStyle name="Normal 2 3 2 2 7 2 3" xfId="6836"/>
    <cellStyle name="Normal 2 3 2 2 7 3" xfId="6837"/>
    <cellStyle name="Normal 2 3 2 2 7 3 2" xfId="6838"/>
    <cellStyle name="Normal 2 3 2 2 7 3 3" xfId="6839"/>
    <cellStyle name="Normal 2 3 2 2 7 4" xfId="6840"/>
    <cellStyle name="Normal 2 3 2 2 7 4 2" xfId="6841"/>
    <cellStyle name="Normal 2 3 2 2 7 5" xfId="6842"/>
    <cellStyle name="Normal 2 3 2 2 7 6" xfId="6843"/>
    <cellStyle name="Normal 2 3 2 2 8" xfId="6844"/>
    <cellStyle name="Normal 2 3 2 2 8 2" xfId="6845"/>
    <cellStyle name="Normal 2 3 2 2 8 2 2" xfId="6846"/>
    <cellStyle name="Normal 2 3 2 2 8 2 3" xfId="6847"/>
    <cellStyle name="Normal 2 3 2 2 8 3" xfId="6848"/>
    <cellStyle name="Normal 2 3 2 2 8 3 2" xfId="6849"/>
    <cellStyle name="Normal 2 3 2 2 8 3 3" xfId="6850"/>
    <cellStyle name="Normal 2 3 2 2 8 4" xfId="6851"/>
    <cellStyle name="Normal 2 3 2 2 8 4 2" xfId="6852"/>
    <cellStyle name="Normal 2 3 2 2 8 5" xfId="6853"/>
    <cellStyle name="Normal 2 3 2 2 8 6" xfId="6854"/>
    <cellStyle name="Normal 2 3 2 2 9" xfId="6855"/>
    <cellStyle name="Normal 2 3 2 2 9 2" xfId="6856"/>
    <cellStyle name="Normal 2 3 2 2 9 2 2" xfId="6857"/>
    <cellStyle name="Normal 2 3 2 2 9 2 3" xfId="6858"/>
    <cellStyle name="Normal 2 3 2 2 9 3" xfId="6859"/>
    <cellStyle name="Normal 2 3 2 2 9 3 2" xfId="6860"/>
    <cellStyle name="Normal 2 3 2 2 9 3 3" xfId="6861"/>
    <cellStyle name="Normal 2 3 2 2 9 4" xfId="6862"/>
    <cellStyle name="Normal 2 3 2 2 9 4 2" xfId="6863"/>
    <cellStyle name="Normal 2 3 2 2 9 5" xfId="6864"/>
    <cellStyle name="Normal 2 3 2 2 9 6" xfId="6865"/>
    <cellStyle name="Normal 2 3 2 3" xfId="6866"/>
    <cellStyle name="Normal 2 3 2 3 10" xfId="6867"/>
    <cellStyle name="Normal 2 3 2 3 10 2" xfId="6868"/>
    <cellStyle name="Normal 2 3 2 3 10 2 2" xfId="6869"/>
    <cellStyle name="Normal 2 3 2 3 10 2 3" xfId="6870"/>
    <cellStyle name="Normal 2 3 2 3 10 3" xfId="6871"/>
    <cellStyle name="Normal 2 3 2 3 10 3 2" xfId="6872"/>
    <cellStyle name="Normal 2 3 2 3 10 4" xfId="6873"/>
    <cellStyle name="Normal 2 3 2 3 10 5" xfId="6874"/>
    <cellStyle name="Normal 2 3 2 3 11" xfId="6875"/>
    <cellStyle name="Normal 2 3 2 3 11 2" xfId="6876"/>
    <cellStyle name="Normal 2 3 2 3 11 3" xfId="6877"/>
    <cellStyle name="Normal 2 3 2 3 12" xfId="6878"/>
    <cellStyle name="Normal 2 3 2 3 12 2" xfId="6879"/>
    <cellStyle name="Normal 2 3 2 3 12 3" xfId="6880"/>
    <cellStyle name="Normal 2 3 2 3 13" xfId="6881"/>
    <cellStyle name="Normal 2 3 2 3 13 2" xfId="6882"/>
    <cellStyle name="Normal 2 3 2 3 14" xfId="6883"/>
    <cellStyle name="Normal 2 3 2 3 15" xfId="6884"/>
    <cellStyle name="Normal 2 3 2 3 2" xfId="6885"/>
    <cellStyle name="Normal 2 3 2 3 2 2" xfId="6886"/>
    <cellStyle name="Normal 2 3 2 3 2 2 2" xfId="6887"/>
    <cellStyle name="Normal 2 3 2 3 2 2 3" xfId="6888"/>
    <cellStyle name="Normal 2 3 2 3 2 3" xfId="6889"/>
    <cellStyle name="Normal 2 3 2 3 2 3 2" xfId="6890"/>
    <cellStyle name="Normal 2 3 2 3 2 3 3" xfId="6891"/>
    <cellStyle name="Normal 2 3 2 3 2 4" xfId="6892"/>
    <cellStyle name="Normal 2 3 2 3 2 4 2" xfId="6893"/>
    <cellStyle name="Normal 2 3 2 3 2 5" xfId="6894"/>
    <cellStyle name="Normal 2 3 2 3 2 6" xfId="6895"/>
    <cellStyle name="Normal 2 3 2 3 3" xfId="6896"/>
    <cellStyle name="Normal 2 3 2 3 3 2" xfId="6897"/>
    <cellStyle name="Normal 2 3 2 3 3 2 2" xfId="6898"/>
    <cellStyle name="Normal 2 3 2 3 3 2 3" xfId="6899"/>
    <cellStyle name="Normal 2 3 2 3 3 3" xfId="6900"/>
    <cellStyle name="Normal 2 3 2 3 3 3 2" xfId="6901"/>
    <cellStyle name="Normal 2 3 2 3 3 3 3" xfId="6902"/>
    <cellStyle name="Normal 2 3 2 3 3 4" xfId="6903"/>
    <cellStyle name="Normal 2 3 2 3 3 4 2" xfId="6904"/>
    <cellStyle name="Normal 2 3 2 3 3 5" xfId="6905"/>
    <cellStyle name="Normal 2 3 2 3 3 6" xfId="6906"/>
    <cellStyle name="Normal 2 3 2 3 4" xfId="6907"/>
    <cellStyle name="Normal 2 3 2 3 4 2" xfId="6908"/>
    <cellStyle name="Normal 2 3 2 3 4 2 2" xfId="6909"/>
    <cellStyle name="Normal 2 3 2 3 4 2 3" xfId="6910"/>
    <cellStyle name="Normal 2 3 2 3 4 3" xfId="6911"/>
    <cellStyle name="Normal 2 3 2 3 4 3 2" xfId="6912"/>
    <cellStyle name="Normal 2 3 2 3 4 3 3" xfId="6913"/>
    <cellStyle name="Normal 2 3 2 3 4 4" xfId="6914"/>
    <cellStyle name="Normal 2 3 2 3 4 4 2" xfId="6915"/>
    <cellStyle name="Normal 2 3 2 3 4 5" xfId="6916"/>
    <cellStyle name="Normal 2 3 2 3 4 6" xfId="6917"/>
    <cellStyle name="Normal 2 3 2 3 5" xfId="6918"/>
    <cellStyle name="Normal 2 3 2 3 5 2" xfId="6919"/>
    <cellStyle name="Normal 2 3 2 3 5 2 2" xfId="6920"/>
    <cellStyle name="Normal 2 3 2 3 5 2 3" xfId="6921"/>
    <cellStyle name="Normal 2 3 2 3 5 3" xfId="6922"/>
    <cellStyle name="Normal 2 3 2 3 5 3 2" xfId="6923"/>
    <cellStyle name="Normal 2 3 2 3 5 3 3" xfId="6924"/>
    <cellStyle name="Normal 2 3 2 3 5 4" xfId="6925"/>
    <cellStyle name="Normal 2 3 2 3 5 4 2" xfId="6926"/>
    <cellStyle name="Normal 2 3 2 3 5 5" xfId="6927"/>
    <cellStyle name="Normal 2 3 2 3 5 6" xfId="6928"/>
    <cellStyle name="Normal 2 3 2 3 6" xfId="6929"/>
    <cellStyle name="Normal 2 3 2 3 6 2" xfId="6930"/>
    <cellStyle name="Normal 2 3 2 3 6 2 2" xfId="6931"/>
    <cellStyle name="Normal 2 3 2 3 6 2 3" xfId="6932"/>
    <cellStyle name="Normal 2 3 2 3 6 3" xfId="6933"/>
    <cellStyle name="Normal 2 3 2 3 6 3 2" xfId="6934"/>
    <cellStyle name="Normal 2 3 2 3 6 3 3" xfId="6935"/>
    <cellStyle name="Normal 2 3 2 3 6 4" xfId="6936"/>
    <cellStyle name="Normal 2 3 2 3 6 4 2" xfId="6937"/>
    <cellStyle name="Normal 2 3 2 3 6 5" xfId="6938"/>
    <cellStyle name="Normal 2 3 2 3 6 6" xfId="6939"/>
    <cellStyle name="Normal 2 3 2 3 7" xfId="6940"/>
    <cellStyle name="Normal 2 3 2 3 7 2" xfId="6941"/>
    <cellStyle name="Normal 2 3 2 3 7 2 2" xfId="6942"/>
    <cellStyle name="Normal 2 3 2 3 7 2 3" xfId="6943"/>
    <cellStyle name="Normal 2 3 2 3 7 3" xfId="6944"/>
    <cellStyle name="Normal 2 3 2 3 7 3 2" xfId="6945"/>
    <cellStyle name="Normal 2 3 2 3 7 3 3" xfId="6946"/>
    <cellStyle name="Normal 2 3 2 3 7 4" xfId="6947"/>
    <cellStyle name="Normal 2 3 2 3 7 4 2" xfId="6948"/>
    <cellStyle name="Normal 2 3 2 3 7 5" xfId="6949"/>
    <cellStyle name="Normal 2 3 2 3 7 6" xfId="6950"/>
    <cellStyle name="Normal 2 3 2 3 8" xfId="6951"/>
    <cellStyle name="Normal 2 3 2 3 8 2" xfId="6952"/>
    <cellStyle name="Normal 2 3 2 3 8 2 2" xfId="6953"/>
    <cellStyle name="Normal 2 3 2 3 8 2 3" xfId="6954"/>
    <cellStyle name="Normal 2 3 2 3 8 3" xfId="6955"/>
    <cellStyle name="Normal 2 3 2 3 8 3 2" xfId="6956"/>
    <cellStyle name="Normal 2 3 2 3 8 3 3" xfId="6957"/>
    <cellStyle name="Normal 2 3 2 3 8 4" xfId="6958"/>
    <cellStyle name="Normal 2 3 2 3 8 4 2" xfId="6959"/>
    <cellStyle name="Normal 2 3 2 3 8 5" xfId="6960"/>
    <cellStyle name="Normal 2 3 2 3 8 6" xfId="6961"/>
    <cellStyle name="Normal 2 3 2 3 9" xfId="6962"/>
    <cellStyle name="Normal 2 3 2 3 9 2" xfId="6963"/>
    <cellStyle name="Normal 2 3 2 3 9 2 2" xfId="6964"/>
    <cellStyle name="Normal 2 3 2 3 9 2 3" xfId="6965"/>
    <cellStyle name="Normal 2 3 2 3 9 3" xfId="6966"/>
    <cellStyle name="Normal 2 3 2 3 9 3 2" xfId="6967"/>
    <cellStyle name="Normal 2 3 2 3 9 3 3" xfId="6968"/>
    <cellStyle name="Normal 2 3 2 3 9 4" xfId="6969"/>
    <cellStyle name="Normal 2 3 2 3 9 4 2" xfId="6970"/>
    <cellStyle name="Normal 2 3 2 3 9 5" xfId="6971"/>
    <cellStyle name="Normal 2 3 2 3 9 6" xfId="6972"/>
    <cellStyle name="Normal 2 3 2 4" xfId="6973"/>
    <cellStyle name="Normal 2 3 2 4 2" xfId="6974"/>
    <cellStyle name="Normal 2 3 2 4 2 2" xfId="6975"/>
    <cellStyle name="Normal 2 3 2 4 2 3" xfId="6976"/>
    <cellStyle name="Normal 2 3 2 4 3" xfId="6977"/>
    <cellStyle name="Normal 2 3 2 4 3 2" xfId="6978"/>
    <cellStyle name="Normal 2 3 2 4 3 3" xfId="6979"/>
    <cellStyle name="Normal 2 3 2 4 4" xfId="6980"/>
    <cellStyle name="Normal 2 3 2 4 4 2" xfId="6981"/>
    <cellStyle name="Normal 2 3 2 4 5" xfId="6982"/>
    <cellStyle name="Normal 2 3 2 4 6" xfId="6983"/>
    <cellStyle name="Normal 2 3 2 5" xfId="6984"/>
    <cellStyle name="Normal 2 3 2 5 2" xfId="6985"/>
    <cellStyle name="Normal 2 3 2 5 2 2" xfId="6986"/>
    <cellStyle name="Normal 2 3 2 5 2 3" xfId="6987"/>
    <cellStyle name="Normal 2 3 2 5 3" xfId="6988"/>
    <cellStyle name="Normal 2 3 2 5 3 2" xfId="6989"/>
    <cellStyle name="Normal 2 3 2 5 3 3" xfId="6990"/>
    <cellStyle name="Normal 2 3 2 5 4" xfId="6991"/>
    <cellStyle name="Normal 2 3 2 5 4 2" xfId="6992"/>
    <cellStyle name="Normal 2 3 2 5 5" xfId="6993"/>
    <cellStyle name="Normal 2 3 2 5 6" xfId="6994"/>
    <cellStyle name="Normal 2 3 2 6" xfId="6995"/>
    <cellStyle name="Normal 2 3 2 6 2" xfId="6996"/>
    <cellStyle name="Normal 2 3 2 6 2 2" xfId="6997"/>
    <cellStyle name="Normal 2 3 2 6 2 3" xfId="6998"/>
    <cellStyle name="Normal 2 3 2 6 3" xfId="6999"/>
    <cellStyle name="Normal 2 3 2 6 3 2" xfId="7000"/>
    <cellStyle name="Normal 2 3 2 6 3 3" xfId="7001"/>
    <cellStyle name="Normal 2 3 2 6 4" xfId="7002"/>
    <cellStyle name="Normal 2 3 2 6 4 2" xfId="7003"/>
    <cellStyle name="Normal 2 3 2 6 5" xfId="7004"/>
    <cellStyle name="Normal 2 3 2 6 6" xfId="7005"/>
    <cellStyle name="Normal 2 3 2 7" xfId="7006"/>
    <cellStyle name="Normal 2 3 2 7 2" xfId="7007"/>
    <cellStyle name="Normal 2 3 2 7 2 2" xfId="7008"/>
    <cellStyle name="Normal 2 3 2 7 2 3" xfId="7009"/>
    <cellStyle name="Normal 2 3 2 7 3" xfId="7010"/>
    <cellStyle name="Normal 2 3 2 7 3 2" xfId="7011"/>
    <cellStyle name="Normal 2 3 2 7 3 3" xfId="7012"/>
    <cellStyle name="Normal 2 3 2 7 4" xfId="7013"/>
    <cellStyle name="Normal 2 3 2 7 4 2" xfId="7014"/>
    <cellStyle name="Normal 2 3 2 7 5" xfId="7015"/>
    <cellStyle name="Normal 2 3 2 7 6" xfId="7016"/>
    <cellStyle name="Normal 2 3 2 8" xfId="7017"/>
    <cellStyle name="Normal 2 3 2 8 2" xfId="7018"/>
    <cellStyle name="Normal 2 3 2 8 2 2" xfId="7019"/>
    <cellStyle name="Normal 2 3 2 8 2 3" xfId="7020"/>
    <cellStyle name="Normal 2 3 2 8 3" xfId="7021"/>
    <cellStyle name="Normal 2 3 2 8 3 2" xfId="7022"/>
    <cellStyle name="Normal 2 3 2 8 3 3" xfId="7023"/>
    <cellStyle name="Normal 2 3 2 8 4" xfId="7024"/>
    <cellStyle name="Normal 2 3 2 8 4 2" xfId="7025"/>
    <cellStyle name="Normal 2 3 2 8 5" xfId="7026"/>
    <cellStyle name="Normal 2 3 2 8 6" xfId="7027"/>
    <cellStyle name="Normal 2 3 2 9" xfId="7028"/>
    <cellStyle name="Normal 2 3 2 9 2" xfId="7029"/>
    <cellStyle name="Normal 2 3 2 9 2 2" xfId="7030"/>
    <cellStyle name="Normal 2 3 2 9 2 3" xfId="7031"/>
    <cellStyle name="Normal 2 3 2 9 3" xfId="7032"/>
    <cellStyle name="Normal 2 3 2 9 3 2" xfId="7033"/>
    <cellStyle name="Normal 2 3 2 9 3 3" xfId="7034"/>
    <cellStyle name="Normal 2 3 2 9 4" xfId="7035"/>
    <cellStyle name="Normal 2 3 2 9 4 2" xfId="7036"/>
    <cellStyle name="Normal 2 3 2 9 5" xfId="7037"/>
    <cellStyle name="Normal 2 3 2 9 6" xfId="7038"/>
    <cellStyle name="Normal 2 3 3" xfId="7039"/>
    <cellStyle name="Normal 2 3 3 10" xfId="7040"/>
    <cellStyle name="Normal 2 3 3 10 2" xfId="7041"/>
    <cellStyle name="Normal 2 3 3 10 2 2" xfId="7042"/>
    <cellStyle name="Normal 2 3 3 10 2 3" xfId="7043"/>
    <cellStyle name="Normal 2 3 3 10 3" xfId="7044"/>
    <cellStyle name="Normal 2 3 3 10 3 2" xfId="7045"/>
    <cellStyle name="Normal 2 3 3 10 3 3" xfId="7046"/>
    <cellStyle name="Normal 2 3 3 10 4" xfId="7047"/>
    <cellStyle name="Normal 2 3 3 10 4 2" xfId="7048"/>
    <cellStyle name="Normal 2 3 3 10 5" xfId="7049"/>
    <cellStyle name="Normal 2 3 3 10 6" xfId="7050"/>
    <cellStyle name="Normal 2 3 3 11" xfId="7051"/>
    <cellStyle name="Normal 2 3 3 11 2" xfId="7052"/>
    <cellStyle name="Normal 2 3 3 11 2 2" xfId="7053"/>
    <cellStyle name="Normal 2 3 3 11 2 3" xfId="7054"/>
    <cellStyle name="Normal 2 3 3 11 3" xfId="7055"/>
    <cellStyle name="Normal 2 3 3 11 3 2" xfId="7056"/>
    <cellStyle name="Normal 2 3 3 11 3 3" xfId="7057"/>
    <cellStyle name="Normal 2 3 3 11 4" xfId="7058"/>
    <cellStyle name="Normal 2 3 3 11 4 2" xfId="7059"/>
    <cellStyle name="Normal 2 3 3 11 5" xfId="7060"/>
    <cellStyle name="Normal 2 3 3 11 6" xfId="7061"/>
    <cellStyle name="Normal 2 3 3 12" xfId="7062"/>
    <cellStyle name="Normal 2 3 3 12 2" xfId="7063"/>
    <cellStyle name="Normal 2 3 3 12 2 2" xfId="7064"/>
    <cellStyle name="Normal 2 3 3 12 2 3" xfId="7065"/>
    <cellStyle name="Normal 2 3 3 12 3" xfId="7066"/>
    <cellStyle name="Normal 2 3 3 12 3 2" xfId="7067"/>
    <cellStyle name="Normal 2 3 3 12 4" xfId="7068"/>
    <cellStyle name="Normal 2 3 3 12 5" xfId="7069"/>
    <cellStyle name="Normal 2 3 3 13" xfId="7070"/>
    <cellStyle name="Normal 2 3 3 13 2" xfId="7071"/>
    <cellStyle name="Normal 2 3 3 13 3" xfId="7072"/>
    <cellStyle name="Normal 2 3 3 14" xfId="7073"/>
    <cellStyle name="Normal 2 3 3 14 2" xfId="7074"/>
    <cellStyle name="Normal 2 3 3 14 3" xfId="7075"/>
    <cellStyle name="Normal 2 3 3 15" xfId="7076"/>
    <cellStyle name="Normal 2 3 3 15 2" xfId="7077"/>
    <cellStyle name="Normal 2 3 3 16" xfId="7078"/>
    <cellStyle name="Normal 2 3 3 17" xfId="7079"/>
    <cellStyle name="Normal 2 3 3 2" xfId="7080"/>
    <cellStyle name="Normal 2 3 3 2 10" xfId="7081"/>
    <cellStyle name="Normal 2 3 3 2 10 2" xfId="7082"/>
    <cellStyle name="Normal 2 3 3 2 10 2 2" xfId="7083"/>
    <cellStyle name="Normal 2 3 3 2 10 2 3" xfId="7084"/>
    <cellStyle name="Normal 2 3 3 2 10 3" xfId="7085"/>
    <cellStyle name="Normal 2 3 3 2 10 3 2" xfId="7086"/>
    <cellStyle name="Normal 2 3 3 2 10 3 3" xfId="7087"/>
    <cellStyle name="Normal 2 3 3 2 10 4" xfId="7088"/>
    <cellStyle name="Normal 2 3 3 2 10 4 2" xfId="7089"/>
    <cellStyle name="Normal 2 3 3 2 10 5" xfId="7090"/>
    <cellStyle name="Normal 2 3 3 2 10 6" xfId="7091"/>
    <cellStyle name="Normal 2 3 3 2 11" xfId="7092"/>
    <cellStyle name="Normal 2 3 3 2 11 2" xfId="7093"/>
    <cellStyle name="Normal 2 3 3 2 11 2 2" xfId="7094"/>
    <cellStyle name="Normal 2 3 3 2 11 2 3" xfId="7095"/>
    <cellStyle name="Normal 2 3 3 2 11 3" xfId="7096"/>
    <cellStyle name="Normal 2 3 3 2 11 3 2" xfId="7097"/>
    <cellStyle name="Normal 2 3 3 2 11 4" xfId="7098"/>
    <cellStyle name="Normal 2 3 3 2 11 5" xfId="7099"/>
    <cellStyle name="Normal 2 3 3 2 12" xfId="7100"/>
    <cellStyle name="Normal 2 3 3 2 12 2" xfId="7101"/>
    <cellStyle name="Normal 2 3 3 2 12 3" xfId="7102"/>
    <cellStyle name="Normal 2 3 3 2 13" xfId="7103"/>
    <cellStyle name="Normal 2 3 3 2 13 2" xfId="7104"/>
    <cellStyle name="Normal 2 3 3 2 13 3" xfId="7105"/>
    <cellStyle name="Normal 2 3 3 2 14" xfId="7106"/>
    <cellStyle name="Normal 2 3 3 2 14 2" xfId="7107"/>
    <cellStyle name="Normal 2 3 3 2 15" xfId="7108"/>
    <cellStyle name="Normal 2 3 3 2 16" xfId="7109"/>
    <cellStyle name="Normal 2 3 3 2 2" xfId="7110"/>
    <cellStyle name="Normal 2 3 3 2 2 10" xfId="7111"/>
    <cellStyle name="Normal 2 3 3 2 2 10 2" xfId="7112"/>
    <cellStyle name="Normal 2 3 3 2 2 10 2 2" xfId="7113"/>
    <cellStyle name="Normal 2 3 3 2 2 10 2 3" xfId="7114"/>
    <cellStyle name="Normal 2 3 3 2 2 10 3" xfId="7115"/>
    <cellStyle name="Normal 2 3 3 2 2 10 3 2" xfId="7116"/>
    <cellStyle name="Normal 2 3 3 2 2 10 4" xfId="7117"/>
    <cellStyle name="Normal 2 3 3 2 2 10 5" xfId="7118"/>
    <cellStyle name="Normal 2 3 3 2 2 11" xfId="7119"/>
    <cellStyle name="Normal 2 3 3 2 2 11 2" xfId="7120"/>
    <cellStyle name="Normal 2 3 3 2 2 11 3" xfId="7121"/>
    <cellStyle name="Normal 2 3 3 2 2 12" xfId="7122"/>
    <cellStyle name="Normal 2 3 3 2 2 12 2" xfId="7123"/>
    <cellStyle name="Normal 2 3 3 2 2 12 3" xfId="7124"/>
    <cellStyle name="Normal 2 3 3 2 2 13" xfId="7125"/>
    <cellStyle name="Normal 2 3 3 2 2 13 2" xfId="7126"/>
    <cellStyle name="Normal 2 3 3 2 2 14" xfId="7127"/>
    <cellStyle name="Normal 2 3 3 2 2 15" xfId="7128"/>
    <cellStyle name="Normal 2 3 3 2 2 2" xfId="7129"/>
    <cellStyle name="Normal 2 3 3 2 2 2 2" xfId="7130"/>
    <cellStyle name="Normal 2 3 3 2 2 2 2 2" xfId="7131"/>
    <cellStyle name="Normal 2 3 3 2 2 2 2 3" xfId="7132"/>
    <cellStyle name="Normal 2 3 3 2 2 2 3" xfId="7133"/>
    <cellStyle name="Normal 2 3 3 2 2 2 3 2" xfId="7134"/>
    <cellStyle name="Normal 2 3 3 2 2 2 3 3" xfId="7135"/>
    <cellStyle name="Normal 2 3 3 2 2 2 4" xfId="7136"/>
    <cellStyle name="Normal 2 3 3 2 2 2 4 2" xfId="7137"/>
    <cellStyle name="Normal 2 3 3 2 2 2 5" xfId="7138"/>
    <cellStyle name="Normal 2 3 3 2 2 2 6" xfId="7139"/>
    <cellStyle name="Normal 2 3 3 2 2 3" xfId="7140"/>
    <cellStyle name="Normal 2 3 3 2 2 3 2" xfId="7141"/>
    <cellStyle name="Normal 2 3 3 2 2 3 2 2" xfId="7142"/>
    <cellStyle name="Normal 2 3 3 2 2 3 2 3" xfId="7143"/>
    <cellStyle name="Normal 2 3 3 2 2 3 3" xfId="7144"/>
    <cellStyle name="Normal 2 3 3 2 2 3 3 2" xfId="7145"/>
    <cellStyle name="Normal 2 3 3 2 2 3 3 3" xfId="7146"/>
    <cellStyle name="Normal 2 3 3 2 2 3 4" xfId="7147"/>
    <cellStyle name="Normal 2 3 3 2 2 3 4 2" xfId="7148"/>
    <cellStyle name="Normal 2 3 3 2 2 3 5" xfId="7149"/>
    <cellStyle name="Normal 2 3 3 2 2 3 6" xfId="7150"/>
    <cellStyle name="Normal 2 3 3 2 2 4" xfId="7151"/>
    <cellStyle name="Normal 2 3 3 2 2 4 2" xfId="7152"/>
    <cellStyle name="Normal 2 3 3 2 2 4 2 2" xfId="7153"/>
    <cellStyle name="Normal 2 3 3 2 2 4 2 3" xfId="7154"/>
    <cellStyle name="Normal 2 3 3 2 2 4 3" xfId="7155"/>
    <cellStyle name="Normal 2 3 3 2 2 4 3 2" xfId="7156"/>
    <cellStyle name="Normal 2 3 3 2 2 4 3 3" xfId="7157"/>
    <cellStyle name="Normal 2 3 3 2 2 4 4" xfId="7158"/>
    <cellStyle name="Normal 2 3 3 2 2 4 4 2" xfId="7159"/>
    <cellStyle name="Normal 2 3 3 2 2 4 5" xfId="7160"/>
    <cellStyle name="Normal 2 3 3 2 2 4 6" xfId="7161"/>
    <cellStyle name="Normal 2 3 3 2 2 5" xfId="7162"/>
    <cellStyle name="Normal 2 3 3 2 2 5 2" xfId="7163"/>
    <cellStyle name="Normal 2 3 3 2 2 5 2 2" xfId="7164"/>
    <cellStyle name="Normal 2 3 3 2 2 5 2 3" xfId="7165"/>
    <cellStyle name="Normal 2 3 3 2 2 5 3" xfId="7166"/>
    <cellStyle name="Normal 2 3 3 2 2 5 3 2" xfId="7167"/>
    <cellStyle name="Normal 2 3 3 2 2 5 3 3" xfId="7168"/>
    <cellStyle name="Normal 2 3 3 2 2 5 4" xfId="7169"/>
    <cellStyle name="Normal 2 3 3 2 2 5 4 2" xfId="7170"/>
    <cellStyle name="Normal 2 3 3 2 2 5 5" xfId="7171"/>
    <cellStyle name="Normal 2 3 3 2 2 5 6" xfId="7172"/>
    <cellStyle name="Normal 2 3 3 2 2 6" xfId="7173"/>
    <cellStyle name="Normal 2 3 3 2 2 6 2" xfId="7174"/>
    <cellStyle name="Normal 2 3 3 2 2 6 2 2" xfId="7175"/>
    <cellStyle name="Normal 2 3 3 2 2 6 2 3" xfId="7176"/>
    <cellStyle name="Normal 2 3 3 2 2 6 3" xfId="7177"/>
    <cellStyle name="Normal 2 3 3 2 2 6 3 2" xfId="7178"/>
    <cellStyle name="Normal 2 3 3 2 2 6 3 3" xfId="7179"/>
    <cellStyle name="Normal 2 3 3 2 2 6 4" xfId="7180"/>
    <cellStyle name="Normal 2 3 3 2 2 6 4 2" xfId="7181"/>
    <cellStyle name="Normal 2 3 3 2 2 6 5" xfId="7182"/>
    <cellStyle name="Normal 2 3 3 2 2 6 6" xfId="7183"/>
    <cellStyle name="Normal 2 3 3 2 2 7" xfId="7184"/>
    <cellStyle name="Normal 2 3 3 2 2 7 2" xfId="7185"/>
    <cellStyle name="Normal 2 3 3 2 2 7 2 2" xfId="7186"/>
    <cellStyle name="Normal 2 3 3 2 2 7 2 3" xfId="7187"/>
    <cellStyle name="Normal 2 3 3 2 2 7 3" xfId="7188"/>
    <cellStyle name="Normal 2 3 3 2 2 7 3 2" xfId="7189"/>
    <cellStyle name="Normal 2 3 3 2 2 7 3 3" xfId="7190"/>
    <cellStyle name="Normal 2 3 3 2 2 7 4" xfId="7191"/>
    <cellStyle name="Normal 2 3 3 2 2 7 4 2" xfId="7192"/>
    <cellStyle name="Normal 2 3 3 2 2 7 5" xfId="7193"/>
    <cellStyle name="Normal 2 3 3 2 2 7 6" xfId="7194"/>
    <cellStyle name="Normal 2 3 3 2 2 8" xfId="7195"/>
    <cellStyle name="Normal 2 3 3 2 2 8 2" xfId="7196"/>
    <cellStyle name="Normal 2 3 3 2 2 8 2 2" xfId="7197"/>
    <cellStyle name="Normal 2 3 3 2 2 8 2 3" xfId="7198"/>
    <cellStyle name="Normal 2 3 3 2 2 8 3" xfId="7199"/>
    <cellStyle name="Normal 2 3 3 2 2 8 3 2" xfId="7200"/>
    <cellStyle name="Normal 2 3 3 2 2 8 3 3" xfId="7201"/>
    <cellStyle name="Normal 2 3 3 2 2 8 4" xfId="7202"/>
    <cellStyle name="Normal 2 3 3 2 2 8 4 2" xfId="7203"/>
    <cellStyle name="Normal 2 3 3 2 2 8 5" xfId="7204"/>
    <cellStyle name="Normal 2 3 3 2 2 8 6" xfId="7205"/>
    <cellStyle name="Normal 2 3 3 2 2 9" xfId="7206"/>
    <cellStyle name="Normal 2 3 3 2 2 9 2" xfId="7207"/>
    <cellStyle name="Normal 2 3 3 2 2 9 2 2" xfId="7208"/>
    <cellStyle name="Normal 2 3 3 2 2 9 2 3" xfId="7209"/>
    <cellStyle name="Normal 2 3 3 2 2 9 3" xfId="7210"/>
    <cellStyle name="Normal 2 3 3 2 2 9 3 2" xfId="7211"/>
    <cellStyle name="Normal 2 3 3 2 2 9 3 3" xfId="7212"/>
    <cellStyle name="Normal 2 3 3 2 2 9 4" xfId="7213"/>
    <cellStyle name="Normal 2 3 3 2 2 9 4 2" xfId="7214"/>
    <cellStyle name="Normal 2 3 3 2 2 9 5" xfId="7215"/>
    <cellStyle name="Normal 2 3 3 2 2 9 6" xfId="7216"/>
    <cellStyle name="Normal 2 3 3 2 3" xfId="7217"/>
    <cellStyle name="Normal 2 3 3 2 3 2" xfId="7218"/>
    <cellStyle name="Normal 2 3 3 2 3 2 2" xfId="7219"/>
    <cellStyle name="Normal 2 3 3 2 3 2 3" xfId="7220"/>
    <cellStyle name="Normal 2 3 3 2 3 3" xfId="7221"/>
    <cellStyle name="Normal 2 3 3 2 3 3 2" xfId="7222"/>
    <cellStyle name="Normal 2 3 3 2 3 3 3" xfId="7223"/>
    <cellStyle name="Normal 2 3 3 2 3 4" xfId="7224"/>
    <cellStyle name="Normal 2 3 3 2 3 4 2" xfId="7225"/>
    <cellStyle name="Normal 2 3 3 2 3 5" xfId="7226"/>
    <cellStyle name="Normal 2 3 3 2 3 6" xfId="7227"/>
    <cellStyle name="Normal 2 3 3 2 4" xfId="7228"/>
    <cellStyle name="Normal 2 3 3 2 4 2" xfId="7229"/>
    <cellStyle name="Normal 2 3 3 2 4 2 2" xfId="7230"/>
    <cellStyle name="Normal 2 3 3 2 4 2 3" xfId="7231"/>
    <cellStyle name="Normal 2 3 3 2 4 3" xfId="7232"/>
    <cellStyle name="Normal 2 3 3 2 4 3 2" xfId="7233"/>
    <cellStyle name="Normal 2 3 3 2 4 3 3" xfId="7234"/>
    <cellStyle name="Normal 2 3 3 2 4 4" xfId="7235"/>
    <cellStyle name="Normal 2 3 3 2 4 4 2" xfId="7236"/>
    <cellStyle name="Normal 2 3 3 2 4 5" xfId="7237"/>
    <cellStyle name="Normal 2 3 3 2 4 6" xfId="7238"/>
    <cellStyle name="Normal 2 3 3 2 5" xfId="7239"/>
    <cellStyle name="Normal 2 3 3 2 5 2" xfId="7240"/>
    <cellStyle name="Normal 2 3 3 2 5 2 2" xfId="7241"/>
    <cellStyle name="Normal 2 3 3 2 5 2 3" xfId="7242"/>
    <cellStyle name="Normal 2 3 3 2 5 3" xfId="7243"/>
    <cellStyle name="Normal 2 3 3 2 5 3 2" xfId="7244"/>
    <cellStyle name="Normal 2 3 3 2 5 3 3" xfId="7245"/>
    <cellStyle name="Normal 2 3 3 2 5 4" xfId="7246"/>
    <cellStyle name="Normal 2 3 3 2 5 4 2" xfId="7247"/>
    <cellStyle name="Normal 2 3 3 2 5 5" xfId="7248"/>
    <cellStyle name="Normal 2 3 3 2 5 6" xfId="7249"/>
    <cellStyle name="Normal 2 3 3 2 6" xfId="7250"/>
    <cellStyle name="Normal 2 3 3 2 6 2" xfId="7251"/>
    <cellStyle name="Normal 2 3 3 2 6 2 2" xfId="7252"/>
    <cellStyle name="Normal 2 3 3 2 6 2 3" xfId="7253"/>
    <cellStyle name="Normal 2 3 3 2 6 3" xfId="7254"/>
    <cellStyle name="Normal 2 3 3 2 6 3 2" xfId="7255"/>
    <cellStyle name="Normal 2 3 3 2 6 3 3" xfId="7256"/>
    <cellStyle name="Normal 2 3 3 2 6 4" xfId="7257"/>
    <cellStyle name="Normal 2 3 3 2 6 4 2" xfId="7258"/>
    <cellStyle name="Normal 2 3 3 2 6 5" xfId="7259"/>
    <cellStyle name="Normal 2 3 3 2 6 6" xfId="7260"/>
    <cellStyle name="Normal 2 3 3 2 7" xfId="7261"/>
    <cellStyle name="Normal 2 3 3 2 7 2" xfId="7262"/>
    <cellStyle name="Normal 2 3 3 2 7 2 2" xfId="7263"/>
    <cellStyle name="Normal 2 3 3 2 7 2 3" xfId="7264"/>
    <cellStyle name="Normal 2 3 3 2 7 3" xfId="7265"/>
    <cellStyle name="Normal 2 3 3 2 7 3 2" xfId="7266"/>
    <cellStyle name="Normal 2 3 3 2 7 3 3" xfId="7267"/>
    <cellStyle name="Normal 2 3 3 2 7 4" xfId="7268"/>
    <cellStyle name="Normal 2 3 3 2 7 4 2" xfId="7269"/>
    <cellStyle name="Normal 2 3 3 2 7 5" xfId="7270"/>
    <cellStyle name="Normal 2 3 3 2 7 6" xfId="7271"/>
    <cellStyle name="Normal 2 3 3 2 8" xfId="7272"/>
    <cellStyle name="Normal 2 3 3 2 8 2" xfId="7273"/>
    <cellStyle name="Normal 2 3 3 2 8 2 2" xfId="7274"/>
    <cellStyle name="Normal 2 3 3 2 8 2 3" xfId="7275"/>
    <cellStyle name="Normal 2 3 3 2 8 3" xfId="7276"/>
    <cellStyle name="Normal 2 3 3 2 8 3 2" xfId="7277"/>
    <cellStyle name="Normal 2 3 3 2 8 3 3" xfId="7278"/>
    <cellStyle name="Normal 2 3 3 2 8 4" xfId="7279"/>
    <cellStyle name="Normal 2 3 3 2 8 4 2" xfId="7280"/>
    <cellStyle name="Normal 2 3 3 2 8 5" xfId="7281"/>
    <cellStyle name="Normal 2 3 3 2 8 6" xfId="7282"/>
    <cellStyle name="Normal 2 3 3 2 9" xfId="7283"/>
    <cellStyle name="Normal 2 3 3 2 9 2" xfId="7284"/>
    <cellStyle name="Normal 2 3 3 2 9 2 2" xfId="7285"/>
    <cellStyle name="Normal 2 3 3 2 9 2 3" xfId="7286"/>
    <cellStyle name="Normal 2 3 3 2 9 3" xfId="7287"/>
    <cellStyle name="Normal 2 3 3 2 9 3 2" xfId="7288"/>
    <cellStyle name="Normal 2 3 3 2 9 3 3" xfId="7289"/>
    <cellStyle name="Normal 2 3 3 2 9 4" xfId="7290"/>
    <cellStyle name="Normal 2 3 3 2 9 4 2" xfId="7291"/>
    <cellStyle name="Normal 2 3 3 2 9 5" xfId="7292"/>
    <cellStyle name="Normal 2 3 3 2 9 6" xfId="7293"/>
    <cellStyle name="Normal 2 3 3 3" xfId="7294"/>
    <cellStyle name="Normal 2 3 3 3 10" xfId="7295"/>
    <cellStyle name="Normal 2 3 3 3 10 2" xfId="7296"/>
    <cellStyle name="Normal 2 3 3 3 10 2 2" xfId="7297"/>
    <cellStyle name="Normal 2 3 3 3 10 2 3" xfId="7298"/>
    <cellStyle name="Normal 2 3 3 3 10 3" xfId="7299"/>
    <cellStyle name="Normal 2 3 3 3 10 3 2" xfId="7300"/>
    <cellStyle name="Normal 2 3 3 3 10 4" xfId="7301"/>
    <cellStyle name="Normal 2 3 3 3 10 5" xfId="7302"/>
    <cellStyle name="Normal 2 3 3 3 11" xfId="7303"/>
    <cellStyle name="Normal 2 3 3 3 11 2" xfId="7304"/>
    <cellStyle name="Normal 2 3 3 3 11 3" xfId="7305"/>
    <cellStyle name="Normal 2 3 3 3 12" xfId="7306"/>
    <cellStyle name="Normal 2 3 3 3 12 2" xfId="7307"/>
    <cellStyle name="Normal 2 3 3 3 12 3" xfId="7308"/>
    <cellStyle name="Normal 2 3 3 3 13" xfId="7309"/>
    <cellStyle name="Normal 2 3 3 3 13 2" xfId="7310"/>
    <cellStyle name="Normal 2 3 3 3 14" xfId="7311"/>
    <cellStyle name="Normal 2 3 3 3 15" xfId="7312"/>
    <cellStyle name="Normal 2 3 3 3 2" xfId="7313"/>
    <cellStyle name="Normal 2 3 3 3 2 2" xfId="7314"/>
    <cellStyle name="Normal 2 3 3 3 2 2 2" xfId="7315"/>
    <cellStyle name="Normal 2 3 3 3 2 2 3" xfId="7316"/>
    <cellStyle name="Normal 2 3 3 3 2 3" xfId="7317"/>
    <cellStyle name="Normal 2 3 3 3 2 3 2" xfId="7318"/>
    <cellStyle name="Normal 2 3 3 3 2 3 3" xfId="7319"/>
    <cellStyle name="Normal 2 3 3 3 2 4" xfId="7320"/>
    <cellStyle name="Normal 2 3 3 3 2 4 2" xfId="7321"/>
    <cellStyle name="Normal 2 3 3 3 2 5" xfId="7322"/>
    <cellStyle name="Normal 2 3 3 3 2 6" xfId="7323"/>
    <cellStyle name="Normal 2 3 3 3 3" xfId="7324"/>
    <cellStyle name="Normal 2 3 3 3 3 2" xfId="7325"/>
    <cellStyle name="Normal 2 3 3 3 3 2 2" xfId="7326"/>
    <cellStyle name="Normal 2 3 3 3 3 2 3" xfId="7327"/>
    <cellStyle name="Normal 2 3 3 3 3 3" xfId="7328"/>
    <cellStyle name="Normal 2 3 3 3 3 3 2" xfId="7329"/>
    <cellStyle name="Normal 2 3 3 3 3 3 3" xfId="7330"/>
    <cellStyle name="Normal 2 3 3 3 3 4" xfId="7331"/>
    <cellStyle name="Normal 2 3 3 3 3 4 2" xfId="7332"/>
    <cellStyle name="Normal 2 3 3 3 3 5" xfId="7333"/>
    <cellStyle name="Normal 2 3 3 3 3 6" xfId="7334"/>
    <cellStyle name="Normal 2 3 3 3 4" xfId="7335"/>
    <cellStyle name="Normal 2 3 3 3 4 2" xfId="7336"/>
    <cellStyle name="Normal 2 3 3 3 4 2 2" xfId="7337"/>
    <cellStyle name="Normal 2 3 3 3 4 2 3" xfId="7338"/>
    <cellStyle name="Normal 2 3 3 3 4 3" xfId="7339"/>
    <cellStyle name="Normal 2 3 3 3 4 3 2" xfId="7340"/>
    <cellStyle name="Normal 2 3 3 3 4 3 3" xfId="7341"/>
    <cellStyle name="Normal 2 3 3 3 4 4" xfId="7342"/>
    <cellStyle name="Normal 2 3 3 3 4 4 2" xfId="7343"/>
    <cellStyle name="Normal 2 3 3 3 4 5" xfId="7344"/>
    <cellStyle name="Normal 2 3 3 3 4 6" xfId="7345"/>
    <cellStyle name="Normal 2 3 3 3 5" xfId="7346"/>
    <cellStyle name="Normal 2 3 3 3 5 2" xfId="7347"/>
    <cellStyle name="Normal 2 3 3 3 5 2 2" xfId="7348"/>
    <cellStyle name="Normal 2 3 3 3 5 2 3" xfId="7349"/>
    <cellStyle name="Normal 2 3 3 3 5 3" xfId="7350"/>
    <cellStyle name="Normal 2 3 3 3 5 3 2" xfId="7351"/>
    <cellStyle name="Normal 2 3 3 3 5 3 3" xfId="7352"/>
    <cellStyle name="Normal 2 3 3 3 5 4" xfId="7353"/>
    <cellStyle name="Normal 2 3 3 3 5 4 2" xfId="7354"/>
    <cellStyle name="Normal 2 3 3 3 5 5" xfId="7355"/>
    <cellStyle name="Normal 2 3 3 3 5 6" xfId="7356"/>
    <cellStyle name="Normal 2 3 3 3 6" xfId="7357"/>
    <cellStyle name="Normal 2 3 3 3 6 2" xfId="7358"/>
    <cellStyle name="Normal 2 3 3 3 6 2 2" xfId="7359"/>
    <cellStyle name="Normal 2 3 3 3 6 2 3" xfId="7360"/>
    <cellStyle name="Normal 2 3 3 3 6 3" xfId="7361"/>
    <cellStyle name="Normal 2 3 3 3 6 3 2" xfId="7362"/>
    <cellStyle name="Normal 2 3 3 3 6 3 3" xfId="7363"/>
    <cellStyle name="Normal 2 3 3 3 6 4" xfId="7364"/>
    <cellStyle name="Normal 2 3 3 3 6 4 2" xfId="7365"/>
    <cellStyle name="Normal 2 3 3 3 6 5" xfId="7366"/>
    <cellStyle name="Normal 2 3 3 3 6 6" xfId="7367"/>
    <cellStyle name="Normal 2 3 3 3 7" xfId="7368"/>
    <cellStyle name="Normal 2 3 3 3 7 2" xfId="7369"/>
    <cellStyle name="Normal 2 3 3 3 7 2 2" xfId="7370"/>
    <cellStyle name="Normal 2 3 3 3 7 2 3" xfId="7371"/>
    <cellStyle name="Normal 2 3 3 3 7 3" xfId="7372"/>
    <cellStyle name="Normal 2 3 3 3 7 3 2" xfId="7373"/>
    <cellStyle name="Normal 2 3 3 3 7 3 3" xfId="7374"/>
    <cellStyle name="Normal 2 3 3 3 7 4" xfId="7375"/>
    <cellStyle name="Normal 2 3 3 3 7 4 2" xfId="7376"/>
    <cellStyle name="Normal 2 3 3 3 7 5" xfId="7377"/>
    <cellStyle name="Normal 2 3 3 3 7 6" xfId="7378"/>
    <cellStyle name="Normal 2 3 3 3 8" xfId="7379"/>
    <cellStyle name="Normal 2 3 3 3 8 2" xfId="7380"/>
    <cellStyle name="Normal 2 3 3 3 8 2 2" xfId="7381"/>
    <cellStyle name="Normal 2 3 3 3 8 2 3" xfId="7382"/>
    <cellStyle name="Normal 2 3 3 3 8 3" xfId="7383"/>
    <cellStyle name="Normal 2 3 3 3 8 3 2" xfId="7384"/>
    <cellStyle name="Normal 2 3 3 3 8 3 3" xfId="7385"/>
    <cellStyle name="Normal 2 3 3 3 8 4" xfId="7386"/>
    <cellStyle name="Normal 2 3 3 3 8 4 2" xfId="7387"/>
    <cellStyle name="Normal 2 3 3 3 8 5" xfId="7388"/>
    <cellStyle name="Normal 2 3 3 3 8 6" xfId="7389"/>
    <cellStyle name="Normal 2 3 3 3 9" xfId="7390"/>
    <cellStyle name="Normal 2 3 3 3 9 2" xfId="7391"/>
    <cellStyle name="Normal 2 3 3 3 9 2 2" xfId="7392"/>
    <cellStyle name="Normal 2 3 3 3 9 2 3" xfId="7393"/>
    <cellStyle name="Normal 2 3 3 3 9 3" xfId="7394"/>
    <cellStyle name="Normal 2 3 3 3 9 3 2" xfId="7395"/>
    <cellStyle name="Normal 2 3 3 3 9 3 3" xfId="7396"/>
    <cellStyle name="Normal 2 3 3 3 9 4" xfId="7397"/>
    <cellStyle name="Normal 2 3 3 3 9 4 2" xfId="7398"/>
    <cellStyle name="Normal 2 3 3 3 9 5" xfId="7399"/>
    <cellStyle name="Normal 2 3 3 3 9 6" xfId="7400"/>
    <cellStyle name="Normal 2 3 3 4" xfId="7401"/>
    <cellStyle name="Normal 2 3 3 4 2" xfId="7402"/>
    <cellStyle name="Normal 2 3 3 4 2 2" xfId="7403"/>
    <cellStyle name="Normal 2 3 3 4 2 3" xfId="7404"/>
    <cellStyle name="Normal 2 3 3 4 3" xfId="7405"/>
    <cellStyle name="Normal 2 3 3 4 3 2" xfId="7406"/>
    <cellStyle name="Normal 2 3 3 4 3 3" xfId="7407"/>
    <cellStyle name="Normal 2 3 3 4 4" xfId="7408"/>
    <cellStyle name="Normal 2 3 3 4 4 2" xfId="7409"/>
    <cellStyle name="Normal 2 3 3 4 5" xfId="7410"/>
    <cellStyle name="Normal 2 3 3 4 6" xfId="7411"/>
    <cellStyle name="Normal 2 3 3 5" xfId="7412"/>
    <cellStyle name="Normal 2 3 3 5 2" xfId="7413"/>
    <cellStyle name="Normal 2 3 3 5 2 2" xfId="7414"/>
    <cellStyle name="Normal 2 3 3 5 2 3" xfId="7415"/>
    <cellStyle name="Normal 2 3 3 5 3" xfId="7416"/>
    <cellStyle name="Normal 2 3 3 5 3 2" xfId="7417"/>
    <cellStyle name="Normal 2 3 3 5 3 3" xfId="7418"/>
    <cellStyle name="Normal 2 3 3 5 4" xfId="7419"/>
    <cellStyle name="Normal 2 3 3 5 4 2" xfId="7420"/>
    <cellStyle name="Normal 2 3 3 5 5" xfId="7421"/>
    <cellStyle name="Normal 2 3 3 5 6" xfId="7422"/>
    <cellStyle name="Normal 2 3 3 6" xfId="7423"/>
    <cellStyle name="Normal 2 3 3 6 2" xfId="7424"/>
    <cellStyle name="Normal 2 3 3 6 2 2" xfId="7425"/>
    <cellStyle name="Normal 2 3 3 6 2 3" xfId="7426"/>
    <cellStyle name="Normal 2 3 3 6 3" xfId="7427"/>
    <cellStyle name="Normal 2 3 3 6 3 2" xfId="7428"/>
    <cellStyle name="Normal 2 3 3 6 3 3" xfId="7429"/>
    <cellStyle name="Normal 2 3 3 6 4" xfId="7430"/>
    <cellStyle name="Normal 2 3 3 6 4 2" xfId="7431"/>
    <cellStyle name="Normal 2 3 3 6 5" xfId="7432"/>
    <cellStyle name="Normal 2 3 3 6 6" xfId="7433"/>
    <cellStyle name="Normal 2 3 3 7" xfId="7434"/>
    <cellStyle name="Normal 2 3 3 7 2" xfId="7435"/>
    <cellStyle name="Normal 2 3 3 7 2 2" xfId="7436"/>
    <cellStyle name="Normal 2 3 3 7 2 3" xfId="7437"/>
    <cellStyle name="Normal 2 3 3 7 3" xfId="7438"/>
    <cellStyle name="Normal 2 3 3 7 3 2" xfId="7439"/>
    <cellStyle name="Normal 2 3 3 7 3 3" xfId="7440"/>
    <cellStyle name="Normal 2 3 3 7 4" xfId="7441"/>
    <cellStyle name="Normal 2 3 3 7 4 2" xfId="7442"/>
    <cellStyle name="Normal 2 3 3 7 5" xfId="7443"/>
    <cellStyle name="Normal 2 3 3 7 6" xfId="7444"/>
    <cellStyle name="Normal 2 3 3 8" xfId="7445"/>
    <cellStyle name="Normal 2 3 3 8 2" xfId="7446"/>
    <cellStyle name="Normal 2 3 3 8 2 2" xfId="7447"/>
    <cellStyle name="Normal 2 3 3 8 2 3" xfId="7448"/>
    <cellStyle name="Normal 2 3 3 8 3" xfId="7449"/>
    <cellStyle name="Normal 2 3 3 8 3 2" xfId="7450"/>
    <cellStyle name="Normal 2 3 3 8 3 3" xfId="7451"/>
    <cellStyle name="Normal 2 3 3 8 4" xfId="7452"/>
    <cellStyle name="Normal 2 3 3 8 4 2" xfId="7453"/>
    <cellStyle name="Normal 2 3 3 8 5" xfId="7454"/>
    <cellStyle name="Normal 2 3 3 8 6" xfId="7455"/>
    <cellStyle name="Normal 2 3 3 9" xfId="7456"/>
    <cellStyle name="Normal 2 3 3 9 2" xfId="7457"/>
    <cellStyle name="Normal 2 3 3 9 2 2" xfId="7458"/>
    <cellStyle name="Normal 2 3 3 9 2 3" xfId="7459"/>
    <cellStyle name="Normal 2 3 3 9 3" xfId="7460"/>
    <cellStyle name="Normal 2 3 3 9 3 2" xfId="7461"/>
    <cellStyle name="Normal 2 3 3 9 3 3" xfId="7462"/>
    <cellStyle name="Normal 2 3 3 9 4" xfId="7463"/>
    <cellStyle name="Normal 2 3 3 9 4 2" xfId="7464"/>
    <cellStyle name="Normal 2 3 3 9 5" xfId="7465"/>
    <cellStyle name="Normal 2 3 3 9 6" xfId="7466"/>
    <cellStyle name="Normal 2 3 4" xfId="7467"/>
    <cellStyle name="Normal 2 3 4 10" xfId="7468"/>
    <cellStyle name="Normal 2 3 4 10 2" xfId="7469"/>
    <cellStyle name="Normal 2 3 4 10 2 2" xfId="7470"/>
    <cellStyle name="Normal 2 3 4 10 2 3" xfId="7471"/>
    <cellStyle name="Normal 2 3 4 10 3" xfId="7472"/>
    <cellStyle name="Normal 2 3 4 10 3 2" xfId="7473"/>
    <cellStyle name="Normal 2 3 4 10 3 3" xfId="7474"/>
    <cellStyle name="Normal 2 3 4 10 4" xfId="7475"/>
    <cellStyle name="Normal 2 3 4 10 4 2" xfId="7476"/>
    <cellStyle name="Normal 2 3 4 10 5" xfId="7477"/>
    <cellStyle name="Normal 2 3 4 10 6" xfId="7478"/>
    <cellStyle name="Normal 2 3 4 11" xfId="7479"/>
    <cellStyle name="Normal 2 3 4 11 2" xfId="7480"/>
    <cellStyle name="Normal 2 3 4 11 2 2" xfId="7481"/>
    <cellStyle name="Normal 2 3 4 11 2 3" xfId="7482"/>
    <cellStyle name="Normal 2 3 4 11 3" xfId="7483"/>
    <cellStyle name="Normal 2 3 4 11 3 2" xfId="7484"/>
    <cellStyle name="Normal 2 3 4 11 4" xfId="7485"/>
    <cellStyle name="Normal 2 3 4 11 5" xfId="7486"/>
    <cellStyle name="Normal 2 3 4 12" xfId="7487"/>
    <cellStyle name="Normal 2 3 4 12 2" xfId="7488"/>
    <cellStyle name="Normal 2 3 4 12 3" xfId="7489"/>
    <cellStyle name="Normal 2 3 4 13" xfId="7490"/>
    <cellStyle name="Normal 2 3 4 13 2" xfId="7491"/>
    <cellStyle name="Normal 2 3 4 13 3" xfId="7492"/>
    <cellStyle name="Normal 2 3 4 14" xfId="7493"/>
    <cellStyle name="Normal 2 3 4 14 2" xfId="7494"/>
    <cellStyle name="Normal 2 3 4 15" xfId="7495"/>
    <cellStyle name="Normal 2 3 4 16" xfId="7496"/>
    <cellStyle name="Normal 2 3 4 2" xfId="7497"/>
    <cellStyle name="Normal 2 3 4 2 10" xfId="7498"/>
    <cellStyle name="Normal 2 3 4 2 10 2" xfId="7499"/>
    <cellStyle name="Normal 2 3 4 2 10 2 2" xfId="7500"/>
    <cellStyle name="Normal 2 3 4 2 10 2 3" xfId="7501"/>
    <cellStyle name="Normal 2 3 4 2 10 3" xfId="7502"/>
    <cellStyle name="Normal 2 3 4 2 10 3 2" xfId="7503"/>
    <cellStyle name="Normal 2 3 4 2 10 4" xfId="7504"/>
    <cellStyle name="Normal 2 3 4 2 10 5" xfId="7505"/>
    <cellStyle name="Normal 2 3 4 2 11" xfId="7506"/>
    <cellStyle name="Normal 2 3 4 2 11 2" xfId="7507"/>
    <cellStyle name="Normal 2 3 4 2 11 3" xfId="7508"/>
    <cellStyle name="Normal 2 3 4 2 12" xfId="7509"/>
    <cellStyle name="Normal 2 3 4 2 12 2" xfId="7510"/>
    <cellStyle name="Normal 2 3 4 2 12 3" xfId="7511"/>
    <cellStyle name="Normal 2 3 4 2 13" xfId="7512"/>
    <cellStyle name="Normal 2 3 4 2 13 2" xfId="7513"/>
    <cellStyle name="Normal 2 3 4 2 14" xfId="7514"/>
    <cellStyle name="Normal 2 3 4 2 15" xfId="7515"/>
    <cellStyle name="Normal 2 3 4 2 2" xfId="7516"/>
    <cellStyle name="Normal 2 3 4 2 2 2" xfId="7517"/>
    <cellStyle name="Normal 2 3 4 2 2 2 2" xfId="7518"/>
    <cellStyle name="Normal 2 3 4 2 2 2 3" xfId="7519"/>
    <cellStyle name="Normal 2 3 4 2 2 3" xfId="7520"/>
    <cellStyle name="Normal 2 3 4 2 2 3 2" xfId="7521"/>
    <cellStyle name="Normal 2 3 4 2 2 3 3" xfId="7522"/>
    <cellStyle name="Normal 2 3 4 2 2 4" xfId="7523"/>
    <cellStyle name="Normal 2 3 4 2 2 4 2" xfId="7524"/>
    <cellStyle name="Normal 2 3 4 2 2 5" xfId="7525"/>
    <cellStyle name="Normal 2 3 4 2 2 6" xfId="7526"/>
    <cellStyle name="Normal 2 3 4 2 3" xfId="7527"/>
    <cellStyle name="Normal 2 3 4 2 3 2" xfId="7528"/>
    <cellStyle name="Normal 2 3 4 2 3 2 2" xfId="7529"/>
    <cellStyle name="Normal 2 3 4 2 3 2 3" xfId="7530"/>
    <cellStyle name="Normal 2 3 4 2 3 3" xfId="7531"/>
    <cellStyle name="Normal 2 3 4 2 3 3 2" xfId="7532"/>
    <cellStyle name="Normal 2 3 4 2 3 3 3" xfId="7533"/>
    <cellStyle name="Normal 2 3 4 2 3 4" xfId="7534"/>
    <cellStyle name="Normal 2 3 4 2 3 4 2" xfId="7535"/>
    <cellStyle name="Normal 2 3 4 2 3 5" xfId="7536"/>
    <cellStyle name="Normal 2 3 4 2 3 6" xfId="7537"/>
    <cellStyle name="Normal 2 3 4 2 4" xfId="7538"/>
    <cellStyle name="Normal 2 3 4 2 4 2" xfId="7539"/>
    <cellStyle name="Normal 2 3 4 2 4 2 2" xfId="7540"/>
    <cellStyle name="Normal 2 3 4 2 4 2 3" xfId="7541"/>
    <cellStyle name="Normal 2 3 4 2 4 3" xfId="7542"/>
    <cellStyle name="Normal 2 3 4 2 4 3 2" xfId="7543"/>
    <cellStyle name="Normal 2 3 4 2 4 3 3" xfId="7544"/>
    <cellStyle name="Normal 2 3 4 2 4 4" xfId="7545"/>
    <cellStyle name="Normal 2 3 4 2 4 4 2" xfId="7546"/>
    <cellStyle name="Normal 2 3 4 2 4 5" xfId="7547"/>
    <cellStyle name="Normal 2 3 4 2 4 6" xfId="7548"/>
    <cellStyle name="Normal 2 3 4 2 5" xfId="7549"/>
    <cellStyle name="Normal 2 3 4 2 5 2" xfId="7550"/>
    <cellStyle name="Normal 2 3 4 2 5 2 2" xfId="7551"/>
    <cellStyle name="Normal 2 3 4 2 5 2 3" xfId="7552"/>
    <cellStyle name="Normal 2 3 4 2 5 3" xfId="7553"/>
    <cellStyle name="Normal 2 3 4 2 5 3 2" xfId="7554"/>
    <cellStyle name="Normal 2 3 4 2 5 3 3" xfId="7555"/>
    <cellStyle name="Normal 2 3 4 2 5 4" xfId="7556"/>
    <cellStyle name="Normal 2 3 4 2 5 4 2" xfId="7557"/>
    <cellStyle name="Normal 2 3 4 2 5 5" xfId="7558"/>
    <cellStyle name="Normal 2 3 4 2 5 6" xfId="7559"/>
    <cellStyle name="Normal 2 3 4 2 6" xfId="7560"/>
    <cellStyle name="Normal 2 3 4 2 6 2" xfId="7561"/>
    <cellStyle name="Normal 2 3 4 2 6 2 2" xfId="7562"/>
    <cellStyle name="Normal 2 3 4 2 6 2 3" xfId="7563"/>
    <cellStyle name="Normal 2 3 4 2 6 3" xfId="7564"/>
    <cellStyle name="Normal 2 3 4 2 6 3 2" xfId="7565"/>
    <cellStyle name="Normal 2 3 4 2 6 3 3" xfId="7566"/>
    <cellStyle name="Normal 2 3 4 2 6 4" xfId="7567"/>
    <cellStyle name="Normal 2 3 4 2 6 4 2" xfId="7568"/>
    <cellStyle name="Normal 2 3 4 2 6 5" xfId="7569"/>
    <cellStyle name="Normal 2 3 4 2 6 6" xfId="7570"/>
    <cellStyle name="Normal 2 3 4 2 7" xfId="7571"/>
    <cellStyle name="Normal 2 3 4 2 7 2" xfId="7572"/>
    <cellStyle name="Normal 2 3 4 2 7 2 2" xfId="7573"/>
    <cellStyle name="Normal 2 3 4 2 7 2 3" xfId="7574"/>
    <cellStyle name="Normal 2 3 4 2 7 3" xfId="7575"/>
    <cellStyle name="Normal 2 3 4 2 7 3 2" xfId="7576"/>
    <cellStyle name="Normal 2 3 4 2 7 3 3" xfId="7577"/>
    <cellStyle name="Normal 2 3 4 2 7 4" xfId="7578"/>
    <cellStyle name="Normal 2 3 4 2 7 4 2" xfId="7579"/>
    <cellStyle name="Normal 2 3 4 2 7 5" xfId="7580"/>
    <cellStyle name="Normal 2 3 4 2 7 6" xfId="7581"/>
    <cellStyle name="Normal 2 3 4 2 8" xfId="7582"/>
    <cellStyle name="Normal 2 3 4 2 8 2" xfId="7583"/>
    <cellStyle name="Normal 2 3 4 2 8 2 2" xfId="7584"/>
    <cellStyle name="Normal 2 3 4 2 8 2 3" xfId="7585"/>
    <cellStyle name="Normal 2 3 4 2 8 3" xfId="7586"/>
    <cellStyle name="Normal 2 3 4 2 8 3 2" xfId="7587"/>
    <cellStyle name="Normal 2 3 4 2 8 3 3" xfId="7588"/>
    <cellStyle name="Normal 2 3 4 2 8 4" xfId="7589"/>
    <cellStyle name="Normal 2 3 4 2 8 4 2" xfId="7590"/>
    <cellStyle name="Normal 2 3 4 2 8 5" xfId="7591"/>
    <cellStyle name="Normal 2 3 4 2 8 6" xfId="7592"/>
    <cellStyle name="Normal 2 3 4 2 9" xfId="7593"/>
    <cellStyle name="Normal 2 3 4 2 9 2" xfId="7594"/>
    <cellStyle name="Normal 2 3 4 2 9 2 2" xfId="7595"/>
    <cellStyle name="Normal 2 3 4 2 9 2 3" xfId="7596"/>
    <cellStyle name="Normal 2 3 4 2 9 3" xfId="7597"/>
    <cellStyle name="Normal 2 3 4 2 9 3 2" xfId="7598"/>
    <cellStyle name="Normal 2 3 4 2 9 3 3" xfId="7599"/>
    <cellStyle name="Normal 2 3 4 2 9 4" xfId="7600"/>
    <cellStyle name="Normal 2 3 4 2 9 4 2" xfId="7601"/>
    <cellStyle name="Normal 2 3 4 2 9 5" xfId="7602"/>
    <cellStyle name="Normal 2 3 4 2 9 6" xfId="7603"/>
    <cellStyle name="Normal 2 3 4 3" xfId="7604"/>
    <cellStyle name="Normal 2 3 4 3 2" xfId="7605"/>
    <cellStyle name="Normal 2 3 4 3 2 2" xfId="7606"/>
    <cellStyle name="Normal 2 3 4 3 2 3" xfId="7607"/>
    <cellStyle name="Normal 2 3 4 3 3" xfId="7608"/>
    <cellStyle name="Normal 2 3 4 3 3 2" xfId="7609"/>
    <cellStyle name="Normal 2 3 4 3 3 3" xfId="7610"/>
    <cellStyle name="Normal 2 3 4 3 4" xfId="7611"/>
    <cellStyle name="Normal 2 3 4 3 4 2" xfId="7612"/>
    <cellStyle name="Normal 2 3 4 3 5" xfId="7613"/>
    <cellStyle name="Normal 2 3 4 3 6" xfId="7614"/>
    <cellStyle name="Normal 2 3 4 4" xfId="7615"/>
    <cellStyle name="Normal 2 3 4 4 2" xfId="7616"/>
    <cellStyle name="Normal 2 3 4 4 2 2" xfId="7617"/>
    <cellStyle name="Normal 2 3 4 4 2 3" xfId="7618"/>
    <cellStyle name="Normal 2 3 4 4 3" xfId="7619"/>
    <cellStyle name="Normal 2 3 4 4 3 2" xfId="7620"/>
    <cellStyle name="Normal 2 3 4 4 3 3" xfId="7621"/>
    <cellStyle name="Normal 2 3 4 4 4" xfId="7622"/>
    <cellStyle name="Normal 2 3 4 4 4 2" xfId="7623"/>
    <cellStyle name="Normal 2 3 4 4 5" xfId="7624"/>
    <cellStyle name="Normal 2 3 4 4 6" xfId="7625"/>
    <cellStyle name="Normal 2 3 4 5" xfId="7626"/>
    <cellStyle name="Normal 2 3 4 5 2" xfId="7627"/>
    <cellStyle name="Normal 2 3 4 5 2 2" xfId="7628"/>
    <cellStyle name="Normal 2 3 4 5 2 3" xfId="7629"/>
    <cellStyle name="Normal 2 3 4 5 3" xfId="7630"/>
    <cellStyle name="Normal 2 3 4 5 3 2" xfId="7631"/>
    <cellStyle name="Normal 2 3 4 5 3 3" xfId="7632"/>
    <cellStyle name="Normal 2 3 4 5 4" xfId="7633"/>
    <cellStyle name="Normal 2 3 4 5 4 2" xfId="7634"/>
    <cellStyle name="Normal 2 3 4 5 5" xfId="7635"/>
    <cellStyle name="Normal 2 3 4 5 6" xfId="7636"/>
    <cellStyle name="Normal 2 3 4 6" xfId="7637"/>
    <cellStyle name="Normal 2 3 4 6 2" xfId="7638"/>
    <cellStyle name="Normal 2 3 4 6 2 2" xfId="7639"/>
    <cellStyle name="Normal 2 3 4 6 2 3" xfId="7640"/>
    <cellStyle name="Normal 2 3 4 6 3" xfId="7641"/>
    <cellStyle name="Normal 2 3 4 6 3 2" xfId="7642"/>
    <cellStyle name="Normal 2 3 4 6 3 3" xfId="7643"/>
    <cellStyle name="Normal 2 3 4 6 4" xfId="7644"/>
    <cellStyle name="Normal 2 3 4 6 4 2" xfId="7645"/>
    <cellStyle name="Normal 2 3 4 6 5" xfId="7646"/>
    <cellStyle name="Normal 2 3 4 6 6" xfId="7647"/>
    <cellStyle name="Normal 2 3 4 7" xfId="7648"/>
    <cellStyle name="Normal 2 3 4 7 2" xfId="7649"/>
    <cellStyle name="Normal 2 3 4 7 2 2" xfId="7650"/>
    <cellStyle name="Normal 2 3 4 7 2 3" xfId="7651"/>
    <cellStyle name="Normal 2 3 4 7 3" xfId="7652"/>
    <cellStyle name="Normal 2 3 4 7 3 2" xfId="7653"/>
    <cellStyle name="Normal 2 3 4 7 3 3" xfId="7654"/>
    <cellStyle name="Normal 2 3 4 7 4" xfId="7655"/>
    <cellStyle name="Normal 2 3 4 7 4 2" xfId="7656"/>
    <cellStyle name="Normal 2 3 4 7 5" xfId="7657"/>
    <cellStyle name="Normal 2 3 4 7 6" xfId="7658"/>
    <cellStyle name="Normal 2 3 4 8" xfId="7659"/>
    <cellStyle name="Normal 2 3 4 8 2" xfId="7660"/>
    <cellStyle name="Normal 2 3 4 8 2 2" xfId="7661"/>
    <cellStyle name="Normal 2 3 4 8 2 3" xfId="7662"/>
    <cellStyle name="Normal 2 3 4 8 3" xfId="7663"/>
    <cellStyle name="Normal 2 3 4 8 3 2" xfId="7664"/>
    <cellStyle name="Normal 2 3 4 8 3 3" xfId="7665"/>
    <cellStyle name="Normal 2 3 4 8 4" xfId="7666"/>
    <cellStyle name="Normal 2 3 4 8 4 2" xfId="7667"/>
    <cellStyle name="Normal 2 3 4 8 5" xfId="7668"/>
    <cellStyle name="Normal 2 3 4 8 6" xfId="7669"/>
    <cellStyle name="Normal 2 3 4 9" xfId="7670"/>
    <cellStyle name="Normal 2 3 4 9 2" xfId="7671"/>
    <cellStyle name="Normal 2 3 4 9 2 2" xfId="7672"/>
    <cellStyle name="Normal 2 3 4 9 2 3" xfId="7673"/>
    <cellStyle name="Normal 2 3 4 9 3" xfId="7674"/>
    <cellStyle name="Normal 2 3 4 9 3 2" xfId="7675"/>
    <cellStyle name="Normal 2 3 4 9 3 3" xfId="7676"/>
    <cellStyle name="Normal 2 3 4 9 4" xfId="7677"/>
    <cellStyle name="Normal 2 3 4 9 4 2" xfId="7678"/>
    <cellStyle name="Normal 2 3 4 9 5" xfId="7679"/>
    <cellStyle name="Normal 2 3 4 9 6" xfId="7680"/>
    <cellStyle name="Normal 2 3 5" xfId="7681"/>
    <cellStyle name="Normal 2 3 5 10" xfId="7682"/>
    <cellStyle name="Normal 2 3 5 10 2" xfId="7683"/>
    <cellStyle name="Normal 2 3 5 10 2 2" xfId="7684"/>
    <cellStyle name="Normal 2 3 5 10 2 3" xfId="7685"/>
    <cellStyle name="Normal 2 3 5 10 3" xfId="7686"/>
    <cellStyle name="Normal 2 3 5 10 3 2" xfId="7687"/>
    <cellStyle name="Normal 2 3 5 10 4" xfId="7688"/>
    <cellStyle name="Normal 2 3 5 10 5" xfId="7689"/>
    <cellStyle name="Normal 2 3 5 11" xfId="7690"/>
    <cellStyle name="Normal 2 3 5 11 2" xfId="7691"/>
    <cellStyle name="Normal 2 3 5 11 3" xfId="7692"/>
    <cellStyle name="Normal 2 3 5 12" xfId="7693"/>
    <cellStyle name="Normal 2 3 5 12 2" xfId="7694"/>
    <cellStyle name="Normal 2 3 5 12 3" xfId="7695"/>
    <cellStyle name="Normal 2 3 5 13" xfId="7696"/>
    <cellStyle name="Normal 2 3 5 13 2" xfId="7697"/>
    <cellStyle name="Normal 2 3 5 14" xfId="7698"/>
    <cellStyle name="Normal 2 3 5 15" xfId="7699"/>
    <cellStyle name="Normal 2 3 5 2" xfId="7700"/>
    <cellStyle name="Normal 2 3 5 2 2" xfId="7701"/>
    <cellStyle name="Normal 2 3 5 2 2 2" xfId="7702"/>
    <cellStyle name="Normal 2 3 5 2 2 3" xfId="7703"/>
    <cellStyle name="Normal 2 3 5 2 3" xfId="7704"/>
    <cellStyle name="Normal 2 3 5 2 3 2" xfId="7705"/>
    <cellStyle name="Normal 2 3 5 2 3 3" xfId="7706"/>
    <cellStyle name="Normal 2 3 5 2 4" xfId="7707"/>
    <cellStyle name="Normal 2 3 5 2 4 2" xfId="7708"/>
    <cellStyle name="Normal 2 3 5 2 5" xfId="7709"/>
    <cellStyle name="Normal 2 3 5 2 6" xfId="7710"/>
    <cellStyle name="Normal 2 3 5 3" xfId="7711"/>
    <cellStyle name="Normal 2 3 5 3 2" xfId="7712"/>
    <cellStyle name="Normal 2 3 5 3 2 2" xfId="7713"/>
    <cellStyle name="Normal 2 3 5 3 2 3" xfId="7714"/>
    <cellStyle name="Normal 2 3 5 3 3" xfId="7715"/>
    <cellStyle name="Normal 2 3 5 3 3 2" xfId="7716"/>
    <cellStyle name="Normal 2 3 5 3 3 3" xfId="7717"/>
    <cellStyle name="Normal 2 3 5 3 4" xfId="7718"/>
    <cellStyle name="Normal 2 3 5 3 4 2" xfId="7719"/>
    <cellStyle name="Normal 2 3 5 3 5" xfId="7720"/>
    <cellStyle name="Normal 2 3 5 3 6" xfId="7721"/>
    <cellStyle name="Normal 2 3 5 4" xfId="7722"/>
    <cellStyle name="Normal 2 3 5 4 2" xfId="7723"/>
    <cellStyle name="Normal 2 3 5 4 2 2" xfId="7724"/>
    <cellStyle name="Normal 2 3 5 4 2 3" xfId="7725"/>
    <cellStyle name="Normal 2 3 5 4 3" xfId="7726"/>
    <cellStyle name="Normal 2 3 5 4 3 2" xfId="7727"/>
    <cellStyle name="Normal 2 3 5 4 3 3" xfId="7728"/>
    <cellStyle name="Normal 2 3 5 4 4" xfId="7729"/>
    <cellStyle name="Normal 2 3 5 4 4 2" xfId="7730"/>
    <cellStyle name="Normal 2 3 5 4 5" xfId="7731"/>
    <cellStyle name="Normal 2 3 5 4 6" xfId="7732"/>
    <cellStyle name="Normal 2 3 5 5" xfId="7733"/>
    <cellStyle name="Normal 2 3 5 5 2" xfId="7734"/>
    <cellStyle name="Normal 2 3 5 5 2 2" xfId="7735"/>
    <cellStyle name="Normal 2 3 5 5 2 3" xfId="7736"/>
    <cellStyle name="Normal 2 3 5 5 3" xfId="7737"/>
    <cellStyle name="Normal 2 3 5 5 3 2" xfId="7738"/>
    <cellStyle name="Normal 2 3 5 5 3 3" xfId="7739"/>
    <cellStyle name="Normal 2 3 5 5 4" xfId="7740"/>
    <cellStyle name="Normal 2 3 5 5 4 2" xfId="7741"/>
    <cellStyle name="Normal 2 3 5 5 5" xfId="7742"/>
    <cellStyle name="Normal 2 3 5 5 6" xfId="7743"/>
    <cellStyle name="Normal 2 3 5 6" xfId="7744"/>
    <cellStyle name="Normal 2 3 5 6 2" xfId="7745"/>
    <cellStyle name="Normal 2 3 5 6 2 2" xfId="7746"/>
    <cellStyle name="Normal 2 3 5 6 2 3" xfId="7747"/>
    <cellStyle name="Normal 2 3 5 6 3" xfId="7748"/>
    <cellStyle name="Normal 2 3 5 6 3 2" xfId="7749"/>
    <cellStyle name="Normal 2 3 5 6 3 3" xfId="7750"/>
    <cellStyle name="Normal 2 3 5 6 4" xfId="7751"/>
    <cellStyle name="Normal 2 3 5 6 4 2" xfId="7752"/>
    <cellStyle name="Normal 2 3 5 6 5" xfId="7753"/>
    <cellStyle name="Normal 2 3 5 6 6" xfId="7754"/>
    <cellStyle name="Normal 2 3 5 7" xfId="7755"/>
    <cellStyle name="Normal 2 3 5 7 2" xfId="7756"/>
    <cellStyle name="Normal 2 3 5 7 2 2" xfId="7757"/>
    <cellStyle name="Normal 2 3 5 7 2 3" xfId="7758"/>
    <cellStyle name="Normal 2 3 5 7 3" xfId="7759"/>
    <cellStyle name="Normal 2 3 5 7 3 2" xfId="7760"/>
    <cellStyle name="Normal 2 3 5 7 3 3" xfId="7761"/>
    <cellStyle name="Normal 2 3 5 7 4" xfId="7762"/>
    <cellStyle name="Normal 2 3 5 7 4 2" xfId="7763"/>
    <cellStyle name="Normal 2 3 5 7 5" xfId="7764"/>
    <cellStyle name="Normal 2 3 5 7 6" xfId="7765"/>
    <cellStyle name="Normal 2 3 5 8" xfId="7766"/>
    <cellStyle name="Normal 2 3 5 8 2" xfId="7767"/>
    <cellStyle name="Normal 2 3 5 8 2 2" xfId="7768"/>
    <cellStyle name="Normal 2 3 5 8 2 3" xfId="7769"/>
    <cellStyle name="Normal 2 3 5 8 3" xfId="7770"/>
    <cellStyle name="Normal 2 3 5 8 3 2" xfId="7771"/>
    <cellStyle name="Normal 2 3 5 8 3 3" xfId="7772"/>
    <cellStyle name="Normal 2 3 5 8 4" xfId="7773"/>
    <cellStyle name="Normal 2 3 5 8 4 2" xfId="7774"/>
    <cellStyle name="Normal 2 3 5 8 5" xfId="7775"/>
    <cellStyle name="Normal 2 3 5 8 6" xfId="7776"/>
    <cellStyle name="Normal 2 3 5 9" xfId="7777"/>
    <cellStyle name="Normal 2 3 5 9 2" xfId="7778"/>
    <cellStyle name="Normal 2 3 5 9 2 2" xfId="7779"/>
    <cellStyle name="Normal 2 3 5 9 2 3" xfId="7780"/>
    <cellStyle name="Normal 2 3 5 9 3" xfId="7781"/>
    <cellStyle name="Normal 2 3 5 9 3 2" xfId="7782"/>
    <cellStyle name="Normal 2 3 5 9 3 3" xfId="7783"/>
    <cellStyle name="Normal 2 3 5 9 4" xfId="7784"/>
    <cellStyle name="Normal 2 3 5 9 4 2" xfId="7785"/>
    <cellStyle name="Normal 2 3 5 9 5" xfId="7786"/>
    <cellStyle name="Normal 2 3 5 9 6" xfId="7787"/>
    <cellStyle name="Normal 2 3 6" xfId="7788"/>
    <cellStyle name="Normal 2 3 6 2" xfId="7789"/>
    <cellStyle name="Normal 2 3 6 2 2" xfId="7790"/>
    <cellStyle name="Normal 2 3 6 2 3" xfId="7791"/>
    <cellStyle name="Normal 2 3 6 3" xfId="7792"/>
    <cellStyle name="Normal 2 3 6 3 2" xfId="7793"/>
    <cellStyle name="Normal 2 3 6 3 3" xfId="7794"/>
    <cellStyle name="Normal 2 3 6 4" xfId="7795"/>
    <cellStyle name="Normal 2 3 6 4 2" xfId="7796"/>
    <cellStyle name="Normal 2 3 6 5" xfId="7797"/>
    <cellStyle name="Normal 2 3 6 6" xfId="7798"/>
    <cellStyle name="Normal 2 3 7" xfId="7799"/>
    <cellStyle name="Normal 2 3 7 2" xfId="7800"/>
    <cellStyle name="Normal 2 3 7 2 2" xfId="7801"/>
    <cellStyle name="Normal 2 3 7 2 3" xfId="7802"/>
    <cellStyle name="Normal 2 3 7 3" xfId="7803"/>
    <cellStyle name="Normal 2 3 7 3 2" xfId="7804"/>
    <cellStyle name="Normal 2 3 7 3 3" xfId="7805"/>
    <cellStyle name="Normal 2 3 7 4" xfId="7806"/>
    <cellStyle name="Normal 2 3 7 4 2" xfId="7807"/>
    <cellStyle name="Normal 2 3 7 5" xfId="7808"/>
    <cellStyle name="Normal 2 3 7 6" xfId="7809"/>
    <cellStyle name="Normal 2 3 8" xfId="7810"/>
    <cellStyle name="Normal 2 3 8 2" xfId="7811"/>
    <cellStyle name="Normal 2 3 8 2 2" xfId="7812"/>
    <cellStyle name="Normal 2 3 8 2 3" xfId="7813"/>
    <cellStyle name="Normal 2 3 8 3" xfId="7814"/>
    <cellStyle name="Normal 2 3 8 3 2" xfId="7815"/>
    <cellStyle name="Normal 2 3 8 3 3" xfId="7816"/>
    <cellStyle name="Normal 2 3 8 4" xfId="7817"/>
    <cellStyle name="Normal 2 3 8 4 2" xfId="7818"/>
    <cellStyle name="Normal 2 3 8 5" xfId="7819"/>
    <cellStyle name="Normal 2 3 8 6" xfId="7820"/>
    <cellStyle name="Normal 2 3 9" xfId="7821"/>
    <cellStyle name="Normal 2 3 9 2" xfId="7822"/>
    <cellStyle name="Normal 2 3 9 2 2" xfId="7823"/>
    <cellStyle name="Normal 2 3 9 2 3" xfId="7824"/>
    <cellStyle name="Normal 2 3 9 3" xfId="7825"/>
    <cellStyle name="Normal 2 3 9 3 2" xfId="7826"/>
    <cellStyle name="Normal 2 3 9 3 3" xfId="7827"/>
    <cellStyle name="Normal 2 3 9 4" xfId="7828"/>
    <cellStyle name="Normal 2 3 9 4 2" xfId="7829"/>
    <cellStyle name="Normal 2 3 9 5" xfId="7830"/>
    <cellStyle name="Normal 2 3 9 6" xfId="7831"/>
    <cellStyle name="Normal 2 4" xfId="7832"/>
    <cellStyle name="Normal 2 4 10" xfId="7833"/>
    <cellStyle name="Normal 2 4 10 2" xfId="7834"/>
    <cellStyle name="Normal 2 4 10 2 2" xfId="7835"/>
    <cellStyle name="Normal 2 4 10 2 3" xfId="7836"/>
    <cellStyle name="Normal 2 4 10 3" xfId="7837"/>
    <cellStyle name="Normal 2 4 10 3 2" xfId="7838"/>
    <cellStyle name="Normal 2 4 10 3 3" xfId="7839"/>
    <cellStyle name="Normal 2 4 10 4" xfId="7840"/>
    <cellStyle name="Normal 2 4 10 4 2" xfId="7841"/>
    <cellStyle name="Normal 2 4 10 5" xfId="7842"/>
    <cellStyle name="Normal 2 4 10 6" xfId="7843"/>
    <cellStyle name="Normal 2 4 11" xfId="7844"/>
    <cellStyle name="Normal 2 4 11 2" xfId="7845"/>
    <cellStyle name="Normal 2 4 11 2 2" xfId="7846"/>
    <cellStyle name="Normal 2 4 11 2 3" xfId="7847"/>
    <cellStyle name="Normal 2 4 11 3" xfId="7848"/>
    <cellStyle name="Normal 2 4 11 3 2" xfId="7849"/>
    <cellStyle name="Normal 2 4 11 3 3" xfId="7850"/>
    <cellStyle name="Normal 2 4 11 4" xfId="7851"/>
    <cellStyle name="Normal 2 4 11 4 2" xfId="7852"/>
    <cellStyle name="Normal 2 4 11 5" xfId="7853"/>
    <cellStyle name="Normal 2 4 11 6" xfId="7854"/>
    <cellStyle name="Normal 2 4 12" xfId="7855"/>
    <cellStyle name="Normal 2 4 12 2" xfId="7856"/>
    <cellStyle name="Normal 2 4 12 2 2" xfId="7857"/>
    <cellStyle name="Normal 2 4 12 2 3" xfId="7858"/>
    <cellStyle name="Normal 2 4 12 3" xfId="7859"/>
    <cellStyle name="Normal 2 4 12 3 2" xfId="7860"/>
    <cellStyle name="Normal 2 4 12 3 3" xfId="7861"/>
    <cellStyle name="Normal 2 4 12 4" xfId="7862"/>
    <cellStyle name="Normal 2 4 12 4 2" xfId="7863"/>
    <cellStyle name="Normal 2 4 12 5" xfId="7864"/>
    <cellStyle name="Normal 2 4 12 6" xfId="7865"/>
    <cellStyle name="Normal 2 4 13" xfId="7866"/>
    <cellStyle name="Normal 2 4 13 2" xfId="7867"/>
    <cellStyle name="Normal 2 4 13 2 2" xfId="7868"/>
    <cellStyle name="Normal 2 4 13 2 3" xfId="7869"/>
    <cellStyle name="Normal 2 4 13 3" xfId="7870"/>
    <cellStyle name="Normal 2 4 13 3 2" xfId="7871"/>
    <cellStyle name="Normal 2 4 13 3 3" xfId="7872"/>
    <cellStyle name="Normal 2 4 13 4" xfId="7873"/>
    <cellStyle name="Normal 2 4 13 4 2" xfId="7874"/>
    <cellStyle name="Normal 2 4 13 5" xfId="7875"/>
    <cellStyle name="Normal 2 4 13 6" xfId="7876"/>
    <cellStyle name="Normal 2 4 14" xfId="7877"/>
    <cellStyle name="Normal 2 4 14 2" xfId="7878"/>
    <cellStyle name="Normal 2 4 14 2 2" xfId="7879"/>
    <cellStyle name="Normal 2 4 14 2 3" xfId="7880"/>
    <cellStyle name="Normal 2 4 14 3" xfId="7881"/>
    <cellStyle name="Normal 2 4 14 3 2" xfId="7882"/>
    <cellStyle name="Normal 2 4 14 4" xfId="7883"/>
    <cellStyle name="Normal 2 4 14 5" xfId="7884"/>
    <cellStyle name="Normal 2 4 15" xfId="7885"/>
    <cellStyle name="Normal 2 4 15 2" xfId="7886"/>
    <cellStyle name="Normal 2 4 15 3" xfId="7887"/>
    <cellStyle name="Normal 2 4 16" xfId="7888"/>
    <cellStyle name="Normal 2 4 16 2" xfId="7889"/>
    <cellStyle name="Normal 2 4 16 3" xfId="7890"/>
    <cellStyle name="Normal 2 4 17" xfId="7891"/>
    <cellStyle name="Normal 2 4 17 2" xfId="7892"/>
    <cellStyle name="Normal 2 4 18" xfId="7893"/>
    <cellStyle name="Normal 2 4 19" xfId="7894"/>
    <cellStyle name="Normal 2 4 2" xfId="7895"/>
    <cellStyle name="Normal 2 4 2 10" xfId="7896"/>
    <cellStyle name="Normal 2 4 2 10 2" xfId="7897"/>
    <cellStyle name="Normal 2 4 2 10 2 2" xfId="7898"/>
    <cellStyle name="Normal 2 4 2 10 2 3" xfId="7899"/>
    <cellStyle name="Normal 2 4 2 10 3" xfId="7900"/>
    <cellStyle name="Normal 2 4 2 10 3 2" xfId="7901"/>
    <cellStyle name="Normal 2 4 2 10 3 3" xfId="7902"/>
    <cellStyle name="Normal 2 4 2 10 4" xfId="7903"/>
    <cellStyle name="Normal 2 4 2 10 4 2" xfId="7904"/>
    <cellStyle name="Normal 2 4 2 10 5" xfId="7905"/>
    <cellStyle name="Normal 2 4 2 10 6" xfId="7906"/>
    <cellStyle name="Normal 2 4 2 11" xfId="7907"/>
    <cellStyle name="Normal 2 4 2 11 2" xfId="7908"/>
    <cellStyle name="Normal 2 4 2 11 2 2" xfId="7909"/>
    <cellStyle name="Normal 2 4 2 11 2 3" xfId="7910"/>
    <cellStyle name="Normal 2 4 2 11 3" xfId="7911"/>
    <cellStyle name="Normal 2 4 2 11 3 2" xfId="7912"/>
    <cellStyle name="Normal 2 4 2 11 3 3" xfId="7913"/>
    <cellStyle name="Normal 2 4 2 11 4" xfId="7914"/>
    <cellStyle name="Normal 2 4 2 11 4 2" xfId="7915"/>
    <cellStyle name="Normal 2 4 2 11 5" xfId="7916"/>
    <cellStyle name="Normal 2 4 2 11 6" xfId="7917"/>
    <cellStyle name="Normal 2 4 2 12" xfId="7918"/>
    <cellStyle name="Normal 2 4 2 12 2" xfId="7919"/>
    <cellStyle name="Normal 2 4 2 12 2 2" xfId="7920"/>
    <cellStyle name="Normal 2 4 2 12 2 3" xfId="7921"/>
    <cellStyle name="Normal 2 4 2 12 3" xfId="7922"/>
    <cellStyle name="Normal 2 4 2 12 3 2" xfId="7923"/>
    <cellStyle name="Normal 2 4 2 12 4" xfId="7924"/>
    <cellStyle name="Normal 2 4 2 12 5" xfId="7925"/>
    <cellStyle name="Normal 2 4 2 13" xfId="7926"/>
    <cellStyle name="Normal 2 4 2 13 2" xfId="7927"/>
    <cellStyle name="Normal 2 4 2 13 3" xfId="7928"/>
    <cellStyle name="Normal 2 4 2 14" xfId="7929"/>
    <cellStyle name="Normal 2 4 2 14 2" xfId="7930"/>
    <cellStyle name="Normal 2 4 2 14 3" xfId="7931"/>
    <cellStyle name="Normal 2 4 2 15" xfId="7932"/>
    <cellStyle name="Normal 2 4 2 15 2" xfId="7933"/>
    <cellStyle name="Normal 2 4 2 16" xfId="7934"/>
    <cellStyle name="Normal 2 4 2 17" xfId="7935"/>
    <cellStyle name="Normal 2 4 2 2" xfId="7936"/>
    <cellStyle name="Normal 2 4 2 2 10" xfId="7937"/>
    <cellStyle name="Normal 2 4 2 2 10 2" xfId="7938"/>
    <cellStyle name="Normal 2 4 2 2 10 2 2" xfId="7939"/>
    <cellStyle name="Normal 2 4 2 2 10 2 3" xfId="7940"/>
    <cellStyle name="Normal 2 4 2 2 10 3" xfId="7941"/>
    <cellStyle name="Normal 2 4 2 2 10 3 2" xfId="7942"/>
    <cellStyle name="Normal 2 4 2 2 10 3 3" xfId="7943"/>
    <cellStyle name="Normal 2 4 2 2 10 4" xfId="7944"/>
    <cellStyle name="Normal 2 4 2 2 10 4 2" xfId="7945"/>
    <cellStyle name="Normal 2 4 2 2 10 5" xfId="7946"/>
    <cellStyle name="Normal 2 4 2 2 10 6" xfId="7947"/>
    <cellStyle name="Normal 2 4 2 2 11" xfId="7948"/>
    <cellStyle name="Normal 2 4 2 2 11 2" xfId="7949"/>
    <cellStyle name="Normal 2 4 2 2 11 2 2" xfId="7950"/>
    <cellStyle name="Normal 2 4 2 2 11 2 3" xfId="7951"/>
    <cellStyle name="Normal 2 4 2 2 11 3" xfId="7952"/>
    <cellStyle name="Normal 2 4 2 2 11 3 2" xfId="7953"/>
    <cellStyle name="Normal 2 4 2 2 11 4" xfId="7954"/>
    <cellStyle name="Normal 2 4 2 2 11 5" xfId="7955"/>
    <cellStyle name="Normal 2 4 2 2 12" xfId="7956"/>
    <cellStyle name="Normal 2 4 2 2 12 2" xfId="7957"/>
    <cellStyle name="Normal 2 4 2 2 12 3" xfId="7958"/>
    <cellStyle name="Normal 2 4 2 2 13" xfId="7959"/>
    <cellStyle name="Normal 2 4 2 2 13 2" xfId="7960"/>
    <cellStyle name="Normal 2 4 2 2 13 3" xfId="7961"/>
    <cellStyle name="Normal 2 4 2 2 14" xfId="7962"/>
    <cellStyle name="Normal 2 4 2 2 14 2" xfId="7963"/>
    <cellStyle name="Normal 2 4 2 2 15" xfId="7964"/>
    <cellStyle name="Normal 2 4 2 2 16" xfId="7965"/>
    <cellStyle name="Normal 2 4 2 2 2" xfId="7966"/>
    <cellStyle name="Normal 2 4 2 2 2 10" xfId="7967"/>
    <cellStyle name="Normal 2 4 2 2 2 10 2" xfId="7968"/>
    <cellStyle name="Normal 2 4 2 2 2 10 2 2" xfId="7969"/>
    <cellStyle name="Normal 2 4 2 2 2 10 2 3" xfId="7970"/>
    <cellStyle name="Normal 2 4 2 2 2 10 3" xfId="7971"/>
    <cellStyle name="Normal 2 4 2 2 2 10 3 2" xfId="7972"/>
    <cellStyle name="Normal 2 4 2 2 2 10 4" xfId="7973"/>
    <cellStyle name="Normal 2 4 2 2 2 10 5" xfId="7974"/>
    <cellStyle name="Normal 2 4 2 2 2 11" xfId="7975"/>
    <cellStyle name="Normal 2 4 2 2 2 11 2" xfId="7976"/>
    <cellStyle name="Normal 2 4 2 2 2 11 3" xfId="7977"/>
    <cellStyle name="Normal 2 4 2 2 2 12" xfId="7978"/>
    <cellStyle name="Normal 2 4 2 2 2 12 2" xfId="7979"/>
    <cellStyle name="Normal 2 4 2 2 2 12 3" xfId="7980"/>
    <cellStyle name="Normal 2 4 2 2 2 13" xfId="7981"/>
    <cellStyle name="Normal 2 4 2 2 2 13 2" xfId="7982"/>
    <cellStyle name="Normal 2 4 2 2 2 14" xfId="7983"/>
    <cellStyle name="Normal 2 4 2 2 2 15" xfId="7984"/>
    <cellStyle name="Normal 2 4 2 2 2 2" xfId="7985"/>
    <cellStyle name="Normal 2 4 2 2 2 2 2" xfId="7986"/>
    <cellStyle name="Normal 2 4 2 2 2 2 2 2" xfId="7987"/>
    <cellStyle name="Normal 2 4 2 2 2 2 2 3" xfId="7988"/>
    <cellStyle name="Normal 2 4 2 2 2 2 3" xfId="7989"/>
    <cellStyle name="Normal 2 4 2 2 2 2 3 2" xfId="7990"/>
    <cellStyle name="Normal 2 4 2 2 2 2 3 3" xfId="7991"/>
    <cellStyle name="Normal 2 4 2 2 2 2 4" xfId="7992"/>
    <cellStyle name="Normal 2 4 2 2 2 2 4 2" xfId="7993"/>
    <cellStyle name="Normal 2 4 2 2 2 2 5" xfId="7994"/>
    <cellStyle name="Normal 2 4 2 2 2 2 6" xfId="7995"/>
    <cellStyle name="Normal 2 4 2 2 2 3" xfId="7996"/>
    <cellStyle name="Normal 2 4 2 2 2 3 2" xfId="7997"/>
    <cellStyle name="Normal 2 4 2 2 2 3 2 2" xfId="7998"/>
    <cellStyle name="Normal 2 4 2 2 2 3 2 3" xfId="7999"/>
    <cellStyle name="Normal 2 4 2 2 2 3 3" xfId="8000"/>
    <cellStyle name="Normal 2 4 2 2 2 3 3 2" xfId="8001"/>
    <cellStyle name="Normal 2 4 2 2 2 3 3 3" xfId="8002"/>
    <cellStyle name="Normal 2 4 2 2 2 3 4" xfId="8003"/>
    <cellStyle name="Normal 2 4 2 2 2 3 4 2" xfId="8004"/>
    <cellStyle name="Normal 2 4 2 2 2 3 5" xfId="8005"/>
    <cellStyle name="Normal 2 4 2 2 2 3 6" xfId="8006"/>
    <cellStyle name="Normal 2 4 2 2 2 4" xfId="8007"/>
    <cellStyle name="Normal 2 4 2 2 2 4 2" xfId="8008"/>
    <cellStyle name="Normal 2 4 2 2 2 4 2 2" xfId="8009"/>
    <cellStyle name="Normal 2 4 2 2 2 4 2 3" xfId="8010"/>
    <cellStyle name="Normal 2 4 2 2 2 4 3" xfId="8011"/>
    <cellStyle name="Normal 2 4 2 2 2 4 3 2" xfId="8012"/>
    <cellStyle name="Normal 2 4 2 2 2 4 3 3" xfId="8013"/>
    <cellStyle name="Normal 2 4 2 2 2 4 4" xfId="8014"/>
    <cellStyle name="Normal 2 4 2 2 2 4 4 2" xfId="8015"/>
    <cellStyle name="Normal 2 4 2 2 2 4 5" xfId="8016"/>
    <cellStyle name="Normal 2 4 2 2 2 4 6" xfId="8017"/>
    <cellStyle name="Normal 2 4 2 2 2 5" xfId="8018"/>
    <cellStyle name="Normal 2 4 2 2 2 5 2" xfId="8019"/>
    <cellStyle name="Normal 2 4 2 2 2 5 2 2" xfId="8020"/>
    <cellStyle name="Normal 2 4 2 2 2 5 2 3" xfId="8021"/>
    <cellStyle name="Normal 2 4 2 2 2 5 3" xfId="8022"/>
    <cellStyle name="Normal 2 4 2 2 2 5 3 2" xfId="8023"/>
    <cellStyle name="Normal 2 4 2 2 2 5 3 3" xfId="8024"/>
    <cellStyle name="Normal 2 4 2 2 2 5 4" xfId="8025"/>
    <cellStyle name="Normal 2 4 2 2 2 5 4 2" xfId="8026"/>
    <cellStyle name="Normal 2 4 2 2 2 5 5" xfId="8027"/>
    <cellStyle name="Normal 2 4 2 2 2 5 6" xfId="8028"/>
    <cellStyle name="Normal 2 4 2 2 2 6" xfId="8029"/>
    <cellStyle name="Normal 2 4 2 2 2 6 2" xfId="8030"/>
    <cellStyle name="Normal 2 4 2 2 2 6 2 2" xfId="8031"/>
    <cellStyle name="Normal 2 4 2 2 2 6 2 3" xfId="8032"/>
    <cellStyle name="Normal 2 4 2 2 2 6 3" xfId="8033"/>
    <cellStyle name="Normal 2 4 2 2 2 6 3 2" xfId="8034"/>
    <cellStyle name="Normal 2 4 2 2 2 6 3 3" xfId="8035"/>
    <cellStyle name="Normal 2 4 2 2 2 6 4" xfId="8036"/>
    <cellStyle name="Normal 2 4 2 2 2 6 4 2" xfId="8037"/>
    <cellStyle name="Normal 2 4 2 2 2 6 5" xfId="8038"/>
    <cellStyle name="Normal 2 4 2 2 2 6 6" xfId="8039"/>
    <cellStyle name="Normal 2 4 2 2 2 7" xfId="8040"/>
    <cellStyle name="Normal 2 4 2 2 2 7 2" xfId="8041"/>
    <cellStyle name="Normal 2 4 2 2 2 7 2 2" xfId="8042"/>
    <cellStyle name="Normal 2 4 2 2 2 7 2 3" xfId="8043"/>
    <cellStyle name="Normal 2 4 2 2 2 7 3" xfId="8044"/>
    <cellStyle name="Normal 2 4 2 2 2 7 3 2" xfId="8045"/>
    <cellStyle name="Normal 2 4 2 2 2 7 3 3" xfId="8046"/>
    <cellStyle name="Normal 2 4 2 2 2 7 4" xfId="8047"/>
    <cellStyle name="Normal 2 4 2 2 2 7 4 2" xfId="8048"/>
    <cellStyle name="Normal 2 4 2 2 2 7 5" xfId="8049"/>
    <cellStyle name="Normal 2 4 2 2 2 7 6" xfId="8050"/>
    <cellStyle name="Normal 2 4 2 2 2 8" xfId="8051"/>
    <cellStyle name="Normal 2 4 2 2 2 8 2" xfId="8052"/>
    <cellStyle name="Normal 2 4 2 2 2 8 2 2" xfId="8053"/>
    <cellStyle name="Normal 2 4 2 2 2 8 2 3" xfId="8054"/>
    <cellStyle name="Normal 2 4 2 2 2 8 3" xfId="8055"/>
    <cellStyle name="Normal 2 4 2 2 2 8 3 2" xfId="8056"/>
    <cellStyle name="Normal 2 4 2 2 2 8 3 3" xfId="8057"/>
    <cellStyle name="Normal 2 4 2 2 2 8 4" xfId="8058"/>
    <cellStyle name="Normal 2 4 2 2 2 8 4 2" xfId="8059"/>
    <cellStyle name="Normal 2 4 2 2 2 8 5" xfId="8060"/>
    <cellStyle name="Normal 2 4 2 2 2 8 6" xfId="8061"/>
    <cellStyle name="Normal 2 4 2 2 2 9" xfId="8062"/>
    <cellStyle name="Normal 2 4 2 2 2 9 2" xfId="8063"/>
    <cellStyle name="Normal 2 4 2 2 2 9 2 2" xfId="8064"/>
    <cellStyle name="Normal 2 4 2 2 2 9 2 3" xfId="8065"/>
    <cellStyle name="Normal 2 4 2 2 2 9 3" xfId="8066"/>
    <cellStyle name="Normal 2 4 2 2 2 9 3 2" xfId="8067"/>
    <cellStyle name="Normal 2 4 2 2 2 9 3 3" xfId="8068"/>
    <cellStyle name="Normal 2 4 2 2 2 9 4" xfId="8069"/>
    <cellStyle name="Normal 2 4 2 2 2 9 4 2" xfId="8070"/>
    <cellStyle name="Normal 2 4 2 2 2 9 5" xfId="8071"/>
    <cellStyle name="Normal 2 4 2 2 2 9 6" xfId="8072"/>
    <cellStyle name="Normal 2 4 2 2 3" xfId="8073"/>
    <cellStyle name="Normal 2 4 2 2 3 2" xfId="8074"/>
    <cellStyle name="Normal 2 4 2 2 3 2 2" xfId="8075"/>
    <cellStyle name="Normal 2 4 2 2 3 2 3" xfId="8076"/>
    <cellStyle name="Normal 2 4 2 2 3 3" xfId="8077"/>
    <cellStyle name="Normal 2 4 2 2 3 3 2" xfId="8078"/>
    <cellStyle name="Normal 2 4 2 2 3 3 3" xfId="8079"/>
    <cellStyle name="Normal 2 4 2 2 3 4" xfId="8080"/>
    <cellStyle name="Normal 2 4 2 2 3 4 2" xfId="8081"/>
    <cellStyle name="Normal 2 4 2 2 3 5" xfId="8082"/>
    <cellStyle name="Normal 2 4 2 2 3 6" xfId="8083"/>
    <cellStyle name="Normal 2 4 2 2 4" xfId="8084"/>
    <cellStyle name="Normal 2 4 2 2 4 2" xfId="8085"/>
    <cellStyle name="Normal 2 4 2 2 4 2 2" xfId="8086"/>
    <cellStyle name="Normal 2 4 2 2 4 2 3" xfId="8087"/>
    <cellStyle name="Normal 2 4 2 2 4 3" xfId="8088"/>
    <cellStyle name="Normal 2 4 2 2 4 3 2" xfId="8089"/>
    <cellStyle name="Normal 2 4 2 2 4 3 3" xfId="8090"/>
    <cellStyle name="Normal 2 4 2 2 4 4" xfId="8091"/>
    <cellStyle name="Normal 2 4 2 2 4 4 2" xfId="8092"/>
    <cellStyle name="Normal 2 4 2 2 4 5" xfId="8093"/>
    <cellStyle name="Normal 2 4 2 2 4 6" xfId="8094"/>
    <cellStyle name="Normal 2 4 2 2 5" xfId="8095"/>
    <cellStyle name="Normal 2 4 2 2 5 2" xfId="8096"/>
    <cellStyle name="Normal 2 4 2 2 5 2 2" xfId="8097"/>
    <cellStyle name="Normal 2 4 2 2 5 2 3" xfId="8098"/>
    <cellStyle name="Normal 2 4 2 2 5 3" xfId="8099"/>
    <cellStyle name="Normal 2 4 2 2 5 3 2" xfId="8100"/>
    <cellStyle name="Normal 2 4 2 2 5 3 3" xfId="8101"/>
    <cellStyle name="Normal 2 4 2 2 5 4" xfId="8102"/>
    <cellStyle name="Normal 2 4 2 2 5 4 2" xfId="8103"/>
    <cellStyle name="Normal 2 4 2 2 5 5" xfId="8104"/>
    <cellStyle name="Normal 2 4 2 2 5 6" xfId="8105"/>
    <cellStyle name="Normal 2 4 2 2 6" xfId="8106"/>
    <cellStyle name="Normal 2 4 2 2 6 2" xfId="8107"/>
    <cellStyle name="Normal 2 4 2 2 6 2 2" xfId="8108"/>
    <cellStyle name="Normal 2 4 2 2 6 2 3" xfId="8109"/>
    <cellStyle name="Normal 2 4 2 2 6 3" xfId="8110"/>
    <cellStyle name="Normal 2 4 2 2 6 3 2" xfId="8111"/>
    <cellStyle name="Normal 2 4 2 2 6 3 3" xfId="8112"/>
    <cellStyle name="Normal 2 4 2 2 6 4" xfId="8113"/>
    <cellStyle name="Normal 2 4 2 2 6 4 2" xfId="8114"/>
    <cellStyle name="Normal 2 4 2 2 6 5" xfId="8115"/>
    <cellStyle name="Normal 2 4 2 2 6 6" xfId="8116"/>
    <cellStyle name="Normal 2 4 2 2 7" xfId="8117"/>
    <cellStyle name="Normal 2 4 2 2 7 2" xfId="8118"/>
    <cellStyle name="Normal 2 4 2 2 7 2 2" xfId="8119"/>
    <cellStyle name="Normal 2 4 2 2 7 2 3" xfId="8120"/>
    <cellStyle name="Normal 2 4 2 2 7 3" xfId="8121"/>
    <cellStyle name="Normal 2 4 2 2 7 3 2" xfId="8122"/>
    <cellStyle name="Normal 2 4 2 2 7 3 3" xfId="8123"/>
    <cellStyle name="Normal 2 4 2 2 7 4" xfId="8124"/>
    <cellStyle name="Normal 2 4 2 2 7 4 2" xfId="8125"/>
    <cellStyle name="Normal 2 4 2 2 7 5" xfId="8126"/>
    <cellStyle name="Normal 2 4 2 2 7 6" xfId="8127"/>
    <cellStyle name="Normal 2 4 2 2 8" xfId="8128"/>
    <cellStyle name="Normal 2 4 2 2 8 2" xfId="8129"/>
    <cellStyle name="Normal 2 4 2 2 8 2 2" xfId="8130"/>
    <cellStyle name="Normal 2 4 2 2 8 2 3" xfId="8131"/>
    <cellStyle name="Normal 2 4 2 2 8 3" xfId="8132"/>
    <cellStyle name="Normal 2 4 2 2 8 3 2" xfId="8133"/>
    <cellStyle name="Normal 2 4 2 2 8 3 3" xfId="8134"/>
    <cellStyle name="Normal 2 4 2 2 8 4" xfId="8135"/>
    <cellStyle name="Normal 2 4 2 2 8 4 2" xfId="8136"/>
    <cellStyle name="Normal 2 4 2 2 8 5" xfId="8137"/>
    <cellStyle name="Normal 2 4 2 2 8 6" xfId="8138"/>
    <cellStyle name="Normal 2 4 2 2 9" xfId="8139"/>
    <cellStyle name="Normal 2 4 2 2 9 2" xfId="8140"/>
    <cellStyle name="Normal 2 4 2 2 9 2 2" xfId="8141"/>
    <cellStyle name="Normal 2 4 2 2 9 2 3" xfId="8142"/>
    <cellStyle name="Normal 2 4 2 2 9 3" xfId="8143"/>
    <cellStyle name="Normal 2 4 2 2 9 3 2" xfId="8144"/>
    <cellStyle name="Normal 2 4 2 2 9 3 3" xfId="8145"/>
    <cellStyle name="Normal 2 4 2 2 9 4" xfId="8146"/>
    <cellStyle name="Normal 2 4 2 2 9 4 2" xfId="8147"/>
    <cellStyle name="Normal 2 4 2 2 9 5" xfId="8148"/>
    <cellStyle name="Normal 2 4 2 2 9 6" xfId="8149"/>
    <cellStyle name="Normal 2 4 2 3" xfId="8150"/>
    <cellStyle name="Normal 2 4 2 3 10" xfId="8151"/>
    <cellStyle name="Normal 2 4 2 3 10 2" xfId="8152"/>
    <cellStyle name="Normal 2 4 2 3 10 2 2" xfId="8153"/>
    <cellStyle name="Normal 2 4 2 3 10 2 3" xfId="8154"/>
    <cellStyle name="Normal 2 4 2 3 10 3" xfId="8155"/>
    <cellStyle name="Normal 2 4 2 3 10 3 2" xfId="8156"/>
    <cellStyle name="Normal 2 4 2 3 10 4" xfId="8157"/>
    <cellStyle name="Normal 2 4 2 3 10 5" xfId="8158"/>
    <cellStyle name="Normal 2 4 2 3 11" xfId="8159"/>
    <cellStyle name="Normal 2 4 2 3 11 2" xfId="8160"/>
    <cellStyle name="Normal 2 4 2 3 11 3" xfId="8161"/>
    <cellStyle name="Normal 2 4 2 3 12" xfId="8162"/>
    <cellStyle name="Normal 2 4 2 3 12 2" xfId="8163"/>
    <cellStyle name="Normal 2 4 2 3 12 3" xfId="8164"/>
    <cellStyle name="Normal 2 4 2 3 13" xfId="8165"/>
    <cellStyle name="Normal 2 4 2 3 13 2" xfId="8166"/>
    <cellStyle name="Normal 2 4 2 3 14" xfId="8167"/>
    <cellStyle name="Normal 2 4 2 3 15" xfId="8168"/>
    <cellStyle name="Normal 2 4 2 3 2" xfId="8169"/>
    <cellStyle name="Normal 2 4 2 3 2 2" xfId="8170"/>
    <cellStyle name="Normal 2 4 2 3 2 2 2" xfId="8171"/>
    <cellStyle name="Normal 2 4 2 3 2 2 3" xfId="8172"/>
    <cellStyle name="Normal 2 4 2 3 2 3" xfId="8173"/>
    <cellStyle name="Normal 2 4 2 3 2 3 2" xfId="8174"/>
    <cellStyle name="Normal 2 4 2 3 2 3 3" xfId="8175"/>
    <cellStyle name="Normal 2 4 2 3 2 4" xfId="8176"/>
    <cellStyle name="Normal 2 4 2 3 2 4 2" xfId="8177"/>
    <cellStyle name="Normal 2 4 2 3 2 5" xfId="8178"/>
    <cellStyle name="Normal 2 4 2 3 2 6" xfId="8179"/>
    <cellStyle name="Normal 2 4 2 3 3" xfId="8180"/>
    <cellStyle name="Normal 2 4 2 3 3 2" xfId="8181"/>
    <cellStyle name="Normal 2 4 2 3 3 2 2" xfId="8182"/>
    <cellStyle name="Normal 2 4 2 3 3 2 3" xfId="8183"/>
    <cellStyle name="Normal 2 4 2 3 3 3" xfId="8184"/>
    <cellStyle name="Normal 2 4 2 3 3 3 2" xfId="8185"/>
    <cellStyle name="Normal 2 4 2 3 3 3 3" xfId="8186"/>
    <cellStyle name="Normal 2 4 2 3 3 4" xfId="8187"/>
    <cellStyle name="Normal 2 4 2 3 3 4 2" xfId="8188"/>
    <cellStyle name="Normal 2 4 2 3 3 5" xfId="8189"/>
    <cellStyle name="Normal 2 4 2 3 3 6" xfId="8190"/>
    <cellStyle name="Normal 2 4 2 3 4" xfId="8191"/>
    <cellStyle name="Normal 2 4 2 3 4 2" xfId="8192"/>
    <cellStyle name="Normal 2 4 2 3 4 2 2" xfId="8193"/>
    <cellStyle name="Normal 2 4 2 3 4 2 3" xfId="8194"/>
    <cellStyle name="Normal 2 4 2 3 4 3" xfId="8195"/>
    <cellStyle name="Normal 2 4 2 3 4 3 2" xfId="8196"/>
    <cellStyle name="Normal 2 4 2 3 4 3 3" xfId="8197"/>
    <cellStyle name="Normal 2 4 2 3 4 4" xfId="8198"/>
    <cellStyle name="Normal 2 4 2 3 4 4 2" xfId="8199"/>
    <cellStyle name="Normal 2 4 2 3 4 5" xfId="8200"/>
    <cellStyle name="Normal 2 4 2 3 4 6" xfId="8201"/>
    <cellStyle name="Normal 2 4 2 3 5" xfId="8202"/>
    <cellStyle name="Normal 2 4 2 3 5 2" xfId="8203"/>
    <cellStyle name="Normal 2 4 2 3 5 2 2" xfId="8204"/>
    <cellStyle name="Normal 2 4 2 3 5 2 3" xfId="8205"/>
    <cellStyle name="Normal 2 4 2 3 5 3" xfId="8206"/>
    <cellStyle name="Normal 2 4 2 3 5 3 2" xfId="8207"/>
    <cellStyle name="Normal 2 4 2 3 5 3 3" xfId="8208"/>
    <cellStyle name="Normal 2 4 2 3 5 4" xfId="8209"/>
    <cellStyle name="Normal 2 4 2 3 5 4 2" xfId="8210"/>
    <cellStyle name="Normal 2 4 2 3 5 5" xfId="8211"/>
    <cellStyle name="Normal 2 4 2 3 5 6" xfId="8212"/>
    <cellStyle name="Normal 2 4 2 3 6" xfId="8213"/>
    <cellStyle name="Normal 2 4 2 3 6 2" xfId="8214"/>
    <cellStyle name="Normal 2 4 2 3 6 2 2" xfId="8215"/>
    <cellStyle name="Normal 2 4 2 3 6 2 3" xfId="8216"/>
    <cellStyle name="Normal 2 4 2 3 6 3" xfId="8217"/>
    <cellStyle name="Normal 2 4 2 3 6 3 2" xfId="8218"/>
    <cellStyle name="Normal 2 4 2 3 6 3 3" xfId="8219"/>
    <cellStyle name="Normal 2 4 2 3 6 4" xfId="8220"/>
    <cellStyle name="Normal 2 4 2 3 6 4 2" xfId="8221"/>
    <cellStyle name="Normal 2 4 2 3 6 5" xfId="8222"/>
    <cellStyle name="Normal 2 4 2 3 6 6" xfId="8223"/>
    <cellStyle name="Normal 2 4 2 3 7" xfId="8224"/>
    <cellStyle name="Normal 2 4 2 3 7 2" xfId="8225"/>
    <cellStyle name="Normal 2 4 2 3 7 2 2" xfId="8226"/>
    <cellStyle name="Normal 2 4 2 3 7 2 3" xfId="8227"/>
    <cellStyle name="Normal 2 4 2 3 7 3" xfId="8228"/>
    <cellStyle name="Normal 2 4 2 3 7 3 2" xfId="8229"/>
    <cellStyle name="Normal 2 4 2 3 7 3 3" xfId="8230"/>
    <cellStyle name="Normal 2 4 2 3 7 4" xfId="8231"/>
    <cellStyle name="Normal 2 4 2 3 7 4 2" xfId="8232"/>
    <cellStyle name="Normal 2 4 2 3 7 5" xfId="8233"/>
    <cellStyle name="Normal 2 4 2 3 7 6" xfId="8234"/>
    <cellStyle name="Normal 2 4 2 3 8" xfId="8235"/>
    <cellStyle name="Normal 2 4 2 3 8 2" xfId="8236"/>
    <cellStyle name="Normal 2 4 2 3 8 2 2" xfId="8237"/>
    <cellStyle name="Normal 2 4 2 3 8 2 3" xfId="8238"/>
    <cellStyle name="Normal 2 4 2 3 8 3" xfId="8239"/>
    <cellStyle name="Normal 2 4 2 3 8 3 2" xfId="8240"/>
    <cellStyle name="Normal 2 4 2 3 8 3 3" xfId="8241"/>
    <cellStyle name="Normal 2 4 2 3 8 4" xfId="8242"/>
    <cellStyle name="Normal 2 4 2 3 8 4 2" xfId="8243"/>
    <cellStyle name="Normal 2 4 2 3 8 5" xfId="8244"/>
    <cellStyle name="Normal 2 4 2 3 8 6" xfId="8245"/>
    <cellStyle name="Normal 2 4 2 3 9" xfId="8246"/>
    <cellStyle name="Normal 2 4 2 3 9 2" xfId="8247"/>
    <cellStyle name="Normal 2 4 2 3 9 2 2" xfId="8248"/>
    <cellStyle name="Normal 2 4 2 3 9 2 3" xfId="8249"/>
    <cellStyle name="Normal 2 4 2 3 9 3" xfId="8250"/>
    <cellStyle name="Normal 2 4 2 3 9 3 2" xfId="8251"/>
    <cellStyle name="Normal 2 4 2 3 9 3 3" xfId="8252"/>
    <cellStyle name="Normal 2 4 2 3 9 4" xfId="8253"/>
    <cellStyle name="Normal 2 4 2 3 9 4 2" xfId="8254"/>
    <cellStyle name="Normal 2 4 2 3 9 5" xfId="8255"/>
    <cellStyle name="Normal 2 4 2 3 9 6" xfId="8256"/>
    <cellStyle name="Normal 2 4 2 4" xfId="8257"/>
    <cellStyle name="Normal 2 4 2 4 2" xfId="8258"/>
    <cellStyle name="Normal 2 4 2 4 2 2" xfId="8259"/>
    <cellStyle name="Normal 2 4 2 4 2 3" xfId="8260"/>
    <cellStyle name="Normal 2 4 2 4 3" xfId="8261"/>
    <cellStyle name="Normal 2 4 2 4 3 2" xfId="8262"/>
    <cellStyle name="Normal 2 4 2 4 3 3" xfId="8263"/>
    <cellStyle name="Normal 2 4 2 4 4" xfId="8264"/>
    <cellStyle name="Normal 2 4 2 4 4 2" xfId="8265"/>
    <cellStyle name="Normal 2 4 2 4 5" xfId="8266"/>
    <cellStyle name="Normal 2 4 2 4 6" xfId="8267"/>
    <cellStyle name="Normal 2 4 2 5" xfId="8268"/>
    <cellStyle name="Normal 2 4 2 5 2" xfId="8269"/>
    <cellStyle name="Normal 2 4 2 5 2 2" xfId="8270"/>
    <cellStyle name="Normal 2 4 2 5 2 3" xfId="8271"/>
    <cellStyle name="Normal 2 4 2 5 3" xfId="8272"/>
    <cellStyle name="Normal 2 4 2 5 3 2" xfId="8273"/>
    <cellStyle name="Normal 2 4 2 5 3 3" xfId="8274"/>
    <cellStyle name="Normal 2 4 2 5 4" xfId="8275"/>
    <cellStyle name="Normal 2 4 2 5 4 2" xfId="8276"/>
    <cellStyle name="Normal 2 4 2 5 5" xfId="8277"/>
    <cellStyle name="Normal 2 4 2 5 6" xfId="8278"/>
    <cellStyle name="Normal 2 4 2 6" xfId="8279"/>
    <cellStyle name="Normal 2 4 2 6 2" xfId="8280"/>
    <cellStyle name="Normal 2 4 2 6 2 2" xfId="8281"/>
    <cellStyle name="Normal 2 4 2 6 2 3" xfId="8282"/>
    <cellStyle name="Normal 2 4 2 6 3" xfId="8283"/>
    <cellStyle name="Normal 2 4 2 6 3 2" xfId="8284"/>
    <cellStyle name="Normal 2 4 2 6 3 3" xfId="8285"/>
    <cellStyle name="Normal 2 4 2 6 4" xfId="8286"/>
    <cellStyle name="Normal 2 4 2 6 4 2" xfId="8287"/>
    <cellStyle name="Normal 2 4 2 6 5" xfId="8288"/>
    <cellStyle name="Normal 2 4 2 6 6" xfId="8289"/>
    <cellStyle name="Normal 2 4 2 7" xfId="8290"/>
    <cellStyle name="Normal 2 4 2 7 2" xfId="8291"/>
    <cellStyle name="Normal 2 4 2 7 2 2" xfId="8292"/>
    <cellStyle name="Normal 2 4 2 7 2 3" xfId="8293"/>
    <cellStyle name="Normal 2 4 2 7 3" xfId="8294"/>
    <cellStyle name="Normal 2 4 2 7 3 2" xfId="8295"/>
    <cellStyle name="Normal 2 4 2 7 3 3" xfId="8296"/>
    <cellStyle name="Normal 2 4 2 7 4" xfId="8297"/>
    <cellStyle name="Normal 2 4 2 7 4 2" xfId="8298"/>
    <cellStyle name="Normal 2 4 2 7 5" xfId="8299"/>
    <cellStyle name="Normal 2 4 2 7 6" xfId="8300"/>
    <cellStyle name="Normal 2 4 2 8" xfId="8301"/>
    <cellStyle name="Normal 2 4 2 8 2" xfId="8302"/>
    <cellStyle name="Normal 2 4 2 8 2 2" xfId="8303"/>
    <cellStyle name="Normal 2 4 2 8 2 3" xfId="8304"/>
    <cellStyle name="Normal 2 4 2 8 3" xfId="8305"/>
    <cellStyle name="Normal 2 4 2 8 3 2" xfId="8306"/>
    <cellStyle name="Normal 2 4 2 8 3 3" xfId="8307"/>
    <cellStyle name="Normal 2 4 2 8 4" xfId="8308"/>
    <cellStyle name="Normal 2 4 2 8 4 2" xfId="8309"/>
    <cellStyle name="Normal 2 4 2 8 5" xfId="8310"/>
    <cellStyle name="Normal 2 4 2 8 6" xfId="8311"/>
    <cellStyle name="Normal 2 4 2 9" xfId="8312"/>
    <cellStyle name="Normal 2 4 2 9 2" xfId="8313"/>
    <cellStyle name="Normal 2 4 2 9 2 2" xfId="8314"/>
    <cellStyle name="Normal 2 4 2 9 2 3" xfId="8315"/>
    <cellStyle name="Normal 2 4 2 9 3" xfId="8316"/>
    <cellStyle name="Normal 2 4 2 9 3 2" xfId="8317"/>
    <cellStyle name="Normal 2 4 2 9 3 3" xfId="8318"/>
    <cellStyle name="Normal 2 4 2 9 4" xfId="8319"/>
    <cellStyle name="Normal 2 4 2 9 4 2" xfId="8320"/>
    <cellStyle name="Normal 2 4 2 9 5" xfId="8321"/>
    <cellStyle name="Normal 2 4 2 9 6" xfId="8322"/>
    <cellStyle name="Normal 2 4 3" xfId="8323"/>
    <cellStyle name="Normal 2 4 3 10" xfId="8324"/>
    <cellStyle name="Normal 2 4 3 10 2" xfId="8325"/>
    <cellStyle name="Normal 2 4 3 10 2 2" xfId="8326"/>
    <cellStyle name="Normal 2 4 3 10 2 3" xfId="8327"/>
    <cellStyle name="Normal 2 4 3 10 3" xfId="8328"/>
    <cellStyle name="Normal 2 4 3 10 3 2" xfId="8329"/>
    <cellStyle name="Normal 2 4 3 10 3 3" xfId="8330"/>
    <cellStyle name="Normal 2 4 3 10 4" xfId="8331"/>
    <cellStyle name="Normal 2 4 3 10 4 2" xfId="8332"/>
    <cellStyle name="Normal 2 4 3 10 5" xfId="8333"/>
    <cellStyle name="Normal 2 4 3 10 6" xfId="8334"/>
    <cellStyle name="Normal 2 4 3 11" xfId="8335"/>
    <cellStyle name="Normal 2 4 3 11 2" xfId="8336"/>
    <cellStyle name="Normal 2 4 3 11 2 2" xfId="8337"/>
    <cellStyle name="Normal 2 4 3 11 2 3" xfId="8338"/>
    <cellStyle name="Normal 2 4 3 11 3" xfId="8339"/>
    <cellStyle name="Normal 2 4 3 11 3 2" xfId="8340"/>
    <cellStyle name="Normal 2 4 3 11 3 3" xfId="8341"/>
    <cellStyle name="Normal 2 4 3 11 4" xfId="8342"/>
    <cellStyle name="Normal 2 4 3 11 4 2" xfId="8343"/>
    <cellStyle name="Normal 2 4 3 11 5" xfId="8344"/>
    <cellStyle name="Normal 2 4 3 11 6" xfId="8345"/>
    <cellStyle name="Normal 2 4 3 12" xfId="8346"/>
    <cellStyle name="Normal 2 4 3 12 2" xfId="8347"/>
    <cellStyle name="Normal 2 4 3 12 2 2" xfId="8348"/>
    <cellStyle name="Normal 2 4 3 12 2 3" xfId="8349"/>
    <cellStyle name="Normal 2 4 3 12 3" xfId="8350"/>
    <cellStyle name="Normal 2 4 3 12 3 2" xfId="8351"/>
    <cellStyle name="Normal 2 4 3 12 4" xfId="8352"/>
    <cellStyle name="Normal 2 4 3 12 5" xfId="8353"/>
    <cellStyle name="Normal 2 4 3 13" xfId="8354"/>
    <cellStyle name="Normal 2 4 3 13 2" xfId="8355"/>
    <cellStyle name="Normal 2 4 3 13 3" xfId="8356"/>
    <cellStyle name="Normal 2 4 3 14" xfId="8357"/>
    <cellStyle name="Normal 2 4 3 14 2" xfId="8358"/>
    <cellStyle name="Normal 2 4 3 14 3" xfId="8359"/>
    <cellStyle name="Normal 2 4 3 15" xfId="8360"/>
    <cellStyle name="Normal 2 4 3 15 2" xfId="8361"/>
    <cellStyle name="Normal 2 4 3 16" xfId="8362"/>
    <cellStyle name="Normal 2 4 3 17" xfId="8363"/>
    <cellStyle name="Normal 2 4 3 2" xfId="8364"/>
    <cellStyle name="Normal 2 4 3 2 10" xfId="8365"/>
    <cellStyle name="Normal 2 4 3 2 10 2" xfId="8366"/>
    <cellStyle name="Normal 2 4 3 2 10 2 2" xfId="8367"/>
    <cellStyle name="Normal 2 4 3 2 10 2 3" xfId="8368"/>
    <cellStyle name="Normal 2 4 3 2 10 3" xfId="8369"/>
    <cellStyle name="Normal 2 4 3 2 10 3 2" xfId="8370"/>
    <cellStyle name="Normal 2 4 3 2 10 3 3" xfId="8371"/>
    <cellStyle name="Normal 2 4 3 2 10 4" xfId="8372"/>
    <cellStyle name="Normal 2 4 3 2 10 4 2" xfId="8373"/>
    <cellStyle name="Normal 2 4 3 2 10 5" xfId="8374"/>
    <cellStyle name="Normal 2 4 3 2 10 6" xfId="8375"/>
    <cellStyle name="Normal 2 4 3 2 11" xfId="8376"/>
    <cellStyle name="Normal 2 4 3 2 11 2" xfId="8377"/>
    <cellStyle name="Normal 2 4 3 2 11 2 2" xfId="8378"/>
    <cellStyle name="Normal 2 4 3 2 11 2 3" xfId="8379"/>
    <cellStyle name="Normal 2 4 3 2 11 3" xfId="8380"/>
    <cellStyle name="Normal 2 4 3 2 11 3 2" xfId="8381"/>
    <cellStyle name="Normal 2 4 3 2 11 4" xfId="8382"/>
    <cellStyle name="Normal 2 4 3 2 11 5" xfId="8383"/>
    <cellStyle name="Normal 2 4 3 2 12" xfId="8384"/>
    <cellStyle name="Normal 2 4 3 2 12 2" xfId="8385"/>
    <cellStyle name="Normal 2 4 3 2 12 3" xfId="8386"/>
    <cellStyle name="Normal 2 4 3 2 13" xfId="8387"/>
    <cellStyle name="Normal 2 4 3 2 13 2" xfId="8388"/>
    <cellStyle name="Normal 2 4 3 2 13 3" xfId="8389"/>
    <cellStyle name="Normal 2 4 3 2 14" xfId="8390"/>
    <cellStyle name="Normal 2 4 3 2 14 2" xfId="8391"/>
    <cellStyle name="Normal 2 4 3 2 15" xfId="8392"/>
    <cellStyle name="Normal 2 4 3 2 16" xfId="8393"/>
    <cellStyle name="Normal 2 4 3 2 2" xfId="8394"/>
    <cellStyle name="Normal 2 4 3 2 2 10" xfId="8395"/>
    <cellStyle name="Normal 2 4 3 2 2 10 2" xfId="8396"/>
    <cellStyle name="Normal 2 4 3 2 2 10 2 2" xfId="8397"/>
    <cellStyle name="Normal 2 4 3 2 2 10 2 3" xfId="8398"/>
    <cellStyle name="Normal 2 4 3 2 2 10 3" xfId="8399"/>
    <cellStyle name="Normal 2 4 3 2 2 10 3 2" xfId="8400"/>
    <cellStyle name="Normal 2 4 3 2 2 10 4" xfId="8401"/>
    <cellStyle name="Normal 2 4 3 2 2 10 5" xfId="8402"/>
    <cellStyle name="Normal 2 4 3 2 2 11" xfId="8403"/>
    <cellStyle name="Normal 2 4 3 2 2 11 2" xfId="8404"/>
    <cellStyle name="Normal 2 4 3 2 2 11 3" xfId="8405"/>
    <cellStyle name="Normal 2 4 3 2 2 12" xfId="8406"/>
    <cellStyle name="Normal 2 4 3 2 2 12 2" xfId="8407"/>
    <cellStyle name="Normal 2 4 3 2 2 12 3" xfId="8408"/>
    <cellStyle name="Normal 2 4 3 2 2 13" xfId="8409"/>
    <cellStyle name="Normal 2 4 3 2 2 13 2" xfId="8410"/>
    <cellStyle name="Normal 2 4 3 2 2 14" xfId="8411"/>
    <cellStyle name="Normal 2 4 3 2 2 15" xfId="8412"/>
    <cellStyle name="Normal 2 4 3 2 2 2" xfId="8413"/>
    <cellStyle name="Normal 2 4 3 2 2 2 2" xfId="8414"/>
    <cellStyle name="Normal 2 4 3 2 2 2 2 2" xfId="8415"/>
    <cellStyle name="Normal 2 4 3 2 2 2 2 3" xfId="8416"/>
    <cellStyle name="Normal 2 4 3 2 2 2 3" xfId="8417"/>
    <cellStyle name="Normal 2 4 3 2 2 2 3 2" xfId="8418"/>
    <cellStyle name="Normal 2 4 3 2 2 2 3 3" xfId="8419"/>
    <cellStyle name="Normal 2 4 3 2 2 2 4" xfId="8420"/>
    <cellStyle name="Normal 2 4 3 2 2 2 4 2" xfId="8421"/>
    <cellStyle name="Normal 2 4 3 2 2 2 5" xfId="8422"/>
    <cellStyle name="Normal 2 4 3 2 2 2 6" xfId="8423"/>
    <cellStyle name="Normal 2 4 3 2 2 3" xfId="8424"/>
    <cellStyle name="Normal 2 4 3 2 2 3 2" xfId="8425"/>
    <cellStyle name="Normal 2 4 3 2 2 3 2 2" xfId="8426"/>
    <cellStyle name="Normal 2 4 3 2 2 3 2 3" xfId="8427"/>
    <cellStyle name="Normal 2 4 3 2 2 3 3" xfId="8428"/>
    <cellStyle name="Normal 2 4 3 2 2 3 3 2" xfId="8429"/>
    <cellStyle name="Normal 2 4 3 2 2 3 3 3" xfId="8430"/>
    <cellStyle name="Normal 2 4 3 2 2 3 4" xfId="8431"/>
    <cellStyle name="Normal 2 4 3 2 2 3 4 2" xfId="8432"/>
    <cellStyle name="Normal 2 4 3 2 2 3 5" xfId="8433"/>
    <cellStyle name="Normal 2 4 3 2 2 3 6" xfId="8434"/>
    <cellStyle name="Normal 2 4 3 2 2 4" xfId="8435"/>
    <cellStyle name="Normal 2 4 3 2 2 4 2" xfId="8436"/>
    <cellStyle name="Normal 2 4 3 2 2 4 2 2" xfId="8437"/>
    <cellStyle name="Normal 2 4 3 2 2 4 2 3" xfId="8438"/>
    <cellStyle name="Normal 2 4 3 2 2 4 3" xfId="8439"/>
    <cellStyle name="Normal 2 4 3 2 2 4 3 2" xfId="8440"/>
    <cellStyle name="Normal 2 4 3 2 2 4 3 3" xfId="8441"/>
    <cellStyle name="Normal 2 4 3 2 2 4 4" xfId="8442"/>
    <cellStyle name="Normal 2 4 3 2 2 4 4 2" xfId="8443"/>
    <cellStyle name="Normal 2 4 3 2 2 4 5" xfId="8444"/>
    <cellStyle name="Normal 2 4 3 2 2 4 6" xfId="8445"/>
    <cellStyle name="Normal 2 4 3 2 2 5" xfId="8446"/>
    <cellStyle name="Normal 2 4 3 2 2 5 2" xfId="8447"/>
    <cellStyle name="Normal 2 4 3 2 2 5 2 2" xfId="8448"/>
    <cellStyle name="Normal 2 4 3 2 2 5 2 3" xfId="8449"/>
    <cellStyle name="Normal 2 4 3 2 2 5 3" xfId="8450"/>
    <cellStyle name="Normal 2 4 3 2 2 5 3 2" xfId="8451"/>
    <cellStyle name="Normal 2 4 3 2 2 5 3 3" xfId="8452"/>
    <cellStyle name="Normal 2 4 3 2 2 5 4" xfId="8453"/>
    <cellStyle name="Normal 2 4 3 2 2 5 4 2" xfId="8454"/>
    <cellStyle name="Normal 2 4 3 2 2 5 5" xfId="8455"/>
    <cellStyle name="Normal 2 4 3 2 2 5 6" xfId="8456"/>
    <cellStyle name="Normal 2 4 3 2 2 6" xfId="8457"/>
    <cellStyle name="Normal 2 4 3 2 2 6 2" xfId="8458"/>
    <cellStyle name="Normal 2 4 3 2 2 6 2 2" xfId="8459"/>
    <cellStyle name="Normal 2 4 3 2 2 6 2 3" xfId="8460"/>
    <cellStyle name="Normal 2 4 3 2 2 6 3" xfId="8461"/>
    <cellStyle name="Normal 2 4 3 2 2 6 3 2" xfId="8462"/>
    <cellStyle name="Normal 2 4 3 2 2 6 3 3" xfId="8463"/>
    <cellStyle name="Normal 2 4 3 2 2 6 4" xfId="8464"/>
    <cellStyle name="Normal 2 4 3 2 2 6 4 2" xfId="8465"/>
    <cellStyle name="Normal 2 4 3 2 2 6 5" xfId="8466"/>
    <cellStyle name="Normal 2 4 3 2 2 6 6" xfId="8467"/>
    <cellStyle name="Normal 2 4 3 2 2 7" xfId="8468"/>
    <cellStyle name="Normal 2 4 3 2 2 7 2" xfId="8469"/>
    <cellStyle name="Normal 2 4 3 2 2 7 2 2" xfId="8470"/>
    <cellStyle name="Normal 2 4 3 2 2 7 2 3" xfId="8471"/>
    <cellStyle name="Normal 2 4 3 2 2 7 3" xfId="8472"/>
    <cellStyle name="Normal 2 4 3 2 2 7 3 2" xfId="8473"/>
    <cellStyle name="Normal 2 4 3 2 2 7 3 3" xfId="8474"/>
    <cellStyle name="Normal 2 4 3 2 2 7 4" xfId="8475"/>
    <cellStyle name="Normal 2 4 3 2 2 7 4 2" xfId="8476"/>
    <cellStyle name="Normal 2 4 3 2 2 7 5" xfId="8477"/>
    <cellStyle name="Normal 2 4 3 2 2 7 6" xfId="8478"/>
    <cellStyle name="Normal 2 4 3 2 2 8" xfId="8479"/>
    <cellStyle name="Normal 2 4 3 2 2 8 2" xfId="8480"/>
    <cellStyle name="Normal 2 4 3 2 2 8 2 2" xfId="8481"/>
    <cellStyle name="Normal 2 4 3 2 2 8 2 3" xfId="8482"/>
    <cellStyle name="Normal 2 4 3 2 2 8 3" xfId="8483"/>
    <cellStyle name="Normal 2 4 3 2 2 8 3 2" xfId="8484"/>
    <cellStyle name="Normal 2 4 3 2 2 8 3 3" xfId="8485"/>
    <cellStyle name="Normal 2 4 3 2 2 8 4" xfId="8486"/>
    <cellStyle name="Normal 2 4 3 2 2 8 4 2" xfId="8487"/>
    <cellStyle name="Normal 2 4 3 2 2 8 5" xfId="8488"/>
    <cellStyle name="Normal 2 4 3 2 2 8 6" xfId="8489"/>
    <cellStyle name="Normal 2 4 3 2 2 9" xfId="8490"/>
    <cellStyle name="Normal 2 4 3 2 2 9 2" xfId="8491"/>
    <cellStyle name="Normal 2 4 3 2 2 9 2 2" xfId="8492"/>
    <cellStyle name="Normal 2 4 3 2 2 9 2 3" xfId="8493"/>
    <cellStyle name="Normal 2 4 3 2 2 9 3" xfId="8494"/>
    <cellStyle name="Normal 2 4 3 2 2 9 3 2" xfId="8495"/>
    <cellStyle name="Normal 2 4 3 2 2 9 3 3" xfId="8496"/>
    <cellStyle name="Normal 2 4 3 2 2 9 4" xfId="8497"/>
    <cellStyle name="Normal 2 4 3 2 2 9 4 2" xfId="8498"/>
    <cellStyle name="Normal 2 4 3 2 2 9 5" xfId="8499"/>
    <cellStyle name="Normal 2 4 3 2 2 9 6" xfId="8500"/>
    <cellStyle name="Normal 2 4 3 2 3" xfId="8501"/>
    <cellStyle name="Normal 2 4 3 2 3 2" xfId="8502"/>
    <cellStyle name="Normal 2 4 3 2 3 2 2" xfId="8503"/>
    <cellStyle name="Normal 2 4 3 2 3 2 3" xfId="8504"/>
    <cellStyle name="Normal 2 4 3 2 3 3" xfId="8505"/>
    <cellStyle name="Normal 2 4 3 2 3 3 2" xfId="8506"/>
    <cellStyle name="Normal 2 4 3 2 3 3 3" xfId="8507"/>
    <cellStyle name="Normal 2 4 3 2 3 4" xfId="8508"/>
    <cellStyle name="Normal 2 4 3 2 3 4 2" xfId="8509"/>
    <cellStyle name="Normal 2 4 3 2 3 5" xfId="8510"/>
    <cellStyle name="Normal 2 4 3 2 3 6" xfId="8511"/>
    <cellStyle name="Normal 2 4 3 2 4" xfId="8512"/>
    <cellStyle name="Normal 2 4 3 2 4 2" xfId="8513"/>
    <cellStyle name="Normal 2 4 3 2 4 2 2" xfId="8514"/>
    <cellStyle name="Normal 2 4 3 2 4 2 3" xfId="8515"/>
    <cellStyle name="Normal 2 4 3 2 4 3" xfId="8516"/>
    <cellStyle name="Normal 2 4 3 2 4 3 2" xfId="8517"/>
    <cellStyle name="Normal 2 4 3 2 4 3 3" xfId="8518"/>
    <cellStyle name="Normal 2 4 3 2 4 4" xfId="8519"/>
    <cellStyle name="Normal 2 4 3 2 4 4 2" xfId="8520"/>
    <cellStyle name="Normal 2 4 3 2 4 5" xfId="8521"/>
    <cellStyle name="Normal 2 4 3 2 4 6" xfId="8522"/>
    <cellStyle name="Normal 2 4 3 2 5" xfId="8523"/>
    <cellStyle name="Normal 2 4 3 2 5 2" xfId="8524"/>
    <cellStyle name="Normal 2 4 3 2 5 2 2" xfId="8525"/>
    <cellStyle name="Normal 2 4 3 2 5 2 3" xfId="8526"/>
    <cellStyle name="Normal 2 4 3 2 5 3" xfId="8527"/>
    <cellStyle name="Normal 2 4 3 2 5 3 2" xfId="8528"/>
    <cellStyle name="Normal 2 4 3 2 5 3 3" xfId="8529"/>
    <cellStyle name="Normal 2 4 3 2 5 4" xfId="8530"/>
    <cellStyle name="Normal 2 4 3 2 5 4 2" xfId="8531"/>
    <cellStyle name="Normal 2 4 3 2 5 5" xfId="8532"/>
    <cellStyle name="Normal 2 4 3 2 5 6" xfId="8533"/>
    <cellStyle name="Normal 2 4 3 2 6" xfId="8534"/>
    <cellStyle name="Normal 2 4 3 2 6 2" xfId="8535"/>
    <cellStyle name="Normal 2 4 3 2 6 2 2" xfId="8536"/>
    <cellStyle name="Normal 2 4 3 2 6 2 3" xfId="8537"/>
    <cellStyle name="Normal 2 4 3 2 6 3" xfId="8538"/>
    <cellStyle name="Normal 2 4 3 2 6 3 2" xfId="8539"/>
    <cellStyle name="Normal 2 4 3 2 6 3 3" xfId="8540"/>
    <cellStyle name="Normal 2 4 3 2 6 4" xfId="8541"/>
    <cellStyle name="Normal 2 4 3 2 6 4 2" xfId="8542"/>
    <cellStyle name="Normal 2 4 3 2 6 5" xfId="8543"/>
    <cellStyle name="Normal 2 4 3 2 6 6" xfId="8544"/>
    <cellStyle name="Normal 2 4 3 2 7" xfId="8545"/>
    <cellStyle name="Normal 2 4 3 2 7 2" xfId="8546"/>
    <cellStyle name="Normal 2 4 3 2 7 2 2" xfId="8547"/>
    <cellStyle name="Normal 2 4 3 2 7 2 3" xfId="8548"/>
    <cellStyle name="Normal 2 4 3 2 7 3" xfId="8549"/>
    <cellStyle name="Normal 2 4 3 2 7 3 2" xfId="8550"/>
    <cellStyle name="Normal 2 4 3 2 7 3 3" xfId="8551"/>
    <cellStyle name="Normal 2 4 3 2 7 4" xfId="8552"/>
    <cellStyle name="Normal 2 4 3 2 7 4 2" xfId="8553"/>
    <cellStyle name="Normal 2 4 3 2 7 5" xfId="8554"/>
    <cellStyle name="Normal 2 4 3 2 7 6" xfId="8555"/>
    <cellStyle name="Normal 2 4 3 2 8" xfId="8556"/>
    <cellStyle name="Normal 2 4 3 2 8 2" xfId="8557"/>
    <cellStyle name="Normal 2 4 3 2 8 2 2" xfId="8558"/>
    <cellStyle name="Normal 2 4 3 2 8 2 3" xfId="8559"/>
    <cellStyle name="Normal 2 4 3 2 8 3" xfId="8560"/>
    <cellStyle name="Normal 2 4 3 2 8 3 2" xfId="8561"/>
    <cellStyle name="Normal 2 4 3 2 8 3 3" xfId="8562"/>
    <cellStyle name="Normal 2 4 3 2 8 4" xfId="8563"/>
    <cellStyle name="Normal 2 4 3 2 8 4 2" xfId="8564"/>
    <cellStyle name="Normal 2 4 3 2 8 5" xfId="8565"/>
    <cellStyle name="Normal 2 4 3 2 8 6" xfId="8566"/>
    <cellStyle name="Normal 2 4 3 2 9" xfId="8567"/>
    <cellStyle name="Normal 2 4 3 2 9 2" xfId="8568"/>
    <cellStyle name="Normal 2 4 3 2 9 2 2" xfId="8569"/>
    <cellStyle name="Normal 2 4 3 2 9 2 3" xfId="8570"/>
    <cellStyle name="Normal 2 4 3 2 9 3" xfId="8571"/>
    <cellStyle name="Normal 2 4 3 2 9 3 2" xfId="8572"/>
    <cellStyle name="Normal 2 4 3 2 9 3 3" xfId="8573"/>
    <cellStyle name="Normal 2 4 3 2 9 4" xfId="8574"/>
    <cellStyle name="Normal 2 4 3 2 9 4 2" xfId="8575"/>
    <cellStyle name="Normal 2 4 3 2 9 5" xfId="8576"/>
    <cellStyle name="Normal 2 4 3 2 9 6" xfId="8577"/>
    <cellStyle name="Normal 2 4 3 3" xfId="8578"/>
    <cellStyle name="Normal 2 4 3 3 10" xfId="8579"/>
    <cellStyle name="Normal 2 4 3 3 10 2" xfId="8580"/>
    <cellStyle name="Normal 2 4 3 3 10 2 2" xfId="8581"/>
    <cellStyle name="Normal 2 4 3 3 10 2 3" xfId="8582"/>
    <cellStyle name="Normal 2 4 3 3 10 3" xfId="8583"/>
    <cellStyle name="Normal 2 4 3 3 10 3 2" xfId="8584"/>
    <cellStyle name="Normal 2 4 3 3 10 4" xfId="8585"/>
    <cellStyle name="Normal 2 4 3 3 10 5" xfId="8586"/>
    <cellStyle name="Normal 2 4 3 3 11" xfId="8587"/>
    <cellStyle name="Normal 2 4 3 3 11 2" xfId="8588"/>
    <cellStyle name="Normal 2 4 3 3 11 3" xfId="8589"/>
    <cellStyle name="Normal 2 4 3 3 12" xfId="8590"/>
    <cellStyle name="Normal 2 4 3 3 12 2" xfId="8591"/>
    <cellStyle name="Normal 2 4 3 3 12 3" xfId="8592"/>
    <cellStyle name="Normal 2 4 3 3 13" xfId="8593"/>
    <cellStyle name="Normal 2 4 3 3 13 2" xfId="8594"/>
    <cellStyle name="Normal 2 4 3 3 14" xfId="8595"/>
    <cellStyle name="Normal 2 4 3 3 15" xfId="8596"/>
    <cellStyle name="Normal 2 4 3 3 2" xfId="8597"/>
    <cellStyle name="Normal 2 4 3 3 2 2" xfId="8598"/>
    <cellStyle name="Normal 2 4 3 3 2 2 2" xfId="8599"/>
    <cellStyle name="Normal 2 4 3 3 2 2 3" xfId="8600"/>
    <cellStyle name="Normal 2 4 3 3 2 3" xfId="8601"/>
    <cellStyle name="Normal 2 4 3 3 2 3 2" xfId="8602"/>
    <cellStyle name="Normal 2 4 3 3 2 3 3" xfId="8603"/>
    <cellStyle name="Normal 2 4 3 3 2 4" xfId="8604"/>
    <cellStyle name="Normal 2 4 3 3 2 4 2" xfId="8605"/>
    <cellStyle name="Normal 2 4 3 3 2 5" xfId="8606"/>
    <cellStyle name="Normal 2 4 3 3 2 6" xfId="8607"/>
    <cellStyle name="Normal 2 4 3 3 3" xfId="8608"/>
    <cellStyle name="Normal 2 4 3 3 3 2" xfId="8609"/>
    <cellStyle name="Normal 2 4 3 3 3 2 2" xfId="8610"/>
    <cellStyle name="Normal 2 4 3 3 3 2 3" xfId="8611"/>
    <cellStyle name="Normal 2 4 3 3 3 3" xfId="8612"/>
    <cellStyle name="Normal 2 4 3 3 3 3 2" xfId="8613"/>
    <cellStyle name="Normal 2 4 3 3 3 3 3" xfId="8614"/>
    <cellStyle name="Normal 2 4 3 3 3 4" xfId="8615"/>
    <cellStyle name="Normal 2 4 3 3 3 4 2" xfId="8616"/>
    <cellStyle name="Normal 2 4 3 3 3 5" xfId="8617"/>
    <cellStyle name="Normal 2 4 3 3 3 6" xfId="8618"/>
    <cellStyle name="Normal 2 4 3 3 4" xfId="8619"/>
    <cellStyle name="Normal 2 4 3 3 4 2" xfId="8620"/>
    <cellStyle name="Normal 2 4 3 3 4 2 2" xfId="8621"/>
    <cellStyle name="Normal 2 4 3 3 4 2 3" xfId="8622"/>
    <cellStyle name="Normal 2 4 3 3 4 3" xfId="8623"/>
    <cellStyle name="Normal 2 4 3 3 4 3 2" xfId="8624"/>
    <cellStyle name="Normal 2 4 3 3 4 3 3" xfId="8625"/>
    <cellStyle name="Normal 2 4 3 3 4 4" xfId="8626"/>
    <cellStyle name="Normal 2 4 3 3 4 4 2" xfId="8627"/>
    <cellStyle name="Normal 2 4 3 3 4 5" xfId="8628"/>
    <cellStyle name="Normal 2 4 3 3 4 6" xfId="8629"/>
    <cellStyle name="Normal 2 4 3 3 5" xfId="8630"/>
    <cellStyle name="Normal 2 4 3 3 5 2" xfId="8631"/>
    <cellStyle name="Normal 2 4 3 3 5 2 2" xfId="8632"/>
    <cellStyle name="Normal 2 4 3 3 5 2 3" xfId="8633"/>
    <cellStyle name="Normal 2 4 3 3 5 3" xfId="8634"/>
    <cellStyle name="Normal 2 4 3 3 5 3 2" xfId="8635"/>
    <cellStyle name="Normal 2 4 3 3 5 3 3" xfId="8636"/>
    <cellStyle name="Normal 2 4 3 3 5 4" xfId="8637"/>
    <cellStyle name="Normal 2 4 3 3 5 4 2" xfId="8638"/>
    <cellStyle name="Normal 2 4 3 3 5 5" xfId="8639"/>
    <cellStyle name="Normal 2 4 3 3 5 6" xfId="8640"/>
    <cellStyle name="Normal 2 4 3 3 6" xfId="8641"/>
    <cellStyle name="Normal 2 4 3 3 6 2" xfId="8642"/>
    <cellStyle name="Normal 2 4 3 3 6 2 2" xfId="8643"/>
    <cellStyle name="Normal 2 4 3 3 6 2 3" xfId="8644"/>
    <cellStyle name="Normal 2 4 3 3 6 3" xfId="8645"/>
    <cellStyle name="Normal 2 4 3 3 6 3 2" xfId="8646"/>
    <cellStyle name="Normal 2 4 3 3 6 3 3" xfId="8647"/>
    <cellStyle name="Normal 2 4 3 3 6 4" xfId="8648"/>
    <cellStyle name="Normal 2 4 3 3 6 4 2" xfId="8649"/>
    <cellStyle name="Normal 2 4 3 3 6 5" xfId="8650"/>
    <cellStyle name="Normal 2 4 3 3 6 6" xfId="8651"/>
    <cellStyle name="Normal 2 4 3 3 7" xfId="8652"/>
    <cellStyle name="Normal 2 4 3 3 7 2" xfId="8653"/>
    <cellStyle name="Normal 2 4 3 3 7 2 2" xfId="8654"/>
    <cellStyle name="Normal 2 4 3 3 7 2 3" xfId="8655"/>
    <cellStyle name="Normal 2 4 3 3 7 3" xfId="8656"/>
    <cellStyle name="Normal 2 4 3 3 7 3 2" xfId="8657"/>
    <cellStyle name="Normal 2 4 3 3 7 3 3" xfId="8658"/>
    <cellStyle name="Normal 2 4 3 3 7 4" xfId="8659"/>
    <cellStyle name="Normal 2 4 3 3 7 4 2" xfId="8660"/>
    <cellStyle name="Normal 2 4 3 3 7 5" xfId="8661"/>
    <cellStyle name="Normal 2 4 3 3 7 6" xfId="8662"/>
    <cellStyle name="Normal 2 4 3 3 8" xfId="8663"/>
    <cellStyle name="Normal 2 4 3 3 8 2" xfId="8664"/>
    <cellStyle name="Normal 2 4 3 3 8 2 2" xfId="8665"/>
    <cellStyle name="Normal 2 4 3 3 8 2 3" xfId="8666"/>
    <cellStyle name="Normal 2 4 3 3 8 3" xfId="8667"/>
    <cellStyle name="Normal 2 4 3 3 8 3 2" xfId="8668"/>
    <cellStyle name="Normal 2 4 3 3 8 3 3" xfId="8669"/>
    <cellStyle name="Normal 2 4 3 3 8 4" xfId="8670"/>
    <cellStyle name="Normal 2 4 3 3 8 4 2" xfId="8671"/>
    <cellStyle name="Normal 2 4 3 3 8 5" xfId="8672"/>
    <cellStyle name="Normal 2 4 3 3 8 6" xfId="8673"/>
    <cellStyle name="Normal 2 4 3 3 9" xfId="8674"/>
    <cellStyle name="Normal 2 4 3 3 9 2" xfId="8675"/>
    <cellStyle name="Normal 2 4 3 3 9 2 2" xfId="8676"/>
    <cellStyle name="Normal 2 4 3 3 9 2 3" xfId="8677"/>
    <cellStyle name="Normal 2 4 3 3 9 3" xfId="8678"/>
    <cellStyle name="Normal 2 4 3 3 9 3 2" xfId="8679"/>
    <cellStyle name="Normal 2 4 3 3 9 3 3" xfId="8680"/>
    <cellStyle name="Normal 2 4 3 3 9 4" xfId="8681"/>
    <cellStyle name="Normal 2 4 3 3 9 4 2" xfId="8682"/>
    <cellStyle name="Normal 2 4 3 3 9 5" xfId="8683"/>
    <cellStyle name="Normal 2 4 3 3 9 6" xfId="8684"/>
    <cellStyle name="Normal 2 4 3 4" xfId="8685"/>
    <cellStyle name="Normal 2 4 3 4 2" xfId="8686"/>
    <cellStyle name="Normal 2 4 3 4 2 2" xfId="8687"/>
    <cellStyle name="Normal 2 4 3 4 2 3" xfId="8688"/>
    <cellStyle name="Normal 2 4 3 4 3" xfId="8689"/>
    <cellStyle name="Normal 2 4 3 4 3 2" xfId="8690"/>
    <cellStyle name="Normal 2 4 3 4 3 3" xfId="8691"/>
    <cellStyle name="Normal 2 4 3 4 4" xfId="8692"/>
    <cellStyle name="Normal 2 4 3 4 4 2" xfId="8693"/>
    <cellStyle name="Normal 2 4 3 4 5" xfId="8694"/>
    <cellStyle name="Normal 2 4 3 4 6" xfId="8695"/>
    <cellStyle name="Normal 2 4 3 5" xfId="8696"/>
    <cellStyle name="Normal 2 4 3 5 2" xfId="8697"/>
    <cellStyle name="Normal 2 4 3 5 2 2" xfId="8698"/>
    <cellStyle name="Normal 2 4 3 5 2 3" xfId="8699"/>
    <cellStyle name="Normal 2 4 3 5 3" xfId="8700"/>
    <cellStyle name="Normal 2 4 3 5 3 2" xfId="8701"/>
    <cellStyle name="Normal 2 4 3 5 3 3" xfId="8702"/>
    <cellStyle name="Normal 2 4 3 5 4" xfId="8703"/>
    <cellStyle name="Normal 2 4 3 5 4 2" xfId="8704"/>
    <cellStyle name="Normal 2 4 3 5 5" xfId="8705"/>
    <cellStyle name="Normal 2 4 3 5 6" xfId="8706"/>
    <cellStyle name="Normal 2 4 3 6" xfId="8707"/>
    <cellStyle name="Normal 2 4 3 6 2" xfId="8708"/>
    <cellStyle name="Normal 2 4 3 6 2 2" xfId="8709"/>
    <cellStyle name="Normal 2 4 3 6 2 3" xfId="8710"/>
    <cellStyle name="Normal 2 4 3 6 3" xfId="8711"/>
    <cellStyle name="Normal 2 4 3 6 3 2" xfId="8712"/>
    <cellStyle name="Normal 2 4 3 6 3 3" xfId="8713"/>
    <cellStyle name="Normal 2 4 3 6 4" xfId="8714"/>
    <cellStyle name="Normal 2 4 3 6 4 2" xfId="8715"/>
    <cellStyle name="Normal 2 4 3 6 5" xfId="8716"/>
    <cellStyle name="Normal 2 4 3 6 6" xfId="8717"/>
    <cellStyle name="Normal 2 4 3 7" xfId="8718"/>
    <cellStyle name="Normal 2 4 3 7 2" xfId="8719"/>
    <cellStyle name="Normal 2 4 3 7 2 2" xfId="8720"/>
    <cellStyle name="Normal 2 4 3 7 2 3" xfId="8721"/>
    <cellStyle name="Normal 2 4 3 7 3" xfId="8722"/>
    <cellStyle name="Normal 2 4 3 7 3 2" xfId="8723"/>
    <cellStyle name="Normal 2 4 3 7 3 3" xfId="8724"/>
    <cellStyle name="Normal 2 4 3 7 4" xfId="8725"/>
    <cellStyle name="Normal 2 4 3 7 4 2" xfId="8726"/>
    <cellStyle name="Normal 2 4 3 7 5" xfId="8727"/>
    <cellStyle name="Normal 2 4 3 7 6" xfId="8728"/>
    <cellStyle name="Normal 2 4 3 8" xfId="8729"/>
    <cellStyle name="Normal 2 4 3 8 2" xfId="8730"/>
    <cellStyle name="Normal 2 4 3 8 2 2" xfId="8731"/>
    <cellStyle name="Normal 2 4 3 8 2 3" xfId="8732"/>
    <cellStyle name="Normal 2 4 3 8 3" xfId="8733"/>
    <cellStyle name="Normal 2 4 3 8 3 2" xfId="8734"/>
    <cellStyle name="Normal 2 4 3 8 3 3" xfId="8735"/>
    <cellStyle name="Normal 2 4 3 8 4" xfId="8736"/>
    <cellStyle name="Normal 2 4 3 8 4 2" xfId="8737"/>
    <cellStyle name="Normal 2 4 3 8 5" xfId="8738"/>
    <cellStyle name="Normal 2 4 3 8 6" xfId="8739"/>
    <cellStyle name="Normal 2 4 3 9" xfId="8740"/>
    <cellStyle name="Normal 2 4 3 9 2" xfId="8741"/>
    <cellStyle name="Normal 2 4 3 9 2 2" xfId="8742"/>
    <cellStyle name="Normal 2 4 3 9 2 3" xfId="8743"/>
    <cellStyle name="Normal 2 4 3 9 3" xfId="8744"/>
    <cellStyle name="Normal 2 4 3 9 3 2" xfId="8745"/>
    <cellStyle name="Normal 2 4 3 9 3 3" xfId="8746"/>
    <cellStyle name="Normal 2 4 3 9 4" xfId="8747"/>
    <cellStyle name="Normal 2 4 3 9 4 2" xfId="8748"/>
    <cellStyle name="Normal 2 4 3 9 5" xfId="8749"/>
    <cellStyle name="Normal 2 4 3 9 6" xfId="8750"/>
    <cellStyle name="Normal 2 4 4" xfId="8751"/>
    <cellStyle name="Normal 2 4 4 10" xfId="8752"/>
    <cellStyle name="Normal 2 4 4 10 2" xfId="8753"/>
    <cellStyle name="Normal 2 4 4 10 2 2" xfId="8754"/>
    <cellStyle name="Normal 2 4 4 10 2 3" xfId="8755"/>
    <cellStyle name="Normal 2 4 4 10 3" xfId="8756"/>
    <cellStyle name="Normal 2 4 4 10 3 2" xfId="8757"/>
    <cellStyle name="Normal 2 4 4 10 3 3" xfId="8758"/>
    <cellStyle name="Normal 2 4 4 10 4" xfId="8759"/>
    <cellStyle name="Normal 2 4 4 10 4 2" xfId="8760"/>
    <cellStyle name="Normal 2 4 4 10 5" xfId="8761"/>
    <cellStyle name="Normal 2 4 4 10 6" xfId="8762"/>
    <cellStyle name="Normal 2 4 4 11" xfId="8763"/>
    <cellStyle name="Normal 2 4 4 11 2" xfId="8764"/>
    <cellStyle name="Normal 2 4 4 11 2 2" xfId="8765"/>
    <cellStyle name="Normal 2 4 4 11 2 3" xfId="8766"/>
    <cellStyle name="Normal 2 4 4 11 3" xfId="8767"/>
    <cellStyle name="Normal 2 4 4 11 3 2" xfId="8768"/>
    <cellStyle name="Normal 2 4 4 11 4" xfId="8769"/>
    <cellStyle name="Normal 2 4 4 11 5" xfId="8770"/>
    <cellStyle name="Normal 2 4 4 12" xfId="8771"/>
    <cellStyle name="Normal 2 4 4 12 2" xfId="8772"/>
    <cellStyle name="Normal 2 4 4 12 3" xfId="8773"/>
    <cellStyle name="Normal 2 4 4 13" xfId="8774"/>
    <cellStyle name="Normal 2 4 4 13 2" xfId="8775"/>
    <cellStyle name="Normal 2 4 4 13 3" xfId="8776"/>
    <cellStyle name="Normal 2 4 4 14" xfId="8777"/>
    <cellStyle name="Normal 2 4 4 14 2" xfId="8778"/>
    <cellStyle name="Normal 2 4 4 15" xfId="8779"/>
    <cellStyle name="Normal 2 4 4 16" xfId="8780"/>
    <cellStyle name="Normal 2 4 4 2" xfId="8781"/>
    <cellStyle name="Normal 2 4 4 2 10" xfId="8782"/>
    <cellStyle name="Normal 2 4 4 2 10 2" xfId="8783"/>
    <cellStyle name="Normal 2 4 4 2 10 2 2" xfId="8784"/>
    <cellStyle name="Normal 2 4 4 2 10 2 3" xfId="8785"/>
    <cellStyle name="Normal 2 4 4 2 10 3" xfId="8786"/>
    <cellStyle name="Normal 2 4 4 2 10 3 2" xfId="8787"/>
    <cellStyle name="Normal 2 4 4 2 10 4" xfId="8788"/>
    <cellStyle name="Normal 2 4 4 2 10 5" xfId="8789"/>
    <cellStyle name="Normal 2 4 4 2 11" xfId="8790"/>
    <cellStyle name="Normal 2 4 4 2 11 2" xfId="8791"/>
    <cellStyle name="Normal 2 4 4 2 11 3" xfId="8792"/>
    <cellStyle name="Normal 2 4 4 2 12" xfId="8793"/>
    <cellStyle name="Normal 2 4 4 2 12 2" xfId="8794"/>
    <cellStyle name="Normal 2 4 4 2 12 3" xfId="8795"/>
    <cellStyle name="Normal 2 4 4 2 13" xfId="8796"/>
    <cellStyle name="Normal 2 4 4 2 13 2" xfId="8797"/>
    <cellStyle name="Normal 2 4 4 2 14" xfId="8798"/>
    <cellStyle name="Normal 2 4 4 2 15" xfId="8799"/>
    <cellStyle name="Normal 2 4 4 2 2" xfId="8800"/>
    <cellStyle name="Normal 2 4 4 2 2 2" xfId="8801"/>
    <cellStyle name="Normal 2 4 4 2 2 2 2" xfId="8802"/>
    <cellStyle name="Normal 2 4 4 2 2 2 3" xfId="8803"/>
    <cellStyle name="Normal 2 4 4 2 2 3" xfId="8804"/>
    <cellStyle name="Normal 2 4 4 2 2 3 2" xfId="8805"/>
    <cellStyle name="Normal 2 4 4 2 2 3 3" xfId="8806"/>
    <cellStyle name="Normal 2 4 4 2 2 4" xfId="8807"/>
    <cellStyle name="Normal 2 4 4 2 2 4 2" xfId="8808"/>
    <cellStyle name="Normal 2 4 4 2 2 5" xfId="8809"/>
    <cellStyle name="Normal 2 4 4 2 2 6" xfId="8810"/>
    <cellStyle name="Normal 2 4 4 2 3" xfId="8811"/>
    <cellStyle name="Normal 2 4 4 2 3 2" xfId="8812"/>
    <cellStyle name="Normal 2 4 4 2 3 2 2" xfId="8813"/>
    <cellStyle name="Normal 2 4 4 2 3 2 3" xfId="8814"/>
    <cellStyle name="Normal 2 4 4 2 3 3" xfId="8815"/>
    <cellStyle name="Normal 2 4 4 2 3 3 2" xfId="8816"/>
    <cellStyle name="Normal 2 4 4 2 3 3 3" xfId="8817"/>
    <cellStyle name="Normal 2 4 4 2 3 4" xfId="8818"/>
    <cellStyle name="Normal 2 4 4 2 3 4 2" xfId="8819"/>
    <cellStyle name="Normal 2 4 4 2 3 5" xfId="8820"/>
    <cellStyle name="Normal 2 4 4 2 3 6" xfId="8821"/>
    <cellStyle name="Normal 2 4 4 2 4" xfId="8822"/>
    <cellStyle name="Normal 2 4 4 2 4 2" xfId="8823"/>
    <cellStyle name="Normal 2 4 4 2 4 2 2" xfId="8824"/>
    <cellStyle name="Normal 2 4 4 2 4 2 3" xfId="8825"/>
    <cellStyle name="Normal 2 4 4 2 4 3" xfId="8826"/>
    <cellStyle name="Normal 2 4 4 2 4 3 2" xfId="8827"/>
    <cellStyle name="Normal 2 4 4 2 4 3 3" xfId="8828"/>
    <cellStyle name="Normal 2 4 4 2 4 4" xfId="8829"/>
    <cellStyle name="Normal 2 4 4 2 4 4 2" xfId="8830"/>
    <cellStyle name="Normal 2 4 4 2 4 5" xfId="8831"/>
    <cellStyle name="Normal 2 4 4 2 4 6" xfId="8832"/>
    <cellStyle name="Normal 2 4 4 2 5" xfId="8833"/>
    <cellStyle name="Normal 2 4 4 2 5 2" xfId="8834"/>
    <cellStyle name="Normal 2 4 4 2 5 2 2" xfId="8835"/>
    <cellStyle name="Normal 2 4 4 2 5 2 3" xfId="8836"/>
    <cellStyle name="Normal 2 4 4 2 5 3" xfId="8837"/>
    <cellStyle name="Normal 2 4 4 2 5 3 2" xfId="8838"/>
    <cellStyle name="Normal 2 4 4 2 5 3 3" xfId="8839"/>
    <cellStyle name="Normal 2 4 4 2 5 4" xfId="8840"/>
    <cellStyle name="Normal 2 4 4 2 5 4 2" xfId="8841"/>
    <cellStyle name="Normal 2 4 4 2 5 5" xfId="8842"/>
    <cellStyle name="Normal 2 4 4 2 5 6" xfId="8843"/>
    <cellStyle name="Normal 2 4 4 2 6" xfId="8844"/>
    <cellStyle name="Normal 2 4 4 2 6 2" xfId="8845"/>
    <cellStyle name="Normal 2 4 4 2 6 2 2" xfId="8846"/>
    <cellStyle name="Normal 2 4 4 2 6 2 3" xfId="8847"/>
    <cellStyle name="Normal 2 4 4 2 6 3" xfId="8848"/>
    <cellStyle name="Normal 2 4 4 2 6 3 2" xfId="8849"/>
    <cellStyle name="Normal 2 4 4 2 6 3 3" xfId="8850"/>
    <cellStyle name="Normal 2 4 4 2 6 4" xfId="8851"/>
    <cellStyle name="Normal 2 4 4 2 6 4 2" xfId="8852"/>
    <cellStyle name="Normal 2 4 4 2 6 5" xfId="8853"/>
    <cellStyle name="Normal 2 4 4 2 6 6" xfId="8854"/>
    <cellStyle name="Normal 2 4 4 2 7" xfId="8855"/>
    <cellStyle name="Normal 2 4 4 2 7 2" xfId="8856"/>
    <cellStyle name="Normal 2 4 4 2 7 2 2" xfId="8857"/>
    <cellStyle name="Normal 2 4 4 2 7 2 3" xfId="8858"/>
    <cellStyle name="Normal 2 4 4 2 7 3" xfId="8859"/>
    <cellStyle name="Normal 2 4 4 2 7 3 2" xfId="8860"/>
    <cellStyle name="Normal 2 4 4 2 7 3 3" xfId="8861"/>
    <cellStyle name="Normal 2 4 4 2 7 4" xfId="8862"/>
    <cellStyle name="Normal 2 4 4 2 7 4 2" xfId="8863"/>
    <cellStyle name="Normal 2 4 4 2 7 5" xfId="8864"/>
    <cellStyle name="Normal 2 4 4 2 7 6" xfId="8865"/>
    <cellStyle name="Normal 2 4 4 2 8" xfId="8866"/>
    <cellStyle name="Normal 2 4 4 2 8 2" xfId="8867"/>
    <cellStyle name="Normal 2 4 4 2 8 2 2" xfId="8868"/>
    <cellStyle name="Normal 2 4 4 2 8 2 3" xfId="8869"/>
    <cellStyle name="Normal 2 4 4 2 8 3" xfId="8870"/>
    <cellStyle name="Normal 2 4 4 2 8 3 2" xfId="8871"/>
    <cellStyle name="Normal 2 4 4 2 8 3 3" xfId="8872"/>
    <cellStyle name="Normal 2 4 4 2 8 4" xfId="8873"/>
    <cellStyle name="Normal 2 4 4 2 8 4 2" xfId="8874"/>
    <cellStyle name="Normal 2 4 4 2 8 5" xfId="8875"/>
    <cellStyle name="Normal 2 4 4 2 8 6" xfId="8876"/>
    <cellStyle name="Normal 2 4 4 2 9" xfId="8877"/>
    <cellStyle name="Normal 2 4 4 2 9 2" xfId="8878"/>
    <cellStyle name="Normal 2 4 4 2 9 2 2" xfId="8879"/>
    <cellStyle name="Normal 2 4 4 2 9 2 3" xfId="8880"/>
    <cellStyle name="Normal 2 4 4 2 9 3" xfId="8881"/>
    <cellStyle name="Normal 2 4 4 2 9 3 2" xfId="8882"/>
    <cellStyle name="Normal 2 4 4 2 9 3 3" xfId="8883"/>
    <cellStyle name="Normal 2 4 4 2 9 4" xfId="8884"/>
    <cellStyle name="Normal 2 4 4 2 9 4 2" xfId="8885"/>
    <cellStyle name="Normal 2 4 4 2 9 5" xfId="8886"/>
    <cellStyle name="Normal 2 4 4 2 9 6" xfId="8887"/>
    <cellStyle name="Normal 2 4 4 3" xfId="8888"/>
    <cellStyle name="Normal 2 4 4 3 2" xfId="8889"/>
    <cellStyle name="Normal 2 4 4 3 2 2" xfId="8890"/>
    <cellStyle name="Normal 2 4 4 3 2 3" xfId="8891"/>
    <cellStyle name="Normal 2 4 4 3 3" xfId="8892"/>
    <cellStyle name="Normal 2 4 4 3 3 2" xfId="8893"/>
    <cellStyle name="Normal 2 4 4 3 3 3" xfId="8894"/>
    <cellStyle name="Normal 2 4 4 3 4" xfId="8895"/>
    <cellStyle name="Normal 2 4 4 3 4 2" xfId="8896"/>
    <cellStyle name="Normal 2 4 4 3 5" xfId="8897"/>
    <cellStyle name="Normal 2 4 4 3 6" xfId="8898"/>
    <cellStyle name="Normal 2 4 4 4" xfId="8899"/>
    <cellStyle name="Normal 2 4 4 4 2" xfId="8900"/>
    <cellStyle name="Normal 2 4 4 4 2 2" xfId="8901"/>
    <cellStyle name="Normal 2 4 4 4 2 3" xfId="8902"/>
    <cellStyle name="Normal 2 4 4 4 3" xfId="8903"/>
    <cellStyle name="Normal 2 4 4 4 3 2" xfId="8904"/>
    <cellStyle name="Normal 2 4 4 4 3 3" xfId="8905"/>
    <cellStyle name="Normal 2 4 4 4 4" xfId="8906"/>
    <cellStyle name="Normal 2 4 4 4 4 2" xfId="8907"/>
    <cellStyle name="Normal 2 4 4 4 5" xfId="8908"/>
    <cellStyle name="Normal 2 4 4 4 6" xfId="8909"/>
    <cellStyle name="Normal 2 4 4 5" xfId="8910"/>
    <cellStyle name="Normal 2 4 4 5 2" xfId="8911"/>
    <cellStyle name="Normal 2 4 4 5 2 2" xfId="8912"/>
    <cellStyle name="Normal 2 4 4 5 2 3" xfId="8913"/>
    <cellStyle name="Normal 2 4 4 5 3" xfId="8914"/>
    <cellStyle name="Normal 2 4 4 5 3 2" xfId="8915"/>
    <cellStyle name="Normal 2 4 4 5 3 3" xfId="8916"/>
    <cellStyle name="Normal 2 4 4 5 4" xfId="8917"/>
    <cellStyle name="Normal 2 4 4 5 4 2" xfId="8918"/>
    <cellStyle name="Normal 2 4 4 5 5" xfId="8919"/>
    <cellStyle name="Normal 2 4 4 5 6" xfId="8920"/>
    <cellStyle name="Normal 2 4 4 6" xfId="8921"/>
    <cellStyle name="Normal 2 4 4 6 2" xfId="8922"/>
    <cellStyle name="Normal 2 4 4 6 2 2" xfId="8923"/>
    <cellStyle name="Normal 2 4 4 6 2 3" xfId="8924"/>
    <cellStyle name="Normal 2 4 4 6 3" xfId="8925"/>
    <cellStyle name="Normal 2 4 4 6 3 2" xfId="8926"/>
    <cellStyle name="Normal 2 4 4 6 3 3" xfId="8927"/>
    <cellStyle name="Normal 2 4 4 6 4" xfId="8928"/>
    <cellStyle name="Normal 2 4 4 6 4 2" xfId="8929"/>
    <cellStyle name="Normal 2 4 4 6 5" xfId="8930"/>
    <cellStyle name="Normal 2 4 4 6 6" xfId="8931"/>
    <cellStyle name="Normal 2 4 4 7" xfId="8932"/>
    <cellStyle name="Normal 2 4 4 7 2" xfId="8933"/>
    <cellStyle name="Normal 2 4 4 7 2 2" xfId="8934"/>
    <cellStyle name="Normal 2 4 4 7 2 3" xfId="8935"/>
    <cellStyle name="Normal 2 4 4 7 3" xfId="8936"/>
    <cellStyle name="Normal 2 4 4 7 3 2" xfId="8937"/>
    <cellStyle name="Normal 2 4 4 7 3 3" xfId="8938"/>
    <cellStyle name="Normal 2 4 4 7 4" xfId="8939"/>
    <cellStyle name="Normal 2 4 4 7 4 2" xfId="8940"/>
    <cellStyle name="Normal 2 4 4 7 5" xfId="8941"/>
    <cellStyle name="Normal 2 4 4 7 6" xfId="8942"/>
    <cellStyle name="Normal 2 4 4 8" xfId="8943"/>
    <cellStyle name="Normal 2 4 4 8 2" xfId="8944"/>
    <cellStyle name="Normal 2 4 4 8 2 2" xfId="8945"/>
    <cellStyle name="Normal 2 4 4 8 2 3" xfId="8946"/>
    <cellStyle name="Normal 2 4 4 8 3" xfId="8947"/>
    <cellStyle name="Normal 2 4 4 8 3 2" xfId="8948"/>
    <cellStyle name="Normal 2 4 4 8 3 3" xfId="8949"/>
    <cellStyle name="Normal 2 4 4 8 4" xfId="8950"/>
    <cellStyle name="Normal 2 4 4 8 4 2" xfId="8951"/>
    <cellStyle name="Normal 2 4 4 8 5" xfId="8952"/>
    <cellStyle name="Normal 2 4 4 8 6" xfId="8953"/>
    <cellStyle name="Normal 2 4 4 9" xfId="8954"/>
    <cellStyle name="Normal 2 4 4 9 2" xfId="8955"/>
    <cellStyle name="Normal 2 4 4 9 2 2" xfId="8956"/>
    <cellStyle name="Normal 2 4 4 9 2 3" xfId="8957"/>
    <cellStyle name="Normal 2 4 4 9 3" xfId="8958"/>
    <cellStyle name="Normal 2 4 4 9 3 2" xfId="8959"/>
    <cellStyle name="Normal 2 4 4 9 3 3" xfId="8960"/>
    <cellStyle name="Normal 2 4 4 9 4" xfId="8961"/>
    <cellStyle name="Normal 2 4 4 9 4 2" xfId="8962"/>
    <cellStyle name="Normal 2 4 4 9 5" xfId="8963"/>
    <cellStyle name="Normal 2 4 4 9 6" xfId="8964"/>
    <cellStyle name="Normal 2 4 5" xfId="8965"/>
    <cellStyle name="Normal 2 4 5 10" xfId="8966"/>
    <cellStyle name="Normal 2 4 5 10 2" xfId="8967"/>
    <cellStyle name="Normal 2 4 5 10 2 2" xfId="8968"/>
    <cellStyle name="Normal 2 4 5 10 2 3" xfId="8969"/>
    <cellStyle name="Normal 2 4 5 10 3" xfId="8970"/>
    <cellStyle name="Normal 2 4 5 10 3 2" xfId="8971"/>
    <cellStyle name="Normal 2 4 5 10 4" xfId="8972"/>
    <cellStyle name="Normal 2 4 5 10 5" xfId="8973"/>
    <cellStyle name="Normal 2 4 5 11" xfId="8974"/>
    <cellStyle name="Normal 2 4 5 11 2" xfId="8975"/>
    <cellStyle name="Normal 2 4 5 11 3" xfId="8976"/>
    <cellStyle name="Normal 2 4 5 12" xfId="8977"/>
    <cellStyle name="Normal 2 4 5 12 2" xfId="8978"/>
    <cellStyle name="Normal 2 4 5 12 3" xfId="8979"/>
    <cellStyle name="Normal 2 4 5 13" xfId="8980"/>
    <cellStyle name="Normal 2 4 5 13 2" xfId="8981"/>
    <cellStyle name="Normal 2 4 5 14" xfId="8982"/>
    <cellStyle name="Normal 2 4 5 15" xfId="8983"/>
    <cellStyle name="Normal 2 4 5 2" xfId="8984"/>
    <cellStyle name="Normal 2 4 5 2 2" xfId="8985"/>
    <cellStyle name="Normal 2 4 5 2 2 2" xfId="8986"/>
    <cellStyle name="Normal 2 4 5 2 2 3" xfId="8987"/>
    <cellStyle name="Normal 2 4 5 2 3" xfId="8988"/>
    <cellStyle name="Normal 2 4 5 2 3 2" xfId="8989"/>
    <cellStyle name="Normal 2 4 5 2 3 3" xfId="8990"/>
    <cellStyle name="Normal 2 4 5 2 4" xfId="8991"/>
    <cellStyle name="Normal 2 4 5 2 4 2" xfId="8992"/>
    <cellStyle name="Normal 2 4 5 2 5" xfId="8993"/>
    <cellStyle name="Normal 2 4 5 2 6" xfId="8994"/>
    <cellStyle name="Normal 2 4 5 3" xfId="8995"/>
    <cellStyle name="Normal 2 4 5 3 2" xfId="8996"/>
    <cellStyle name="Normal 2 4 5 3 2 2" xfId="8997"/>
    <cellStyle name="Normal 2 4 5 3 2 3" xfId="8998"/>
    <cellStyle name="Normal 2 4 5 3 3" xfId="8999"/>
    <cellStyle name="Normal 2 4 5 3 3 2" xfId="9000"/>
    <cellStyle name="Normal 2 4 5 3 3 3" xfId="9001"/>
    <cellStyle name="Normal 2 4 5 3 4" xfId="9002"/>
    <cellStyle name="Normal 2 4 5 3 4 2" xfId="9003"/>
    <cellStyle name="Normal 2 4 5 3 5" xfId="9004"/>
    <cellStyle name="Normal 2 4 5 3 6" xfId="9005"/>
    <cellStyle name="Normal 2 4 5 4" xfId="9006"/>
    <cellStyle name="Normal 2 4 5 4 2" xfId="9007"/>
    <cellStyle name="Normal 2 4 5 4 2 2" xfId="9008"/>
    <cellStyle name="Normal 2 4 5 4 2 3" xfId="9009"/>
    <cellStyle name="Normal 2 4 5 4 3" xfId="9010"/>
    <cellStyle name="Normal 2 4 5 4 3 2" xfId="9011"/>
    <cellStyle name="Normal 2 4 5 4 3 3" xfId="9012"/>
    <cellStyle name="Normal 2 4 5 4 4" xfId="9013"/>
    <cellStyle name="Normal 2 4 5 4 4 2" xfId="9014"/>
    <cellStyle name="Normal 2 4 5 4 5" xfId="9015"/>
    <cellStyle name="Normal 2 4 5 4 6" xfId="9016"/>
    <cellStyle name="Normal 2 4 5 5" xfId="9017"/>
    <cellStyle name="Normal 2 4 5 5 2" xfId="9018"/>
    <cellStyle name="Normal 2 4 5 5 2 2" xfId="9019"/>
    <cellStyle name="Normal 2 4 5 5 2 3" xfId="9020"/>
    <cellStyle name="Normal 2 4 5 5 3" xfId="9021"/>
    <cellStyle name="Normal 2 4 5 5 3 2" xfId="9022"/>
    <cellStyle name="Normal 2 4 5 5 3 3" xfId="9023"/>
    <cellStyle name="Normal 2 4 5 5 4" xfId="9024"/>
    <cellStyle name="Normal 2 4 5 5 4 2" xfId="9025"/>
    <cellStyle name="Normal 2 4 5 5 5" xfId="9026"/>
    <cellStyle name="Normal 2 4 5 5 6" xfId="9027"/>
    <cellStyle name="Normal 2 4 5 6" xfId="9028"/>
    <cellStyle name="Normal 2 4 5 6 2" xfId="9029"/>
    <cellStyle name="Normal 2 4 5 6 2 2" xfId="9030"/>
    <cellStyle name="Normal 2 4 5 6 2 3" xfId="9031"/>
    <cellStyle name="Normal 2 4 5 6 3" xfId="9032"/>
    <cellStyle name="Normal 2 4 5 6 3 2" xfId="9033"/>
    <cellStyle name="Normal 2 4 5 6 3 3" xfId="9034"/>
    <cellStyle name="Normal 2 4 5 6 4" xfId="9035"/>
    <cellStyle name="Normal 2 4 5 6 4 2" xfId="9036"/>
    <cellStyle name="Normal 2 4 5 6 5" xfId="9037"/>
    <cellStyle name="Normal 2 4 5 6 6" xfId="9038"/>
    <cellStyle name="Normal 2 4 5 7" xfId="9039"/>
    <cellStyle name="Normal 2 4 5 7 2" xfId="9040"/>
    <cellStyle name="Normal 2 4 5 7 2 2" xfId="9041"/>
    <cellStyle name="Normal 2 4 5 7 2 3" xfId="9042"/>
    <cellStyle name="Normal 2 4 5 7 3" xfId="9043"/>
    <cellStyle name="Normal 2 4 5 7 3 2" xfId="9044"/>
    <cellStyle name="Normal 2 4 5 7 3 3" xfId="9045"/>
    <cellStyle name="Normal 2 4 5 7 4" xfId="9046"/>
    <cellStyle name="Normal 2 4 5 7 4 2" xfId="9047"/>
    <cellStyle name="Normal 2 4 5 7 5" xfId="9048"/>
    <cellStyle name="Normal 2 4 5 7 6" xfId="9049"/>
    <cellStyle name="Normal 2 4 5 8" xfId="9050"/>
    <cellStyle name="Normal 2 4 5 8 2" xfId="9051"/>
    <cellStyle name="Normal 2 4 5 8 2 2" xfId="9052"/>
    <cellStyle name="Normal 2 4 5 8 2 3" xfId="9053"/>
    <cellStyle name="Normal 2 4 5 8 3" xfId="9054"/>
    <cellStyle name="Normal 2 4 5 8 3 2" xfId="9055"/>
    <cellStyle name="Normal 2 4 5 8 3 3" xfId="9056"/>
    <cellStyle name="Normal 2 4 5 8 4" xfId="9057"/>
    <cellStyle name="Normal 2 4 5 8 4 2" xfId="9058"/>
    <cellStyle name="Normal 2 4 5 8 5" xfId="9059"/>
    <cellStyle name="Normal 2 4 5 8 6" xfId="9060"/>
    <cellStyle name="Normal 2 4 5 9" xfId="9061"/>
    <cellStyle name="Normal 2 4 5 9 2" xfId="9062"/>
    <cellStyle name="Normal 2 4 5 9 2 2" xfId="9063"/>
    <cellStyle name="Normal 2 4 5 9 2 3" xfId="9064"/>
    <cellStyle name="Normal 2 4 5 9 3" xfId="9065"/>
    <cellStyle name="Normal 2 4 5 9 3 2" xfId="9066"/>
    <cellStyle name="Normal 2 4 5 9 3 3" xfId="9067"/>
    <cellStyle name="Normal 2 4 5 9 4" xfId="9068"/>
    <cellStyle name="Normal 2 4 5 9 4 2" xfId="9069"/>
    <cellStyle name="Normal 2 4 5 9 5" xfId="9070"/>
    <cellStyle name="Normal 2 4 5 9 6" xfId="9071"/>
    <cellStyle name="Normal 2 4 6" xfId="9072"/>
    <cellStyle name="Normal 2 4 6 2" xfId="9073"/>
    <cellStyle name="Normal 2 4 6 2 2" xfId="9074"/>
    <cellStyle name="Normal 2 4 6 2 3" xfId="9075"/>
    <cellStyle name="Normal 2 4 6 3" xfId="9076"/>
    <cellStyle name="Normal 2 4 6 3 2" xfId="9077"/>
    <cellStyle name="Normal 2 4 6 3 3" xfId="9078"/>
    <cellStyle name="Normal 2 4 6 4" xfId="9079"/>
    <cellStyle name="Normal 2 4 6 4 2" xfId="9080"/>
    <cellStyle name="Normal 2 4 6 5" xfId="9081"/>
    <cellStyle name="Normal 2 4 6 6" xfId="9082"/>
    <cellStyle name="Normal 2 4 7" xfId="9083"/>
    <cellStyle name="Normal 2 4 7 2" xfId="9084"/>
    <cellStyle name="Normal 2 4 7 2 2" xfId="9085"/>
    <cellStyle name="Normal 2 4 7 2 3" xfId="9086"/>
    <cellStyle name="Normal 2 4 7 3" xfId="9087"/>
    <cellStyle name="Normal 2 4 7 3 2" xfId="9088"/>
    <cellStyle name="Normal 2 4 7 3 3" xfId="9089"/>
    <cellStyle name="Normal 2 4 7 4" xfId="9090"/>
    <cellStyle name="Normal 2 4 7 4 2" xfId="9091"/>
    <cellStyle name="Normal 2 4 7 5" xfId="9092"/>
    <cellStyle name="Normal 2 4 7 6" xfId="9093"/>
    <cellStyle name="Normal 2 4 8" xfId="9094"/>
    <cellStyle name="Normal 2 4 8 2" xfId="9095"/>
    <cellStyle name="Normal 2 4 8 2 2" xfId="9096"/>
    <cellStyle name="Normal 2 4 8 2 3" xfId="9097"/>
    <cellStyle name="Normal 2 4 8 3" xfId="9098"/>
    <cellStyle name="Normal 2 4 8 3 2" xfId="9099"/>
    <cellStyle name="Normal 2 4 8 3 3" xfId="9100"/>
    <cellStyle name="Normal 2 4 8 4" xfId="9101"/>
    <cellStyle name="Normal 2 4 8 4 2" xfId="9102"/>
    <cellStyle name="Normal 2 4 8 5" xfId="9103"/>
    <cellStyle name="Normal 2 4 8 6" xfId="9104"/>
    <cellStyle name="Normal 2 4 9" xfId="9105"/>
    <cellStyle name="Normal 2 4 9 2" xfId="9106"/>
    <cellStyle name="Normal 2 4 9 2 2" xfId="9107"/>
    <cellStyle name="Normal 2 4 9 2 3" xfId="9108"/>
    <cellStyle name="Normal 2 4 9 3" xfId="9109"/>
    <cellStyle name="Normal 2 4 9 3 2" xfId="9110"/>
    <cellStyle name="Normal 2 4 9 3 3" xfId="9111"/>
    <cellStyle name="Normal 2 4 9 4" xfId="9112"/>
    <cellStyle name="Normal 2 4 9 4 2" xfId="9113"/>
    <cellStyle name="Normal 2 4 9 5" xfId="9114"/>
    <cellStyle name="Normal 2 4 9 6" xfId="9115"/>
    <cellStyle name="Normal 2 5" xfId="9116"/>
    <cellStyle name="Normal 2 5 10" xfId="9117"/>
    <cellStyle name="Normal 2 5 10 2" xfId="9118"/>
    <cellStyle name="Normal 2 5 10 2 2" xfId="9119"/>
    <cellStyle name="Normal 2 5 10 2 3" xfId="9120"/>
    <cellStyle name="Normal 2 5 10 3" xfId="9121"/>
    <cellStyle name="Normal 2 5 10 3 2" xfId="9122"/>
    <cellStyle name="Normal 2 5 10 3 3" xfId="9123"/>
    <cellStyle name="Normal 2 5 10 4" xfId="9124"/>
    <cellStyle name="Normal 2 5 10 4 2" xfId="9125"/>
    <cellStyle name="Normal 2 5 10 5" xfId="9126"/>
    <cellStyle name="Normal 2 5 10 6" xfId="9127"/>
    <cellStyle name="Normal 2 5 11" xfId="9128"/>
    <cellStyle name="Normal 2 5 11 2" xfId="9129"/>
    <cellStyle name="Normal 2 5 11 2 2" xfId="9130"/>
    <cellStyle name="Normal 2 5 11 2 3" xfId="9131"/>
    <cellStyle name="Normal 2 5 11 3" xfId="9132"/>
    <cellStyle name="Normal 2 5 11 3 2" xfId="9133"/>
    <cellStyle name="Normal 2 5 11 3 3" xfId="9134"/>
    <cellStyle name="Normal 2 5 11 4" xfId="9135"/>
    <cellStyle name="Normal 2 5 11 4 2" xfId="9136"/>
    <cellStyle name="Normal 2 5 11 5" xfId="9137"/>
    <cellStyle name="Normal 2 5 11 6" xfId="9138"/>
    <cellStyle name="Normal 2 5 12" xfId="9139"/>
    <cellStyle name="Normal 2 5 12 2" xfId="9140"/>
    <cellStyle name="Normal 2 5 12 2 2" xfId="9141"/>
    <cellStyle name="Normal 2 5 12 2 3" xfId="9142"/>
    <cellStyle name="Normal 2 5 12 3" xfId="9143"/>
    <cellStyle name="Normal 2 5 12 3 2" xfId="9144"/>
    <cellStyle name="Normal 2 5 12 4" xfId="9145"/>
    <cellStyle name="Normal 2 5 12 5" xfId="9146"/>
    <cellStyle name="Normal 2 5 13" xfId="9147"/>
    <cellStyle name="Normal 2 5 13 2" xfId="9148"/>
    <cellStyle name="Normal 2 5 13 3" xfId="9149"/>
    <cellStyle name="Normal 2 5 14" xfId="9150"/>
    <cellStyle name="Normal 2 5 14 2" xfId="9151"/>
    <cellStyle name="Normal 2 5 14 3" xfId="9152"/>
    <cellStyle name="Normal 2 5 15" xfId="9153"/>
    <cellStyle name="Normal 2 5 15 2" xfId="9154"/>
    <cellStyle name="Normal 2 5 16" xfId="9155"/>
    <cellStyle name="Normal 2 5 17" xfId="9156"/>
    <cellStyle name="Normal 2 5 2" xfId="9157"/>
    <cellStyle name="Normal 2 5 2 10" xfId="9158"/>
    <cellStyle name="Normal 2 5 2 10 2" xfId="9159"/>
    <cellStyle name="Normal 2 5 2 10 2 2" xfId="9160"/>
    <cellStyle name="Normal 2 5 2 10 2 3" xfId="9161"/>
    <cellStyle name="Normal 2 5 2 10 3" xfId="9162"/>
    <cellStyle name="Normal 2 5 2 10 3 2" xfId="9163"/>
    <cellStyle name="Normal 2 5 2 10 3 3" xfId="9164"/>
    <cellStyle name="Normal 2 5 2 10 4" xfId="9165"/>
    <cellStyle name="Normal 2 5 2 10 4 2" xfId="9166"/>
    <cellStyle name="Normal 2 5 2 10 5" xfId="9167"/>
    <cellStyle name="Normal 2 5 2 10 6" xfId="9168"/>
    <cellStyle name="Normal 2 5 2 11" xfId="9169"/>
    <cellStyle name="Normal 2 5 2 11 2" xfId="9170"/>
    <cellStyle name="Normal 2 5 2 11 2 2" xfId="9171"/>
    <cellStyle name="Normal 2 5 2 11 2 3" xfId="9172"/>
    <cellStyle name="Normal 2 5 2 11 3" xfId="9173"/>
    <cellStyle name="Normal 2 5 2 11 3 2" xfId="9174"/>
    <cellStyle name="Normal 2 5 2 11 4" xfId="9175"/>
    <cellStyle name="Normal 2 5 2 11 5" xfId="9176"/>
    <cellStyle name="Normal 2 5 2 12" xfId="9177"/>
    <cellStyle name="Normal 2 5 2 12 2" xfId="9178"/>
    <cellStyle name="Normal 2 5 2 12 3" xfId="9179"/>
    <cellStyle name="Normal 2 5 2 13" xfId="9180"/>
    <cellStyle name="Normal 2 5 2 13 2" xfId="9181"/>
    <cellStyle name="Normal 2 5 2 13 3" xfId="9182"/>
    <cellStyle name="Normal 2 5 2 14" xfId="9183"/>
    <cellStyle name="Normal 2 5 2 14 2" xfId="9184"/>
    <cellStyle name="Normal 2 5 2 15" xfId="9185"/>
    <cellStyle name="Normal 2 5 2 16" xfId="9186"/>
    <cellStyle name="Normal 2 5 2 2" xfId="9187"/>
    <cellStyle name="Normal 2 5 2 2 10" xfId="9188"/>
    <cellStyle name="Normal 2 5 2 2 10 2" xfId="9189"/>
    <cellStyle name="Normal 2 5 2 2 10 2 2" xfId="9190"/>
    <cellStyle name="Normal 2 5 2 2 10 2 3" xfId="9191"/>
    <cellStyle name="Normal 2 5 2 2 10 3" xfId="9192"/>
    <cellStyle name="Normal 2 5 2 2 10 3 2" xfId="9193"/>
    <cellStyle name="Normal 2 5 2 2 10 4" xfId="9194"/>
    <cellStyle name="Normal 2 5 2 2 10 5" xfId="9195"/>
    <cellStyle name="Normal 2 5 2 2 11" xfId="9196"/>
    <cellStyle name="Normal 2 5 2 2 11 2" xfId="9197"/>
    <cellStyle name="Normal 2 5 2 2 11 3" xfId="9198"/>
    <cellStyle name="Normal 2 5 2 2 12" xfId="9199"/>
    <cellStyle name="Normal 2 5 2 2 12 2" xfId="9200"/>
    <cellStyle name="Normal 2 5 2 2 12 3" xfId="9201"/>
    <cellStyle name="Normal 2 5 2 2 13" xfId="9202"/>
    <cellStyle name="Normal 2 5 2 2 13 2" xfId="9203"/>
    <cellStyle name="Normal 2 5 2 2 14" xfId="9204"/>
    <cellStyle name="Normal 2 5 2 2 15" xfId="9205"/>
    <cellStyle name="Normal 2 5 2 2 2" xfId="9206"/>
    <cellStyle name="Normal 2 5 2 2 2 2" xfId="9207"/>
    <cellStyle name="Normal 2 5 2 2 2 2 2" xfId="9208"/>
    <cellStyle name="Normal 2 5 2 2 2 2 3" xfId="9209"/>
    <cellStyle name="Normal 2 5 2 2 2 3" xfId="9210"/>
    <cellStyle name="Normal 2 5 2 2 2 3 2" xfId="9211"/>
    <cellStyle name="Normal 2 5 2 2 2 3 3" xfId="9212"/>
    <cellStyle name="Normal 2 5 2 2 2 4" xfId="9213"/>
    <cellStyle name="Normal 2 5 2 2 2 4 2" xfId="9214"/>
    <cellStyle name="Normal 2 5 2 2 2 5" xfId="9215"/>
    <cellStyle name="Normal 2 5 2 2 2 6" xfId="9216"/>
    <cellStyle name="Normal 2 5 2 2 3" xfId="9217"/>
    <cellStyle name="Normal 2 5 2 2 3 2" xfId="9218"/>
    <cellStyle name="Normal 2 5 2 2 3 2 2" xfId="9219"/>
    <cellStyle name="Normal 2 5 2 2 3 2 3" xfId="9220"/>
    <cellStyle name="Normal 2 5 2 2 3 3" xfId="9221"/>
    <cellStyle name="Normal 2 5 2 2 3 3 2" xfId="9222"/>
    <cellStyle name="Normal 2 5 2 2 3 3 3" xfId="9223"/>
    <cellStyle name="Normal 2 5 2 2 3 4" xfId="9224"/>
    <cellStyle name="Normal 2 5 2 2 3 4 2" xfId="9225"/>
    <cellStyle name="Normal 2 5 2 2 3 5" xfId="9226"/>
    <cellStyle name="Normal 2 5 2 2 3 6" xfId="9227"/>
    <cellStyle name="Normal 2 5 2 2 4" xfId="9228"/>
    <cellStyle name="Normal 2 5 2 2 4 2" xfId="9229"/>
    <cellStyle name="Normal 2 5 2 2 4 2 2" xfId="9230"/>
    <cellStyle name="Normal 2 5 2 2 4 2 3" xfId="9231"/>
    <cellStyle name="Normal 2 5 2 2 4 3" xfId="9232"/>
    <cellStyle name="Normal 2 5 2 2 4 3 2" xfId="9233"/>
    <cellStyle name="Normal 2 5 2 2 4 3 3" xfId="9234"/>
    <cellStyle name="Normal 2 5 2 2 4 4" xfId="9235"/>
    <cellStyle name="Normal 2 5 2 2 4 4 2" xfId="9236"/>
    <cellStyle name="Normal 2 5 2 2 4 5" xfId="9237"/>
    <cellStyle name="Normal 2 5 2 2 4 6" xfId="9238"/>
    <cellStyle name="Normal 2 5 2 2 5" xfId="9239"/>
    <cellStyle name="Normal 2 5 2 2 5 2" xfId="9240"/>
    <cellStyle name="Normal 2 5 2 2 5 2 2" xfId="9241"/>
    <cellStyle name="Normal 2 5 2 2 5 2 3" xfId="9242"/>
    <cellStyle name="Normal 2 5 2 2 5 3" xfId="9243"/>
    <cellStyle name="Normal 2 5 2 2 5 3 2" xfId="9244"/>
    <cellStyle name="Normal 2 5 2 2 5 3 3" xfId="9245"/>
    <cellStyle name="Normal 2 5 2 2 5 4" xfId="9246"/>
    <cellStyle name="Normal 2 5 2 2 5 4 2" xfId="9247"/>
    <cellStyle name="Normal 2 5 2 2 5 5" xfId="9248"/>
    <cellStyle name="Normal 2 5 2 2 5 6" xfId="9249"/>
    <cellStyle name="Normal 2 5 2 2 6" xfId="9250"/>
    <cellStyle name="Normal 2 5 2 2 6 2" xfId="9251"/>
    <cellStyle name="Normal 2 5 2 2 6 2 2" xfId="9252"/>
    <cellStyle name="Normal 2 5 2 2 6 2 3" xfId="9253"/>
    <cellStyle name="Normal 2 5 2 2 6 3" xfId="9254"/>
    <cellStyle name="Normal 2 5 2 2 6 3 2" xfId="9255"/>
    <cellStyle name="Normal 2 5 2 2 6 3 3" xfId="9256"/>
    <cellStyle name="Normal 2 5 2 2 6 4" xfId="9257"/>
    <cellStyle name="Normal 2 5 2 2 6 4 2" xfId="9258"/>
    <cellStyle name="Normal 2 5 2 2 6 5" xfId="9259"/>
    <cellStyle name="Normal 2 5 2 2 6 6" xfId="9260"/>
    <cellStyle name="Normal 2 5 2 2 7" xfId="9261"/>
    <cellStyle name="Normal 2 5 2 2 7 2" xfId="9262"/>
    <cellStyle name="Normal 2 5 2 2 7 2 2" xfId="9263"/>
    <cellStyle name="Normal 2 5 2 2 7 2 3" xfId="9264"/>
    <cellStyle name="Normal 2 5 2 2 7 3" xfId="9265"/>
    <cellStyle name="Normal 2 5 2 2 7 3 2" xfId="9266"/>
    <cellStyle name="Normal 2 5 2 2 7 3 3" xfId="9267"/>
    <cellStyle name="Normal 2 5 2 2 7 4" xfId="9268"/>
    <cellStyle name="Normal 2 5 2 2 7 4 2" xfId="9269"/>
    <cellStyle name="Normal 2 5 2 2 7 5" xfId="9270"/>
    <cellStyle name="Normal 2 5 2 2 7 6" xfId="9271"/>
    <cellStyle name="Normal 2 5 2 2 8" xfId="9272"/>
    <cellStyle name="Normal 2 5 2 2 8 2" xfId="9273"/>
    <cellStyle name="Normal 2 5 2 2 8 2 2" xfId="9274"/>
    <cellStyle name="Normal 2 5 2 2 8 2 3" xfId="9275"/>
    <cellStyle name="Normal 2 5 2 2 8 3" xfId="9276"/>
    <cellStyle name="Normal 2 5 2 2 8 3 2" xfId="9277"/>
    <cellStyle name="Normal 2 5 2 2 8 3 3" xfId="9278"/>
    <cellStyle name="Normal 2 5 2 2 8 4" xfId="9279"/>
    <cellStyle name="Normal 2 5 2 2 8 4 2" xfId="9280"/>
    <cellStyle name="Normal 2 5 2 2 8 5" xfId="9281"/>
    <cellStyle name="Normal 2 5 2 2 8 6" xfId="9282"/>
    <cellStyle name="Normal 2 5 2 2 9" xfId="9283"/>
    <cellStyle name="Normal 2 5 2 2 9 2" xfId="9284"/>
    <cellStyle name="Normal 2 5 2 2 9 2 2" xfId="9285"/>
    <cellStyle name="Normal 2 5 2 2 9 2 3" xfId="9286"/>
    <cellStyle name="Normal 2 5 2 2 9 3" xfId="9287"/>
    <cellStyle name="Normal 2 5 2 2 9 3 2" xfId="9288"/>
    <cellStyle name="Normal 2 5 2 2 9 3 3" xfId="9289"/>
    <cellStyle name="Normal 2 5 2 2 9 4" xfId="9290"/>
    <cellStyle name="Normal 2 5 2 2 9 4 2" xfId="9291"/>
    <cellStyle name="Normal 2 5 2 2 9 5" xfId="9292"/>
    <cellStyle name="Normal 2 5 2 2 9 6" xfId="9293"/>
    <cellStyle name="Normal 2 5 2 3" xfId="9294"/>
    <cellStyle name="Normal 2 5 2 3 2" xfId="9295"/>
    <cellStyle name="Normal 2 5 2 3 2 2" xfId="9296"/>
    <cellStyle name="Normal 2 5 2 3 2 3" xfId="9297"/>
    <cellStyle name="Normal 2 5 2 3 3" xfId="9298"/>
    <cellStyle name="Normal 2 5 2 3 3 2" xfId="9299"/>
    <cellStyle name="Normal 2 5 2 3 3 3" xfId="9300"/>
    <cellStyle name="Normal 2 5 2 3 4" xfId="9301"/>
    <cellStyle name="Normal 2 5 2 3 4 2" xfId="9302"/>
    <cellStyle name="Normal 2 5 2 3 5" xfId="9303"/>
    <cellStyle name="Normal 2 5 2 3 6" xfId="9304"/>
    <cellStyle name="Normal 2 5 2 4" xfId="9305"/>
    <cellStyle name="Normal 2 5 2 4 2" xfId="9306"/>
    <cellStyle name="Normal 2 5 2 4 2 2" xfId="9307"/>
    <cellStyle name="Normal 2 5 2 4 2 3" xfId="9308"/>
    <cellStyle name="Normal 2 5 2 4 3" xfId="9309"/>
    <cellStyle name="Normal 2 5 2 4 3 2" xfId="9310"/>
    <cellStyle name="Normal 2 5 2 4 3 3" xfId="9311"/>
    <cellStyle name="Normal 2 5 2 4 4" xfId="9312"/>
    <cellStyle name="Normal 2 5 2 4 4 2" xfId="9313"/>
    <cellStyle name="Normal 2 5 2 4 5" xfId="9314"/>
    <cellStyle name="Normal 2 5 2 4 6" xfId="9315"/>
    <cellStyle name="Normal 2 5 2 5" xfId="9316"/>
    <cellStyle name="Normal 2 5 2 5 2" xfId="9317"/>
    <cellStyle name="Normal 2 5 2 5 2 2" xfId="9318"/>
    <cellStyle name="Normal 2 5 2 5 2 3" xfId="9319"/>
    <cellStyle name="Normal 2 5 2 5 3" xfId="9320"/>
    <cellStyle name="Normal 2 5 2 5 3 2" xfId="9321"/>
    <cellStyle name="Normal 2 5 2 5 3 3" xfId="9322"/>
    <cellStyle name="Normal 2 5 2 5 4" xfId="9323"/>
    <cellStyle name="Normal 2 5 2 5 4 2" xfId="9324"/>
    <cellStyle name="Normal 2 5 2 5 5" xfId="9325"/>
    <cellStyle name="Normal 2 5 2 5 6" xfId="9326"/>
    <cellStyle name="Normal 2 5 2 6" xfId="9327"/>
    <cellStyle name="Normal 2 5 2 6 2" xfId="9328"/>
    <cellStyle name="Normal 2 5 2 6 2 2" xfId="9329"/>
    <cellStyle name="Normal 2 5 2 6 2 3" xfId="9330"/>
    <cellStyle name="Normal 2 5 2 6 3" xfId="9331"/>
    <cellStyle name="Normal 2 5 2 6 3 2" xfId="9332"/>
    <cellStyle name="Normal 2 5 2 6 3 3" xfId="9333"/>
    <cellStyle name="Normal 2 5 2 6 4" xfId="9334"/>
    <cellStyle name="Normal 2 5 2 6 4 2" xfId="9335"/>
    <cellStyle name="Normal 2 5 2 6 5" xfId="9336"/>
    <cellStyle name="Normal 2 5 2 6 6" xfId="9337"/>
    <cellStyle name="Normal 2 5 2 7" xfId="9338"/>
    <cellStyle name="Normal 2 5 2 7 2" xfId="9339"/>
    <cellStyle name="Normal 2 5 2 7 2 2" xfId="9340"/>
    <cellStyle name="Normal 2 5 2 7 2 3" xfId="9341"/>
    <cellStyle name="Normal 2 5 2 7 3" xfId="9342"/>
    <cellStyle name="Normal 2 5 2 7 3 2" xfId="9343"/>
    <cellStyle name="Normal 2 5 2 7 3 3" xfId="9344"/>
    <cellStyle name="Normal 2 5 2 7 4" xfId="9345"/>
    <cellStyle name="Normal 2 5 2 7 4 2" xfId="9346"/>
    <cellStyle name="Normal 2 5 2 7 5" xfId="9347"/>
    <cellStyle name="Normal 2 5 2 7 6" xfId="9348"/>
    <cellStyle name="Normal 2 5 2 8" xfId="9349"/>
    <cellStyle name="Normal 2 5 2 8 2" xfId="9350"/>
    <cellStyle name="Normal 2 5 2 8 2 2" xfId="9351"/>
    <cellStyle name="Normal 2 5 2 8 2 3" xfId="9352"/>
    <cellStyle name="Normal 2 5 2 8 3" xfId="9353"/>
    <cellStyle name="Normal 2 5 2 8 3 2" xfId="9354"/>
    <cellStyle name="Normal 2 5 2 8 3 3" xfId="9355"/>
    <cellStyle name="Normal 2 5 2 8 4" xfId="9356"/>
    <cellStyle name="Normal 2 5 2 8 4 2" xfId="9357"/>
    <cellStyle name="Normal 2 5 2 8 5" xfId="9358"/>
    <cellStyle name="Normal 2 5 2 8 6" xfId="9359"/>
    <cellStyle name="Normal 2 5 2 9" xfId="9360"/>
    <cellStyle name="Normal 2 5 2 9 2" xfId="9361"/>
    <cellStyle name="Normal 2 5 2 9 2 2" xfId="9362"/>
    <cellStyle name="Normal 2 5 2 9 2 3" xfId="9363"/>
    <cellStyle name="Normal 2 5 2 9 3" xfId="9364"/>
    <cellStyle name="Normal 2 5 2 9 3 2" xfId="9365"/>
    <cellStyle name="Normal 2 5 2 9 3 3" xfId="9366"/>
    <cellStyle name="Normal 2 5 2 9 4" xfId="9367"/>
    <cellStyle name="Normal 2 5 2 9 4 2" xfId="9368"/>
    <cellStyle name="Normal 2 5 2 9 5" xfId="9369"/>
    <cellStyle name="Normal 2 5 2 9 6" xfId="9370"/>
    <cellStyle name="Normal 2 5 3" xfId="9371"/>
    <cellStyle name="Normal 2 5 3 10" xfId="9372"/>
    <cellStyle name="Normal 2 5 3 10 2" xfId="9373"/>
    <cellStyle name="Normal 2 5 3 10 2 2" xfId="9374"/>
    <cellStyle name="Normal 2 5 3 10 2 3" xfId="9375"/>
    <cellStyle name="Normal 2 5 3 10 3" xfId="9376"/>
    <cellStyle name="Normal 2 5 3 10 3 2" xfId="9377"/>
    <cellStyle name="Normal 2 5 3 10 4" xfId="9378"/>
    <cellStyle name="Normal 2 5 3 10 5" xfId="9379"/>
    <cellStyle name="Normal 2 5 3 11" xfId="9380"/>
    <cellStyle name="Normal 2 5 3 11 2" xfId="9381"/>
    <cellStyle name="Normal 2 5 3 11 3" xfId="9382"/>
    <cellStyle name="Normal 2 5 3 12" xfId="9383"/>
    <cellStyle name="Normal 2 5 3 12 2" xfId="9384"/>
    <cellStyle name="Normal 2 5 3 12 3" xfId="9385"/>
    <cellStyle name="Normal 2 5 3 13" xfId="9386"/>
    <cellStyle name="Normal 2 5 3 13 2" xfId="9387"/>
    <cellStyle name="Normal 2 5 3 14" xfId="9388"/>
    <cellStyle name="Normal 2 5 3 15" xfId="9389"/>
    <cellStyle name="Normal 2 5 3 2" xfId="9390"/>
    <cellStyle name="Normal 2 5 3 2 2" xfId="9391"/>
    <cellStyle name="Normal 2 5 3 2 2 2" xfId="9392"/>
    <cellStyle name="Normal 2 5 3 2 2 3" xfId="9393"/>
    <cellStyle name="Normal 2 5 3 2 3" xfId="9394"/>
    <cellStyle name="Normal 2 5 3 2 3 2" xfId="9395"/>
    <cellStyle name="Normal 2 5 3 2 3 3" xfId="9396"/>
    <cellStyle name="Normal 2 5 3 2 4" xfId="9397"/>
    <cellStyle name="Normal 2 5 3 2 4 2" xfId="9398"/>
    <cellStyle name="Normal 2 5 3 2 5" xfId="9399"/>
    <cellStyle name="Normal 2 5 3 2 6" xfId="9400"/>
    <cellStyle name="Normal 2 5 3 3" xfId="9401"/>
    <cellStyle name="Normal 2 5 3 3 2" xfId="9402"/>
    <cellStyle name="Normal 2 5 3 3 2 2" xfId="9403"/>
    <cellStyle name="Normal 2 5 3 3 2 3" xfId="9404"/>
    <cellStyle name="Normal 2 5 3 3 3" xfId="9405"/>
    <cellStyle name="Normal 2 5 3 3 3 2" xfId="9406"/>
    <cellStyle name="Normal 2 5 3 3 3 3" xfId="9407"/>
    <cellStyle name="Normal 2 5 3 3 4" xfId="9408"/>
    <cellStyle name="Normal 2 5 3 3 4 2" xfId="9409"/>
    <cellStyle name="Normal 2 5 3 3 5" xfId="9410"/>
    <cellStyle name="Normal 2 5 3 3 6" xfId="9411"/>
    <cellStyle name="Normal 2 5 3 4" xfId="9412"/>
    <cellStyle name="Normal 2 5 3 4 2" xfId="9413"/>
    <cellStyle name="Normal 2 5 3 4 2 2" xfId="9414"/>
    <cellStyle name="Normal 2 5 3 4 2 3" xfId="9415"/>
    <cellStyle name="Normal 2 5 3 4 3" xfId="9416"/>
    <cellStyle name="Normal 2 5 3 4 3 2" xfId="9417"/>
    <cellStyle name="Normal 2 5 3 4 3 3" xfId="9418"/>
    <cellStyle name="Normal 2 5 3 4 4" xfId="9419"/>
    <cellStyle name="Normal 2 5 3 4 4 2" xfId="9420"/>
    <cellStyle name="Normal 2 5 3 4 5" xfId="9421"/>
    <cellStyle name="Normal 2 5 3 4 6" xfId="9422"/>
    <cellStyle name="Normal 2 5 3 5" xfId="9423"/>
    <cellStyle name="Normal 2 5 3 5 2" xfId="9424"/>
    <cellStyle name="Normal 2 5 3 5 2 2" xfId="9425"/>
    <cellStyle name="Normal 2 5 3 5 2 3" xfId="9426"/>
    <cellStyle name="Normal 2 5 3 5 3" xfId="9427"/>
    <cellStyle name="Normal 2 5 3 5 3 2" xfId="9428"/>
    <cellStyle name="Normal 2 5 3 5 3 3" xfId="9429"/>
    <cellStyle name="Normal 2 5 3 5 4" xfId="9430"/>
    <cellStyle name="Normal 2 5 3 5 4 2" xfId="9431"/>
    <cellStyle name="Normal 2 5 3 5 5" xfId="9432"/>
    <cellStyle name="Normal 2 5 3 5 6" xfId="9433"/>
    <cellStyle name="Normal 2 5 3 6" xfId="9434"/>
    <cellStyle name="Normal 2 5 3 6 2" xfId="9435"/>
    <cellStyle name="Normal 2 5 3 6 2 2" xfId="9436"/>
    <cellStyle name="Normal 2 5 3 6 2 3" xfId="9437"/>
    <cellStyle name="Normal 2 5 3 6 3" xfId="9438"/>
    <cellStyle name="Normal 2 5 3 6 3 2" xfId="9439"/>
    <cellStyle name="Normal 2 5 3 6 3 3" xfId="9440"/>
    <cellStyle name="Normal 2 5 3 6 4" xfId="9441"/>
    <cellStyle name="Normal 2 5 3 6 4 2" xfId="9442"/>
    <cellStyle name="Normal 2 5 3 6 5" xfId="9443"/>
    <cellStyle name="Normal 2 5 3 6 6" xfId="9444"/>
    <cellStyle name="Normal 2 5 3 7" xfId="9445"/>
    <cellStyle name="Normal 2 5 3 7 2" xfId="9446"/>
    <cellStyle name="Normal 2 5 3 7 2 2" xfId="9447"/>
    <cellStyle name="Normal 2 5 3 7 2 3" xfId="9448"/>
    <cellStyle name="Normal 2 5 3 7 3" xfId="9449"/>
    <cellStyle name="Normal 2 5 3 7 3 2" xfId="9450"/>
    <cellStyle name="Normal 2 5 3 7 3 3" xfId="9451"/>
    <cellStyle name="Normal 2 5 3 7 4" xfId="9452"/>
    <cellStyle name="Normal 2 5 3 7 4 2" xfId="9453"/>
    <cellStyle name="Normal 2 5 3 7 5" xfId="9454"/>
    <cellStyle name="Normal 2 5 3 7 6" xfId="9455"/>
    <cellStyle name="Normal 2 5 3 8" xfId="9456"/>
    <cellStyle name="Normal 2 5 3 8 2" xfId="9457"/>
    <cellStyle name="Normal 2 5 3 8 2 2" xfId="9458"/>
    <cellStyle name="Normal 2 5 3 8 2 3" xfId="9459"/>
    <cellStyle name="Normal 2 5 3 8 3" xfId="9460"/>
    <cellStyle name="Normal 2 5 3 8 3 2" xfId="9461"/>
    <cellStyle name="Normal 2 5 3 8 3 3" xfId="9462"/>
    <cellStyle name="Normal 2 5 3 8 4" xfId="9463"/>
    <cellStyle name="Normal 2 5 3 8 4 2" xfId="9464"/>
    <cellStyle name="Normal 2 5 3 8 5" xfId="9465"/>
    <cellStyle name="Normal 2 5 3 8 6" xfId="9466"/>
    <cellStyle name="Normal 2 5 3 9" xfId="9467"/>
    <cellStyle name="Normal 2 5 3 9 2" xfId="9468"/>
    <cellStyle name="Normal 2 5 3 9 2 2" xfId="9469"/>
    <cellStyle name="Normal 2 5 3 9 2 3" xfId="9470"/>
    <cellStyle name="Normal 2 5 3 9 3" xfId="9471"/>
    <cellStyle name="Normal 2 5 3 9 3 2" xfId="9472"/>
    <cellStyle name="Normal 2 5 3 9 3 3" xfId="9473"/>
    <cellStyle name="Normal 2 5 3 9 4" xfId="9474"/>
    <cellStyle name="Normal 2 5 3 9 4 2" xfId="9475"/>
    <cellStyle name="Normal 2 5 3 9 5" xfId="9476"/>
    <cellStyle name="Normal 2 5 3 9 6" xfId="9477"/>
    <cellStyle name="Normal 2 5 4" xfId="9478"/>
    <cellStyle name="Normal 2 5 4 2" xfId="9479"/>
    <cellStyle name="Normal 2 5 4 2 2" xfId="9480"/>
    <cellStyle name="Normal 2 5 4 2 3" xfId="9481"/>
    <cellStyle name="Normal 2 5 4 3" xfId="9482"/>
    <cellStyle name="Normal 2 5 4 3 2" xfId="9483"/>
    <cellStyle name="Normal 2 5 4 3 3" xfId="9484"/>
    <cellStyle name="Normal 2 5 4 4" xfId="9485"/>
    <cellStyle name="Normal 2 5 4 4 2" xfId="9486"/>
    <cellStyle name="Normal 2 5 4 5" xfId="9487"/>
    <cellStyle name="Normal 2 5 4 6" xfId="9488"/>
    <cellStyle name="Normal 2 5 5" xfId="9489"/>
    <cellStyle name="Normal 2 5 5 2" xfId="9490"/>
    <cellStyle name="Normal 2 5 5 2 2" xfId="9491"/>
    <cellStyle name="Normal 2 5 5 2 3" xfId="9492"/>
    <cellStyle name="Normal 2 5 5 3" xfId="9493"/>
    <cellStyle name="Normal 2 5 5 3 2" xfId="9494"/>
    <cellStyle name="Normal 2 5 5 3 3" xfId="9495"/>
    <cellStyle name="Normal 2 5 5 4" xfId="9496"/>
    <cellStyle name="Normal 2 5 5 4 2" xfId="9497"/>
    <cellStyle name="Normal 2 5 5 5" xfId="9498"/>
    <cellStyle name="Normal 2 5 5 6" xfId="9499"/>
    <cellStyle name="Normal 2 5 6" xfId="9500"/>
    <cellStyle name="Normal 2 5 6 2" xfId="9501"/>
    <cellStyle name="Normal 2 5 6 2 2" xfId="9502"/>
    <cellStyle name="Normal 2 5 6 2 3" xfId="9503"/>
    <cellStyle name="Normal 2 5 6 3" xfId="9504"/>
    <cellStyle name="Normal 2 5 6 3 2" xfId="9505"/>
    <cellStyle name="Normal 2 5 6 3 3" xfId="9506"/>
    <cellStyle name="Normal 2 5 6 4" xfId="9507"/>
    <cellStyle name="Normal 2 5 6 4 2" xfId="9508"/>
    <cellStyle name="Normal 2 5 6 5" xfId="9509"/>
    <cellStyle name="Normal 2 5 6 6" xfId="9510"/>
    <cellStyle name="Normal 2 5 7" xfId="9511"/>
    <cellStyle name="Normal 2 5 7 2" xfId="9512"/>
    <cellStyle name="Normal 2 5 7 2 2" xfId="9513"/>
    <cellStyle name="Normal 2 5 7 2 3" xfId="9514"/>
    <cellStyle name="Normal 2 5 7 3" xfId="9515"/>
    <cellStyle name="Normal 2 5 7 3 2" xfId="9516"/>
    <cellStyle name="Normal 2 5 7 3 3" xfId="9517"/>
    <cellStyle name="Normal 2 5 7 4" xfId="9518"/>
    <cellStyle name="Normal 2 5 7 4 2" xfId="9519"/>
    <cellStyle name="Normal 2 5 7 5" xfId="9520"/>
    <cellStyle name="Normal 2 5 7 6" xfId="9521"/>
    <cellStyle name="Normal 2 5 8" xfId="9522"/>
    <cellStyle name="Normal 2 5 8 2" xfId="9523"/>
    <cellStyle name="Normal 2 5 8 2 2" xfId="9524"/>
    <cellStyle name="Normal 2 5 8 2 3" xfId="9525"/>
    <cellStyle name="Normal 2 5 8 3" xfId="9526"/>
    <cellStyle name="Normal 2 5 8 3 2" xfId="9527"/>
    <cellStyle name="Normal 2 5 8 3 3" xfId="9528"/>
    <cellStyle name="Normal 2 5 8 4" xfId="9529"/>
    <cellStyle name="Normal 2 5 8 4 2" xfId="9530"/>
    <cellStyle name="Normal 2 5 8 5" xfId="9531"/>
    <cellStyle name="Normal 2 5 8 6" xfId="9532"/>
    <cellStyle name="Normal 2 5 9" xfId="9533"/>
    <cellStyle name="Normal 2 5 9 2" xfId="9534"/>
    <cellStyle name="Normal 2 5 9 2 2" xfId="9535"/>
    <cellStyle name="Normal 2 5 9 2 3" xfId="9536"/>
    <cellStyle name="Normal 2 5 9 3" xfId="9537"/>
    <cellStyle name="Normal 2 5 9 3 2" xfId="9538"/>
    <cellStyle name="Normal 2 5 9 3 3" xfId="9539"/>
    <cellStyle name="Normal 2 5 9 4" xfId="9540"/>
    <cellStyle name="Normal 2 5 9 4 2" xfId="9541"/>
    <cellStyle name="Normal 2 5 9 5" xfId="9542"/>
    <cellStyle name="Normal 2 5 9 6" xfId="9543"/>
    <cellStyle name="Normal 2 6" xfId="9544"/>
    <cellStyle name="Normal 2 6 10" xfId="9545"/>
    <cellStyle name="Normal 2 6 10 2" xfId="9546"/>
    <cellStyle name="Normal 2 6 10 2 2" xfId="9547"/>
    <cellStyle name="Normal 2 6 10 2 3" xfId="9548"/>
    <cellStyle name="Normal 2 6 10 3" xfId="9549"/>
    <cellStyle name="Normal 2 6 10 3 2" xfId="9550"/>
    <cellStyle name="Normal 2 6 10 3 3" xfId="9551"/>
    <cellStyle name="Normal 2 6 10 4" xfId="9552"/>
    <cellStyle name="Normal 2 6 10 4 2" xfId="9553"/>
    <cellStyle name="Normal 2 6 10 5" xfId="9554"/>
    <cellStyle name="Normal 2 6 10 6" xfId="9555"/>
    <cellStyle name="Normal 2 6 11" xfId="9556"/>
    <cellStyle name="Normal 2 6 11 2" xfId="9557"/>
    <cellStyle name="Normal 2 6 11 2 2" xfId="9558"/>
    <cellStyle name="Normal 2 6 11 2 3" xfId="9559"/>
    <cellStyle name="Normal 2 6 11 3" xfId="9560"/>
    <cellStyle name="Normal 2 6 11 3 2" xfId="9561"/>
    <cellStyle name="Normal 2 6 11 3 3" xfId="9562"/>
    <cellStyle name="Normal 2 6 11 4" xfId="9563"/>
    <cellStyle name="Normal 2 6 11 4 2" xfId="9564"/>
    <cellStyle name="Normal 2 6 11 5" xfId="9565"/>
    <cellStyle name="Normal 2 6 11 6" xfId="9566"/>
    <cellStyle name="Normal 2 6 12" xfId="9567"/>
    <cellStyle name="Normal 2 6 12 2" xfId="9568"/>
    <cellStyle name="Normal 2 6 12 2 2" xfId="9569"/>
    <cellStyle name="Normal 2 6 12 2 3" xfId="9570"/>
    <cellStyle name="Normal 2 6 12 3" xfId="9571"/>
    <cellStyle name="Normal 2 6 12 3 2" xfId="9572"/>
    <cellStyle name="Normal 2 6 12 4" xfId="9573"/>
    <cellStyle name="Normal 2 6 12 5" xfId="9574"/>
    <cellStyle name="Normal 2 6 13" xfId="9575"/>
    <cellStyle name="Normal 2 6 13 2" xfId="9576"/>
    <cellStyle name="Normal 2 6 13 3" xfId="9577"/>
    <cellStyle name="Normal 2 6 14" xfId="9578"/>
    <cellStyle name="Normal 2 6 14 2" xfId="9579"/>
    <cellStyle name="Normal 2 6 14 3" xfId="9580"/>
    <cellStyle name="Normal 2 6 15" xfId="9581"/>
    <cellStyle name="Normal 2 6 15 2" xfId="9582"/>
    <cellStyle name="Normal 2 6 16" xfId="9583"/>
    <cellStyle name="Normal 2 6 17" xfId="9584"/>
    <cellStyle name="Normal 2 6 2" xfId="9585"/>
    <cellStyle name="Normal 2 6 2 10" xfId="9586"/>
    <cellStyle name="Normal 2 6 2 10 2" xfId="9587"/>
    <cellStyle name="Normal 2 6 2 10 2 2" xfId="9588"/>
    <cellStyle name="Normal 2 6 2 10 2 3" xfId="9589"/>
    <cellStyle name="Normal 2 6 2 10 3" xfId="9590"/>
    <cellStyle name="Normal 2 6 2 10 3 2" xfId="9591"/>
    <cellStyle name="Normal 2 6 2 10 3 3" xfId="9592"/>
    <cellStyle name="Normal 2 6 2 10 4" xfId="9593"/>
    <cellStyle name="Normal 2 6 2 10 4 2" xfId="9594"/>
    <cellStyle name="Normal 2 6 2 10 5" xfId="9595"/>
    <cellStyle name="Normal 2 6 2 10 6" xfId="9596"/>
    <cellStyle name="Normal 2 6 2 11" xfId="9597"/>
    <cellStyle name="Normal 2 6 2 11 2" xfId="9598"/>
    <cellStyle name="Normal 2 6 2 11 2 2" xfId="9599"/>
    <cellStyle name="Normal 2 6 2 11 2 3" xfId="9600"/>
    <cellStyle name="Normal 2 6 2 11 3" xfId="9601"/>
    <cellStyle name="Normal 2 6 2 11 3 2" xfId="9602"/>
    <cellStyle name="Normal 2 6 2 11 4" xfId="9603"/>
    <cellStyle name="Normal 2 6 2 11 5" xfId="9604"/>
    <cellStyle name="Normal 2 6 2 12" xfId="9605"/>
    <cellStyle name="Normal 2 6 2 12 2" xfId="9606"/>
    <cellStyle name="Normal 2 6 2 12 3" xfId="9607"/>
    <cellStyle name="Normal 2 6 2 13" xfId="9608"/>
    <cellStyle name="Normal 2 6 2 13 2" xfId="9609"/>
    <cellStyle name="Normal 2 6 2 13 3" xfId="9610"/>
    <cellStyle name="Normal 2 6 2 14" xfId="9611"/>
    <cellStyle name="Normal 2 6 2 14 2" xfId="9612"/>
    <cellStyle name="Normal 2 6 2 15" xfId="9613"/>
    <cellStyle name="Normal 2 6 2 16" xfId="9614"/>
    <cellStyle name="Normal 2 6 2 2" xfId="9615"/>
    <cellStyle name="Normal 2 6 2 2 10" xfId="9616"/>
    <cellStyle name="Normal 2 6 2 2 10 2" xfId="9617"/>
    <cellStyle name="Normal 2 6 2 2 10 2 2" xfId="9618"/>
    <cellStyle name="Normal 2 6 2 2 10 2 3" xfId="9619"/>
    <cellStyle name="Normal 2 6 2 2 10 3" xfId="9620"/>
    <cellStyle name="Normal 2 6 2 2 10 3 2" xfId="9621"/>
    <cellStyle name="Normal 2 6 2 2 10 4" xfId="9622"/>
    <cellStyle name="Normal 2 6 2 2 10 5" xfId="9623"/>
    <cellStyle name="Normal 2 6 2 2 11" xfId="9624"/>
    <cellStyle name="Normal 2 6 2 2 11 2" xfId="9625"/>
    <cellStyle name="Normal 2 6 2 2 11 3" xfId="9626"/>
    <cellStyle name="Normal 2 6 2 2 12" xfId="9627"/>
    <cellStyle name="Normal 2 6 2 2 12 2" xfId="9628"/>
    <cellStyle name="Normal 2 6 2 2 12 3" xfId="9629"/>
    <cellStyle name="Normal 2 6 2 2 13" xfId="9630"/>
    <cellStyle name="Normal 2 6 2 2 13 2" xfId="9631"/>
    <cellStyle name="Normal 2 6 2 2 14" xfId="9632"/>
    <cellStyle name="Normal 2 6 2 2 15" xfId="9633"/>
    <cellStyle name="Normal 2 6 2 2 2" xfId="9634"/>
    <cellStyle name="Normal 2 6 2 2 2 2" xfId="9635"/>
    <cellStyle name="Normal 2 6 2 2 2 2 2" xfId="9636"/>
    <cellStyle name="Normal 2 6 2 2 2 2 3" xfId="9637"/>
    <cellStyle name="Normal 2 6 2 2 2 3" xfId="9638"/>
    <cellStyle name="Normal 2 6 2 2 2 3 2" xfId="9639"/>
    <cellStyle name="Normal 2 6 2 2 2 3 3" xfId="9640"/>
    <cellStyle name="Normal 2 6 2 2 2 4" xfId="9641"/>
    <cellStyle name="Normal 2 6 2 2 2 4 2" xfId="9642"/>
    <cellStyle name="Normal 2 6 2 2 2 5" xfId="9643"/>
    <cellStyle name="Normal 2 6 2 2 2 6" xfId="9644"/>
    <cellStyle name="Normal 2 6 2 2 3" xfId="9645"/>
    <cellStyle name="Normal 2 6 2 2 3 2" xfId="9646"/>
    <cellStyle name="Normal 2 6 2 2 3 2 2" xfId="9647"/>
    <cellStyle name="Normal 2 6 2 2 3 2 3" xfId="9648"/>
    <cellStyle name="Normal 2 6 2 2 3 3" xfId="9649"/>
    <cellStyle name="Normal 2 6 2 2 3 3 2" xfId="9650"/>
    <cellStyle name="Normal 2 6 2 2 3 3 3" xfId="9651"/>
    <cellStyle name="Normal 2 6 2 2 3 4" xfId="9652"/>
    <cellStyle name="Normal 2 6 2 2 3 4 2" xfId="9653"/>
    <cellStyle name="Normal 2 6 2 2 3 5" xfId="9654"/>
    <cellStyle name="Normal 2 6 2 2 3 6" xfId="9655"/>
    <cellStyle name="Normal 2 6 2 2 4" xfId="9656"/>
    <cellStyle name="Normal 2 6 2 2 4 2" xfId="9657"/>
    <cellStyle name="Normal 2 6 2 2 4 2 2" xfId="9658"/>
    <cellStyle name="Normal 2 6 2 2 4 2 3" xfId="9659"/>
    <cellStyle name="Normal 2 6 2 2 4 3" xfId="9660"/>
    <cellStyle name="Normal 2 6 2 2 4 3 2" xfId="9661"/>
    <cellStyle name="Normal 2 6 2 2 4 3 3" xfId="9662"/>
    <cellStyle name="Normal 2 6 2 2 4 4" xfId="9663"/>
    <cellStyle name="Normal 2 6 2 2 4 4 2" xfId="9664"/>
    <cellStyle name="Normal 2 6 2 2 4 5" xfId="9665"/>
    <cellStyle name="Normal 2 6 2 2 4 6" xfId="9666"/>
    <cellStyle name="Normal 2 6 2 2 5" xfId="9667"/>
    <cellStyle name="Normal 2 6 2 2 5 2" xfId="9668"/>
    <cellStyle name="Normal 2 6 2 2 5 2 2" xfId="9669"/>
    <cellStyle name="Normal 2 6 2 2 5 2 3" xfId="9670"/>
    <cellStyle name="Normal 2 6 2 2 5 3" xfId="9671"/>
    <cellStyle name="Normal 2 6 2 2 5 3 2" xfId="9672"/>
    <cellStyle name="Normal 2 6 2 2 5 3 3" xfId="9673"/>
    <cellStyle name="Normal 2 6 2 2 5 4" xfId="9674"/>
    <cellStyle name="Normal 2 6 2 2 5 4 2" xfId="9675"/>
    <cellStyle name="Normal 2 6 2 2 5 5" xfId="9676"/>
    <cellStyle name="Normal 2 6 2 2 5 6" xfId="9677"/>
    <cellStyle name="Normal 2 6 2 2 6" xfId="9678"/>
    <cellStyle name="Normal 2 6 2 2 6 2" xfId="9679"/>
    <cellStyle name="Normal 2 6 2 2 6 2 2" xfId="9680"/>
    <cellStyle name="Normal 2 6 2 2 6 2 3" xfId="9681"/>
    <cellStyle name="Normal 2 6 2 2 6 3" xfId="9682"/>
    <cellStyle name="Normal 2 6 2 2 6 3 2" xfId="9683"/>
    <cellStyle name="Normal 2 6 2 2 6 3 3" xfId="9684"/>
    <cellStyle name="Normal 2 6 2 2 6 4" xfId="9685"/>
    <cellStyle name="Normal 2 6 2 2 6 4 2" xfId="9686"/>
    <cellStyle name="Normal 2 6 2 2 6 5" xfId="9687"/>
    <cellStyle name="Normal 2 6 2 2 6 6" xfId="9688"/>
    <cellStyle name="Normal 2 6 2 2 7" xfId="9689"/>
    <cellStyle name="Normal 2 6 2 2 7 2" xfId="9690"/>
    <cellStyle name="Normal 2 6 2 2 7 2 2" xfId="9691"/>
    <cellStyle name="Normal 2 6 2 2 7 2 3" xfId="9692"/>
    <cellStyle name="Normal 2 6 2 2 7 3" xfId="9693"/>
    <cellStyle name="Normal 2 6 2 2 7 3 2" xfId="9694"/>
    <cellStyle name="Normal 2 6 2 2 7 3 3" xfId="9695"/>
    <cellStyle name="Normal 2 6 2 2 7 4" xfId="9696"/>
    <cellStyle name="Normal 2 6 2 2 7 4 2" xfId="9697"/>
    <cellStyle name="Normal 2 6 2 2 7 5" xfId="9698"/>
    <cellStyle name="Normal 2 6 2 2 7 6" xfId="9699"/>
    <cellStyle name="Normal 2 6 2 2 8" xfId="9700"/>
    <cellStyle name="Normal 2 6 2 2 8 2" xfId="9701"/>
    <cellStyle name="Normal 2 6 2 2 8 2 2" xfId="9702"/>
    <cellStyle name="Normal 2 6 2 2 8 2 3" xfId="9703"/>
    <cellStyle name="Normal 2 6 2 2 8 3" xfId="9704"/>
    <cellStyle name="Normal 2 6 2 2 8 3 2" xfId="9705"/>
    <cellStyle name="Normal 2 6 2 2 8 3 3" xfId="9706"/>
    <cellStyle name="Normal 2 6 2 2 8 4" xfId="9707"/>
    <cellStyle name="Normal 2 6 2 2 8 4 2" xfId="9708"/>
    <cellStyle name="Normal 2 6 2 2 8 5" xfId="9709"/>
    <cellStyle name="Normal 2 6 2 2 8 6" xfId="9710"/>
    <cellStyle name="Normal 2 6 2 2 9" xfId="9711"/>
    <cellStyle name="Normal 2 6 2 2 9 2" xfId="9712"/>
    <cellStyle name="Normal 2 6 2 2 9 2 2" xfId="9713"/>
    <cellStyle name="Normal 2 6 2 2 9 2 3" xfId="9714"/>
    <cellStyle name="Normal 2 6 2 2 9 3" xfId="9715"/>
    <cellStyle name="Normal 2 6 2 2 9 3 2" xfId="9716"/>
    <cellStyle name="Normal 2 6 2 2 9 3 3" xfId="9717"/>
    <cellStyle name="Normal 2 6 2 2 9 4" xfId="9718"/>
    <cellStyle name="Normal 2 6 2 2 9 4 2" xfId="9719"/>
    <cellStyle name="Normal 2 6 2 2 9 5" xfId="9720"/>
    <cellStyle name="Normal 2 6 2 2 9 6" xfId="9721"/>
    <cellStyle name="Normal 2 6 2 3" xfId="9722"/>
    <cellStyle name="Normal 2 6 2 3 2" xfId="9723"/>
    <cellStyle name="Normal 2 6 2 3 2 2" xfId="9724"/>
    <cellStyle name="Normal 2 6 2 3 2 3" xfId="9725"/>
    <cellStyle name="Normal 2 6 2 3 3" xfId="9726"/>
    <cellStyle name="Normal 2 6 2 3 3 2" xfId="9727"/>
    <cellStyle name="Normal 2 6 2 3 3 3" xfId="9728"/>
    <cellStyle name="Normal 2 6 2 3 4" xfId="9729"/>
    <cellStyle name="Normal 2 6 2 3 4 2" xfId="9730"/>
    <cellStyle name="Normal 2 6 2 3 5" xfId="9731"/>
    <cellStyle name="Normal 2 6 2 3 6" xfId="9732"/>
    <cellStyle name="Normal 2 6 2 4" xfId="9733"/>
    <cellStyle name="Normal 2 6 2 4 2" xfId="9734"/>
    <cellStyle name="Normal 2 6 2 4 2 2" xfId="9735"/>
    <cellStyle name="Normal 2 6 2 4 2 3" xfId="9736"/>
    <cellStyle name="Normal 2 6 2 4 3" xfId="9737"/>
    <cellStyle name="Normal 2 6 2 4 3 2" xfId="9738"/>
    <cellStyle name="Normal 2 6 2 4 3 3" xfId="9739"/>
    <cellStyle name="Normal 2 6 2 4 4" xfId="9740"/>
    <cellStyle name="Normal 2 6 2 4 4 2" xfId="9741"/>
    <cellStyle name="Normal 2 6 2 4 5" xfId="9742"/>
    <cellStyle name="Normal 2 6 2 4 6" xfId="9743"/>
    <cellStyle name="Normal 2 6 2 5" xfId="9744"/>
    <cellStyle name="Normal 2 6 2 5 2" xfId="9745"/>
    <cellStyle name="Normal 2 6 2 5 2 2" xfId="9746"/>
    <cellStyle name="Normal 2 6 2 5 2 3" xfId="9747"/>
    <cellStyle name="Normal 2 6 2 5 3" xfId="9748"/>
    <cellStyle name="Normal 2 6 2 5 3 2" xfId="9749"/>
    <cellStyle name="Normal 2 6 2 5 3 3" xfId="9750"/>
    <cellStyle name="Normal 2 6 2 5 4" xfId="9751"/>
    <cellStyle name="Normal 2 6 2 5 4 2" xfId="9752"/>
    <cellStyle name="Normal 2 6 2 5 5" xfId="9753"/>
    <cellStyle name="Normal 2 6 2 5 6" xfId="9754"/>
    <cellStyle name="Normal 2 6 2 6" xfId="9755"/>
    <cellStyle name="Normal 2 6 2 6 2" xfId="9756"/>
    <cellStyle name="Normal 2 6 2 6 2 2" xfId="9757"/>
    <cellStyle name="Normal 2 6 2 6 2 3" xfId="9758"/>
    <cellStyle name="Normal 2 6 2 6 3" xfId="9759"/>
    <cellStyle name="Normal 2 6 2 6 3 2" xfId="9760"/>
    <cellStyle name="Normal 2 6 2 6 3 3" xfId="9761"/>
    <cellStyle name="Normal 2 6 2 6 4" xfId="9762"/>
    <cellStyle name="Normal 2 6 2 6 4 2" xfId="9763"/>
    <cellStyle name="Normal 2 6 2 6 5" xfId="9764"/>
    <cellStyle name="Normal 2 6 2 6 6" xfId="9765"/>
    <cellStyle name="Normal 2 6 2 7" xfId="9766"/>
    <cellStyle name="Normal 2 6 2 7 2" xfId="9767"/>
    <cellStyle name="Normal 2 6 2 7 2 2" xfId="9768"/>
    <cellStyle name="Normal 2 6 2 7 2 3" xfId="9769"/>
    <cellStyle name="Normal 2 6 2 7 3" xfId="9770"/>
    <cellStyle name="Normal 2 6 2 7 3 2" xfId="9771"/>
    <cellStyle name="Normal 2 6 2 7 3 3" xfId="9772"/>
    <cellStyle name="Normal 2 6 2 7 4" xfId="9773"/>
    <cellStyle name="Normal 2 6 2 7 4 2" xfId="9774"/>
    <cellStyle name="Normal 2 6 2 7 5" xfId="9775"/>
    <cellStyle name="Normal 2 6 2 7 6" xfId="9776"/>
    <cellStyle name="Normal 2 6 2 8" xfId="9777"/>
    <cellStyle name="Normal 2 6 2 8 2" xfId="9778"/>
    <cellStyle name="Normal 2 6 2 8 2 2" xfId="9779"/>
    <cellStyle name="Normal 2 6 2 8 2 3" xfId="9780"/>
    <cellStyle name="Normal 2 6 2 8 3" xfId="9781"/>
    <cellStyle name="Normal 2 6 2 8 3 2" xfId="9782"/>
    <cellStyle name="Normal 2 6 2 8 3 3" xfId="9783"/>
    <cellStyle name="Normal 2 6 2 8 4" xfId="9784"/>
    <cellStyle name="Normal 2 6 2 8 4 2" xfId="9785"/>
    <cellStyle name="Normal 2 6 2 8 5" xfId="9786"/>
    <cellStyle name="Normal 2 6 2 8 6" xfId="9787"/>
    <cellStyle name="Normal 2 6 2 9" xfId="9788"/>
    <cellStyle name="Normal 2 6 2 9 2" xfId="9789"/>
    <cellStyle name="Normal 2 6 2 9 2 2" xfId="9790"/>
    <cellStyle name="Normal 2 6 2 9 2 3" xfId="9791"/>
    <cellStyle name="Normal 2 6 2 9 3" xfId="9792"/>
    <cellStyle name="Normal 2 6 2 9 3 2" xfId="9793"/>
    <cellStyle name="Normal 2 6 2 9 3 3" xfId="9794"/>
    <cellStyle name="Normal 2 6 2 9 4" xfId="9795"/>
    <cellStyle name="Normal 2 6 2 9 4 2" xfId="9796"/>
    <cellStyle name="Normal 2 6 2 9 5" xfId="9797"/>
    <cellStyle name="Normal 2 6 2 9 6" xfId="9798"/>
    <cellStyle name="Normal 2 6 3" xfId="9799"/>
    <cellStyle name="Normal 2 6 3 10" xfId="9800"/>
    <cellStyle name="Normal 2 6 3 10 2" xfId="9801"/>
    <cellStyle name="Normal 2 6 3 10 2 2" xfId="9802"/>
    <cellStyle name="Normal 2 6 3 10 2 3" xfId="9803"/>
    <cellStyle name="Normal 2 6 3 10 3" xfId="9804"/>
    <cellStyle name="Normal 2 6 3 10 3 2" xfId="9805"/>
    <cellStyle name="Normal 2 6 3 10 4" xfId="9806"/>
    <cellStyle name="Normal 2 6 3 10 5" xfId="9807"/>
    <cellStyle name="Normal 2 6 3 11" xfId="9808"/>
    <cellStyle name="Normal 2 6 3 11 2" xfId="9809"/>
    <cellStyle name="Normal 2 6 3 11 3" xfId="9810"/>
    <cellStyle name="Normal 2 6 3 12" xfId="9811"/>
    <cellStyle name="Normal 2 6 3 12 2" xfId="9812"/>
    <cellStyle name="Normal 2 6 3 12 3" xfId="9813"/>
    <cellStyle name="Normal 2 6 3 13" xfId="9814"/>
    <cellStyle name="Normal 2 6 3 13 2" xfId="9815"/>
    <cellStyle name="Normal 2 6 3 14" xfId="9816"/>
    <cellStyle name="Normal 2 6 3 15" xfId="9817"/>
    <cellStyle name="Normal 2 6 3 2" xfId="9818"/>
    <cellStyle name="Normal 2 6 3 2 2" xfId="9819"/>
    <cellStyle name="Normal 2 6 3 2 2 2" xfId="9820"/>
    <cellStyle name="Normal 2 6 3 2 2 3" xfId="9821"/>
    <cellStyle name="Normal 2 6 3 2 3" xfId="9822"/>
    <cellStyle name="Normal 2 6 3 2 3 2" xfId="9823"/>
    <cellStyle name="Normal 2 6 3 2 3 3" xfId="9824"/>
    <cellStyle name="Normal 2 6 3 2 4" xfId="9825"/>
    <cellStyle name="Normal 2 6 3 2 4 2" xfId="9826"/>
    <cellStyle name="Normal 2 6 3 2 5" xfId="9827"/>
    <cellStyle name="Normal 2 6 3 2 6" xfId="9828"/>
    <cellStyle name="Normal 2 6 3 3" xfId="9829"/>
    <cellStyle name="Normal 2 6 3 3 2" xfId="9830"/>
    <cellStyle name="Normal 2 6 3 3 2 2" xfId="9831"/>
    <cellStyle name="Normal 2 6 3 3 2 3" xfId="9832"/>
    <cellStyle name="Normal 2 6 3 3 3" xfId="9833"/>
    <cellStyle name="Normal 2 6 3 3 3 2" xfId="9834"/>
    <cellStyle name="Normal 2 6 3 3 3 3" xfId="9835"/>
    <cellStyle name="Normal 2 6 3 3 4" xfId="9836"/>
    <cellStyle name="Normal 2 6 3 3 4 2" xfId="9837"/>
    <cellStyle name="Normal 2 6 3 3 5" xfId="9838"/>
    <cellStyle name="Normal 2 6 3 3 6" xfId="9839"/>
    <cellStyle name="Normal 2 6 3 4" xfId="9840"/>
    <cellStyle name="Normal 2 6 3 4 2" xfId="9841"/>
    <cellStyle name="Normal 2 6 3 4 2 2" xfId="9842"/>
    <cellStyle name="Normal 2 6 3 4 2 3" xfId="9843"/>
    <cellStyle name="Normal 2 6 3 4 3" xfId="9844"/>
    <cellStyle name="Normal 2 6 3 4 3 2" xfId="9845"/>
    <cellStyle name="Normal 2 6 3 4 3 3" xfId="9846"/>
    <cellStyle name="Normal 2 6 3 4 4" xfId="9847"/>
    <cellStyle name="Normal 2 6 3 4 4 2" xfId="9848"/>
    <cellStyle name="Normal 2 6 3 4 5" xfId="9849"/>
    <cellStyle name="Normal 2 6 3 4 6" xfId="9850"/>
    <cellStyle name="Normal 2 6 3 5" xfId="9851"/>
    <cellStyle name="Normal 2 6 3 5 2" xfId="9852"/>
    <cellStyle name="Normal 2 6 3 5 2 2" xfId="9853"/>
    <cellStyle name="Normal 2 6 3 5 2 3" xfId="9854"/>
    <cellStyle name="Normal 2 6 3 5 3" xfId="9855"/>
    <cellStyle name="Normal 2 6 3 5 3 2" xfId="9856"/>
    <cellStyle name="Normal 2 6 3 5 3 3" xfId="9857"/>
    <cellStyle name="Normal 2 6 3 5 4" xfId="9858"/>
    <cellStyle name="Normal 2 6 3 5 4 2" xfId="9859"/>
    <cellStyle name="Normal 2 6 3 5 5" xfId="9860"/>
    <cellStyle name="Normal 2 6 3 5 6" xfId="9861"/>
    <cellStyle name="Normal 2 6 3 6" xfId="9862"/>
    <cellStyle name="Normal 2 6 3 6 2" xfId="9863"/>
    <cellStyle name="Normal 2 6 3 6 2 2" xfId="9864"/>
    <cellStyle name="Normal 2 6 3 6 2 3" xfId="9865"/>
    <cellStyle name="Normal 2 6 3 6 3" xfId="9866"/>
    <cellStyle name="Normal 2 6 3 6 3 2" xfId="9867"/>
    <cellStyle name="Normal 2 6 3 6 3 3" xfId="9868"/>
    <cellStyle name="Normal 2 6 3 6 4" xfId="9869"/>
    <cellStyle name="Normal 2 6 3 6 4 2" xfId="9870"/>
    <cellStyle name="Normal 2 6 3 6 5" xfId="9871"/>
    <cellStyle name="Normal 2 6 3 6 6" xfId="9872"/>
    <cellStyle name="Normal 2 6 3 7" xfId="9873"/>
    <cellStyle name="Normal 2 6 3 7 2" xfId="9874"/>
    <cellStyle name="Normal 2 6 3 7 2 2" xfId="9875"/>
    <cellStyle name="Normal 2 6 3 7 2 3" xfId="9876"/>
    <cellStyle name="Normal 2 6 3 7 3" xfId="9877"/>
    <cellStyle name="Normal 2 6 3 7 3 2" xfId="9878"/>
    <cellStyle name="Normal 2 6 3 7 3 3" xfId="9879"/>
    <cellStyle name="Normal 2 6 3 7 4" xfId="9880"/>
    <cellStyle name="Normal 2 6 3 7 4 2" xfId="9881"/>
    <cellStyle name="Normal 2 6 3 7 5" xfId="9882"/>
    <cellStyle name="Normal 2 6 3 7 6" xfId="9883"/>
    <cellStyle name="Normal 2 6 3 8" xfId="9884"/>
    <cellStyle name="Normal 2 6 3 8 2" xfId="9885"/>
    <cellStyle name="Normal 2 6 3 8 2 2" xfId="9886"/>
    <cellStyle name="Normal 2 6 3 8 2 3" xfId="9887"/>
    <cellStyle name="Normal 2 6 3 8 3" xfId="9888"/>
    <cellStyle name="Normal 2 6 3 8 3 2" xfId="9889"/>
    <cellStyle name="Normal 2 6 3 8 3 3" xfId="9890"/>
    <cellStyle name="Normal 2 6 3 8 4" xfId="9891"/>
    <cellStyle name="Normal 2 6 3 8 4 2" xfId="9892"/>
    <cellStyle name="Normal 2 6 3 8 5" xfId="9893"/>
    <cellStyle name="Normal 2 6 3 8 6" xfId="9894"/>
    <cellStyle name="Normal 2 6 3 9" xfId="9895"/>
    <cellStyle name="Normal 2 6 3 9 2" xfId="9896"/>
    <cellStyle name="Normal 2 6 3 9 2 2" xfId="9897"/>
    <cellStyle name="Normal 2 6 3 9 2 3" xfId="9898"/>
    <cellStyle name="Normal 2 6 3 9 3" xfId="9899"/>
    <cellStyle name="Normal 2 6 3 9 3 2" xfId="9900"/>
    <cellStyle name="Normal 2 6 3 9 3 3" xfId="9901"/>
    <cellStyle name="Normal 2 6 3 9 4" xfId="9902"/>
    <cellStyle name="Normal 2 6 3 9 4 2" xfId="9903"/>
    <cellStyle name="Normal 2 6 3 9 5" xfId="9904"/>
    <cellStyle name="Normal 2 6 3 9 6" xfId="9905"/>
    <cellStyle name="Normal 2 6 4" xfId="9906"/>
    <cellStyle name="Normal 2 6 4 2" xfId="9907"/>
    <cellStyle name="Normal 2 6 4 2 2" xfId="9908"/>
    <cellStyle name="Normal 2 6 4 2 3" xfId="9909"/>
    <cellStyle name="Normal 2 6 4 3" xfId="9910"/>
    <cellStyle name="Normal 2 6 4 3 2" xfId="9911"/>
    <cellStyle name="Normal 2 6 4 3 3" xfId="9912"/>
    <cellStyle name="Normal 2 6 4 4" xfId="9913"/>
    <cellStyle name="Normal 2 6 4 4 2" xfId="9914"/>
    <cellStyle name="Normal 2 6 4 5" xfId="9915"/>
    <cellStyle name="Normal 2 6 4 6" xfId="9916"/>
    <cellStyle name="Normal 2 6 5" xfId="9917"/>
    <cellStyle name="Normal 2 6 5 2" xfId="9918"/>
    <cellStyle name="Normal 2 6 5 2 2" xfId="9919"/>
    <cellStyle name="Normal 2 6 5 2 3" xfId="9920"/>
    <cellStyle name="Normal 2 6 5 3" xfId="9921"/>
    <cellStyle name="Normal 2 6 5 3 2" xfId="9922"/>
    <cellStyle name="Normal 2 6 5 3 3" xfId="9923"/>
    <cellStyle name="Normal 2 6 5 4" xfId="9924"/>
    <cellStyle name="Normal 2 6 5 4 2" xfId="9925"/>
    <cellStyle name="Normal 2 6 5 5" xfId="9926"/>
    <cellStyle name="Normal 2 6 5 6" xfId="9927"/>
    <cellStyle name="Normal 2 6 6" xfId="9928"/>
    <cellStyle name="Normal 2 6 6 2" xfId="9929"/>
    <cellStyle name="Normal 2 6 6 2 2" xfId="9930"/>
    <cellStyle name="Normal 2 6 6 2 3" xfId="9931"/>
    <cellStyle name="Normal 2 6 6 3" xfId="9932"/>
    <cellStyle name="Normal 2 6 6 3 2" xfId="9933"/>
    <cellStyle name="Normal 2 6 6 3 3" xfId="9934"/>
    <cellStyle name="Normal 2 6 6 4" xfId="9935"/>
    <cellStyle name="Normal 2 6 6 4 2" xfId="9936"/>
    <cellStyle name="Normal 2 6 6 5" xfId="9937"/>
    <cellStyle name="Normal 2 6 6 6" xfId="9938"/>
    <cellStyle name="Normal 2 6 7" xfId="9939"/>
    <cellStyle name="Normal 2 6 7 2" xfId="9940"/>
    <cellStyle name="Normal 2 6 7 2 2" xfId="9941"/>
    <cellStyle name="Normal 2 6 7 2 3" xfId="9942"/>
    <cellStyle name="Normal 2 6 7 3" xfId="9943"/>
    <cellStyle name="Normal 2 6 7 3 2" xfId="9944"/>
    <cellStyle name="Normal 2 6 7 3 3" xfId="9945"/>
    <cellStyle name="Normal 2 6 7 4" xfId="9946"/>
    <cellStyle name="Normal 2 6 7 4 2" xfId="9947"/>
    <cellStyle name="Normal 2 6 7 5" xfId="9948"/>
    <cellStyle name="Normal 2 6 7 6" xfId="9949"/>
    <cellStyle name="Normal 2 6 8" xfId="9950"/>
    <cellStyle name="Normal 2 6 8 2" xfId="9951"/>
    <cellStyle name="Normal 2 6 8 2 2" xfId="9952"/>
    <cellStyle name="Normal 2 6 8 2 3" xfId="9953"/>
    <cellStyle name="Normal 2 6 8 3" xfId="9954"/>
    <cellStyle name="Normal 2 6 8 3 2" xfId="9955"/>
    <cellStyle name="Normal 2 6 8 3 3" xfId="9956"/>
    <cellStyle name="Normal 2 6 8 4" xfId="9957"/>
    <cellStyle name="Normal 2 6 8 4 2" xfId="9958"/>
    <cellStyle name="Normal 2 6 8 5" xfId="9959"/>
    <cellStyle name="Normal 2 6 8 6" xfId="9960"/>
    <cellStyle name="Normal 2 6 9" xfId="9961"/>
    <cellStyle name="Normal 2 6 9 2" xfId="9962"/>
    <cellStyle name="Normal 2 6 9 2 2" xfId="9963"/>
    <cellStyle name="Normal 2 6 9 2 3" xfId="9964"/>
    <cellStyle name="Normal 2 6 9 3" xfId="9965"/>
    <cellStyle name="Normal 2 6 9 3 2" xfId="9966"/>
    <cellStyle name="Normal 2 6 9 3 3" xfId="9967"/>
    <cellStyle name="Normal 2 6 9 4" xfId="9968"/>
    <cellStyle name="Normal 2 6 9 4 2" xfId="9969"/>
    <cellStyle name="Normal 2 6 9 5" xfId="9970"/>
    <cellStyle name="Normal 2 6 9 6" xfId="9971"/>
    <cellStyle name="Normal 2 7" xfId="9972"/>
    <cellStyle name="Normal 2 7 10" xfId="9973"/>
    <cellStyle name="Normal 2 7 10 2" xfId="9974"/>
    <cellStyle name="Normal 2 7 10 2 2" xfId="9975"/>
    <cellStyle name="Normal 2 7 10 2 3" xfId="9976"/>
    <cellStyle name="Normal 2 7 10 3" xfId="9977"/>
    <cellStyle name="Normal 2 7 10 3 2" xfId="9978"/>
    <cellStyle name="Normal 2 7 10 3 3" xfId="9979"/>
    <cellStyle name="Normal 2 7 10 4" xfId="9980"/>
    <cellStyle name="Normal 2 7 10 4 2" xfId="9981"/>
    <cellStyle name="Normal 2 7 10 5" xfId="9982"/>
    <cellStyle name="Normal 2 7 10 6" xfId="9983"/>
    <cellStyle name="Normal 2 7 11" xfId="9984"/>
    <cellStyle name="Normal 2 7 11 2" xfId="9985"/>
    <cellStyle name="Normal 2 7 11 2 2" xfId="9986"/>
    <cellStyle name="Normal 2 7 11 2 3" xfId="9987"/>
    <cellStyle name="Normal 2 7 11 3" xfId="9988"/>
    <cellStyle name="Normal 2 7 11 3 2" xfId="9989"/>
    <cellStyle name="Normal 2 7 11 4" xfId="9990"/>
    <cellStyle name="Normal 2 7 11 5" xfId="9991"/>
    <cellStyle name="Normal 2 7 12" xfId="9992"/>
    <cellStyle name="Normal 2 7 12 2" xfId="9993"/>
    <cellStyle name="Normal 2 7 12 3" xfId="9994"/>
    <cellStyle name="Normal 2 7 13" xfId="9995"/>
    <cellStyle name="Normal 2 7 13 2" xfId="9996"/>
    <cellStyle name="Normal 2 7 13 3" xfId="9997"/>
    <cellStyle name="Normal 2 7 14" xfId="9998"/>
    <cellStyle name="Normal 2 7 14 2" xfId="9999"/>
    <cellStyle name="Normal 2 7 15" xfId="10000"/>
    <cellStyle name="Normal 2 7 16" xfId="10001"/>
    <cellStyle name="Normal 2 7 2" xfId="10002"/>
    <cellStyle name="Normal 2 7 2 10" xfId="10003"/>
    <cellStyle name="Normal 2 7 2 10 2" xfId="10004"/>
    <cellStyle name="Normal 2 7 2 10 2 2" xfId="10005"/>
    <cellStyle name="Normal 2 7 2 10 2 3" xfId="10006"/>
    <cellStyle name="Normal 2 7 2 10 3" xfId="10007"/>
    <cellStyle name="Normal 2 7 2 10 3 2" xfId="10008"/>
    <cellStyle name="Normal 2 7 2 10 4" xfId="10009"/>
    <cellStyle name="Normal 2 7 2 10 5" xfId="10010"/>
    <cellStyle name="Normal 2 7 2 11" xfId="10011"/>
    <cellStyle name="Normal 2 7 2 11 2" xfId="10012"/>
    <cellStyle name="Normal 2 7 2 11 3" xfId="10013"/>
    <cellStyle name="Normal 2 7 2 12" xfId="10014"/>
    <cellStyle name="Normal 2 7 2 12 2" xfId="10015"/>
    <cellStyle name="Normal 2 7 2 12 3" xfId="10016"/>
    <cellStyle name="Normal 2 7 2 13" xfId="10017"/>
    <cellStyle name="Normal 2 7 2 13 2" xfId="10018"/>
    <cellStyle name="Normal 2 7 2 14" xfId="10019"/>
    <cellStyle name="Normal 2 7 2 15" xfId="10020"/>
    <cellStyle name="Normal 2 7 2 2" xfId="10021"/>
    <cellStyle name="Normal 2 7 2 2 2" xfId="10022"/>
    <cellStyle name="Normal 2 7 2 2 2 2" xfId="10023"/>
    <cellStyle name="Normal 2 7 2 2 2 3" xfId="10024"/>
    <cellStyle name="Normal 2 7 2 2 3" xfId="10025"/>
    <cellStyle name="Normal 2 7 2 2 3 2" xfId="10026"/>
    <cellStyle name="Normal 2 7 2 2 3 3" xfId="10027"/>
    <cellStyle name="Normal 2 7 2 2 4" xfId="10028"/>
    <cellStyle name="Normal 2 7 2 2 4 2" xfId="10029"/>
    <cellStyle name="Normal 2 7 2 2 5" xfId="10030"/>
    <cellStyle name="Normal 2 7 2 2 6" xfId="10031"/>
    <cellStyle name="Normal 2 7 2 3" xfId="10032"/>
    <cellStyle name="Normal 2 7 2 3 2" xfId="10033"/>
    <cellStyle name="Normal 2 7 2 3 2 2" xfId="10034"/>
    <cellStyle name="Normal 2 7 2 3 2 3" xfId="10035"/>
    <cellStyle name="Normal 2 7 2 3 3" xfId="10036"/>
    <cellStyle name="Normal 2 7 2 3 3 2" xfId="10037"/>
    <cellStyle name="Normal 2 7 2 3 3 3" xfId="10038"/>
    <cellStyle name="Normal 2 7 2 3 4" xfId="10039"/>
    <cellStyle name="Normal 2 7 2 3 4 2" xfId="10040"/>
    <cellStyle name="Normal 2 7 2 3 5" xfId="10041"/>
    <cellStyle name="Normal 2 7 2 3 6" xfId="10042"/>
    <cellStyle name="Normal 2 7 2 4" xfId="10043"/>
    <cellStyle name="Normal 2 7 2 4 2" xfId="10044"/>
    <cellStyle name="Normal 2 7 2 4 2 2" xfId="10045"/>
    <cellStyle name="Normal 2 7 2 4 2 3" xfId="10046"/>
    <cellStyle name="Normal 2 7 2 4 3" xfId="10047"/>
    <cellStyle name="Normal 2 7 2 4 3 2" xfId="10048"/>
    <cellStyle name="Normal 2 7 2 4 3 3" xfId="10049"/>
    <cellStyle name="Normal 2 7 2 4 4" xfId="10050"/>
    <cellStyle name="Normal 2 7 2 4 4 2" xfId="10051"/>
    <cellStyle name="Normal 2 7 2 4 5" xfId="10052"/>
    <cellStyle name="Normal 2 7 2 4 6" xfId="10053"/>
    <cellStyle name="Normal 2 7 2 5" xfId="10054"/>
    <cellStyle name="Normal 2 7 2 5 2" xfId="10055"/>
    <cellStyle name="Normal 2 7 2 5 2 2" xfId="10056"/>
    <cellStyle name="Normal 2 7 2 5 2 3" xfId="10057"/>
    <cellStyle name="Normal 2 7 2 5 3" xfId="10058"/>
    <cellStyle name="Normal 2 7 2 5 3 2" xfId="10059"/>
    <cellStyle name="Normal 2 7 2 5 3 3" xfId="10060"/>
    <cellStyle name="Normal 2 7 2 5 4" xfId="10061"/>
    <cellStyle name="Normal 2 7 2 5 4 2" xfId="10062"/>
    <cellStyle name="Normal 2 7 2 5 5" xfId="10063"/>
    <cellStyle name="Normal 2 7 2 5 6" xfId="10064"/>
    <cellStyle name="Normal 2 7 2 6" xfId="10065"/>
    <cellStyle name="Normal 2 7 2 6 2" xfId="10066"/>
    <cellStyle name="Normal 2 7 2 6 2 2" xfId="10067"/>
    <cellStyle name="Normal 2 7 2 6 2 3" xfId="10068"/>
    <cellStyle name="Normal 2 7 2 6 3" xfId="10069"/>
    <cellStyle name="Normal 2 7 2 6 3 2" xfId="10070"/>
    <cellStyle name="Normal 2 7 2 6 3 3" xfId="10071"/>
    <cellStyle name="Normal 2 7 2 6 4" xfId="10072"/>
    <cellStyle name="Normal 2 7 2 6 4 2" xfId="10073"/>
    <cellStyle name="Normal 2 7 2 6 5" xfId="10074"/>
    <cellStyle name="Normal 2 7 2 6 6" xfId="10075"/>
    <cellStyle name="Normal 2 7 2 7" xfId="10076"/>
    <cellStyle name="Normal 2 7 2 7 2" xfId="10077"/>
    <cellStyle name="Normal 2 7 2 7 2 2" xfId="10078"/>
    <cellStyle name="Normal 2 7 2 7 2 3" xfId="10079"/>
    <cellStyle name="Normal 2 7 2 7 3" xfId="10080"/>
    <cellStyle name="Normal 2 7 2 7 3 2" xfId="10081"/>
    <cellStyle name="Normal 2 7 2 7 3 3" xfId="10082"/>
    <cellStyle name="Normal 2 7 2 7 4" xfId="10083"/>
    <cellStyle name="Normal 2 7 2 7 4 2" xfId="10084"/>
    <cellStyle name="Normal 2 7 2 7 5" xfId="10085"/>
    <cellStyle name="Normal 2 7 2 7 6" xfId="10086"/>
    <cellStyle name="Normal 2 7 2 8" xfId="10087"/>
    <cellStyle name="Normal 2 7 2 8 2" xfId="10088"/>
    <cellStyle name="Normal 2 7 2 8 2 2" xfId="10089"/>
    <cellStyle name="Normal 2 7 2 8 2 3" xfId="10090"/>
    <cellStyle name="Normal 2 7 2 8 3" xfId="10091"/>
    <cellStyle name="Normal 2 7 2 8 3 2" xfId="10092"/>
    <cellStyle name="Normal 2 7 2 8 3 3" xfId="10093"/>
    <cellStyle name="Normal 2 7 2 8 4" xfId="10094"/>
    <cellStyle name="Normal 2 7 2 8 4 2" xfId="10095"/>
    <cellStyle name="Normal 2 7 2 8 5" xfId="10096"/>
    <cellStyle name="Normal 2 7 2 8 6" xfId="10097"/>
    <cellStyle name="Normal 2 7 2 9" xfId="10098"/>
    <cellStyle name="Normal 2 7 2 9 2" xfId="10099"/>
    <cellStyle name="Normal 2 7 2 9 2 2" xfId="10100"/>
    <cellStyle name="Normal 2 7 2 9 2 3" xfId="10101"/>
    <cellStyle name="Normal 2 7 2 9 3" xfId="10102"/>
    <cellStyle name="Normal 2 7 2 9 3 2" xfId="10103"/>
    <cellStyle name="Normal 2 7 2 9 3 3" xfId="10104"/>
    <cellStyle name="Normal 2 7 2 9 4" xfId="10105"/>
    <cellStyle name="Normal 2 7 2 9 4 2" xfId="10106"/>
    <cellStyle name="Normal 2 7 2 9 5" xfId="10107"/>
    <cellStyle name="Normal 2 7 2 9 6" xfId="10108"/>
    <cellStyle name="Normal 2 7 3" xfId="10109"/>
    <cellStyle name="Normal 2 7 3 2" xfId="10110"/>
    <cellStyle name="Normal 2 7 3 2 2" xfId="10111"/>
    <cellStyle name="Normal 2 7 3 2 3" xfId="10112"/>
    <cellStyle name="Normal 2 7 3 3" xfId="10113"/>
    <cellStyle name="Normal 2 7 3 3 2" xfId="10114"/>
    <cellStyle name="Normal 2 7 3 3 3" xfId="10115"/>
    <cellStyle name="Normal 2 7 3 4" xfId="10116"/>
    <cellStyle name="Normal 2 7 3 4 2" xfId="10117"/>
    <cellStyle name="Normal 2 7 3 5" xfId="10118"/>
    <cellStyle name="Normal 2 7 3 6" xfId="10119"/>
    <cellStyle name="Normal 2 7 4" xfId="10120"/>
    <cellStyle name="Normal 2 7 4 2" xfId="10121"/>
    <cellStyle name="Normal 2 7 4 2 2" xfId="10122"/>
    <cellStyle name="Normal 2 7 4 2 3" xfId="10123"/>
    <cellStyle name="Normal 2 7 4 3" xfId="10124"/>
    <cellStyle name="Normal 2 7 4 3 2" xfId="10125"/>
    <cellStyle name="Normal 2 7 4 3 3" xfId="10126"/>
    <cellStyle name="Normal 2 7 4 4" xfId="10127"/>
    <cellStyle name="Normal 2 7 4 4 2" xfId="10128"/>
    <cellStyle name="Normal 2 7 4 5" xfId="10129"/>
    <cellStyle name="Normal 2 7 4 6" xfId="10130"/>
    <cellStyle name="Normal 2 7 5" xfId="10131"/>
    <cellStyle name="Normal 2 7 5 2" xfId="10132"/>
    <cellStyle name="Normal 2 7 5 2 2" xfId="10133"/>
    <cellStyle name="Normal 2 7 5 2 3" xfId="10134"/>
    <cellStyle name="Normal 2 7 5 3" xfId="10135"/>
    <cellStyle name="Normal 2 7 5 3 2" xfId="10136"/>
    <cellStyle name="Normal 2 7 5 3 3" xfId="10137"/>
    <cellStyle name="Normal 2 7 5 4" xfId="10138"/>
    <cellStyle name="Normal 2 7 5 4 2" xfId="10139"/>
    <cellStyle name="Normal 2 7 5 5" xfId="10140"/>
    <cellStyle name="Normal 2 7 5 6" xfId="10141"/>
    <cellStyle name="Normal 2 7 6" xfId="10142"/>
    <cellStyle name="Normal 2 7 6 2" xfId="10143"/>
    <cellStyle name="Normal 2 7 6 2 2" xfId="10144"/>
    <cellStyle name="Normal 2 7 6 2 3" xfId="10145"/>
    <cellStyle name="Normal 2 7 6 3" xfId="10146"/>
    <cellStyle name="Normal 2 7 6 3 2" xfId="10147"/>
    <cellStyle name="Normal 2 7 6 3 3" xfId="10148"/>
    <cellStyle name="Normal 2 7 6 4" xfId="10149"/>
    <cellStyle name="Normal 2 7 6 4 2" xfId="10150"/>
    <cellStyle name="Normal 2 7 6 5" xfId="10151"/>
    <cellStyle name="Normal 2 7 6 6" xfId="10152"/>
    <cellStyle name="Normal 2 7 7" xfId="10153"/>
    <cellStyle name="Normal 2 7 7 2" xfId="10154"/>
    <cellStyle name="Normal 2 7 7 2 2" xfId="10155"/>
    <cellStyle name="Normal 2 7 7 2 3" xfId="10156"/>
    <cellStyle name="Normal 2 7 7 3" xfId="10157"/>
    <cellStyle name="Normal 2 7 7 3 2" xfId="10158"/>
    <cellStyle name="Normal 2 7 7 3 3" xfId="10159"/>
    <cellStyle name="Normal 2 7 7 4" xfId="10160"/>
    <cellStyle name="Normal 2 7 7 4 2" xfId="10161"/>
    <cellStyle name="Normal 2 7 7 5" xfId="10162"/>
    <cellStyle name="Normal 2 7 7 6" xfId="10163"/>
    <cellStyle name="Normal 2 7 8" xfId="10164"/>
    <cellStyle name="Normal 2 7 8 2" xfId="10165"/>
    <cellStyle name="Normal 2 7 8 2 2" xfId="10166"/>
    <cellStyle name="Normal 2 7 8 2 3" xfId="10167"/>
    <cellStyle name="Normal 2 7 8 3" xfId="10168"/>
    <cellStyle name="Normal 2 7 8 3 2" xfId="10169"/>
    <cellStyle name="Normal 2 7 8 3 3" xfId="10170"/>
    <cellStyle name="Normal 2 7 8 4" xfId="10171"/>
    <cellStyle name="Normal 2 7 8 4 2" xfId="10172"/>
    <cellStyle name="Normal 2 7 8 5" xfId="10173"/>
    <cellStyle name="Normal 2 7 8 6" xfId="10174"/>
    <cellStyle name="Normal 2 7 9" xfId="10175"/>
    <cellStyle name="Normal 2 7 9 2" xfId="10176"/>
    <cellStyle name="Normal 2 7 9 2 2" xfId="10177"/>
    <cellStyle name="Normal 2 7 9 2 3" xfId="10178"/>
    <cellStyle name="Normal 2 7 9 3" xfId="10179"/>
    <cellStyle name="Normal 2 7 9 3 2" xfId="10180"/>
    <cellStyle name="Normal 2 7 9 3 3" xfId="10181"/>
    <cellStyle name="Normal 2 7 9 4" xfId="10182"/>
    <cellStyle name="Normal 2 7 9 4 2" xfId="10183"/>
    <cellStyle name="Normal 2 7 9 5" xfId="10184"/>
    <cellStyle name="Normal 2 7 9 6" xfId="10185"/>
    <cellStyle name="Normal 2 8" xfId="10186"/>
    <cellStyle name="Normal 2 8 10" xfId="10187"/>
    <cellStyle name="Normal 2 8 10 2" xfId="10188"/>
    <cellStyle name="Normal 2 8 10 2 2" xfId="10189"/>
    <cellStyle name="Normal 2 8 10 2 3" xfId="10190"/>
    <cellStyle name="Normal 2 8 10 3" xfId="10191"/>
    <cellStyle name="Normal 2 8 10 3 2" xfId="10192"/>
    <cellStyle name="Normal 2 8 10 4" xfId="10193"/>
    <cellStyle name="Normal 2 8 10 5" xfId="10194"/>
    <cellStyle name="Normal 2 8 11" xfId="10195"/>
    <cellStyle name="Normal 2 8 11 2" xfId="10196"/>
    <cellStyle name="Normal 2 8 11 3" xfId="10197"/>
    <cellStyle name="Normal 2 8 12" xfId="10198"/>
    <cellStyle name="Normal 2 8 12 2" xfId="10199"/>
    <cellStyle name="Normal 2 8 12 3" xfId="10200"/>
    <cellStyle name="Normal 2 8 13" xfId="10201"/>
    <cellStyle name="Normal 2 8 13 2" xfId="10202"/>
    <cellStyle name="Normal 2 8 14" xfId="10203"/>
    <cellStyle name="Normal 2 8 15" xfId="10204"/>
    <cellStyle name="Normal 2 8 2" xfId="10205"/>
    <cellStyle name="Normal 2 8 2 2" xfId="10206"/>
    <cellStyle name="Normal 2 8 2 2 2" xfId="10207"/>
    <cellStyle name="Normal 2 8 2 2 3" xfId="10208"/>
    <cellStyle name="Normal 2 8 2 3" xfId="10209"/>
    <cellStyle name="Normal 2 8 2 3 2" xfId="10210"/>
    <cellStyle name="Normal 2 8 2 3 3" xfId="10211"/>
    <cellStyle name="Normal 2 8 2 4" xfId="10212"/>
    <cellStyle name="Normal 2 8 2 4 2" xfId="10213"/>
    <cellStyle name="Normal 2 8 2 5" xfId="10214"/>
    <cellStyle name="Normal 2 8 2 6" xfId="10215"/>
    <cellStyle name="Normal 2 8 3" xfId="10216"/>
    <cellStyle name="Normal 2 8 3 2" xfId="10217"/>
    <cellStyle name="Normal 2 8 3 2 2" xfId="10218"/>
    <cellStyle name="Normal 2 8 3 2 3" xfId="10219"/>
    <cellStyle name="Normal 2 8 3 3" xfId="10220"/>
    <cellStyle name="Normal 2 8 3 3 2" xfId="10221"/>
    <cellStyle name="Normal 2 8 3 3 3" xfId="10222"/>
    <cellStyle name="Normal 2 8 3 4" xfId="10223"/>
    <cellStyle name="Normal 2 8 3 4 2" xfId="10224"/>
    <cellStyle name="Normal 2 8 3 5" xfId="10225"/>
    <cellStyle name="Normal 2 8 3 6" xfId="10226"/>
    <cellStyle name="Normal 2 8 4" xfId="10227"/>
    <cellStyle name="Normal 2 8 4 2" xfId="10228"/>
    <cellStyle name="Normal 2 8 4 2 2" xfId="10229"/>
    <cellStyle name="Normal 2 8 4 2 3" xfId="10230"/>
    <cellStyle name="Normal 2 8 4 3" xfId="10231"/>
    <cellStyle name="Normal 2 8 4 3 2" xfId="10232"/>
    <cellStyle name="Normal 2 8 4 3 3" xfId="10233"/>
    <cellStyle name="Normal 2 8 4 4" xfId="10234"/>
    <cellStyle name="Normal 2 8 4 4 2" xfId="10235"/>
    <cellStyle name="Normal 2 8 4 5" xfId="10236"/>
    <cellStyle name="Normal 2 8 4 6" xfId="10237"/>
    <cellStyle name="Normal 2 8 5" xfId="10238"/>
    <cellStyle name="Normal 2 8 5 2" xfId="10239"/>
    <cellStyle name="Normal 2 8 5 2 2" xfId="10240"/>
    <cellStyle name="Normal 2 8 5 2 3" xfId="10241"/>
    <cellStyle name="Normal 2 8 5 3" xfId="10242"/>
    <cellStyle name="Normal 2 8 5 3 2" xfId="10243"/>
    <cellStyle name="Normal 2 8 5 3 3" xfId="10244"/>
    <cellStyle name="Normal 2 8 5 4" xfId="10245"/>
    <cellStyle name="Normal 2 8 5 4 2" xfId="10246"/>
    <cellStyle name="Normal 2 8 5 5" xfId="10247"/>
    <cellStyle name="Normal 2 8 5 6" xfId="10248"/>
    <cellStyle name="Normal 2 8 6" xfId="10249"/>
    <cellStyle name="Normal 2 8 6 2" xfId="10250"/>
    <cellStyle name="Normal 2 8 6 2 2" xfId="10251"/>
    <cellStyle name="Normal 2 8 6 2 3" xfId="10252"/>
    <cellStyle name="Normal 2 8 6 3" xfId="10253"/>
    <cellStyle name="Normal 2 8 6 3 2" xfId="10254"/>
    <cellStyle name="Normal 2 8 6 3 3" xfId="10255"/>
    <cellStyle name="Normal 2 8 6 4" xfId="10256"/>
    <cellStyle name="Normal 2 8 6 4 2" xfId="10257"/>
    <cellStyle name="Normal 2 8 6 5" xfId="10258"/>
    <cellStyle name="Normal 2 8 6 6" xfId="10259"/>
    <cellStyle name="Normal 2 8 7" xfId="10260"/>
    <cellStyle name="Normal 2 8 7 2" xfId="10261"/>
    <cellStyle name="Normal 2 8 7 2 2" xfId="10262"/>
    <cellStyle name="Normal 2 8 7 2 3" xfId="10263"/>
    <cellStyle name="Normal 2 8 7 3" xfId="10264"/>
    <cellStyle name="Normal 2 8 7 3 2" xfId="10265"/>
    <cellStyle name="Normal 2 8 7 3 3" xfId="10266"/>
    <cellStyle name="Normal 2 8 7 4" xfId="10267"/>
    <cellStyle name="Normal 2 8 7 4 2" xfId="10268"/>
    <cellStyle name="Normal 2 8 7 5" xfId="10269"/>
    <cellStyle name="Normal 2 8 7 6" xfId="10270"/>
    <cellStyle name="Normal 2 8 8" xfId="10271"/>
    <cellStyle name="Normal 2 8 8 2" xfId="10272"/>
    <cellStyle name="Normal 2 8 8 2 2" xfId="10273"/>
    <cellStyle name="Normal 2 8 8 2 3" xfId="10274"/>
    <cellStyle name="Normal 2 8 8 3" xfId="10275"/>
    <cellStyle name="Normal 2 8 8 3 2" xfId="10276"/>
    <cellStyle name="Normal 2 8 8 3 3" xfId="10277"/>
    <cellStyle name="Normal 2 8 8 4" xfId="10278"/>
    <cellStyle name="Normal 2 8 8 4 2" xfId="10279"/>
    <cellStyle name="Normal 2 8 8 5" xfId="10280"/>
    <cellStyle name="Normal 2 8 8 6" xfId="10281"/>
    <cellStyle name="Normal 2 8 9" xfId="10282"/>
    <cellStyle name="Normal 2 8 9 2" xfId="10283"/>
    <cellStyle name="Normal 2 8 9 2 2" xfId="10284"/>
    <cellStyle name="Normal 2 8 9 2 3" xfId="10285"/>
    <cellStyle name="Normal 2 8 9 3" xfId="10286"/>
    <cellStyle name="Normal 2 8 9 3 2" xfId="10287"/>
    <cellStyle name="Normal 2 8 9 3 3" xfId="10288"/>
    <cellStyle name="Normal 2 8 9 4" xfId="10289"/>
    <cellStyle name="Normal 2 8 9 4 2" xfId="10290"/>
    <cellStyle name="Normal 2 8 9 5" xfId="10291"/>
    <cellStyle name="Normal 2 8 9 6" xfId="10292"/>
    <cellStyle name="Normal 2 9" xfId="10293"/>
    <cellStyle name="Normal 2 9 2" xfId="10294"/>
    <cellStyle name="Normal 2 9 2 2" xfId="10295"/>
    <cellStyle name="Normal 2 9 2 3" xfId="10296"/>
    <cellStyle name="Normal 2 9 3" xfId="10297"/>
    <cellStyle name="Normal 2 9 3 2" xfId="10298"/>
    <cellStyle name="Normal 2 9 3 3" xfId="10299"/>
    <cellStyle name="Normal 2 9 4" xfId="10300"/>
    <cellStyle name="Normal 2 9 4 2" xfId="10301"/>
    <cellStyle name="Normal 2 9 5" xfId="10302"/>
    <cellStyle name="Normal 2 9 6" xfId="10303"/>
    <cellStyle name="Normal 3" xfId="10304"/>
    <cellStyle name="Normal 3 10" xfId="10305"/>
    <cellStyle name="Normal 3 10 2" xfId="10306"/>
    <cellStyle name="Normal 3 10 2 2" xfId="10307"/>
    <cellStyle name="Normal 3 10 2 3" xfId="10308"/>
    <cellStyle name="Normal 3 10 3" xfId="10309"/>
    <cellStyle name="Normal 3 10 3 2" xfId="10310"/>
    <cellStyle name="Normal 3 10 3 3" xfId="10311"/>
    <cellStyle name="Normal 3 10 4" xfId="10312"/>
    <cellStyle name="Normal 3 10 4 2" xfId="10313"/>
    <cellStyle name="Normal 3 10 5" xfId="10314"/>
    <cellStyle name="Normal 3 10 6" xfId="10315"/>
    <cellStyle name="Normal 3 11" xfId="10316"/>
    <cellStyle name="Normal 3 11 2" xfId="10317"/>
    <cellStyle name="Normal 3 11 2 2" xfId="10318"/>
    <cellStyle name="Normal 3 11 2 3" xfId="10319"/>
    <cellStyle name="Normal 3 11 3" xfId="10320"/>
    <cellStyle name="Normal 3 11 3 2" xfId="10321"/>
    <cellStyle name="Normal 3 11 3 3" xfId="10322"/>
    <cellStyle name="Normal 3 11 4" xfId="10323"/>
    <cellStyle name="Normal 3 11 4 2" xfId="10324"/>
    <cellStyle name="Normal 3 11 5" xfId="10325"/>
    <cellStyle name="Normal 3 11 6" xfId="10326"/>
    <cellStyle name="Normal 3 12" xfId="10327"/>
    <cellStyle name="Normal 3 12 2" xfId="10328"/>
    <cellStyle name="Normal 3 12 2 2" xfId="10329"/>
    <cellStyle name="Normal 3 12 2 3" xfId="10330"/>
    <cellStyle name="Normal 3 12 3" xfId="10331"/>
    <cellStyle name="Normal 3 12 3 2" xfId="10332"/>
    <cellStyle name="Normal 3 12 3 3" xfId="10333"/>
    <cellStyle name="Normal 3 12 4" xfId="10334"/>
    <cellStyle name="Normal 3 12 4 2" xfId="10335"/>
    <cellStyle name="Normal 3 12 5" xfId="10336"/>
    <cellStyle name="Normal 3 12 6" xfId="10337"/>
    <cellStyle name="Normal 3 13" xfId="10338"/>
    <cellStyle name="Normal 3 13 2" xfId="10339"/>
    <cellStyle name="Normal 3 13 2 2" xfId="10340"/>
    <cellStyle name="Normal 3 13 2 3" xfId="10341"/>
    <cellStyle name="Normal 3 13 3" xfId="10342"/>
    <cellStyle name="Normal 3 13 3 2" xfId="10343"/>
    <cellStyle name="Normal 3 13 4" xfId="10344"/>
    <cellStyle name="Normal 3 13 5" xfId="10345"/>
    <cellStyle name="Normal 3 14" xfId="10346"/>
    <cellStyle name="Normal 3 14 2" xfId="10347"/>
    <cellStyle name="Normal 3 14 3" xfId="10348"/>
    <cellStyle name="Normal 3 15" xfId="10349"/>
    <cellStyle name="Normal 3 15 2" xfId="10350"/>
    <cellStyle name="Normal 3 15 3" xfId="10351"/>
    <cellStyle name="Normal 3 16" xfId="10352"/>
    <cellStyle name="Normal 3 16 2" xfId="10353"/>
    <cellStyle name="Normal 3 17" xfId="10354"/>
    <cellStyle name="Normal 3 18" xfId="10355"/>
    <cellStyle name="Normal 3 2" xfId="10356"/>
    <cellStyle name="Normal 3 2 10" xfId="10357"/>
    <cellStyle name="Normal 3 2 10 2" xfId="10358"/>
    <cellStyle name="Normal 3 2 10 2 2" xfId="10359"/>
    <cellStyle name="Normal 3 2 10 2 3" xfId="10360"/>
    <cellStyle name="Normal 3 2 10 3" xfId="10361"/>
    <cellStyle name="Normal 3 2 10 3 2" xfId="10362"/>
    <cellStyle name="Normal 3 2 10 3 3" xfId="10363"/>
    <cellStyle name="Normal 3 2 10 4" xfId="10364"/>
    <cellStyle name="Normal 3 2 10 4 2" xfId="10365"/>
    <cellStyle name="Normal 3 2 10 5" xfId="10366"/>
    <cellStyle name="Normal 3 2 10 6" xfId="10367"/>
    <cellStyle name="Normal 3 2 11" xfId="10368"/>
    <cellStyle name="Normal 3 2 11 2" xfId="10369"/>
    <cellStyle name="Normal 3 2 11 2 2" xfId="10370"/>
    <cellStyle name="Normal 3 2 11 2 3" xfId="10371"/>
    <cellStyle name="Normal 3 2 11 3" xfId="10372"/>
    <cellStyle name="Normal 3 2 11 3 2" xfId="10373"/>
    <cellStyle name="Normal 3 2 11 4" xfId="10374"/>
    <cellStyle name="Normal 3 2 11 5" xfId="10375"/>
    <cellStyle name="Normal 3 2 12" xfId="10376"/>
    <cellStyle name="Normal 3 2 12 2" xfId="10377"/>
    <cellStyle name="Normal 3 2 12 3" xfId="10378"/>
    <cellStyle name="Normal 3 2 13" xfId="10379"/>
    <cellStyle name="Normal 3 2 13 2" xfId="10380"/>
    <cellStyle name="Normal 3 2 13 3" xfId="10381"/>
    <cellStyle name="Normal 3 2 14" xfId="10382"/>
    <cellStyle name="Normal 3 2 14 2" xfId="10383"/>
    <cellStyle name="Normal 3 2 15" xfId="10384"/>
    <cellStyle name="Normal 3 2 16" xfId="10385"/>
    <cellStyle name="Normal 3 2 2" xfId="10386"/>
    <cellStyle name="Normal 3 2 2 10" xfId="10387"/>
    <cellStyle name="Normal 3 2 2 10 2" xfId="10388"/>
    <cellStyle name="Normal 3 2 2 10 2 2" xfId="10389"/>
    <cellStyle name="Normal 3 2 2 10 2 3" xfId="10390"/>
    <cellStyle name="Normal 3 2 2 10 3" xfId="10391"/>
    <cellStyle name="Normal 3 2 2 10 3 2" xfId="10392"/>
    <cellStyle name="Normal 3 2 2 10 4" xfId="10393"/>
    <cellStyle name="Normal 3 2 2 10 5" xfId="10394"/>
    <cellStyle name="Normal 3 2 2 11" xfId="10395"/>
    <cellStyle name="Normal 3 2 2 11 2" xfId="10396"/>
    <cellStyle name="Normal 3 2 2 11 3" xfId="10397"/>
    <cellStyle name="Normal 3 2 2 12" xfId="10398"/>
    <cellStyle name="Normal 3 2 2 12 2" xfId="10399"/>
    <cellStyle name="Normal 3 2 2 12 3" xfId="10400"/>
    <cellStyle name="Normal 3 2 2 13" xfId="10401"/>
    <cellStyle name="Normal 3 2 2 13 2" xfId="10402"/>
    <cellStyle name="Normal 3 2 2 14" xfId="10403"/>
    <cellStyle name="Normal 3 2 2 15" xfId="10404"/>
    <cellStyle name="Normal 3 2 2 2" xfId="10405"/>
    <cellStyle name="Normal 3 2 2 2 2" xfId="10406"/>
    <cellStyle name="Normal 3 2 2 2 2 2" xfId="10407"/>
    <cellStyle name="Normal 3 2 2 2 2 3" xfId="10408"/>
    <cellStyle name="Normal 3 2 2 2 3" xfId="10409"/>
    <cellStyle name="Normal 3 2 2 2 3 2" xfId="10410"/>
    <cellStyle name="Normal 3 2 2 2 3 3" xfId="10411"/>
    <cellStyle name="Normal 3 2 2 2 4" xfId="10412"/>
    <cellStyle name="Normal 3 2 2 2 4 2" xfId="10413"/>
    <cellStyle name="Normal 3 2 2 2 5" xfId="10414"/>
    <cellStyle name="Normal 3 2 2 2 6" xfId="10415"/>
    <cellStyle name="Normal 3 2 2 3" xfId="10416"/>
    <cellStyle name="Normal 3 2 2 3 2" xfId="10417"/>
    <cellStyle name="Normal 3 2 2 3 2 2" xfId="10418"/>
    <cellStyle name="Normal 3 2 2 3 2 3" xfId="10419"/>
    <cellStyle name="Normal 3 2 2 3 3" xfId="10420"/>
    <cellStyle name="Normal 3 2 2 3 3 2" xfId="10421"/>
    <cellStyle name="Normal 3 2 2 3 3 3" xfId="10422"/>
    <cellStyle name="Normal 3 2 2 3 4" xfId="10423"/>
    <cellStyle name="Normal 3 2 2 3 4 2" xfId="10424"/>
    <cellStyle name="Normal 3 2 2 3 5" xfId="10425"/>
    <cellStyle name="Normal 3 2 2 3 6" xfId="10426"/>
    <cellStyle name="Normal 3 2 2 4" xfId="10427"/>
    <cellStyle name="Normal 3 2 2 4 2" xfId="10428"/>
    <cellStyle name="Normal 3 2 2 4 2 2" xfId="10429"/>
    <cellStyle name="Normal 3 2 2 4 2 3" xfId="10430"/>
    <cellStyle name="Normal 3 2 2 4 3" xfId="10431"/>
    <cellStyle name="Normal 3 2 2 4 3 2" xfId="10432"/>
    <cellStyle name="Normal 3 2 2 4 3 3" xfId="10433"/>
    <cellStyle name="Normal 3 2 2 4 4" xfId="10434"/>
    <cellStyle name="Normal 3 2 2 4 4 2" xfId="10435"/>
    <cellStyle name="Normal 3 2 2 4 5" xfId="10436"/>
    <cellStyle name="Normal 3 2 2 4 6" xfId="10437"/>
    <cellStyle name="Normal 3 2 2 5" xfId="10438"/>
    <cellStyle name="Normal 3 2 2 5 2" xfId="10439"/>
    <cellStyle name="Normal 3 2 2 5 2 2" xfId="10440"/>
    <cellStyle name="Normal 3 2 2 5 2 3" xfId="10441"/>
    <cellStyle name="Normal 3 2 2 5 3" xfId="10442"/>
    <cellStyle name="Normal 3 2 2 5 3 2" xfId="10443"/>
    <cellStyle name="Normal 3 2 2 5 3 3" xfId="10444"/>
    <cellStyle name="Normal 3 2 2 5 4" xfId="10445"/>
    <cellStyle name="Normal 3 2 2 5 4 2" xfId="10446"/>
    <cellStyle name="Normal 3 2 2 5 5" xfId="10447"/>
    <cellStyle name="Normal 3 2 2 5 6" xfId="10448"/>
    <cellStyle name="Normal 3 2 2 6" xfId="10449"/>
    <cellStyle name="Normal 3 2 2 6 2" xfId="10450"/>
    <cellStyle name="Normal 3 2 2 6 2 2" xfId="10451"/>
    <cellStyle name="Normal 3 2 2 6 2 3" xfId="10452"/>
    <cellStyle name="Normal 3 2 2 6 3" xfId="10453"/>
    <cellStyle name="Normal 3 2 2 6 3 2" xfId="10454"/>
    <cellStyle name="Normal 3 2 2 6 3 3" xfId="10455"/>
    <cellStyle name="Normal 3 2 2 6 4" xfId="10456"/>
    <cellStyle name="Normal 3 2 2 6 4 2" xfId="10457"/>
    <cellStyle name="Normal 3 2 2 6 5" xfId="10458"/>
    <cellStyle name="Normal 3 2 2 6 6" xfId="10459"/>
    <cellStyle name="Normal 3 2 2 7" xfId="10460"/>
    <cellStyle name="Normal 3 2 2 7 2" xfId="10461"/>
    <cellStyle name="Normal 3 2 2 7 2 2" xfId="10462"/>
    <cellStyle name="Normal 3 2 2 7 2 3" xfId="10463"/>
    <cellStyle name="Normal 3 2 2 7 3" xfId="10464"/>
    <cellStyle name="Normal 3 2 2 7 3 2" xfId="10465"/>
    <cellStyle name="Normal 3 2 2 7 3 3" xfId="10466"/>
    <cellStyle name="Normal 3 2 2 7 4" xfId="10467"/>
    <cellStyle name="Normal 3 2 2 7 4 2" xfId="10468"/>
    <cellStyle name="Normal 3 2 2 7 5" xfId="10469"/>
    <cellStyle name="Normal 3 2 2 7 6" xfId="10470"/>
    <cellStyle name="Normal 3 2 2 8" xfId="10471"/>
    <cellStyle name="Normal 3 2 2 8 2" xfId="10472"/>
    <cellStyle name="Normal 3 2 2 8 2 2" xfId="10473"/>
    <cellStyle name="Normal 3 2 2 8 2 3" xfId="10474"/>
    <cellStyle name="Normal 3 2 2 8 3" xfId="10475"/>
    <cellStyle name="Normal 3 2 2 8 3 2" xfId="10476"/>
    <cellStyle name="Normal 3 2 2 8 3 3" xfId="10477"/>
    <cellStyle name="Normal 3 2 2 8 4" xfId="10478"/>
    <cellStyle name="Normal 3 2 2 8 4 2" xfId="10479"/>
    <cellStyle name="Normal 3 2 2 8 5" xfId="10480"/>
    <cellStyle name="Normal 3 2 2 8 6" xfId="10481"/>
    <cellStyle name="Normal 3 2 2 9" xfId="10482"/>
    <cellStyle name="Normal 3 2 2 9 2" xfId="10483"/>
    <cellStyle name="Normal 3 2 2 9 2 2" xfId="10484"/>
    <cellStyle name="Normal 3 2 2 9 2 3" xfId="10485"/>
    <cellStyle name="Normal 3 2 2 9 3" xfId="10486"/>
    <cellStyle name="Normal 3 2 2 9 3 2" xfId="10487"/>
    <cellStyle name="Normal 3 2 2 9 3 3" xfId="10488"/>
    <cellStyle name="Normal 3 2 2 9 4" xfId="10489"/>
    <cellStyle name="Normal 3 2 2 9 4 2" xfId="10490"/>
    <cellStyle name="Normal 3 2 2 9 5" xfId="10491"/>
    <cellStyle name="Normal 3 2 2 9 6" xfId="10492"/>
    <cellStyle name="Normal 3 2 3" xfId="10493"/>
    <cellStyle name="Normal 3 2 3 2" xfId="10494"/>
    <cellStyle name="Normal 3 2 3 2 2" xfId="10495"/>
    <cellStyle name="Normal 3 2 3 2 3" xfId="10496"/>
    <cellStyle name="Normal 3 2 3 3" xfId="10497"/>
    <cellStyle name="Normal 3 2 3 3 2" xfId="10498"/>
    <cellStyle name="Normal 3 2 3 3 3" xfId="10499"/>
    <cellStyle name="Normal 3 2 3 4" xfId="10500"/>
    <cellStyle name="Normal 3 2 3 4 2" xfId="10501"/>
    <cellStyle name="Normal 3 2 3 5" xfId="10502"/>
    <cellStyle name="Normal 3 2 3 6" xfId="10503"/>
    <cellStyle name="Normal 3 2 4" xfId="10504"/>
    <cellStyle name="Normal 3 2 4 2" xfId="10505"/>
    <cellStyle name="Normal 3 2 4 2 2" xfId="10506"/>
    <cellStyle name="Normal 3 2 4 2 3" xfId="10507"/>
    <cellStyle name="Normal 3 2 4 3" xfId="10508"/>
    <cellStyle name="Normal 3 2 4 3 2" xfId="10509"/>
    <cellStyle name="Normal 3 2 4 3 3" xfId="10510"/>
    <cellStyle name="Normal 3 2 4 4" xfId="10511"/>
    <cellStyle name="Normal 3 2 4 4 2" xfId="10512"/>
    <cellStyle name="Normal 3 2 4 5" xfId="10513"/>
    <cellStyle name="Normal 3 2 4 6" xfId="10514"/>
    <cellStyle name="Normal 3 2 5" xfId="10515"/>
    <cellStyle name="Normal 3 2 5 2" xfId="10516"/>
    <cellStyle name="Normal 3 2 5 2 2" xfId="10517"/>
    <cellStyle name="Normal 3 2 5 2 3" xfId="10518"/>
    <cellStyle name="Normal 3 2 5 3" xfId="10519"/>
    <cellStyle name="Normal 3 2 5 3 2" xfId="10520"/>
    <cellStyle name="Normal 3 2 5 3 3" xfId="10521"/>
    <cellStyle name="Normal 3 2 5 4" xfId="10522"/>
    <cellStyle name="Normal 3 2 5 4 2" xfId="10523"/>
    <cellStyle name="Normal 3 2 5 5" xfId="10524"/>
    <cellStyle name="Normal 3 2 5 6" xfId="10525"/>
    <cellStyle name="Normal 3 2 6" xfId="10526"/>
    <cellStyle name="Normal 3 2 6 2" xfId="10527"/>
    <cellStyle name="Normal 3 2 6 2 2" xfId="10528"/>
    <cellStyle name="Normal 3 2 6 2 3" xfId="10529"/>
    <cellStyle name="Normal 3 2 6 3" xfId="10530"/>
    <cellStyle name="Normal 3 2 6 3 2" xfId="10531"/>
    <cellStyle name="Normal 3 2 6 3 3" xfId="10532"/>
    <cellStyle name="Normal 3 2 6 4" xfId="10533"/>
    <cellStyle name="Normal 3 2 6 4 2" xfId="10534"/>
    <cellStyle name="Normal 3 2 6 5" xfId="10535"/>
    <cellStyle name="Normal 3 2 6 6" xfId="10536"/>
    <cellStyle name="Normal 3 2 7" xfId="10537"/>
    <cellStyle name="Normal 3 2 7 2" xfId="10538"/>
    <cellStyle name="Normal 3 2 7 2 2" xfId="10539"/>
    <cellStyle name="Normal 3 2 7 2 3" xfId="10540"/>
    <cellStyle name="Normal 3 2 7 3" xfId="10541"/>
    <cellStyle name="Normal 3 2 7 3 2" xfId="10542"/>
    <cellStyle name="Normal 3 2 7 3 3" xfId="10543"/>
    <cellStyle name="Normal 3 2 7 4" xfId="10544"/>
    <cellStyle name="Normal 3 2 7 4 2" xfId="10545"/>
    <cellStyle name="Normal 3 2 7 5" xfId="10546"/>
    <cellStyle name="Normal 3 2 7 6" xfId="10547"/>
    <cellStyle name="Normal 3 2 8" xfId="10548"/>
    <cellStyle name="Normal 3 2 8 2" xfId="10549"/>
    <cellStyle name="Normal 3 2 8 2 2" xfId="10550"/>
    <cellStyle name="Normal 3 2 8 2 3" xfId="10551"/>
    <cellStyle name="Normal 3 2 8 3" xfId="10552"/>
    <cellStyle name="Normal 3 2 8 3 2" xfId="10553"/>
    <cellStyle name="Normal 3 2 8 3 3" xfId="10554"/>
    <cellStyle name="Normal 3 2 8 4" xfId="10555"/>
    <cellStyle name="Normal 3 2 8 4 2" xfId="10556"/>
    <cellStyle name="Normal 3 2 8 5" xfId="10557"/>
    <cellStyle name="Normal 3 2 8 6" xfId="10558"/>
    <cellStyle name="Normal 3 2 9" xfId="10559"/>
    <cellStyle name="Normal 3 2 9 2" xfId="10560"/>
    <cellStyle name="Normal 3 2 9 2 2" xfId="10561"/>
    <cellStyle name="Normal 3 2 9 2 3" xfId="10562"/>
    <cellStyle name="Normal 3 2 9 3" xfId="10563"/>
    <cellStyle name="Normal 3 2 9 3 2" xfId="10564"/>
    <cellStyle name="Normal 3 2 9 3 3" xfId="10565"/>
    <cellStyle name="Normal 3 2 9 4" xfId="10566"/>
    <cellStyle name="Normal 3 2 9 4 2" xfId="10567"/>
    <cellStyle name="Normal 3 2 9 5" xfId="10568"/>
    <cellStyle name="Normal 3 2 9 6" xfId="10569"/>
    <cellStyle name="Normal 3 3" xfId="10570"/>
    <cellStyle name="Normal 3 3 10" xfId="10571"/>
    <cellStyle name="Normal 3 3 10 2" xfId="10572"/>
    <cellStyle name="Normal 3 3 10 2 2" xfId="10573"/>
    <cellStyle name="Normal 3 3 10 2 3" xfId="10574"/>
    <cellStyle name="Normal 3 3 10 3" xfId="10575"/>
    <cellStyle name="Normal 3 3 10 3 2" xfId="10576"/>
    <cellStyle name="Normal 3 3 10 4" xfId="10577"/>
    <cellStyle name="Normal 3 3 10 5" xfId="10578"/>
    <cellStyle name="Normal 3 3 11" xfId="10579"/>
    <cellStyle name="Normal 3 3 11 2" xfId="10580"/>
    <cellStyle name="Normal 3 3 11 3" xfId="10581"/>
    <cellStyle name="Normal 3 3 12" xfId="10582"/>
    <cellStyle name="Normal 3 3 12 2" xfId="10583"/>
    <cellStyle name="Normal 3 3 12 3" xfId="10584"/>
    <cellStyle name="Normal 3 3 13" xfId="10585"/>
    <cellStyle name="Normal 3 3 13 2" xfId="10586"/>
    <cellStyle name="Normal 3 3 14" xfId="10587"/>
    <cellStyle name="Normal 3 3 15" xfId="10588"/>
    <cellStyle name="Normal 3 3 2" xfId="10589"/>
    <cellStyle name="Normal 3 3 2 2" xfId="10590"/>
    <cellStyle name="Normal 3 3 2 2 2" xfId="10591"/>
    <cellStyle name="Normal 3 3 2 2 3" xfId="10592"/>
    <cellStyle name="Normal 3 3 2 3" xfId="10593"/>
    <cellStyle name="Normal 3 3 2 3 2" xfId="10594"/>
    <cellStyle name="Normal 3 3 2 3 3" xfId="10595"/>
    <cellStyle name="Normal 3 3 2 4" xfId="10596"/>
    <cellStyle name="Normal 3 3 2 4 2" xfId="10597"/>
    <cellStyle name="Normal 3 3 2 5" xfId="10598"/>
    <cellStyle name="Normal 3 3 2 6" xfId="10599"/>
    <cellStyle name="Normal 3 3 3" xfId="10600"/>
    <cellStyle name="Normal 3 3 3 2" xfId="10601"/>
    <cellStyle name="Normal 3 3 3 2 2" xfId="10602"/>
    <cellStyle name="Normal 3 3 3 2 3" xfId="10603"/>
    <cellStyle name="Normal 3 3 3 3" xfId="10604"/>
    <cellStyle name="Normal 3 3 3 3 2" xfId="10605"/>
    <cellStyle name="Normal 3 3 3 3 3" xfId="10606"/>
    <cellStyle name="Normal 3 3 3 4" xfId="10607"/>
    <cellStyle name="Normal 3 3 3 4 2" xfId="10608"/>
    <cellStyle name="Normal 3 3 3 5" xfId="10609"/>
    <cellStyle name="Normal 3 3 3 6" xfId="10610"/>
    <cellStyle name="Normal 3 3 4" xfId="10611"/>
    <cellStyle name="Normal 3 3 4 2" xfId="10612"/>
    <cellStyle name="Normal 3 3 4 2 2" xfId="10613"/>
    <cellStyle name="Normal 3 3 4 2 3" xfId="10614"/>
    <cellStyle name="Normal 3 3 4 3" xfId="10615"/>
    <cellStyle name="Normal 3 3 4 3 2" xfId="10616"/>
    <cellStyle name="Normal 3 3 4 3 3" xfId="10617"/>
    <cellStyle name="Normal 3 3 4 4" xfId="10618"/>
    <cellStyle name="Normal 3 3 4 4 2" xfId="10619"/>
    <cellStyle name="Normal 3 3 4 5" xfId="10620"/>
    <cellStyle name="Normal 3 3 4 6" xfId="10621"/>
    <cellStyle name="Normal 3 3 5" xfId="10622"/>
    <cellStyle name="Normal 3 3 5 2" xfId="10623"/>
    <cellStyle name="Normal 3 3 5 2 2" xfId="10624"/>
    <cellStyle name="Normal 3 3 5 2 3" xfId="10625"/>
    <cellStyle name="Normal 3 3 5 3" xfId="10626"/>
    <cellStyle name="Normal 3 3 5 3 2" xfId="10627"/>
    <cellStyle name="Normal 3 3 5 3 3" xfId="10628"/>
    <cellStyle name="Normal 3 3 5 4" xfId="10629"/>
    <cellStyle name="Normal 3 3 5 4 2" xfId="10630"/>
    <cellStyle name="Normal 3 3 5 5" xfId="10631"/>
    <cellStyle name="Normal 3 3 5 6" xfId="10632"/>
    <cellStyle name="Normal 3 3 6" xfId="10633"/>
    <cellStyle name="Normal 3 3 6 2" xfId="10634"/>
    <cellStyle name="Normal 3 3 6 2 2" xfId="10635"/>
    <cellStyle name="Normal 3 3 6 2 3" xfId="10636"/>
    <cellStyle name="Normal 3 3 6 3" xfId="10637"/>
    <cellStyle name="Normal 3 3 6 3 2" xfId="10638"/>
    <cellStyle name="Normal 3 3 6 3 3" xfId="10639"/>
    <cellStyle name="Normal 3 3 6 4" xfId="10640"/>
    <cellStyle name="Normal 3 3 6 4 2" xfId="10641"/>
    <cellStyle name="Normal 3 3 6 5" xfId="10642"/>
    <cellStyle name="Normal 3 3 6 6" xfId="10643"/>
    <cellStyle name="Normal 3 3 7" xfId="10644"/>
    <cellStyle name="Normal 3 3 7 2" xfId="10645"/>
    <cellStyle name="Normal 3 3 7 2 2" xfId="10646"/>
    <cellStyle name="Normal 3 3 7 2 3" xfId="10647"/>
    <cellStyle name="Normal 3 3 7 3" xfId="10648"/>
    <cellStyle name="Normal 3 3 7 3 2" xfId="10649"/>
    <cellStyle name="Normal 3 3 7 3 3" xfId="10650"/>
    <cellStyle name="Normal 3 3 7 4" xfId="10651"/>
    <cellStyle name="Normal 3 3 7 4 2" xfId="10652"/>
    <cellStyle name="Normal 3 3 7 5" xfId="10653"/>
    <cellStyle name="Normal 3 3 7 6" xfId="10654"/>
    <cellStyle name="Normal 3 3 8" xfId="10655"/>
    <cellStyle name="Normal 3 3 8 2" xfId="10656"/>
    <cellStyle name="Normal 3 3 8 2 2" xfId="10657"/>
    <cellStyle name="Normal 3 3 8 2 3" xfId="10658"/>
    <cellStyle name="Normal 3 3 8 3" xfId="10659"/>
    <cellStyle name="Normal 3 3 8 3 2" xfId="10660"/>
    <cellStyle name="Normal 3 3 8 3 3" xfId="10661"/>
    <cellStyle name="Normal 3 3 8 4" xfId="10662"/>
    <cellStyle name="Normal 3 3 8 4 2" xfId="10663"/>
    <cellStyle name="Normal 3 3 8 5" xfId="10664"/>
    <cellStyle name="Normal 3 3 8 6" xfId="10665"/>
    <cellStyle name="Normal 3 3 9" xfId="10666"/>
    <cellStyle name="Normal 3 3 9 2" xfId="10667"/>
    <cellStyle name="Normal 3 3 9 2 2" xfId="10668"/>
    <cellStyle name="Normal 3 3 9 2 3" xfId="10669"/>
    <cellStyle name="Normal 3 3 9 3" xfId="10670"/>
    <cellStyle name="Normal 3 3 9 3 2" xfId="10671"/>
    <cellStyle name="Normal 3 3 9 3 3" xfId="10672"/>
    <cellStyle name="Normal 3 3 9 4" xfId="10673"/>
    <cellStyle name="Normal 3 3 9 4 2" xfId="10674"/>
    <cellStyle name="Normal 3 3 9 5" xfId="10675"/>
    <cellStyle name="Normal 3 3 9 6" xfId="10676"/>
    <cellStyle name="Normal 3 4" xfId="10677"/>
    <cellStyle name="Normal 3 5" xfId="10678"/>
    <cellStyle name="Normal 3 5 2" xfId="10679"/>
    <cellStyle name="Normal 3 5 2 2" xfId="10680"/>
    <cellStyle name="Normal 3 5 2 3" xfId="10681"/>
    <cellStyle name="Normal 3 5 3" xfId="10682"/>
    <cellStyle name="Normal 3 5 3 2" xfId="10683"/>
    <cellStyle name="Normal 3 5 3 3" xfId="10684"/>
    <cellStyle name="Normal 3 5 4" xfId="10685"/>
    <cellStyle name="Normal 3 5 4 2" xfId="10686"/>
    <cellStyle name="Normal 3 5 5" xfId="10687"/>
    <cellStyle name="Normal 3 5 6" xfId="10688"/>
    <cellStyle name="Normal 3 6" xfId="10689"/>
    <cellStyle name="Normal 3 6 2" xfId="10690"/>
    <cellStyle name="Normal 3 6 2 2" xfId="10691"/>
    <cellStyle name="Normal 3 6 2 3" xfId="10692"/>
    <cellStyle name="Normal 3 6 3" xfId="10693"/>
    <cellStyle name="Normal 3 6 3 2" xfId="10694"/>
    <cellStyle name="Normal 3 6 3 3" xfId="10695"/>
    <cellStyle name="Normal 3 6 4" xfId="10696"/>
    <cellStyle name="Normal 3 6 4 2" xfId="10697"/>
    <cellStyle name="Normal 3 6 5" xfId="10698"/>
    <cellStyle name="Normal 3 6 6" xfId="10699"/>
    <cellStyle name="Normal 3 7" xfId="10700"/>
    <cellStyle name="Normal 3 7 2" xfId="10701"/>
    <cellStyle name="Normal 3 7 2 2" xfId="10702"/>
    <cellStyle name="Normal 3 7 2 3" xfId="10703"/>
    <cellStyle name="Normal 3 7 3" xfId="10704"/>
    <cellStyle name="Normal 3 7 3 2" xfId="10705"/>
    <cellStyle name="Normal 3 7 3 3" xfId="10706"/>
    <cellStyle name="Normal 3 7 4" xfId="10707"/>
    <cellStyle name="Normal 3 7 4 2" xfId="10708"/>
    <cellStyle name="Normal 3 7 5" xfId="10709"/>
    <cellStyle name="Normal 3 7 6" xfId="10710"/>
    <cellStyle name="Normal 3 8" xfId="10711"/>
    <cellStyle name="Normal 3 8 2" xfId="10712"/>
    <cellStyle name="Normal 3 8 2 2" xfId="10713"/>
    <cellStyle name="Normal 3 8 2 3" xfId="10714"/>
    <cellStyle name="Normal 3 8 3" xfId="10715"/>
    <cellStyle name="Normal 3 8 3 2" xfId="10716"/>
    <cellStyle name="Normal 3 8 3 3" xfId="10717"/>
    <cellStyle name="Normal 3 8 4" xfId="10718"/>
    <cellStyle name="Normal 3 8 4 2" xfId="10719"/>
    <cellStyle name="Normal 3 8 5" xfId="10720"/>
    <cellStyle name="Normal 3 8 6" xfId="10721"/>
    <cellStyle name="Normal 3 9" xfId="10722"/>
    <cellStyle name="Normal 3 9 2" xfId="10723"/>
    <cellStyle name="Normal 3 9 2 2" xfId="10724"/>
    <cellStyle name="Normal 3 9 2 3" xfId="10725"/>
    <cellStyle name="Normal 3 9 3" xfId="10726"/>
    <cellStyle name="Normal 3 9 3 2" xfId="10727"/>
    <cellStyle name="Normal 3 9 3 3" xfId="10728"/>
    <cellStyle name="Normal 3 9 4" xfId="10729"/>
    <cellStyle name="Normal 3 9 4 2" xfId="10730"/>
    <cellStyle name="Normal 3 9 5" xfId="10731"/>
    <cellStyle name="Normal 3 9 6" xfId="10732"/>
    <cellStyle name="Normal 4" xfId="10733"/>
    <cellStyle name="Normal 4 10" xfId="10734"/>
    <cellStyle name="Normal 4 10 2" xfId="10735"/>
    <cellStyle name="Normal 4 10 2 2" xfId="10736"/>
    <cellStyle name="Normal 4 10 2 3" xfId="10737"/>
    <cellStyle name="Normal 4 10 3" xfId="10738"/>
    <cellStyle name="Normal 4 10 3 2" xfId="10739"/>
    <cellStyle name="Normal 4 10 3 3" xfId="10740"/>
    <cellStyle name="Normal 4 10 4" xfId="10741"/>
    <cellStyle name="Normal 4 10 4 2" xfId="10742"/>
    <cellStyle name="Normal 4 10 5" xfId="10743"/>
    <cellStyle name="Normal 4 10 6" xfId="10744"/>
    <cellStyle name="Normal 4 11" xfId="10745"/>
    <cellStyle name="Normal 4 11 2" xfId="10746"/>
    <cellStyle name="Normal 4 11 2 2" xfId="10747"/>
    <cellStyle name="Normal 4 11 2 3" xfId="10748"/>
    <cellStyle name="Normal 4 11 3" xfId="10749"/>
    <cellStyle name="Normal 4 11 3 2" xfId="10750"/>
    <cellStyle name="Normal 4 11 3 3" xfId="10751"/>
    <cellStyle name="Normal 4 11 4" xfId="10752"/>
    <cellStyle name="Normal 4 11 4 2" xfId="10753"/>
    <cellStyle name="Normal 4 11 5" xfId="10754"/>
    <cellStyle name="Normal 4 11 6" xfId="10755"/>
    <cellStyle name="Normal 4 12" xfId="10756"/>
    <cellStyle name="Normal 4 12 2" xfId="10757"/>
    <cellStyle name="Normal 4 12 2 2" xfId="10758"/>
    <cellStyle name="Normal 4 12 2 3" xfId="10759"/>
    <cellStyle name="Normal 4 12 3" xfId="10760"/>
    <cellStyle name="Normal 4 12 3 2" xfId="10761"/>
    <cellStyle name="Normal 4 12 4" xfId="10762"/>
    <cellStyle name="Normal 4 12 5" xfId="10763"/>
    <cellStyle name="Normal 4 13" xfId="10764"/>
    <cellStyle name="Normal 4 13 2" xfId="10765"/>
    <cellStyle name="Normal 4 13 3" xfId="10766"/>
    <cellStyle name="Normal 4 14" xfId="10767"/>
    <cellStyle name="Normal 4 14 2" xfId="10768"/>
    <cellStyle name="Normal 4 14 3" xfId="10769"/>
    <cellStyle name="Normal 4 15" xfId="10770"/>
    <cellStyle name="Normal 4 15 2" xfId="10771"/>
    <cellStyle name="Normal 4 16" xfId="10772"/>
    <cellStyle name="Normal 4 17" xfId="10773"/>
    <cellStyle name="Normal 4 2" xfId="10774"/>
    <cellStyle name="Normal 4 2 10" xfId="10775"/>
    <cellStyle name="Normal 4 2 10 2" xfId="10776"/>
    <cellStyle name="Normal 4 2 10 2 2" xfId="10777"/>
    <cellStyle name="Normal 4 2 10 2 3" xfId="10778"/>
    <cellStyle name="Normal 4 2 10 3" xfId="10779"/>
    <cellStyle name="Normal 4 2 10 3 2" xfId="10780"/>
    <cellStyle name="Normal 4 2 10 3 3" xfId="10781"/>
    <cellStyle name="Normal 4 2 10 4" xfId="10782"/>
    <cellStyle name="Normal 4 2 10 4 2" xfId="10783"/>
    <cellStyle name="Normal 4 2 10 5" xfId="10784"/>
    <cellStyle name="Normal 4 2 10 6" xfId="10785"/>
    <cellStyle name="Normal 4 2 11" xfId="10786"/>
    <cellStyle name="Normal 4 2 11 2" xfId="10787"/>
    <cellStyle name="Normal 4 2 11 2 2" xfId="10788"/>
    <cellStyle name="Normal 4 2 11 2 3" xfId="10789"/>
    <cellStyle name="Normal 4 2 11 3" xfId="10790"/>
    <cellStyle name="Normal 4 2 11 3 2" xfId="10791"/>
    <cellStyle name="Normal 4 2 11 4" xfId="10792"/>
    <cellStyle name="Normal 4 2 11 5" xfId="10793"/>
    <cellStyle name="Normal 4 2 12" xfId="10794"/>
    <cellStyle name="Normal 4 2 12 2" xfId="10795"/>
    <cellStyle name="Normal 4 2 12 3" xfId="10796"/>
    <cellStyle name="Normal 4 2 13" xfId="10797"/>
    <cellStyle name="Normal 4 2 13 2" xfId="10798"/>
    <cellStyle name="Normal 4 2 13 3" xfId="10799"/>
    <cellStyle name="Normal 4 2 14" xfId="10800"/>
    <cellStyle name="Normal 4 2 14 2" xfId="10801"/>
    <cellStyle name="Normal 4 2 15" xfId="10802"/>
    <cellStyle name="Normal 4 2 16" xfId="10803"/>
    <cellStyle name="Normal 4 2 2" xfId="10804"/>
    <cellStyle name="Normal 4 2 2 10" xfId="10805"/>
    <cellStyle name="Normal 4 2 2 10 2" xfId="10806"/>
    <cellStyle name="Normal 4 2 2 10 2 2" xfId="10807"/>
    <cellStyle name="Normal 4 2 2 10 2 3" xfId="10808"/>
    <cellStyle name="Normal 4 2 2 10 3" xfId="10809"/>
    <cellStyle name="Normal 4 2 2 10 3 2" xfId="10810"/>
    <cellStyle name="Normal 4 2 2 10 4" xfId="10811"/>
    <cellStyle name="Normal 4 2 2 10 5" xfId="10812"/>
    <cellStyle name="Normal 4 2 2 11" xfId="10813"/>
    <cellStyle name="Normal 4 2 2 11 2" xfId="10814"/>
    <cellStyle name="Normal 4 2 2 11 3" xfId="10815"/>
    <cellStyle name="Normal 4 2 2 12" xfId="10816"/>
    <cellStyle name="Normal 4 2 2 12 2" xfId="10817"/>
    <cellStyle name="Normal 4 2 2 12 3" xfId="10818"/>
    <cellStyle name="Normal 4 2 2 13" xfId="10819"/>
    <cellStyle name="Normal 4 2 2 13 2" xfId="10820"/>
    <cellStyle name="Normal 4 2 2 14" xfId="10821"/>
    <cellStyle name="Normal 4 2 2 15" xfId="10822"/>
    <cellStyle name="Normal 4 2 2 2" xfId="10823"/>
    <cellStyle name="Normal 4 2 2 2 2" xfId="10824"/>
    <cellStyle name="Normal 4 2 2 2 2 2" xfId="10825"/>
    <cellStyle name="Normal 4 2 2 2 2 3" xfId="10826"/>
    <cellStyle name="Normal 4 2 2 2 3" xfId="10827"/>
    <cellStyle name="Normal 4 2 2 2 3 2" xfId="10828"/>
    <cellStyle name="Normal 4 2 2 2 3 3" xfId="10829"/>
    <cellStyle name="Normal 4 2 2 2 4" xfId="10830"/>
    <cellStyle name="Normal 4 2 2 2 4 2" xfId="10831"/>
    <cellStyle name="Normal 4 2 2 2 5" xfId="10832"/>
    <cellStyle name="Normal 4 2 2 2 6" xfId="10833"/>
    <cellStyle name="Normal 4 2 2 3" xfId="10834"/>
    <cellStyle name="Normal 4 2 2 3 2" xfId="10835"/>
    <cellStyle name="Normal 4 2 2 3 2 2" xfId="10836"/>
    <cellStyle name="Normal 4 2 2 3 2 3" xfId="10837"/>
    <cellStyle name="Normal 4 2 2 3 3" xfId="10838"/>
    <cellStyle name="Normal 4 2 2 3 3 2" xfId="10839"/>
    <cellStyle name="Normal 4 2 2 3 3 3" xfId="10840"/>
    <cellStyle name="Normal 4 2 2 3 4" xfId="10841"/>
    <cellStyle name="Normal 4 2 2 3 4 2" xfId="10842"/>
    <cellStyle name="Normal 4 2 2 3 5" xfId="10843"/>
    <cellStyle name="Normal 4 2 2 3 6" xfId="10844"/>
    <cellStyle name="Normal 4 2 2 4" xfId="10845"/>
    <cellStyle name="Normal 4 2 2 4 2" xfId="10846"/>
    <cellStyle name="Normal 4 2 2 4 2 2" xfId="10847"/>
    <cellStyle name="Normal 4 2 2 4 2 3" xfId="10848"/>
    <cellStyle name="Normal 4 2 2 4 3" xfId="10849"/>
    <cellStyle name="Normal 4 2 2 4 3 2" xfId="10850"/>
    <cellStyle name="Normal 4 2 2 4 3 3" xfId="10851"/>
    <cellStyle name="Normal 4 2 2 4 4" xfId="10852"/>
    <cellStyle name="Normal 4 2 2 4 4 2" xfId="10853"/>
    <cellStyle name="Normal 4 2 2 4 5" xfId="10854"/>
    <cellStyle name="Normal 4 2 2 4 6" xfId="10855"/>
    <cellStyle name="Normal 4 2 2 5" xfId="10856"/>
    <cellStyle name="Normal 4 2 2 5 2" xfId="10857"/>
    <cellStyle name="Normal 4 2 2 5 2 2" xfId="10858"/>
    <cellStyle name="Normal 4 2 2 5 2 3" xfId="10859"/>
    <cellStyle name="Normal 4 2 2 5 3" xfId="10860"/>
    <cellStyle name="Normal 4 2 2 5 3 2" xfId="10861"/>
    <cellStyle name="Normal 4 2 2 5 3 3" xfId="10862"/>
    <cellStyle name="Normal 4 2 2 5 4" xfId="10863"/>
    <cellStyle name="Normal 4 2 2 5 4 2" xfId="10864"/>
    <cellStyle name="Normal 4 2 2 5 5" xfId="10865"/>
    <cellStyle name="Normal 4 2 2 5 6" xfId="10866"/>
    <cellStyle name="Normal 4 2 2 6" xfId="10867"/>
    <cellStyle name="Normal 4 2 2 6 2" xfId="10868"/>
    <cellStyle name="Normal 4 2 2 6 2 2" xfId="10869"/>
    <cellStyle name="Normal 4 2 2 6 2 3" xfId="10870"/>
    <cellStyle name="Normal 4 2 2 6 3" xfId="10871"/>
    <cellStyle name="Normal 4 2 2 6 3 2" xfId="10872"/>
    <cellStyle name="Normal 4 2 2 6 3 3" xfId="10873"/>
    <cellStyle name="Normal 4 2 2 6 4" xfId="10874"/>
    <cellStyle name="Normal 4 2 2 6 4 2" xfId="10875"/>
    <cellStyle name="Normal 4 2 2 6 5" xfId="10876"/>
    <cellStyle name="Normal 4 2 2 6 6" xfId="10877"/>
    <cellStyle name="Normal 4 2 2 7" xfId="10878"/>
    <cellStyle name="Normal 4 2 2 7 2" xfId="10879"/>
    <cellStyle name="Normal 4 2 2 7 2 2" xfId="10880"/>
    <cellStyle name="Normal 4 2 2 7 2 3" xfId="10881"/>
    <cellStyle name="Normal 4 2 2 7 3" xfId="10882"/>
    <cellStyle name="Normal 4 2 2 7 3 2" xfId="10883"/>
    <cellStyle name="Normal 4 2 2 7 3 3" xfId="10884"/>
    <cellStyle name="Normal 4 2 2 7 4" xfId="10885"/>
    <cellStyle name="Normal 4 2 2 7 4 2" xfId="10886"/>
    <cellStyle name="Normal 4 2 2 7 5" xfId="10887"/>
    <cellStyle name="Normal 4 2 2 7 6" xfId="10888"/>
    <cellStyle name="Normal 4 2 2 8" xfId="10889"/>
    <cellStyle name="Normal 4 2 2 8 2" xfId="10890"/>
    <cellStyle name="Normal 4 2 2 8 2 2" xfId="10891"/>
    <cellStyle name="Normal 4 2 2 8 2 3" xfId="10892"/>
    <cellStyle name="Normal 4 2 2 8 3" xfId="10893"/>
    <cellStyle name="Normal 4 2 2 8 3 2" xfId="10894"/>
    <cellStyle name="Normal 4 2 2 8 3 3" xfId="10895"/>
    <cellStyle name="Normal 4 2 2 8 4" xfId="10896"/>
    <cellStyle name="Normal 4 2 2 8 4 2" xfId="10897"/>
    <cellStyle name="Normal 4 2 2 8 5" xfId="10898"/>
    <cellStyle name="Normal 4 2 2 8 6" xfId="10899"/>
    <cellStyle name="Normal 4 2 2 9" xfId="10900"/>
    <cellStyle name="Normal 4 2 2 9 2" xfId="10901"/>
    <cellStyle name="Normal 4 2 2 9 2 2" xfId="10902"/>
    <cellStyle name="Normal 4 2 2 9 2 3" xfId="10903"/>
    <cellStyle name="Normal 4 2 2 9 3" xfId="10904"/>
    <cellStyle name="Normal 4 2 2 9 3 2" xfId="10905"/>
    <cellStyle name="Normal 4 2 2 9 3 3" xfId="10906"/>
    <cellStyle name="Normal 4 2 2 9 4" xfId="10907"/>
    <cellStyle name="Normal 4 2 2 9 4 2" xfId="10908"/>
    <cellStyle name="Normal 4 2 2 9 5" xfId="10909"/>
    <cellStyle name="Normal 4 2 2 9 6" xfId="10910"/>
    <cellStyle name="Normal 4 2 3" xfId="10911"/>
    <cellStyle name="Normal 4 2 3 2" xfId="10912"/>
    <cellStyle name="Normal 4 2 3 2 2" xfId="10913"/>
    <cellStyle name="Normal 4 2 3 2 3" xfId="10914"/>
    <cellStyle name="Normal 4 2 3 3" xfId="10915"/>
    <cellStyle name="Normal 4 2 3 3 2" xfId="10916"/>
    <cellStyle name="Normal 4 2 3 3 3" xfId="10917"/>
    <cellStyle name="Normal 4 2 3 4" xfId="10918"/>
    <cellStyle name="Normal 4 2 3 4 2" xfId="10919"/>
    <cellStyle name="Normal 4 2 3 5" xfId="10920"/>
    <cellStyle name="Normal 4 2 3 6" xfId="10921"/>
    <cellStyle name="Normal 4 2 4" xfId="10922"/>
    <cellStyle name="Normal 4 2 4 2" xfId="10923"/>
    <cellStyle name="Normal 4 2 4 2 2" xfId="10924"/>
    <cellStyle name="Normal 4 2 4 2 3" xfId="10925"/>
    <cellStyle name="Normal 4 2 4 3" xfId="10926"/>
    <cellStyle name="Normal 4 2 4 3 2" xfId="10927"/>
    <cellStyle name="Normal 4 2 4 3 3" xfId="10928"/>
    <cellStyle name="Normal 4 2 4 4" xfId="10929"/>
    <cellStyle name="Normal 4 2 4 4 2" xfId="10930"/>
    <cellStyle name="Normal 4 2 4 5" xfId="10931"/>
    <cellStyle name="Normal 4 2 4 6" xfId="10932"/>
    <cellStyle name="Normal 4 2 5" xfId="10933"/>
    <cellStyle name="Normal 4 2 5 2" xfId="10934"/>
    <cellStyle name="Normal 4 2 5 2 2" xfId="10935"/>
    <cellStyle name="Normal 4 2 5 2 3" xfId="10936"/>
    <cellStyle name="Normal 4 2 5 3" xfId="10937"/>
    <cellStyle name="Normal 4 2 5 3 2" xfId="10938"/>
    <cellStyle name="Normal 4 2 5 3 3" xfId="10939"/>
    <cellStyle name="Normal 4 2 5 4" xfId="10940"/>
    <cellStyle name="Normal 4 2 5 4 2" xfId="10941"/>
    <cellStyle name="Normal 4 2 5 5" xfId="10942"/>
    <cellStyle name="Normal 4 2 5 6" xfId="10943"/>
    <cellStyle name="Normal 4 2 6" xfId="10944"/>
    <cellStyle name="Normal 4 2 6 2" xfId="10945"/>
    <cellStyle name="Normal 4 2 6 2 2" xfId="10946"/>
    <cellStyle name="Normal 4 2 6 2 3" xfId="10947"/>
    <cellStyle name="Normal 4 2 6 3" xfId="10948"/>
    <cellStyle name="Normal 4 2 6 3 2" xfId="10949"/>
    <cellStyle name="Normal 4 2 6 3 3" xfId="10950"/>
    <cellStyle name="Normal 4 2 6 4" xfId="10951"/>
    <cellStyle name="Normal 4 2 6 4 2" xfId="10952"/>
    <cellStyle name="Normal 4 2 6 5" xfId="10953"/>
    <cellStyle name="Normal 4 2 6 6" xfId="10954"/>
    <cellStyle name="Normal 4 2 7" xfId="10955"/>
    <cellStyle name="Normal 4 2 7 2" xfId="10956"/>
    <cellStyle name="Normal 4 2 7 2 2" xfId="10957"/>
    <cellStyle name="Normal 4 2 7 2 3" xfId="10958"/>
    <cellStyle name="Normal 4 2 7 3" xfId="10959"/>
    <cellStyle name="Normal 4 2 7 3 2" xfId="10960"/>
    <cellStyle name="Normal 4 2 7 3 3" xfId="10961"/>
    <cellStyle name="Normal 4 2 7 4" xfId="10962"/>
    <cellStyle name="Normal 4 2 7 4 2" xfId="10963"/>
    <cellStyle name="Normal 4 2 7 5" xfId="10964"/>
    <cellStyle name="Normal 4 2 7 6" xfId="10965"/>
    <cellStyle name="Normal 4 2 8" xfId="10966"/>
    <cellStyle name="Normal 4 2 8 2" xfId="10967"/>
    <cellStyle name="Normal 4 2 8 2 2" xfId="10968"/>
    <cellStyle name="Normal 4 2 8 2 3" xfId="10969"/>
    <cellStyle name="Normal 4 2 8 3" xfId="10970"/>
    <cellStyle name="Normal 4 2 8 3 2" xfId="10971"/>
    <cellStyle name="Normal 4 2 8 3 3" xfId="10972"/>
    <cellStyle name="Normal 4 2 8 4" xfId="10973"/>
    <cellStyle name="Normal 4 2 8 4 2" xfId="10974"/>
    <cellStyle name="Normal 4 2 8 5" xfId="10975"/>
    <cellStyle name="Normal 4 2 8 6" xfId="10976"/>
    <cellStyle name="Normal 4 2 9" xfId="10977"/>
    <cellStyle name="Normal 4 2 9 2" xfId="10978"/>
    <cellStyle name="Normal 4 2 9 2 2" xfId="10979"/>
    <cellStyle name="Normal 4 2 9 2 3" xfId="10980"/>
    <cellStyle name="Normal 4 2 9 3" xfId="10981"/>
    <cellStyle name="Normal 4 2 9 3 2" xfId="10982"/>
    <cellStyle name="Normal 4 2 9 3 3" xfId="10983"/>
    <cellStyle name="Normal 4 2 9 4" xfId="10984"/>
    <cellStyle name="Normal 4 2 9 4 2" xfId="10985"/>
    <cellStyle name="Normal 4 2 9 5" xfId="10986"/>
    <cellStyle name="Normal 4 2 9 6" xfId="10987"/>
    <cellStyle name="Normal 4 3" xfId="10988"/>
    <cellStyle name="Normal 4 3 10" xfId="10989"/>
    <cellStyle name="Normal 4 3 10 2" xfId="10990"/>
    <cellStyle name="Normal 4 3 10 2 2" xfId="10991"/>
    <cellStyle name="Normal 4 3 10 2 3" xfId="10992"/>
    <cellStyle name="Normal 4 3 10 3" xfId="10993"/>
    <cellStyle name="Normal 4 3 10 3 2" xfId="10994"/>
    <cellStyle name="Normal 4 3 10 4" xfId="10995"/>
    <cellStyle name="Normal 4 3 10 5" xfId="10996"/>
    <cellStyle name="Normal 4 3 11" xfId="10997"/>
    <cellStyle name="Normal 4 3 11 2" xfId="10998"/>
    <cellStyle name="Normal 4 3 11 3" xfId="10999"/>
    <cellStyle name="Normal 4 3 12" xfId="11000"/>
    <cellStyle name="Normal 4 3 12 2" xfId="11001"/>
    <cellStyle name="Normal 4 3 12 3" xfId="11002"/>
    <cellStyle name="Normal 4 3 13" xfId="11003"/>
    <cellStyle name="Normal 4 3 13 2" xfId="11004"/>
    <cellStyle name="Normal 4 3 14" xfId="11005"/>
    <cellStyle name="Normal 4 3 15" xfId="11006"/>
    <cellStyle name="Normal 4 3 2" xfId="11007"/>
    <cellStyle name="Normal 4 3 2 2" xfId="11008"/>
    <cellStyle name="Normal 4 3 2 2 2" xfId="11009"/>
    <cellStyle name="Normal 4 3 2 2 3" xfId="11010"/>
    <cellStyle name="Normal 4 3 2 3" xfId="11011"/>
    <cellStyle name="Normal 4 3 2 3 2" xfId="11012"/>
    <cellStyle name="Normal 4 3 2 3 3" xfId="11013"/>
    <cellStyle name="Normal 4 3 2 4" xfId="11014"/>
    <cellStyle name="Normal 4 3 2 4 2" xfId="11015"/>
    <cellStyle name="Normal 4 3 2 5" xfId="11016"/>
    <cellStyle name="Normal 4 3 2 6" xfId="11017"/>
    <cellStyle name="Normal 4 3 3" xfId="11018"/>
    <cellStyle name="Normal 4 3 3 2" xfId="11019"/>
    <cellStyle name="Normal 4 3 3 2 2" xfId="11020"/>
    <cellStyle name="Normal 4 3 3 2 3" xfId="11021"/>
    <cellStyle name="Normal 4 3 3 3" xfId="11022"/>
    <cellStyle name="Normal 4 3 3 3 2" xfId="11023"/>
    <cellStyle name="Normal 4 3 3 3 3" xfId="11024"/>
    <cellStyle name="Normal 4 3 3 4" xfId="11025"/>
    <cellStyle name="Normal 4 3 3 4 2" xfId="11026"/>
    <cellStyle name="Normal 4 3 3 5" xfId="11027"/>
    <cellStyle name="Normal 4 3 3 6" xfId="11028"/>
    <cellStyle name="Normal 4 3 4" xfId="11029"/>
    <cellStyle name="Normal 4 3 4 2" xfId="11030"/>
    <cellStyle name="Normal 4 3 4 2 2" xfId="11031"/>
    <cellStyle name="Normal 4 3 4 2 3" xfId="11032"/>
    <cellStyle name="Normal 4 3 4 3" xfId="11033"/>
    <cellStyle name="Normal 4 3 4 3 2" xfId="11034"/>
    <cellStyle name="Normal 4 3 4 3 3" xfId="11035"/>
    <cellStyle name="Normal 4 3 4 4" xfId="11036"/>
    <cellStyle name="Normal 4 3 4 4 2" xfId="11037"/>
    <cellStyle name="Normal 4 3 4 5" xfId="11038"/>
    <cellStyle name="Normal 4 3 4 6" xfId="11039"/>
    <cellStyle name="Normal 4 3 5" xfId="11040"/>
    <cellStyle name="Normal 4 3 5 2" xfId="11041"/>
    <cellStyle name="Normal 4 3 5 2 2" xfId="11042"/>
    <cellStyle name="Normal 4 3 5 2 3" xfId="11043"/>
    <cellStyle name="Normal 4 3 5 3" xfId="11044"/>
    <cellStyle name="Normal 4 3 5 3 2" xfId="11045"/>
    <cellStyle name="Normal 4 3 5 3 3" xfId="11046"/>
    <cellStyle name="Normal 4 3 5 4" xfId="11047"/>
    <cellStyle name="Normal 4 3 5 4 2" xfId="11048"/>
    <cellStyle name="Normal 4 3 5 5" xfId="11049"/>
    <cellStyle name="Normal 4 3 5 6" xfId="11050"/>
    <cellStyle name="Normal 4 3 6" xfId="11051"/>
    <cellStyle name="Normal 4 3 6 2" xfId="11052"/>
    <cellStyle name="Normal 4 3 6 2 2" xfId="11053"/>
    <cellStyle name="Normal 4 3 6 2 3" xfId="11054"/>
    <cellStyle name="Normal 4 3 6 3" xfId="11055"/>
    <cellStyle name="Normal 4 3 6 3 2" xfId="11056"/>
    <cellStyle name="Normal 4 3 6 3 3" xfId="11057"/>
    <cellStyle name="Normal 4 3 6 4" xfId="11058"/>
    <cellStyle name="Normal 4 3 6 4 2" xfId="11059"/>
    <cellStyle name="Normal 4 3 6 5" xfId="11060"/>
    <cellStyle name="Normal 4 3 6 6" xfId="11061"/>
    <cellStyle name="Normal 4 3 7" xfId="11062"/>
    <cellStyle name="Normal 4 3 7 2" xfId="11063"/>
    <cellStyle name="Normal 4 3 7 2 2" xfId="11064"/>
    <cellStyle name="Normal 4 3 7 2 3" xfId="11065"/>
    <cellStyle name="Normal 4 3 7 3" xfId="11066"/>
    <cellStyle name="Normal 4 3 7 3 2" xfId="11067"/>
    <cellStyle name="Normal 4 3 7 3 3" xfId="11068"/>
    <cellStyle name="Normal 4 3 7 4" xfId="11069"/>
    <cellStyle name="Normal 4 3 7 4 2" xfId="11070"/>
    <cellStyle name="Normal 4 3 7 5" xfId="11071"/>
    <cellStyle name="Normal 4 3 7 6" xfId="11072"/>
    <cellStyle name="Normal 4 3 8" xfId="11073"/>
    <cellStyle name="Normal 4 3 8 2" xfId="11074"/>
    <cellStyle name="Normal 4 3 8 2 2" xfId="11075"/>
    <cellStyle name="Normal 4 3 8 2 3" xfId="11076"/>
    <cellStyle name="Normal 4 3 8 3" xfId="11077"/>
    <cellStyle name="Normal 4 3 8 3 2" xfId="11078"/>
    <cellStyle name="Normal 4 3 8 3 3" xfId="11079"/>
    <cellStyle name="Normal 4 3 8 4" xfId="11080"/>
    <cellStyle name="Normal 4 3 8 4 2" xfId="11081"/>
    <cellStyle name="Normal 4 3 8 5" xfId="11082"/>
    <cellStyle name="Normal 4 3 8 6" xfId="11083"/>
    <cellStyle name="Normal 4 3 9" xfId="11084"/>
    <cellStyle name="Normal 4 3 9 2" xfId="11085"/>
    <cellStyle name="Normal 4 3 9 2 2" xfId="11086"/>
    <cellStyle name="Normal 4 3 9 2 3" xfId="11087"/>
    <cellStyle name="Normal 4 3 9 3" xfId="11088"/>
    <cellStyle name="Normal 4 3 9 3 2" xfId="11089"/>
    <cellStyle name="Normal 4 3 9 3 3" xfId="11090"/>
    <cellStyle name="Normal 4 3 9 4" xfId="11091"/>
    <cellStyle name="Normal 4 3 9 4 2" xfId="11092"/>
    <cellStyle name="Normal 4 3 9 5" xfId="11093"/>
    <cellStyle name="Normal 4 3 9 6" xfId="11094"/>
    <cellStyle name="Normal 4 4" xfId="11095"/>
    <cellStyle name="Normal 4 4 2" xfId="11096"/>
    <cellStyle name="Normal 4 4 2 2" xfId="11097"/>
    <cellStyle name="Normal 4 4 2 3" xfId="11098"/>
    <cellStyle name="Normal 4 4 3" xfId="11099"/>
    <cellStyle name="Normal 4 4 3 2" xfId="11100"/>
    <cellStyle name="Normal 4 4 3 3" xfId="11101"/>
    <cellStyle name="Normal 4 4 4" xfId="11102"/>
    <cellStyle name="Normal 4 4 4 2" xfId="11103"/>
    <cellStyle name="Normal 4 4 5" xfId="11104"/>
    <cellStyle name="Normal 4 4 6" xfId="11105"/>
    <cellStyle name="Normal 4 5" xfId="11106"/>
    <cellStyle name="Normal 4 5 2" xfId="11107"/>
    <cellStyle name="Normal 4 5 2 2" xfId="11108"/>
    <cellStyle name="Normal 4 5 2 3" xfId="11109"/>
    <cellStyle name="Normal 4 5 3" xfId="11110"/>
    <cellStyle name="Normal 4 5 3 2" xfId="11111"/>
    <cellStyle name="Normal 4 5 3 3" xfId="11112"/>
    <cellStyle name="Normal 4 5 4" xfId="11113"/>
    <cellStyle name="Normal 4 5 4 2" xfId="11114"/>
    <cellStyle name="Normal 4 5 5" xfId="11115"/>
    <cellStyle name="Normal 4 5 6" xfId="11116"/>
    <cellStyle name="Normal 4 6" xfId="11117"/>
    <cellStyle name="Normal 4 6 2" xfId="11118"/>
    <cellStyle name="Normal 4 6 2 2" xfId="11119"/>
    <cellStyle name="Normal 4 6 2 3" xfId="11120"/>
    <cellStyle name="Normal 4 6 3" xfId="11121"/>
    <cellStyle name="Normal 4 6 3 2" xfId="11122"/>
    <cellStyle name="Normal 4 6 3 3" xfId="11123"/>
    <cellStyle name="Normal 4 6 4" xfId="11124"/>
    <cellStyle name="Normal 4 6 4 2" xfId="11125"/>
    <cellStyle name="Normal 4 6 5" xfId="11126"/>
    <cellStyle name="Normal 4 6 6" xfId="11127"/>
    <cellStyle name="Normal 4 7" xfId="11128"/>
    <cellStyle name="Normal 4 7 2" xfId="11129"/>
    <cellStyle name="Normal 4 7 2 2" xfId="11130"/>
    <cellStyle name="Normal 4 7 2 3" xfId="11131"/>
    <cellStyle name="Normal 4 7 3" xfId="11132"/>
    <cellStyle name="Normal 4 7 3 2" xfId="11133"/>
    <cellStyle name="Normal 4 7 3 3" xfId="11134"/>
    <cellStyle name="Normal 4 7 4" xfId="11135"/>
    <cellStyle name="Normal 4 7 4 2" xfId="11136"/>
    <cellStyle name="Normal 4 7 5" xfId="11137"/>
    <cellStyle name="Normal 4 7 6" xfId="11138"/>
    <cellStyle name="Normal 4 8" xfId="11139"/>
    <cellStyle name="Normal 4 8 2" xfId="11140"/>
    <cellStyle name="Normal 4 8 2 2" xfId="11141"/>
    <cellStyle name="Normal 4 8 2 3" xfId="11142"/>
    <cellStyle name="Normal 4 8 3" xfId="11143"/>
    <cellStyle name="Normal 4 8 3 2" xfId="11144"/>
    <cellStyle name="Normal 4 8 3 3" xfId="11145"/>
    <cellStyle name="Normal 4 8 4" xfId="11146"/>
    <cellStyle name="Normal 4 8 4 2" xfId="11147"/>
    <cellStyle name="Normal 4 8 5" xfId="11148"/>
    <cellStyle name="Normal 4 8 6" xfId="11149"/>
    <cellStyle name="Normal 4 9" xfId="11150"/>
    <cellStyle name="Normal 4 9 2" xfId="11151"/>
    <cellStyle name="Normal 4 9 2 2" xfId="11152"/>
    <cellStyle name="Normal 4 9 2 3" xfId="11153"/>
    <cellStyle name="Normal 4 9 3" xfId="11154"/>
    <cellStyle name="Normal 4 9 3 2" xfId="11155"/>
    <cellStyle name="Normal 4 9 3 3" xfId="11156"/>
    <cellStyle name="Normal 4 9 4" xfId="11157"/>
    <cellStyle name="Normal 4 9 4 2" xfId="11158"/>
    <cellStyle name="Normal 4 9 5" xfId="11159"/>
    <cellStyle name="Normal 4 9 6" xfId="11160"/>
    <cellStyle name="Normal 5" xfId="11161"/>
    <cellStyle name="Normal 6" xfId="11162"/>
    <cellStyle name="Normal 6 2" xfId="11163"/>
    <cellStyle name="Normal 7" xfId="11173"/>
    <cellStyle name="Satisfaisant 2" xfId="11164"/>
    <cellStyle name="Sortie 2" xfId="11165"/>
    <cellStyle name="Texte explicatif 2" xfId="11166"/>
    <cellStyle name="Titre 1 2" xfId="11167"/>
    <cellStyle name="Titre 2 2" xfId="11168"/>
    <cellStyle name="Titre 3 2" xfId="11169"/>
    <cellStyle name="Titre 4 2" xfId="11170"/>
    <cellStyle name="Total 2" xfId="11171"/>
    <cellStyle name="Vérification 2" xfId="11172"/>
  </cellStyles>
  <dxfs count="162">
    <dxf>
      <fill>
        <patternFill>
          <bgColor theme="9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CCCCFF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CCCCFF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CCCCFF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CCCCFF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CCCCFF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CCCCFF"/>
        </patternFill>
      </fill>
    </dxf>
    <dxf>
      <fill>
        <patternFill>
          <bgColor theme="6" tint="0.39994506668294322"/>
        </patternFill>
      </fill>
    </dxf>
    <dxf>
      <fill>
        <patternFill>
          <bgColor rgb="FFCCCCFF"/>
        </patternFill>
      </fill>
    </dxf>
    <dxf>
      <fill>
        <patternFill>
          <bgColor theme="6" tint="0.39994506668294322"/>
        </patternFill>
      </fill>
    </dxf>
    <dxf>
      <fill>
        <patternFill>
          <bgColor rgb="FFCCCCFF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CCCCFF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CCCCFF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rgb="FFCCCCFF"/>
        </patternFill>
      </fill>
    </dxf>
    <dxf>
      <fill>
        <patternFill>
          <bgColor theme="6" tint="0.39994506668294322"/>
        </patternFill>
      </fill>
    </dxf>
    <dxf>
      <fill>
        <patternFill>
          <bgColor rgb="FFCCCCFF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CCCCFF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CCCCFF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CCCCFF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CCCCFF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CCCCFF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CCCCFF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CCCCFF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CCCCFF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CCCCFF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CCCCFF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CCCCFF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CCCCFF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CCCCFF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CCCCFF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CCCCFF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CCCCFF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CCCCFF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CCCCFF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CCCCFF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CCCCFF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CCCCFF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CCCCFF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CCCCFF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CCCCFF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CCCCFF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CCCCFF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CCCCFF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CCCCFF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CCCCFF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CCCCFF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CCCCFF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CCCCFF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CCCCFF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CCCCFF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39994506668294322"/>
        </patternFill>
      </fill>
    </dxf>
  </dxfs>
  <tableStyles count="0" defaultTableStyle="TableStyleMedium2" defaultPivotStyle="PivotStyleLight16"/>
  <colors>
    <mruColors>
      <color rgb="FF780CE4"/>
      <color rgb="FFFFCC66"/>
      <color rgb="FF99CCFF"/>
      <color rgb="FF66FFFF"/>
      <color rgb="FF00FF00"/>
      <color rgb="FF66FF99"/>
      <color rgb="FFFF66FF"/>
      <color rgb="FFCCECFF"/>
      <color rgb="FF00FFFF"/>
      <color rgb="FFCCCC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3.xml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2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1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gif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gif"/><Relationship Id="rId1" Type="http://schemas.openxmlformats.org/officeDocument/2006/relationships/image" Target="../media/image2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0</xdr:row>
      <xdr:rowOff>0</xdr:rowOff>
    </xdr:from>
    <xdr:to>
      <xdr:col>9</xdr:col>
      <xdr:colOff>9525</xdr:colOff>
      <xdr:row>0</xdr:row>
      <xdr:rowOff>9525</xdr:rowOff>
    </xdr:to>
    <xdr:pic>
      <xdr:nvPicPr>
        <xdr:cNvPr id="2" name="Image 1" descr="https://secure.adnxs.com/px?id=56763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01725" y="10186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0</xdr:row>
      <xdr:rowOff>0</xdr:rowOff>
    </xdr:from>
    <xdr:to>
      <xdr:col>9</xdr:col>
      <xdr:colOff>9525</xdr:colOff>
      <xdr:row>0</xdr:row>
      <xdr:rowOff>9525</xdr:rowOff>
    </xdr:to>
    <xdr:pic>
      <xdr:nvPicPr>
        <xdr:cNvPr id="3" name="Image 2" descr="https://secure.adnxs.com/px?id=550796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01725" y="10186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0</xdr:row>
      <xdr:rowOff>0</xdr:rowOff>
    </xdr:from>
    <xdr:to>
      <xdr:col>9</xdr:col>
      <xdr:colOff>9525</xdr:colOff>
      <xdr:row>0</xdr:row>
      <xdr:rowOff>9525</xdr:rowOff>
    </xdr:to>
    <xdr:pic>
      <xdr:nvPicPr>
        <xdr:cNvPr id="4" name="Image 3" descr="https://secure.adnxs.com/seg?add=297932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01725" y="10186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0</xdr:row>
      <xdr:rowOff>0</xdr:rowOff>
    </xdr:from>
    <xdr:to>
      <xdr:col>9</xdr:col>
      <xdr:colOff>9525</xdr:colOff>
      <xdr:row>0</xdr:row>
      <xdr:rowOff>9525</xdr:rowOff>
    </xdr:to>
    <xdr:pic>
      <xdr:nvPicPr>
        <xdr:cNvPr id="5" name="Image 4" descr="https://secure.adnxs.com/px?id=56763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01725" y="10186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0</xdr:row>
      <xdr:rowOff>0</xdr:rowOff>
    </xdr:from>
    <xdr:to>
      <xdr:col>9</xdr:col>
      <xdr:colOff>9525</xdr:colOff>
      <xdr:row>0</xdr:row>
      <xdr:rowOff>9525</xdr:rowOff>
    </xdr:to>
    <xdr:pic>
      <xdr:nvPicPr>
        <xdr:cNvPr id="6" name="Image 5" descr="https://secure.adnxs.com/px?id=550796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01725" y="10186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0</xdr:row>
      <xdr:rowOff>0</xdr:rowOff>
    </xdr:from>
    <xdr:to>
      <xdr:col>9</xdr:col>
      <xdr:colOff>9525</xdr:colOff>
      <xdr:row>0</xdr:row>
      <xdr:rowOff>9525</xdr:rowOff>
    </xdr:to>
    <xdr:pic>
      <xdr:nvPicPr>
        <xdr:cNvPr id="7" name="Image 6" descr="https://secure.adnxs.com/seg?add=297932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01725" y="10186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0</xdr:row>
      <xdr:rowOff>0</xdr:rowOff>
    </xdr:from>
    <xdr:ext cx="9525" cy="9525"/>
    <xdr:pic>
      <xdr:nvPicPr>
        <xdr:cNvPr id="8" name="Image 7" descr="https://secure.adnxs.com/px?id=56763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01725" y="10961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9" name="Image 8" descr="https://secure.adnxs.com/px?id=550796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01725" y="10961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10" name="Image 9" descr="https://secure.adnxs.com/seg?add=297932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01725" y="10961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11" name="Image 10" descr="https://secure.adnxs.com/px?id=56763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01725" y="10961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12" name="Image 11" descr="https://secure.adnxs.com/px?id=550796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01725" y="10961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13" name="Image 12" descr="https://secure.adnxs.com/seg?add=297932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01725" y="10961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14" name="Image 13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82500" y="10961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15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01550" y="10961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16" name="Image 15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20600" y="10961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17" name="Image 16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10961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18" name="Image 17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82500" y="10961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19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01550" y="10961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0" name="Image 19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20600" y="10961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1" name="Image 20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10961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2" name="Image 21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82500" y="1189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3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01550" y="1189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4" name="Image 23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20600" y="1189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5" name="Image 24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1189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6" name="Image 25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82500" y="1189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7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01550" y="1189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8" name="Image 27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20600" y="1189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9" name="Image 28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1189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0" name="Image 29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82500" y="1227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1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01550" y="1227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2" name="Image 31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20600" y="1227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3" name="Image 32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1227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4" name="Image 33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82500" y="1227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5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01550" y="1227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6" name="Image 35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20600" y="1227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7" name="Image 36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1227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9</xdr:col>
      <xdr:colOff>0</xdr:colOff>
      <xdr:row>0</xdr:row>
      <xdr:rowOff>0</xdr:rowOff>
    </xdr:from>
    <xdr:to>
      <xdr:col>9</xdr:col>
      <xdr:colOff>9525</xdr:colOff>
      <xdr:row>0</xdr:row>
      <xdr:rowOff>9525</xdr:rowOff>
    </xdr:to>
    <xdr:pic>
      <xdr:nvPicPr>
        <xdr:cNvPr id="38" name="Image 37" descr="https://secure.adnxs.com/px?id=56763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01725" y="10186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0</xdr:row>
      <xdr:rowOff>0</xdr:rowOff>
    </xdr:from>
    <xdr:to>
      <xdr:col>9</xdr:col>
      <xdr:colOff>9525</xdr:colOff>
      <xdr:row>0</xdr:row>
      <xdr:rowOff>9525</xdr:rowOff>
    </xdr:to>
    <xdr:pic>
      <xdr:nvPicPr>
        <xdr:cNvPr id="39" name="Image 38" descr="https://secure.adnxs.com/px?id=550796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01725" y="10186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0</xdr:row>
      <xdr:rowOff>0</xdr:rowOff>
    </xdr:from>
    <xdr:to>
      <xdr:col>9</xdr:col>
      <xdr:colOff>9525</xdr:colOff>
      <xdr:row>0</xdr:row>
      <xdr:rowOff>9525</xdr:rowOff>
    </xdr:to>
    <xdr:pic>
      <xdr:nvPicPr>
        <xdr:cNvPr id="40" name="Image 39" descr="https://secure.adnxs.com/seg?add=297932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01725" y="10186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0</xdr:row>
      <xdr:rowOff>0</xdr:rowOff>
    </xdr:from>
    <xdr:to>
      <xdr:col>9</xdr:col>
      <xdr:colOff>9525</xdr:colOff>
      <xdr:row>0</xdr:row>
      <xdr:rowOff>9525</xdr:rowOff>
    </xdr:to>
    <xdr:pic>
      <xdr:nvPicPr>
        <xdr:cNvPr id="41" name="Image 40" descr="https://secure.adnxs.com/px?id=56763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01725" y="10186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0</xdr:row>
      <xdr:rowOff>0</xdr:rowOff>
    </xdr:from>
    <xdr:to>
      <xdr:col>9</xdr:col>
      <xdr:colOff>9525</xdr:colOff>
      <xdr:row>0</xdr:row>
      <xdr:rowOff>9525</xdr:rowOff>
    </xdr:to>
    <xdr:pic>
      <xdr:nvPicPr>
        <xdr:cNvPr id="42" name="Image 41" descr="https://secure.adnxs.com/px?id=550796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01725" y="10186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0</xdr:row>
      <xdr:rowOff>0</xdr:rowOff>
    </xdr:from>
    <xdr:to>
      <xdr:col>9</xdr:col>
      <xdr:colOff>9525</xdr:colOff>
      <xdr:row>0</xdr:row>
      <xdr:rowOff>9525</xdr:rowOff>
    </xdr:to>
    <xdr:pic>
      <xdr:nvPicPr>
        <xdr:cNvPr id="43" name="Image 42" descr="https://secure.adnxs.com/seg?add=297932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01725" y="10186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0</xdr:row>
      <xdr:rowOff>0</xdr:rowOff>
    </xdr:from>
    <xdr:ext cx="9525" cy="9525"/>
    <xdr:pic>
      <xdr:nvPicPr>
        <xdr:cNvPr id="44" name="Image 43" descr="https://secure.adnxs.com/px?id=56763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01725" y="10961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45" name="Image 44" descr="https://secure.adnxs.com/px?id=550796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01725" y="10961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46" name="Image 45" descr="https://secure.adnxs.com/seg?add=297932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01725" y="10961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47" name="Image 46" descr="https://secure.adnxs.com/px?id=56763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01725" y="10961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48" name="Image 47" descr="https://secure.adnxs.com/px?id=550796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01725" y="10961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49" name="Image 48" descr="https://secure.adnxs.com/seg?add=297932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01725" y="10961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50" name="Image 49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82500" y="10961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51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01550" y="10961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52" name="Image 51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20600" y="10961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53" name="Image 52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10961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54" name="Image 53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82500" y="10961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55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01550" y="10961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56" name="Image 55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20600" y="10961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57" name="Image 56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10961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58" name="Image 57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82500" y="1189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59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01550" y="1189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60" name="Image 59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20600" y="1189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61" name="Image 60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1189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62" name="Image 61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82500" y="1189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63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01550" y="1189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64" name="Image 63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20600" y="1189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65" name="Image 64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1189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66" name="Image 65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82500" y="1227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67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01550" y="1227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68" name="Image 67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20600" y="1227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69" name="Image 68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1227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70" name="Image 69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82500" y="1227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71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01550" y="1227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72" name="Image 71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20600" y="1227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73" name="Image 72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1227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9</xdr:col>
      <xdr:colOff>0</xdr:colOff>
      <xdr:row>0</xdr:row>
      <xdr:rowOff>0</xdr:rowOff>
    </xdr:from>
    <xdr:to>
      <xdr:col>9</xdr:col>
      <xdr:colOff>9525</xdr:colOff>
      <xdr:row>0</xdr:row>
      <xdr:rowOff>9525</xdr:rowOff>
    </xdr:to>
    <xdr:pic>
      <xdr:nvPicPr>
        <xdr:cNvPr id="74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5897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0</xdr:row>
      <xdr:rowOff>0</xdr:rowOff>
    </xdr:from>
    <xdr:to>
      <xdr:col>9</xdr:col>
      <xdr:colOff>9525</xdr:colOff>
      <xdr:row>0</xdr:row>
      <xdr:rowOff>9525</xdr:rowOff>
    </xdr:to>
    <xdr:pic>
      <xdr:nvPicPr>
        <xdr:cNvPr id="75" name="Image 74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780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0</xdr:row>
      <xdr:rowOff>0</xdr:rowOff>
    </xdr:from>
    <xdr:to>
      <xdr:col>9</xdr:col>
      <xdr:colOff>9525</xdr:colOff>
      <xdr:row>0</xdr:row>
      <xdr:rowOff>9525</xdr:rowOff>
    </xdr:to>
    <xdr:pic>
      <xdr:nvPicPr>
        <xdr:cNvPr id="76" name="Image 75" descr="https://secure.adnxs.com/seg?add=297932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9707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0</xdr:row>
      <xdr:rowOff>0</xdr:rowOff>
    </xdr:from>
    <xdr:to>
      <xdr:col>9</xdr:col>
      <xdr:colOff>9525</xdr:colOff>
      <xdr:row>0</xdr:row>
      <xdr:rowOff>9525</xdr:rowOff>
    </xdr:to>
    <xdr:pic>
      <xdr:nvPicPr>
        <xdr:cNvPr id="77" name="imgTP" descr="https://its.tradelab.fr/?type=tp&amp;advid=531602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304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0</xdr:row>
      <xdr:rowOff>0</xdr:rowOff>
    </xdr:from>
    <xdr:to>
      <xdr:col>9</xdr:col>
      <xdr:colOff>9525</xdr:colOff>
      <xdr:row>0</xdr:row>
      <xdr:rowOff>9525</xdr:rowOff>
    </xdr:to>
    <xdr:pic>
      <xdr:nvPicPr>
        <xdr:cNvPr id="78" name="Image 77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638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0</xdr:row>
      <xdr:rowOff>0</xdr:rowOff>
    </xdr:from>
    <xdr:to>
      <xdr:col>9</xdr:col>
      <xdr:colOff>9525</xdr:colOff>
      <xdr:row>0</xdr:row>
      <xdr:rowOff>9525</xdr:rowOff>
    </xdr:to>
    <xdr:pic>
      <xdr:nvPicPr>
        <xdr:cNvPr id="79" name="Image 78" descr="https://secure.adnxs.com/px?id=56763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4019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0</xdr:row>
      <xdr:rowOff>0</xdr:rowOff>
    </xdr:from>
    <xdr:to>
      <xdr:col>9</xdr:col>
      <xdr:colOff>9525</xdr:colOff>
      <xdr:row>0</xdr:row>
      <xdr:rowOff>9525</xdr:rowOff>
    </xdr:to>
    <xdr:pic>
      <xdr:nvPicPr>
        <xdr:cNvPr id="80" name="Image 79" descr="https://secure.adnxs.com/px?id=550796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4019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0</xdr:row>
      <xdr:rowOff>0</xdr:rowOff>
    </xdr:from>
    <xdr:to>
      <xdr:col>9</xdr:col>
      <xdr:colOff>9525</xdr:colOff>
      <xdr:row>0</xdr:row>
      <xdr:rowOff>9525</xdr:rowOff>
    </xdr:to>
    <xdr:pic>
      <xdr:nvPicPr>
        <xdr:cNvPr id="81" name="Image 80" descr="https://secure.adnxs.com/seg?add=297932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4019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0</xdr:row>
      <xdr:rowOff>0</xdr:rowOff>
    </xdr:from>
    <xdr:ext cx="9525" cy="9525"/>
    <xdr:pic>
      <xdr:nvPicPr>
        <xdr:cNvPr id="82" name="Image 81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99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83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5897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84" name="Image 83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780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85" name="Image 84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638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86" name="Image 85" descr="https://secure.adnxs.com/px?id=56763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4019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87" name="Image 86" descr="https://secure.adnxs.com/px?id=550796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4019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88" name="Image 87" descr="https://secure.adnxs.com/seg?add=297932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4019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9</xdr:col>
      <xdr:colOff>0</xdr:colOff>
      <xdr:row>0</xdr:row>
      <xdr:rowOff>0</xdr:rowOff>
    </xdr:from>
    <xdr:to>
      <xdr:col>9</xdr:col>
      <xdr:colOff>9525</xdr:colOff>
      <xdr:row>0</xdr:row>
      <xdr:rowOff>9525</xdr:rowOff>
    </xdr:to>
    <xdr:pic>
      <xdr:nvPicPr>
        <xdr:cNvPr id="89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886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0</xdr:row>
      <xdr:rowOff>0</xdr:rowOff>
    </xdr:from>
    <xdr:to>
      <xdr:col>9</xdr:col>
      <xdr:colOff>9525</xdr:colOff>
      <xdr:row>0</xdr:row>
      <xdr:rowOff>9525</xdr:rowOff>
    </xdr:to>
    <xdr:pic>
      <xdr:nvPicPr>
        <xdr:cNvPr id="90" name="Image 89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076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0</xdr:row>
      <xdr:rowOff>0</xdr:rowOff>
    </xdr:from>
    <xdr:to>
      <xdr:col>9</xdr:col>
      <xdr:colOff>9525</xdr:colOff>
      <xdr:row>0</xdr:row>
      <xdr:rowOff>9525</xdr:rowOff>
    </xdr:to>
    <xdr:pic>
      <xdr:nvPicPr>
        <xdr:cNvPr id="91" name="Image 90" descr="https://secure.adnxs.com/seg?add=297932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267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0</xdr:row>
      <xdr:rowOff>0</xdr:rowOff>
    </xdr:from>
    <xdr:to>
      <xdr:col>9</xdr:col>
      <xdr:colOff>9525</xdr:colOff>
      <xdr:row>0</xdr:row>
      <xdr:rowOff>9525</xdr:rowOff>
    </xdr:to>
    <xdr:pic>
      <xdr:nvPicPr>
        <xdr:cNvPr id="92" name="imgTP" descr="https://its.tradelab.fr/?type=tp&amp;advid=531602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6007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0</xdr:row>
      <xdr:rowOff>0</xdr:rowOff>
    </xdr:from>
    <xdr:to>
      <xdr:col>9</xdr:col>
      <xdr:colOff>9525</xdr:colOff>
      <xdr:row>0</xdr:row>
      <xdr:rowOff>9525</xdr:rowOff>
    </xdr:to>
    <xdr:pic>
      <xdr:nvPicPr>
        <xdr:cNvPr id="93" name="Image 92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934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0</xdr:row>
      <xdr:rowOff>0</xdr:rowOff>
    </xdr:from>
    <xdr:to>
      <xdr:col>9</xdr:col>
      <xdr:colOff>9525</xdr:colOff>
      <xdr:row>0</xdr:row>
      <xdr:rowOff>9525</xdr:rowOff>
    </xdr:to>
    <xdr:pic>
      <xdr:nvPicPr>
        <xdr:cNvPr id="94" name="Image 93" descr="https://secure.adnxs.com/px?id=56763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9687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0</xdr:row>
      <xdr:rowOff>0</xdr:rowOff>
    </xdr:from>
    <xdr:to>
      <xdr:col>9</xdr:col>
      <xdr:colOff>9525</xdr:colOff>
      <xdr:row>0</xdr:row>
      <xdr:rowOff>9525</xdr:rowOff>
    </xdr:to>
    <xdr:pic>
      <xdr:nvPicPr>
        <xdr:cNvPr id="95" name="Image 94" descr="https://secure.adnxs.com/px?id=550796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9687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0</xdr:row>
      <xdr:rowOff>0</xdr:rowOff>
    </xdr:from>
    <xdr:to>
      <xdr:col>9</xdr:col>
      <xdr:colOff>9525</xdr:colOff>
      <xdr:row>0</xdr:row>
      <xdr:rowOff>9525</xdr:rowOff>
    </xdr:to>
    <xdr:pic>
      <xdr:nvPicPr>
        <xdr:cNvPr id="96" name="Image 95" descr="https://secure.adnxs.com/seg?add=297932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9687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0</xdr:row>
      <xdr:rowOff>0</xdr:rowOff>
    </xdr:from>
    <xdr:ext cx="9525" cy="9525"/>
    <xdr:pic>
      <xdr:nvPicPr>
        <xdr:cNvPr id="97" name="Image 96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695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98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886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99" name="Image 98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076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100" name="Image 99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934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101" name="Image 100" descr="https://secure.adnxs.com/px?id=56763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9687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102" name="Image 101" descr="https://secure.adnxs.com/px?id=550796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9687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103" name="Image 102" descr="https://secure.adnxs.com/seg?add=297932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9687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9</xdr:col>
      <xdr:colOff>0</xdr:colOff>
      <xdr:row>0</xdr:row>
      <xdr:rowOff>0</xdr:rowOff>
    </xdr:from>
    <xdr:to>
      <xdr:col>9</xdr:col>
      <xdr:colOff>9525</xdr:colOff>
      <xdr:row>0</xdr:row>
      <xdr:rowOff>9525</xdr:rowOff>
    </xdr:to>
    <xdr:pic>
      <xdr:nvPicPr>
        <xdr:cNvPr id="104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886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0</xdr:row>
      <xdr:rowOff>0</xdr:rowOff>
    </xdr:from>
    <xdr:to>
      <xdr:col>9</xdr:col>
      <xdr:colOff>9525</xdr:colOff>
      <xdr:row>0</xdr:row>
      <xdr:rowOff>9525</xdr:rowOff>
    </xdr:to>
    <xdr:pic>
      <xdr:nvPicPr>
        <xdr:cNvPr id="105" name="Image 104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076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0</xdr:row>
      <xdr:rowOff>0</xdr:rowOff>
    </xdr:from>
    <xdr:to>
      <xdr:col>9</xdr:col>
      <xdr:colOff>9525</xdr:colOff>
      <xdr:row>0</xdr:row>
      <xdr:rowOff>9525</xdr:rowOff>
    </xdr:to>
    <xdr:pic>
      <xdr:nvPicPr>
        <xdr:cNvPr id="106" name="Image 105" descr="https://secure.adnxs.com/seg?add=297932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267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0</xdr:row>
      <xdr:rowOff>0</xdr:rowOff>
    </xdr:from>
    <xdr:to>
      <xdr:col>9</xdr:col>
      <xdr:colOff>9525</xdr:colOff>
      <xdr:row>0</xdr:row>
      <xdr:rowOff>9525</xdr:rowOff>
    </xdr:to>
    <xdr:pic>
      <xdr:nvPicPr>
        <xdr:cNvPr id="107" name="imgTP" descr="https://its.tradelab.fr/?type=tp&amp;advid=531602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6007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0</xdr:row>
      <xdr:rowOff>0</xdr:rowOff>
    </xdr:from>
    <xdr:to>
      <xdr:col>9</xdr:col>
      <xdr:colOff>9525</xdr:colOff>
      <xdr:row>0</xdr:row>
      <xdr:rowOff>9525</xdr:rowOff>
    </xdr:to>
    <xdr:pic>
      <xdr:nvPicPr>
        <xdr:cNvPr id="108" name="Image 107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934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0</xdr:row>
      <xdr:rowOff>0</xdr:rowOff>
    </xdr:from>
    <xdr:to>
      <xdr:col>9</xdr:col>
      <xdr:colOff>9525</xdr:colOff>
      <xdr:row>0</xdr:row>
      <xdr:rowOff>9525</xdr:rowOff>
    </xdr:to>
    <xdr:pic>
      <xdr:nvPicPr>
        <xdr:cNvPr id="109" name="Image 108" descr="https://secure.adnxs.com/px?id=56763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9687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0</xdr:row>
      <xdr:rowOff>0</xdr:rowOff>
    </xdr:from>
    <xdr:to>
      <xdr:col>9</xdr:col>
      <xdr:colOff>9525</xdr:colOff>
      <xdr:row>0</xdr:row>
      <xdr:rowOff>9525</xdr:rowOff>
    </xdr:to>
    <xdr:pic>
      <xdr:nvPicPr>
        <xdr:cNvPr id="110" name="Image 109" descr="https://secure.adnxs.com/px?id=550796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9687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0</xdr:row>
      <xdr:rowOff>0</xdr:rowOff>
    </xdr:from>
    <xdr:to>
      <xdr:col>9</xdr:col>
      <xdr:colOff>9525</xdr:colOff>
      <xdr:row>0</xdr:row>
      <xdr:rowOff>9525</xdr:rowOff>
    </xdr:to>
    <xdr:pic>
      <xdr:nvPicPr>
        <xdr:cNvPr id="111" name="Image 110" descr="https://secure.adnxs.com/seg?add=297932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9687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0</xdr:row>
      <xdr:rowOff>0</xdr:rowOff>
    </xdr:from>
    <xdr:ext cx="9525" cy="9525"/>
    <xdr:pic>
      <xdr:nvPicPr>
        <xdr:cNvPr id="112" name="Image 111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695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113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886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114" name="Image 113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076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115" name="Image 114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934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116" name="Image 115" descr="https://secure.adnxs.com/px?id=56763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9687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117" name="Image 116" descr="https://secure.adnxs.com/px?id=550796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9687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118" name="Image 117" descr="https://secure.adnxs.com/seg?add=297932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9687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119" name="Image 118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137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120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204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121" name="Image 120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122" name="Image 121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72527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123" name="Image 122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137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124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204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125" name="Image 124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126" name="Image 125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72527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127" name="Image 126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695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128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886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129" name="Image 128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076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130" name="Image 129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934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131" name="Image 130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695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132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886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133" name="Image 132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076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134" name="Image 133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934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135" name="Image 134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137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136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204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137" name="Image 136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138" name="Image 137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72527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139" name="Image 138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137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140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204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141" name="Image 140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142" name="Image 141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72527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143" name="Image 142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695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144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886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145" name="Image 144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076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146" name="Image 145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934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147" name="Image 146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695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148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886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149" name="Image 148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076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150" name="Image 149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934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151" name="Image 150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137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152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204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153" name="Image 152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154" name="Image 153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72527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155" name="Image 154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137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156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204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157" name="Image 156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158" name="Image 157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72527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9</xdr:col>
      <xdr:colOff>0</xdr:colOff>
      <xdr:row>0</xdr:row>
      <xdr:rowOff>0</xdr:rowOff>
    </xdr:from>
    <xdr:to>
      <xdr:col>9</xdr:col>
      <xdr:colOff>9525</xdr:colOff>
      <xdr:row>0</xdr:row>
      <xdr:rowOff>9525</xdr:rowOff>
    </xdr:to>
    <xdr:pic>
      <xdr:nvPicPr>
        <xdr:cNvPr id="159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5897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0</xdr:row>
      <xdr:rowOff>0</xdr:rowOff>
    </xdr:from>
    <xdr:to>
      <xdr:col>9</xdr:col>
      <xdr:colOff>9525</xdr:colOff>
      <xdr:row>0</xdr:row>
      <xdr:rowOff>9525</xdr:rowOff>
    </xdr:to>
    <xdr:pic>
      <xdr:nvPicPr>
        <xdr:cNvPr id="160" name="Image 159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780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0</xdr:row>
      <xdr:rowOff>0</xdr:rowOff>
    </xdr:from>
    <xdr:to>
      <xdr:col>9</xdr:col>
      <xdr:colOff>9525</xdr:colOff>
      <xdr:row>0</xdr:row>
      <xdr:rowOff>9525</xdr:rowOff>
    </xdr:to>
    <xdr:pic>
      <xdr:nvPicPr>
        <xdr:cNvPr id="161" name="Image 160" descr="https://secure.adnxs.com/seg?add=297932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9707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0</xdr:row>
      <xdr:rowOff>0</xdr:rowOff>
    </xdr:from>
    <xdr:to>
      <xdr:col>9</xdr:col>
      <xdr:colOff>9525</xdr:colOff>
      <xdr:row>0</xdr:row>
      <xdr:rowOff>9525</xdr:rowOff>
    </xdr:to>
    <xdr:pic>
      <xdr:nvPicPr>
        <xdr:cNvPr id="162" name="imgTP" descr="https://its.tradelab.fr/?type=tp&amp;advid=531602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304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0</xdr:row>
      <xdr:rowOff>0</xdr:rowOff>
    </xdr:from>
    <xdr:to>
      <xdr:col>9</xdr:col>
      <xdr:colOff>9525</xdr:colOff>
      <xdr:row>0</xdr:row>
      <xdr:rowOff>9525</xdr:rowOff>
    </xdr:to>
    <xdr:pic>
      <xdr:nvPicPr>
        <xdr:cNvPr id="163" name="Image 162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638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0</xdr:row>
      <xdr:rowOff>0</xdr:rowOff>
    </xdr:from>
    <xdr:to>
      <xdr:col>9</xdr:col>
      <xdr:colOff>9525</xdr:colOff>
      <xdr:row>0</xdr:row>
      <xdr:rowOff>9525</xdr:rowOff>
    </xdr:to>
    <xdr:pic>
      <xdr:nvPicPr>
        <xdr:cNvPr id="164" name="Image 163" descr="https://secure.adnxs.com/px?id=56763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4019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0</xdr:row>
      <xdr:rowOff>0</xdr:rowOff>
    </xdr:from>
    <xdr:to>
      <xdr:col>9</xdr:col>
      <xdr:colOff>9525</xdr:colOff>
      <xdr:row>0</xdr:row>
      <xdr:rowOff>9525</xdr:rowOff>
    </xdr:to>
    <xdr:pic>
      <xdr:nvPicPr>
        <xdr:cNvPr id="165" name="Image 164" descr="https://secure.adnxs.com/px?id=550796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4019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0</xdr:row>
      <xdr:rowOff>0</xdr:rowOff>
    </xdr:from>
    <xdr:to>
      <xdr:col>9</xdr:col>
      <xdr:colOff>9525</xdr:colOff>
      <xdr:row>0</xdr:row>
      <xdr:rowOff>9525</xdr:rowOff>
    </xdr:to>
    <xdr:pic>
      <xdr:nvPicPr>
        <xdr:cNvPr id="166" name="Image 165" descr="https://secure.adnxs.com/seg?add=297932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4019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0</xdr:row>
      <xdr:rowOff>0</xdr:rowOff>
    </xdr:from>
    <xdr:ext cx="9525" cy="9525"/>
    <xdr:pic>
      <xdr:nvPicPr>
        <xdr:cNvPr id="167" name="Image 166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99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168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5897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169" name="Image 168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780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170" name="Image 169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638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171" name="Image 170" descr="https://secure.adnxs.com/px?id=56763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4019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172" name="Image 171" descr="https://secure.adnxs.com/px?id=550796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4019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173" name="Image 172" descr="https://secure.adnxs.com/seg?add=297932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4019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9</xdr:col>
      <xdr:colOff>0</xdr:colOff>
      <xdr:row>0</xdr:row>
      <xdr:rowOff>0</xdr:rowOff>
    </xdr:from>
    <xdr:to>
      <xdr:col>9</xdr:col>
      <xdr:colOff>9525</xdr:colOff>
      <xdr:row>0</xdr:row>
      <xdr:rowOff>9525</xdr:rowOff>
    </xdr:to>
    <xdr:pic>
      <xdr:nvPicPr>
        <xdr:cNvPr id="174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886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0</xdr:row>
      <xdr:rowOff>0</xdr:rowOff>
    </xdr:from>
    <xdr:to>
      <xdr:col>9</xdr:col>
      <xdr:colOff>9525</xdr:colOff>
      <xdr:row>0</xdr:row>
      <xdr:rowOff>9525</xdr:rowOff>
    </xdr:to>
    <xdr:pic>
      <xdr:nvPicPr>
        <xdr:cNvPr id="175" name="Image 174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076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0</xdr:row>
      <xdr:rowOff>0</xdr:rowOff>
    </xdr:from>
    <xdr:to>
      <xdr:col>9</xdr:col>
      <xdr:colOff>9525</xdr:colOff>
      <xdr:row>0</xdr:row>
      <xdr:rowOff>9525</xdr:rowOff>
    </xdr:to>
    <xdr:pic>
      <xdr:nvPicPr>
        <xdr:cNvPr id="176" name="Image 175" descr="https://secure.adnxs.com/seg?add=297932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267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0</xdr:row>
      <xdr:rowOff>0</xdr:rowOff>
    </xdr:from>
    <xdr:to>
      <xdr:col>9</xdr:col>
      <xdr:colOff>9525</xdr:colOff>
      <xdr:row>0</xdr:row>
      <xdr:rowOff>9525</xdr:rowOff>
    </xdr:to>
    <xdr:pic>
      <xdr:nvPicPr>
        <xdr:cNvPr id="177" name="imgTP" descr="https://its.tradelab.fr/?type=tp&amp;advid=531602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6007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0</xdr:row>
      <xdr:rowOff>0</xdr:rowOff>
    </xdr:from>
    <xdr:to>
      <xdr:col>9</xdr:col>
      <xdr:colOff>9525</xdr:colOff>
      <xdr:row>0</xdr:row>
      <xdr:rowOff>9525</xdr:rowOff>
    </xdr:to>
    <xdr:pic>
      <xdr:nvPicPr>
        <xdr:cNvPr id="178" name="Image 177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934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0</xdr:row>
      <xdr:rowOff>0</xdr:rowOff>
    </xdr:from>
    <xdr:to>
      <xdr:col>9</xdr:col>
      <xdr:colOff>9525</xdr:colOff>
      <xdr:row>0</xdr:row>
      <xdr:rowOff>9525</xdr:rowOff>
    </xdr:to>
    <xdr:pic>
      <xdr:nvPicPr>
        <xdr:cNvPr id="179" name="Image 178" descr="https://secure.adnxs.com/px?id=56763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9687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0</xdr:row>
      <xdr:rowOff>0</xdr:rowOff>
    </xdr:from>
    <xdr:to>
      <xdr:col>9</xdr:col>
      <xdr:colOff>9525</xdr:colOff>
      <xdr:row>0</xdr:row>
      <xdr:rowOff>9525</xdr:rowOff>
    </xdr:to>
    <xdr:pic>
      <xdr:nvPicPr>
        <xdr:cNvPr id="180" name="Image 179" descr="https://secure.adnxs.com/px?id=550796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9687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0</xdr:row>
      <xdr:rowOff>0</xdr:rowOff>
    </xdr:from>
    <xdr:to>
      <xdr:col>9</xdr:col>
      <xdr:colOff>9525</xdr:colOff>
      <xdr:row>0</xdr:row>
      <xdr:rowOff>9525</xdr:rowOff>
    </xdr:to>
    <xdr:pic>
      <xdr:nvPicPr>
        <xdr:cNvPr id="181" name="Image 180" descr="https://secure.adnxs.com/seg?add=297932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9687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0</xdr:row>
      <xdr:rowOff>0</xdr:rowOff>
    </xdr:from>
    <xdr:ext cx="9525" cy="9525"/>
    <xdr:pic>
      <xdr:nvPicPr>
        <xdr:cNvPr id="182" name="Image 181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695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183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886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184" name="Image 183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076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185" name="Image 184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934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186" name="Image 185" descr="https://secure.adnxs.com/px?id=56763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9687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187" name="Image 186" descr="https://secure.adnxs.com/px?id=550796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9687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188" name="Image 187" descr="https://secure.adnxs.com/seg?add=297932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9687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9</xdr:col>
      <xdr:colOff>0</xdr:colOff>
      <xdr:row>0</xdr:row>
      <xdr:rowOff>0</xdr:rowOff>
    </xdr:from>
    <xdr:to>
      <xdr:col>9</xdr:col>
      <xdr:colOff>9525</xdr:colOff>
      <xdr:row>0</xdr:row>
      <xdr:rowOff>9525</xdr:rowOff>
    </xdr:to>
    <xdr:pic>
      <xdr:nvPicPr>
        <xdr:cNvPr id="189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886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0</xdr:row>
      <xdr:rowOff>0</xdr:rowOff>
    </xdr:from>
    <xdr:to>
      <xdr:col>9</xdr:col>
      <xdr:colOff>9525</xdr:colOff>
      <xdr:row>0</xdr:row>
      <xdr:rowOff>9525</xdr:rowOff>
    </xdr:to>
    <xdr:pic>
      <xdr:nvPicPr>
        <xdr:cNvPr id="190" name="Image 189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076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0</xdr:row>
      <xdr:rowOff>0</xdr:rowOff>
    </xdr:from>
    <xdr:to>
      <xdr:col>9</xdr:col>
      <xdr:colOff>9525</xdr:colOff>
      <xdr:row>0</xdr:row>
      <xdr:rowOff>9525</xdr:rowOff>
    </xdr:to>
    <xdr:pic>
      <xdr:nvPicPr>
        <xdr:cNvPr id="191" name="Image 190" descr="https://secure.adnxs.com/seg?add=297932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267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0</xdr:row>
      <xdr:rowOff>0</xdr:rowOff>
    </xdr:from>
    <xdr:to>
      <xdr:col>9</xdr:col>
      <xdr:colOff>9525</xdr:colOff>
      <xdr:row>0</xdr:row>
      <xdr:rowOff>9525</xdr:rowOff>
    </xdr:to>
    <xdr:pic>
      <xdr:nvPicPr>
        <xdr:cNvPr id="192" name="imgTP" descr="https://its.tradelab.fr/?type=tp&amp;advid=531602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6007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0</xdr:row>
      <xdr:rowOff>0</xdr:rowOff>
    </xdr:from>
    <xdr:to>
      <xdr:col>9</xdr:col>
      <xdr:colOff>9525</xdr:colOff>
      <xdr:row>0</xdr:row>
      <xdr:rowOff>9525</xdr:rowOff>
    </xdr:to>
    <xdr:pic>
      <xdr:nvPicPr>
        <xdr:cNvPr id="193" name="Image 192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934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0</xdr:row>
      <xdr:rowOff>0</xdr:rowOff>
    </xdr:from>
    <xdr:to>
      <xdr:col>9</xdr:col>
      <xdr:colOff>9525</xdr:colOff>
      <xdr:row>0</xdr:row>
      <xdr:rowOff>9525</xdr:rowOff>
    </xdr:to>
    <xdr:pic>
      <xdr:nvPicPr>
        <xdr:cNvPr id="194" name="Image 193" descr="https://secure.adnxs.com/px?id=56763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9687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0</xdr:row>
      <xdr:rowOff>0</xdr:rowOff>
    </xdr:from>
    <xdr:to>
      <xdr:col>9</xdr:col>
      <xdr:colOff>9525</xdr:colOff>
      <xdr:row>0</xdr:row>
      <xdr:rowOff>9525</xdr:rowOff>
    </xdr:to>
    <xdr:pic>
      <xdr:nvPicPr>
        <xdr:cNvPr id="195" name="Image 194" descr="https://secure.adnxs.com/px?id=550796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9687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0</xdr:row>
      <xdr:rowOff>0</xdr:rowOff>
    </xdr:from>
    <xdr:to>
      <xdr:col>9</xdr:col>
      <xdr:colOff>9525</xdr:colOff>
      <xdr:row>0</xdr:row>
      <xdr:rowOff>9525</xdr:rowOff>
    </xdr:to>
    <xdr:pic>
      <xdr:nvPicPr>
        <xdr:cNvPr id="196" name="Image 195" descr="https://secure.adnxs.com/seg?add=297932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9687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0</xdr:row>
      <xdr:rowOff>0</xdr:rowOff>
    </xdr:from>
    <xdr:ext cx="9525" cy="9525"/>
    <xdr:pic>
      <xdr:nvPicPr>
        <xdr:cNvPr id="197" name="Image 196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695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198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886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199" name="Image 198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076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00" name="Image 199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934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01" name="Image 200" descr="https://secure.adnxs.com/px?id=56763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9687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02" name="Image 201" descr="https://secure.adnxs.com/px?id=550796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9687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03" name="Image 202" descr="https://secure.adnxs.com/seg?add=297932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9687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04" name="Image 203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137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05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204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06" name="Image 205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07" name="Image 206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72527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08" name="Image 207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137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09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204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10" name="Image 209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11" name="Image 210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72527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12" name="Image 211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695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13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886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14" name="Image 213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076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15" name="Image 214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934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16" name="Image 215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695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17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886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18" name="Image 217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076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19" name="Image 218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934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20" name="Image 219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137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21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204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22" name="Image 221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23" name="Image 222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72527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24" name="Image 223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137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25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204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26" name="Image 225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27" name="Image 226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72527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28" name="Image 227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695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29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886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30" name="Image 229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076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31" name="Image 230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934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32" name="Image 231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695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33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886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34" name="Image 233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076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35" name="Image 234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934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36" name="Image 235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137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37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204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38" name="Image 237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39" name="Image 238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72527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40" name="Image 239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137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41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204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42" name="Image 241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43" name="Image 242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72527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44" name="Image 243" descr="https://secure.adnxs.com/px?id=56763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45" name="Image 244" descr="https://secure.adnxs.com/px?id=550796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46" name="Image 245" descr="https://secure.adnxs.com/seg?add=297932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47" name="Image 246" descr="https://secure.adnxs.com/px?id=56763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48" name="Image 247" descr="https://secure.adnxs.com/px?id=550796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49" name="Image 248" descr="https://secure.adnxs.com/seg?add=297932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50" name="Image 249" descr="https://secure.adnxs.com/px?id=56763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51" name="Image 250" descr="https://secure.adnxs.com/px?id=550796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52" name="Image 251" descr="https://secure.adnxs.com/seg?add=297932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53" name="Image 252" descr="https://secure.adnxs.com/px?id=56763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54" name="Image 253" descr="https://secure.adnxs.com/px?id=550796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55" name="Image 254" descr="https://secure.adnxs.com/seg?add=297932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56" name="Image 255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57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58" name="Image 257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59" name="Image 258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60" name="Image 259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61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62" name="Image 261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63" name="Image 262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64" name="Image 263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65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66" name="Image 265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67" name="Image 266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68" name="Image 267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69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70" name="Image 269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71" name="Image 270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72" name="Image 271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73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74" name="Image 273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75" name="Image 274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76" name="Image 275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77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78" name="Image 277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79" name="Image 278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80" name="Image 279" descr="https://secure.adnxs.com/px?id=56763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81" name="Image 280" descr="https://secure.adnxs.com/px?id=550796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82" name="Image 281" descr="https://secure.adnxs.com/seg?add=297932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83" name="Image 282" descr="https://secure.adnxs.com/px?id=56763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84" name="Image 283" descr="https://secure.adnxs.com/px?id=550796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85" name="Image 284" descr="https://secure.adnxs.com/seg?add=297932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86" name="Image 285" descr="https://secure.adnxs.com/px?id=56763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87" name="Image 286" descr="https://secure.adnxs.com/px?id=550796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88" name="Image 287" descr="https://secure.adnxs.com/seg?add=297932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89" name="Image 288" descr="https://secure.adnxs.com/px?id=56763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90" name="Image 289" descr="https://secure.adnxs.com/px?id=550796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91" name="Image 290" descr="https://secure.adnxs.com/seg?add=297932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92" name="Image 291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93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94" name="Image 293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95" name="Image 294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96" name="Image 295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97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98" name="Image 297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99" name="Image 298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00" name="Image 299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01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02" name="Image 301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03" name="Image 302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04" name="Image 303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05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06" name="Image 305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07" name="Image 306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08" name="Image 307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09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10" name="Image 309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11" name="Image 310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12" name="Image 311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13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14" name="Image 313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15" name="Image 314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16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17" name="Image 316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18" name="Image 317" descr="https://secure.adnxs.com/seg?add=297932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19" name="imgTP" descr="https://its.tradelab.fr/?type=tp&amp;advid=531602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20" name="Image 319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21" name="Image 320" descr="https://secure.adnxs.com/px?id=56763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22" name="Image 321" descr="https://secure.adnxs.com/px?id=550796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23" name="Image 322" descr="https://secure.adnxs.com/seg?add=297932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24" name="Image 323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25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26" name="Image 325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27" name="Image 326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28" name="Image 327" descr="https://secure.adnxs.com/px?id=56763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29" name="Image 328" descr="https://secure.adnxs.com/px?id=550796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30" name="Image 329" descr="https://secure.adnxs.com/seg?add=297932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31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32" name="Image 331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33" name="Image 332" descr="https://secure.adnxs.com/seg?add=297932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34" name="imgTP" descr="https://its.tradelab.fr/?type=tp&amp;advid=531602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35" name="Image 334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36" name="Image 335" descr="https://secure.adnxs.com/px?id=56763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37" name="Image 336" descr="https://secure.adnxs.com/px?id=550796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38" name="Image 337" descr="https://secure.adnxs.com/seg?add=297932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39" name="Image 338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40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41" name="Image 340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42" name="Image 341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43" name="Image 342" descr="https://secure.adnxs.com/px?id=56763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44" name="Image 343" descr="https://secure.adnxs.com/px?id=550796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45" name="Image 344" descr="https://secure.adnxs.com/seg?add=297932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46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47" name="Image 346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48" name="Image 347" descr="https://secure.adnxs.com/seg?add=297932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49" name="imgTP" descr="https://its.tradelab.fr/?type=tp&amp;advid=531602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50" name="Image 349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51" name="Image 350" descr="https://secure.adnxs.com/px?id=56763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52" name="Image 351" descr="https://secure.adnxs.com/px?id=550796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53" name="Image 352" descr="https://secure.adnxs.com/seg?add=297932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54" name="Image 353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55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56" name="Image 355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57" name="Image 356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58" name="Image 357" descr="https://secure.adnxs.com/px?id=56763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59" name="Image 358" descr="https://secure.adnxs.com/px?id=550796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60" name="Image 359" descr="https://secure.adnxs.com/seg?add=297932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61" name="Image 360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62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63" name="Image 362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64" name="Image 363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65" name="Image 364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66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67" name="Image 366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68" name="Image 367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69" name="Image 368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70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71" name="Image 370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72" name="Image 371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73" name="Image 372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74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75" name="Image 374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76" name="Image 375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77" name="Image 376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78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79" name="Image 378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80" name="Image 379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81" name="Image 380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82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83" name="Image 382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84" name="Image 383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85" name="Image 384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86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87" name="Image 386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88" name="Image 387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89" name="Image 388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90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91" name="Image 390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92" name="Image 391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93" name="Image 392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94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95" name="Image 394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96" name="Image 395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97" name="Image 396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98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99" name="Image 398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400" name="Image 399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401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402" name="Image 401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403" name="Image 402" descr="https://secure.adnxs.com/seg?add=297932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404" name="imgTP" descr="https://its.tradelab.fr/?type=tp&amp;advid=531602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405" name="Image 404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406" name="Image 405" descr="https://secure.adnxs.com/px?id=56763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407" name="Image 406" descr="https://secure.adnxs.com/px?id=550796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408" name="Image 407" descr="https://secure.adnxs.com/seg?add=297932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409" name="Image 408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410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411" name="Image 410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412" name="Image 411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413" name="Image 412" descr="https://secure.adnxs.com/px?id=56763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414" name="Image 413" descr="https://secure.adnxs.com/px?id=550796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415" name="Image 414" descr="https://secure.adnxs.com/seg?add=297932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416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417" name="Image 416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418" name="Image 417" descr="https://secure.adnxs.com/seg?add=297932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419" name="imgTP" descr="https://its.tradelab.fr/?type=tp&amp;advid=531602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420" name="Image 419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421" name="Image 420" descr="https://secure.adnxs.com/px?id=56763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422" name="Image 421" descr="https://secure.adnxs.com/px?id=550796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423" name="Image 422" descr="https://secure.adnxs.com/seg?add=297932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424" name="Image 423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425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426" name="Image 425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427" name="Image 426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428" name="Image 427" descr="https://secure.adnxs.com/px?id=56763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429" name="Image 428" descr="https://secure.adnxs.com/px?id=550796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430" name="Image 429" descr="https://secure.adnxs.com/seg?add=297932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431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432" name="Image 431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433" name="Image 432" descr="https://secure.adnxs.com/seg?add=297932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434" name="imgTP" descr="https://its.tradelab.fr/?type=tp&amp;advid=531602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435" name="Image 434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436" name="Image 435" descr="https://secure.adnxs.com/px?id=56763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437" name="Image 436" descr="https://secure.adnxs.com/px?id=550796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438" name="Image 437" descr="https://secure.adnxs.com/seg?add=297932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439" name="Image 438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440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441" name="Image 440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442" name="Image 441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443" name="Image 442" descr="https://secure.adnxs.com/px?id=56763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444" name="Image 443" descr="https://secure.adnxs.com/px?id=550796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445" name="Image 444" descr="https://secure.adnxs.com/seg?add=297932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446" name="Image 445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447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448" name="Image 447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449" name="Image 448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450" name="Image 449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451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452" name="Image 451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453" name="Image 452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454" name="Image 453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455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456" name="Image 455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457" name="Image 456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458" name="Image 457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459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460" name="Image 459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461" name="Image 460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462" name="Image 461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463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464" name="Image 463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465" name="Image 464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466" name="Image 465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467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468" name="Image 467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469" name="Image 468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470" name="Image 469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471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472" name="Image 471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473" name="Image 472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474" name="Image 473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475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476" name="Image 475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477" name="Image 476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478" name="Image 477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479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480" name="Image 479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481" name="Image 480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482" name="Image 481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483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484" name="Image 483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485" name="Image 484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0</xdr:row>
      <xdr:rowOff>0</xdr:rowOff>
    </xdr:from>
    <xdr:to>
      <xdr:col>9</xdr:col>
      <xdr:colOff>9525</xdr:colOff>
      <xdr:row>0</xdr:row>
      <xdr:rowOff>9525</xdr:rowOff>
    </xdr:to>
    <xdr:pic>
      <xdr:nvPicPr>
        <xdr:cNvPr id="2" name="Image 1" descr="https://secure.adnxs.com/px?id=56763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0</xdr:row>
      <xdr:rowOff>0</xdr:rowOff>
    </xdr:from>
    <xdr:to>
      <xdr:col>9</xdr:col>
      <xdr:colOff>9525</xdr:colOff>
      <xdr:row>0</xdr:row>
      <xdr:rowOff>9525</xdr:rowOff>
    </xdr:to>
    <xdr:pic>
      <xdr:nvPicPr>
        <xdr:cNvPr id="3" name="Image 2" descr="https://secure.adnxs.com/px?id=550796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0</xdr:row>
      <xdr:rowOff>0</xdr:rowOff>
    </xdr:from>
    <xdr:to>
      <xdr:col>9</xdr:col>
      <xdr:colOff>9525</xdr:colOff>
      <xdr:row>0</xdr:row>
      <xdr:rowOff>9525</xdr:rowOff>
    </xdr:to>
    <xdr:pic>
      <xdr:nvPicPr>
        <xdr:cNvPr id="4" name="Image 3" descr="https://secure.adnxs.com/seg?add=297932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0</xdr:row>
      <xdr:rowOff>0</xdr:rowOff>
    </xdr:from>
    <xdr:to>
      <xdr:col>9</xdr:col>
      <xdr:colOff>9525</xdr:colOff>
      <xdr:row>0</xdr:row>
      <xdr:rowOff>9525</xdr:rowOff>
    </xdr:to>
    <xdr:pic>
      <xdr:nvPicPr>
        <xdr:cNvPr id="5" name="Image 4" descr="https://secure.adnxs.com/px?id=56763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0</xdr:row>
      <xdr:rowOff>0</xdr:rowOff>
    </xdr:from>
    <xdr:to>
      <xdr:col>9</xdr:col>
      <xdr:colOff>9525</xdr:colOff>
      <xdr:row>0</xdr:row>
      <xdr:rowOff>9525</xdr:rowOff>
    </xdr:to>
    <xdr:pic>
      <xdr:nvPicPr>
        <xdr:cNvPr id="6" name="Image 5" descr="https://secure.adnxs.com/px?id=550796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0</xdr:row>
      <xdr:rowOff>0</xdr:rowOff>
    </xdr:from>
    <xdr:to>
      <xdr:col>9</xdr:col>
      <xdr:colOff>9525</xdr:colOff>
      <xdr:row>0</xdr:row>
      <xdr:rowOff>9525</xdr:rowOff>
    </xdr:to>
    <xdr:pic>
      <xdr:nvPicPr>
        <xdr:cNvPr id="7" name="Image 6" descr="https://secure.adnxs.com/seg?add=297932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0</xdr:row>
      <xdr:rowOff>0</xdr:rowOff>
    </xdr:from>
    <xdr:ext cx="9525" cy="9525"/>
    <xdr:pic>
      <xdr:nvPicPr>
        <xdr:cNvPr id="8" name="Image 7" descr="https://secure.adnxs.com/px?id=56763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9" name="Image 8" descr="https://secure.adnxs.com/px?id=550796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10" name="Image 9" descr="https://secure.adnxs.com/seg?add=297932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11" name="Image 10" descr="https://secure.adnxs.com/px?id=56763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12" name="Image 11" descr="https://secure.adnxs.com/px?id=550796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13" name="Image 12" descr="https://secure.adnxs.com/seg?add=297932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14" name="Image 13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15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16" name="Image 15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17" name="Image 16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18" name="Image 17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19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0" name="Image 19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1" name="Image 20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2" name="Image 21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3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4" name="Image 23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5" name="Image 24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6" name="Image 25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7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8" name="Image 27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9" name="Image 28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0" name="Image 29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1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2" name="Image 31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3" name="Image 32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4" name="Image 33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5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6" name="Image 35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7" name="Image 36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9</xdr:col>
      <xdr:colOff>0</xdr:colOff>
      <xdr:row>0</xdr:row>
      <xdr:rowOff>0</xdr:rowOff>
    </xdr:from>
    <xdr:to>
      <xdr:col>9</xdr:col>
      <xdr:colOff>9525</xdr:colOff>
      <xdr:row>0</xdr:row>
      <xdr:rowOff>9525</xdr:rowOff>
    </xdr:to>
    <xdr:pic>
      <xdr:nvPicPr>
        <xdr:cNvPr id="38" name="Image 37" descr="https://secure.adnxs.com/px?id=56763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0</xdr:row>
      <xdr:rowOff>0</xdr:rowOff>
    </xdr:from>
    <xdr:to>
      <xdr:col>9</xdr:col>
      <xdr:colOff>9525</xdr:colOff>
      <xdr:row>0</xdr:row>
      <xdr:rowOff>9525</xdr:rowOff>
    </xdr:to>
    <xdr:pic>
      <xdr:nvPicPr>
        <xdr:cNvPr id="39" name="Image 38" descr="https://secure.adnxs.com/px?id=550796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0</xdr:row>
      <xdr:rowOff>0</xdr:rowOff>
    </xdr:from>
    <xdr:to>
      <xdr:col>9</xdr:col>
      <xdr:colOff>9525</xdr:colOff>
      <xdr:row>0</xdr:row>
      <xdr:rowOff>9525</xdr:rowOff>
    </xdr:to>
    <xdr:pic>
      <xdr:nvPicPr>
        <xdr:cNvPr id="40" name="Image 39" descr="https://secure.adnxs.com/seg?add=297932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0</xdr:row>
      <xdr:rowOff>0</xdr:rowOff>
    </xdr:from>
    <xdr:to>
      <xdr:col>9</xdr:col>
      <xdr:colOff>9525</xdr:colOff>
      <xdr:row>0</xdr:row>
      <xdr:rowOff>9525</xdr:rowOff>
    </xdr:to>
    <xdr:pic>
      <xdr:nvPicPr>
        <xdr:cNvPr id="41" name="Image 40" descr="https://secure.adnxs.com/px?id=56763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0</xdr:row>
      <xdr:rowOff>0</xdr:rowOff>
    </xdr:from>
    <xdr:to>
      <xdr:col>9</xdr:col>
      <xdr:colOff>9525</xdr:colOff>
      <xdr:row>0</xdr:row>
      <xdr:rowOff>9525</xdr:rowOff>
    </xdr:to>
    <xdr:pic>
      <xdr:nvPicPr>
        <xdr:cNvPr id="42" name="Image 41" descr="https://secure.adnxs.com/px?id=550796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0</xdr:row>
      <xdr:rowOff>0</xdr:rowOff>
    </xdr:from>
    <xdr:to>
      <xdr:col>9</xdr:col>
      <xdr:colOff>9525</xdr:colOff>
      <xdr:row>0</xdr:row>
      <xdr:rowOff>9525</xdr:rowOff>
    </xdr:to>
    <xdr:pic>
      <xdr:nvPicPr>
        <xdr:cNvPr id="43" name="Image 42" descr="https://secure.adnxs.com/seg?add=297932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0</xdr:row>
      <xdr:rowOff>0</xdr:rowOff>
    </xdr:from>
    <xdr:ext cx="9525" cy="9525"/>
    <xdr:pic>
      <xdr:nvPicPr>
        <xdr:cNvPr id="44" name="Image 43" descr="https://secure.adnxs.com/px?id=56763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45" name="Image 44" descr="https://secure.adnxs.com/px?id=550796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46" name="Image 45" descr="https://secure.adnxs.com/seg?add=297932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47" name="Image 46" descr="https://secure.adnxs.com/px?id=56763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48" name="Image 47" descr="https://secure.adnxs.com/px?id=550796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49" name="Image 48" descr="https://secure.adnxs.com/seg?add=297932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50" name="Image 49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51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52" name="Image 51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53" name="Image 52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54" name="Image 53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55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56" name="Image 55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57" name="Image 56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58" name="Image 57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59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60" name="Image 59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61" name="Image 60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62" name="Image 61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63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64" name="Image 63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65" name="Image 64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66" name="Image 65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67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68" name="Image 67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69" name="Image 68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70" name="Image 69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71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72" name="Image 71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73" name="Image 72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9</xdr:col>
      <xdr:colOff>0</xdr:colOff>
      <xdr:row>0</xdr:row>
      <xdr:rowOff>0</xdr:rowOff>
    </xdr:from>
    <xdr:to>
      <xdr:col>9</xdr:col>
      <xdr:colOff>9525</xdr:colOff>
      <xdr:row>0</xdr:row>
      <xdr:rowOff>9525</xdr:rowOff>
    </xdr:to>
    <xdr:pic>
      <xdr:nvPicPr>
        <xdr:cNvPr id="74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0</xdr:row>
      <xdr:rowOff>0</xdr:rowOff>
    </xdr:from>
    <xdr:to>
      <xdr:col>9</xdr:col>
      <xdr:colOff>9525</xdr:colOff>
      <xdr:row>0</xdr:row>
      <xdr:rowOff>9525</xdr:rowOff>
    </xdr:to>
    <xdr:pic>
      <xdr:nvPicPr>
        <xdr:cNvPr id="75" name="Image 74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0</xdr:row>
      <xdr:rowOff>0</xdr:rowOff>
    </xdr:from>
    <xdr:to>
      <xdr:col>9</xdr:col>
      <xdr:colOff>9525</xdr:colOff>
      <xdr:row>0</xdr:row>
      <xdr:rowOff>9525</xdr:rowOff>
    </xdr:to>
    <xdr:pic>
      <xdr:nvPicPr>
        <xdr:cNvPr id="76" name="Image 75" descr="https://secure.adnxs.com/seg?add=297932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0</xdr:row>
      <xdr:rowOff>0</xdr:rowOff>
    </xdr:from>
    <xdr:to>
      <xdr:col>9</xdr:col>
      <xdr:colOff>9525</xdr:colOff>
      <xdr:row>0</xdr:row>
      <xdr:rowOff>9525</xdr:rowOff>
    </xdr:to>
    <xdr:pic>
      <xdr:nvPicPr>
        <xdr:cNvPr id="77" name="imgTP" descr="https://its.tradelab.fr/?type=tp&amp;advid=531602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0</xdr:row>
      <xdr:rowOff>0</xdr:rowOff>
    </xdr:from>
    <xdr:to>
      <xdr:col>9</xdr:col>
      <xdr:colOff>9525</xdr:colOff>
      <xdr:row>0</xdr:row>
      <xdr:rowOff>9525</xdr:rowOff>
    </xdr:to>
    <xdr:pic>
      <xdr:nvPicPr>
        <xdr:cNvPr id="78" name="Image 77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0</xdr:row>
      <xdr:rowOff>0</xdr:rowOff>
    </xdr:from>
    <xdr:to>
      <xdr:col>9</xdr:col>
      <xdr:colOff>9525</xdr:colOff>
      <xdr:row>0</xdr:row>
      <xdr:rowOff>9525</xdr:rowOff>
    </xdr:to>
    <xdr:pic>
      <xdr:nvPicPr>
        <xdr:cNvPr id="79" name="Image 78" descr="https://secure.adnxs.com/px?id=56763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0</xdr:row>
      <xdr:rowOff>0</xdr:rowOff>
    </xdr:from>
    <xdr:to>
      <xdr:col>9</xdr:col>
      <xdr:colOff>9525</xdr:colOff>
      <xdr:row>0</xdr:row>
      <xdr:rowOff>9525</xdr:rowOff>
    </xdr:to>
    <xdr:pic>
      <xdr:nvPicPr>
        <xdr:cNvPr id="80" name="Image 79" descr="https://secure.adnxs.com/px?id=550796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0</xdr:row>
      <xdr:rowOff>0</xdr:rowOff>
    </xdr:from>
    <xdr:to>
      <xdr:col>9</xdr:col>
      <xdr:colOff>9525</xdr:colOff>
      <xdr:row>0</xdr:row>
      <xdr:rowOff>9525</xdr:rowOff>
    </xdr:to>
    <xdr:pic>
      <xdr:nvPicPr>
        <xdr:cNvPr id="81" name="Image 80" descr="https://secure.adnxs.com/seg?add=297932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0</xdr:row>
      <xdr:rowOff>0</xdr:rowOff>
    </xdr:from>
    <xdr:ext cx="9525" cy="9525"/>
    <xdr:pic>
      <xdr:nvPicPr>
        <xdr:cNvPr id="82" name="Image 81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83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84" name="Image 83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85" name="Image 84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86" name="Image 85" descr="https://secure.adnxs.com/px?id=56763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87" name="Image 86" descr="https://secure.adnxs.com/px?id=550796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88" name="Image 87" descr="https://secure.adnxs.com/seg?add=297932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9</xdr:col>
      <xdr:colOff>0</xdr:colOff>
      <xdr:row>0</xdr:row>
      <xdr:rowOff>0</xdr:rowOff>
    </xdr:from>
    <xdr:to>
      <xdr:col>9</xdr:col>
      <xdr:colOff>9525</xdr:colOff>
      <xdr:row>0</xdr:row>
      <xdr:rowOff>9525</xdr:rowOff>
    </xdr:to>
    <xdr:pic>
      <xdr:nvPicPr>
        <xdr:cNvPr id="89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0</xdr:row>
      <xdr:rowOff>0</xdr:rowOff>
    </xdr:from>
    <xdr:to>
      <xdr:col>9</xdr:col>
      <xdr:colOff>9525</xdr:colOff>
      <xdr:row>0</xdr:row>
      <xdr:rowOff>9525</xdr:rowOff>
    </xdr:to>
    <xdr:pic>
      <xdr:nvPicPr>
        <xdr:cNvPr id="90" name="Image 89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0</xdr:row>
      <xdr:rowOff>0</xdr:rowOff>
    </xdr:from>
    <xdr:to>
      <xdr:col>9</xdr:col>
      <xdr:colOff>9525</xdr:colOff>
      <xdr:row>0</xdr:row>
      <xdr:rowOff>9525</xdr:rowOff>
    </xdr:to>
    <xdr:pic>
      <xdr:nvPicPr>
        <xdr:cNvPr id="91" name="Image 90" descr="https://secure.adnxs.com/seg?add=297932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0</xdr:row>
      <xdr:rowOff>0</xdr:rowOff>
    </xdr:from>
    <xdr:to>
      <xdr:col>9</xdr:col>
      <xdr:colOff>9525</xdr:colOff>
      <xdr:row>0</xdr:row>
      <xdr:rowOff>9525</xdr:rowOff>
    </xdr:to>
    <xdr:pic>
      <xdr:nvPicPr>
        <xdr:cNvPr id="92" name="imgTP" descr="https://its.tradelab.fr/?type=tp&amp;advid=531602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0</xdr:row>
      <xdr:rowOff>0</xdr:rowOff>
    </xdr:from>
    <xdr:to>
      <xdr:col>9</xdr:col>
      <xdr:colOff>9525</xdr:colOff>
      <xdr:row>0</xdr:row>
      <xdr:rowOff>9525</xdr:rowOff>
    </xdr:to>
    <xdr:pic>
      <xdr:nvPicPr>
        <xdr:cNvPr id="93" name="Image 92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0</xdr:row>
      <xdr:rowOff>0</xdr:rowOff>
    </xdr:from>
    <xdr:to>
      <xdr:col>9</xdr:col>
      <xdr:colOff>9525</xdr:colOff>
      <xdr:row>0</xdr:row>
      <xdr:rowOff>9525</xdr:rowOff>
    </xdr:to>
    <xdr:pic>
      <xdr:nvPicPr>
        <xdr:cNvPr id="94" name="Image 93" descr="https://secure.adnxs.com/px?id=56763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0</xdr:row>
      <xdr:rowOff>0</xdr:rowOff>
    </xdr:from>
    <xdr:to>
      <xdr:col>9</xdr:col>
      <xdr:colOff>9525</xdr:colOff>
      <xdr:row>0</xdr:row>
      <xdr:rowOff>9525</xdr:rowOff>
    </xdr:to>
    <xdr:pic>
      <xdr:nvPicPr>
        <xdr:cNvPr id="95" name="Image 94" descr="https://secure.adnxs.com/px?id=550796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0</xdr:row>
      <xdr:rowOff>0</xdr:rowOff>
    </xdr:from>
    <xdr:to>
      <xdr:col>9</xdr:col>
      <xdr:colOff>9525</xdr:colOff>
      <xdr:row>0</xdr:row>
      <xdr:rowOff>9525</xdr:rowOff>
    </xdr:to>
    <xdr:pic>
      <xdr:nvPicPr>
        <xdr:cNvPr id="96" name="Image 95" descr="https://secure.adnxs.com/seg?add=297932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0</xdr:row>
      <xdr:rowOff>0</xdr:rowOff>
    </xdr:from>
    <xdr:ext cx="9525" cy="9525"/>
    <xdr:pic>
      <xdr:nvPicPr>
        <xdr:cNvPr id="97" name="Image 96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98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99" name="Image 98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100" name="Image 99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101" name="Image 100" descr="https://secure.adnxs.com/px?id=56763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102" name="Image 101" descr="https://secure.adnxs.com/px?id=550796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103" name="Image 102" descr="https://secure.adnxs.com/seg?add=297932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9</xdr:col>
      <xdr:colOff>0</xdr:colOff>
      <xdr:row>0</xdr:row>
      <xdr:rowOff>0</xdr:rowOff>
    </xdr:from>
    <xdr:to>
      <xdr:col>9</xdr:col>
      <xdr:colOff>9525</xdr:colOff>
      <xdr:row>0</xdr:row>
      <xdr:rowOff>9525</xdr:rowOff>
    </xdr:to>
    <xdr:pic>
      <xdr:nvPicPr>
        <xdr:cNvPr id="104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0</xdr:row>
      <xdr:rowOff>0</xdr:rowOff>
    </xdr:from>
    <xdr:to>
      <xdr:col>9</xdr:col>
      <xdr:colOff>9525</xdr:colOff>
      <xdr:row>0</xdr:row>
      <xdr:rowOff>9525</xdr:rowOff>
    </xdr:to>
    <xdr:pic>
      <xdr:nvPicPr>
        <xdr:cNvPr id="105" name="Image 104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0</xdr:row>
      <xdr:rowOff>0</xdr:rowOff>
    </xdr:from>
    <xdr:to>
      <xdr:col>9</xdr:col>
      <xdr:colOff>9525</xdr:colOff>
      <xdr:row>0</xdr:row>
      <xdr:rowOff>9525</xdr:rowOff>
    </xdr:to>
    <xdr:pic>
      <xdr:nvPicPr>
        <xdr:cNvPr id="106" name="Image 105" descr="https://secure.adnxs.com/seg?add=297932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0</xdr:row>
      <xdr:rowOff>0</xdr:rowOff>
    </xdr:from>
    <xdr:to>
      <xdr:col>9</xdr:col>
      <xdr:colOff>9525</xdr:colOff>
      <xdr:row>0</xdr:row>
      <xdr:rowOff>9525</xdr:rowOff>
    </xdr:to>
    <xdr:pic>
      <xdr:nvPicPr>
        <xdr:cNvPr id="107" name="imgTP" descr="https://its.tradelab.fr/?type=tp&amp;advid=531602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0</xdr:row>
      <xdr:rowOff>0</xdr:rowOff>
    </xdr:from>
    <xdr:to>
      <xdr:col>9</xdr:col>
      <xdr:colOff>9525</xdr:colOff>
      <xdr:row>0</xdr:row>
      <xdr:rowOff>9525</xdr:rowOff>
    </xdr:to>
    <xdr:pic>
      <xdr:nvPicPr>
        <xdr:cNvPr id="108" name="Image 107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0</xdr:row>
      <xdr:rowOff>0</xdr:rowOff>
    </xdr:from>
    <xdr:to>
      <xdr:col>9</xdr:col>
      <xdr:colOff>9525</xdr:colOff>
      <xdr:row>0</xdr:row>
      <xdr:rowOff>9525</xdr:rowOff>
    </xdr:to>
    <xdr:pic>
      <xdr:nvPicPr>
        <xdr:cNvPr id="109" name="Image 108" descr="https://secure.adnxs.com/px?id=56763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0</xdr:row>
      <xdr:rowOff>0</xdr:rowOff>
    </xdr:from>
    <xdr:to>
      <xdr:col>9</xdr:col>
      <xdr:colOff>9525</xdr:colOff>
      <xdr:row>0</xdr:row>
      <xdr:rowOff>9525</xdr:rowOff>
    </xdr:to>
    <xdr:pic>
      <xdr:nvPicPr>
        <xdr:cNvPr id="110" name="Image 109" descr="https://secure.adnxs.com/px?id=550796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0</xdr:row>
      <xdr:rowOff>0</xdr:rowOff>
    </xdr:from>
    <xdr:to>
      <xdr:col>9</xdr:col>
      <xdr:colOff>9525</xdr:colOff>
      <xdr:row>0</xdr:row>
      <xdr:rowOff>9525</xdr:rowOff>
    </xdr:to>
    <xdr:pic>
      <xdr:nvPicPr>
        <xdr:cNvPr id="111" name="Image 110" descr="https://secure.adnxs.com/seg?add=297932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0</xdr:row>
      <xdr:rowOff>0</xdr:rowOff>
    </xdr:from>
    <xdr:ext cx="9525" cy="9525"/>
    <xdr:pic>
      <xdr:nvPicPr>
        <xdr:cNvPr id="112" name="Image 111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113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114" name="Image 113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115" name="Image 114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116" name="Image 115" descr="https://secure.adnxs.com/px?id=56763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117" name="Image 116" descr="https://secure.adnxs.com/px?id=550796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118" name="Image 117" descr="https://secure.adnxs.com/seg?add=297932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119" name="Image 118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120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121" name="Image 120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122" name="Image 121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123" name="Image 122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124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125" name="Image 124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126" name="Image 125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127" name="Image 126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128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129" name="Image 128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130" name="Image 129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131" name="Image 130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132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133" name="Image 132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134" name="Image 133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135" name="Image 134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136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137" name="Image 136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138" name="Image 137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139" name="Image 138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140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141" name="Image 140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142" name="Image 141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143" name="Image 142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144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145" name="Image 144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146" name="Image 145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147" name="Image 146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148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149" name="Image 148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150" name="Image 149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151" name="Image 150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152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153" name="Image 152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154" name="Image 153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155" name="Image 154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156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157" name="Image 156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158" name="Image 157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9</xdr:col>
      <xdr:colOff>0</xdr:colOff>
      <xdr:row>0</xdr:row>
      <xdr:rowOff>0</xdr:rowOff>
    </xdr:from>
    <xdr:to>
      <xdr:col>9</xdr:col>
      <xdr:colOff>9525</xdr:colOff>
      <xdr:row>0</xdr:row>
      <xdr:rowOff>9525</xdr:rowOff>
    </xdr:to>
    <xdr:pic>
      <xdr:nvPicPr>
        <xdr:cNvPr id="159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0</xdr:row>
      <xdr:rowOff>0</xdr:rowOff>
    </xdr:from>
    <xdr:to>
      <xdr:col>9</xdr:col>
      <xdr:colOff>9525</xdr:colOff>
      <xdr:row>0</xdr:row>
      <xdr:rowOff>9525</xdr:rowOff>
    </xdr:to>
    <xdr:pic>
      <xdr:nvPicPr>
        <xdr:cNvPr id="160" name="Image 159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0</xdr:row>
      <xdr:rowOff>0</xdr:rowOff>
    </xdr:from>
    <xdr:to>
      <xdr:col>9</xdr:col>
      <xdr:colOff>9525</xdr:colOff>
      <xdr:row>0</xdr:row>
      <xdr:rowOff>9525</xdr:rowOff>
    </xdr:to>
    <xdr:pic>
      <xdr:nvPicPr>
        <xdr:cNvPr id="161" name="Image 160" descr="https://secure.adnxs.com/seg?add=297932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0</xdr:row>
      <xdr:rowOff>0</xdr:rowOff>
    </xdr:from>
    <xdr:to>
      <xdr:col>9</xdr:col>
      <xdr:colOff>9525</xdr:colOff>
      <xdr:row>0</xdr:row>
      <xdr:rowOff>9525</xdr:rowOff>
    </xdr:to>
    <xdr:pic>
      <xdr:nvPicPr>
        <xdr:cNvPr id="162" name="imgTP" descr="https://its.tradelab.fr/?type=tp&amp;advid=531602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0</xdr:row>
      <xdr:rowOff>0</xdr:rowOff>
    </xdr:from>
    <xdr:to>
      <xdr:col>9</xdr:col>
      <xdr:colOff>9525</xdr:colOff>
      <xdr:row>0</xdr:row>
      <xdr:rowOff>9525</xdr:rowOff>
    </xdr:to>
    <xdr:pic>
      <xdr:nvPicPr>
        <xdr:cNvPr id="163" name="Image 162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0</xdr:row>
      <xdr:rowOff>0</xdr:rowOff>
    </xdr:from>
    <xdr:to>
      <xdr:col>9</xdr:col>
      <xdr:colOff>9525</xdr:colOff>
      <xdr:row>0</xdr:row>
      <xdr:rowOff>9525</xdr:rowOff>
    </xdr:to>
    <xdr:pic>
      <xdr:nvPicPr>
        <xdr:cNvPr id="164" name="Image 163" descr="https://secure.adnxs.com/px?id=56763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0</xdr:row>
      <xdr:rowOff>0</xdr:rowOff>
    </xdr:from>
    <xdr:to>
      <xdr:col>9</xdr:col>
      <xdr:colOff>9525</xdr:colOff>
      <xdr:row>0</xdr:row>
      <xdr:rowOff>9525</xdr:rowOff>
    </xdr:to>
    <xdr:pic>
      <xdr:nvPicPr>
        <xdr:cNvPr id="165" name="Image 164" descr="https://secure.adnxs.com/px?id=550796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0</xdr:row>
      <xdr:rowOff>0</xdr:rowOff>
    </xdr:from>
    <xdr:to>
      <xdr:col>9</xdr:col>
      <xdr:colOff>9525</xdr:colOff>
      <xdr:row>0</xdr:row>
      <xdr:rowOff>9525</xdr:rowOff>
    </xdr:to>
    <xdr:pic>
      <xdr:nvPicPr>
        <xdr:cNvPr id="166" name="Image 165" descr="https://secure.adnxs.com/seg?add=297932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0</xdr:row>
      <xdr:rowOff>0</xdr:rowOff>
    </xdr:from>
    <xdr:ext cx="9525" cy="9525"/>
    <xdr:pic>
      <xdr:nvPicPr>
        <xdr:cNvPr id="167" name="Image 166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168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169" name="Image 168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170" name="Image 169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171" name="Image 170" descr="https://secure.adnxs.com/px?id=56763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172" name="Image 171" descr="https://secure.adnxs.com/px?id=550796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173" name="Image 172" descr="https://secure.adnxs.com/seg?add=297932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9</xdr:col>
      <xdr:colOff>0</xdr:colOff>
      <xdr:row>0</xdr:row>
      <xdr:rowOff>0</xdr:rowOff>
    </xdr:from>
    <xdr:to>
      <xdr:col>9</xdr:col>
      <xdr:colOff>9525</xdr:colOff>
      <xdr:row>0</xdr:row>
      <xdr:rowOff>9525</xdr:rowOff>
    </xdr:to>
    <xdr:pic>
      <xdr:nvPicPr>
        <xdr:cNvPr id="174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0</xdr:row>
      <xdr:rowOff>0</xdr:rowOff>
    </xdr:from>
    <xdr:to>
      <xdr:col>9</xdr:col>
      <xdr:colOff>9525</xdr:colOff>
      <xdr:row>0</xdr:row>
      <xdr:rowOff>9525</xdr:rowOff>
    </xdr:to>
    <xdr:pic>
      <xdr:nvPicPr>
        <xdr:cNvPr id="175" name="Image 174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0</xdr:row>
      <xdr:rowOff>0</xdr:rowOff>
    </xdr:from>
    <xdr:to>
      <xdr:col>9</xdr:col>
      <xdr:colOff>9525</xdr:colOff>
      <xdr:row>0</xdr:row>
      <xdr:rowOff>9525</xdr:rowOff>
    </xdr:to>
    <xdr:pic>
      <xdr:nvPicPr>
        <xdr:cNvPr id="176" name="Image 175" descr="https://secure.adnxs.com/seg?add=297932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0</xdr:row>
      <xdr:rowOff>0</xdr:rowOff>
    </xdr:from>
    <xdr:to>
      <xdr:col>9</xdr:col>
      <xdr:colOff>9525</xdr:colOff>
      <xdr:row>0</xdr:row>
      <xdr:rowOff>9525</xdr:rowOff>
    </xdr:to>
    <xdr:pic>
      <xdr:nvPicPr>
        <xdr:cNvPr id="177" name="imgTP" descr="https://its.tradelab.fr/?type=tp&amp;advid=531602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0</xdr:row>
      <xdr:rowOff>0</xdr:rowOff>
    </xdr:from>
    <xdr:to>
      <xdr:col>9</xdr:col>
      <xdr:colOff>9525</xdr:colOff>
      <xdr:row>0</xdr:row>
      <xdr:rowOff>9525</xdr:rowOff>
    </xdr:to>
    <xdr:pic>
      <xdr:nvPicPr>
        <xdr:cNvPr id="178" name="Image 177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0</xdr:row>
      <xdr:rowOff>0</xdr:rowOff>
    </xdr:from>
    <xdr:to>
      <xdr:col>9</xdr:col>
      <xdr:colOff>9525</xdr:colOff>
      <xdr:row>0</xdr:row>
      <xdr:rowOff>9525</xdr:rowOff>
    </xdr:to>
    <xdr:pic>
      <xdr:nvPicPr>
        <xdr:cNvPr id="179" name="Image 178" descr="https://secure.adnxs.com/px?id=56763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0</xdr:row>
      <xdr:rowOff>0</xdr:rowOff>
    </xdr:from>
    <xdr:to>
      <xdr:col>9</xdr:col>
      <xdr:colOff>9525</xdr:colOff>
      <xdr:row>0</xdr:row>
      <xdr:rowOff>9525</xdr:rowOff>
    </xdr:to>
    <xdr:pic>
      <xdr:nvPicPr>
        <xdr:cNvPr id="180" name="Image 179" descr="https://secure.adnxs.com/px?id=550796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0</xdr:row>
      <xdr:rowOff>0</xdr:rowOff>
    </xdr:from>
    <xdr:to>
      <xdr:col>9</xdr:col>
      <xdr:colOff>9525</xdr:colOff>
      <xdr:row>0</xdr:row>
      <xdr:rowOff>9525</xdr:rowOff>
    </xdr:to>
    <xdr:pic>
      <xdr:nvPicPr>
        <xdr:cNvPr id="181" name="Image 180" descr="https://secure.adnxs.com/seg?add=297932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0</xdr:row>
      <xdr:rowOff>0</xdr:rowOff>
    </xdr:from>
    <xdr:ext cx="9525" cy="9525"/>
    <xdr:pic>
      <xdr:nvPicPr>
        <xdr:cNvPr id="182" name="Image 181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183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184" name="Image 183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185" name="Image 184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186" name="Image 185" descr="https://secure.adnxs.com/px?id=56763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187" name="Image 186" descr="https://secure.adnxs.com/px?id=550796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188" name="Image 187" descr="https://secure.adnxs.com/seg?add=297932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9</xdr:col>
      <xdr:colOff>0</xdr:colOff>
      <xdr:row>0</xdr:row>
      <xdr:rowOff>0</xdr:rowOff>
    </xdr:from>
    <xdr:to>
      <xdr:col>9</xdr:col>
      <xdr:colOff>9525</xdr:colOff>
      <xdr:row>0</xdr:row>
      <xdr:rowOff>9525</xdr:rowOff>
    </xdr:to>
    <xdr:pic>
      <xdr:nvPicPr>
        <xdr:cNvPr id="189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0</xdr:row>
      <xdr:rowOff>0</xdr:rowOff>
    </xdr:from>
    <xdr:to>
      <xdr:col>9</xdr:col>
      <xdr:colOff>9525</xdr:colOff>
      <xdr:row>0</xdr:row>
      <xdr:rowOff>9525</xdr:rowOff>
    </xdr:to>
    <xdr:pic>
      <xdr:nvPicPr>
        <xdr:cNvPr id="190" name="Image 189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0</xdr:row>
      <xdr:rowOff>0</xdr:rowOff>
    </xdr:from>
    <xdr:to>
      <xdr:col>9</xdr:col>
      <xdr:colOff>9525</xdr:colOff>
      <xdr:row>0</xdr:row>
      <xdr:rowOff>9525</xdr:rowOff>
    </xdr:to>
    <xdr:pic>
      <xdr:nvPicPr>
        <xdr:cNvPr id="191" name="Image 190" descr="https://secure.adnxs.com/seg?add=297932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0</xdr:row>
      <xdr:rowOff>0</xdr:rowOff>
    </xdr:from>
    <xdr:to>
      <xdr:col>9</xdr:col>
      <xdr:colOff>9525</xdr:colOff>
      <xdr:row>0</xdr:row>
      <xdr:rowOff>9525</xdr:rowOff>
    </xdr:to>
    <xdr:pic>
      <xdr:nvPicPr>
        <xdr:cNvPr id="192" name="imgTP" descr="https://its.tradelab.fr/?type=tp&amp;advid=531602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0</xdr:row>
      <xdr:rowOff>0</xdr:rowOff>
    </xdr:from>
    <xdr:to>
      <xdr:col>9</xdr:col>
      <xdr:colOff>9525</xdr:colOff>
      <xdr:row>0</xdr:row>
      <xdr:rowOff>9525</xdr:rowOff>
    </xdr:to>
    <xdr:pic>
      <xdr:nvPicPr>
        <xdr:cNvPr id="193" name="Image 192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0</xdr:row>
      <xdr:rowOff>0</xdr:rowOff>
    </xdr:from>
    <xdr:to>
      <xdr:col>9</xdr:col>
      <xdr:colOff>9525</xdr:colOff>
      <xdr:row>0</xdr:row>
      <xdr:rowOff>9525</xdr:rowOff>
    </xdr:to>
    <xdr:pic>
      <xdr:nvPicPr>
        <xdr:cNvPr id="194" name="Image 193" descr="https://secure.adnxs.com/px?id=56763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0</xdr:row>
      <xdr:rowOff>0</xdr:rowOff>
    </xdr:from>
    <xdr:to>
      <xdr:col>9</xdr:col>
      <xdr:colOff>9525</xdr:colOff>
      <xdr:row>0</xdr:row>
      <xdr:rowOff>9525</xdr:rowOff>
    </xdr:to>
    <xdr:pic>
      <xdr:nvPicPr>
        <xdr:cNvPr id="195" name="Image 194" descr="https://secure.adnxs.com/px?id=550796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0</xdr:row>
      <xdr:rowOff>0</xdr:rowOff>
    </xdr:from>
    <xdr:to>
      <xdr:col>9</xdr:col>
      <xdr:colOff>9525</xdr:colOff>
      <xdr:row>0</xdr:row>
      <xdr:rowOff>9525</xdr:rowOff>
    </xdr:to>
    <xdr:pic>
      <xdr:nvPicPr>
        <xdr:cNvPr id="196" name="Image 195" descr="https://secure.adnxs.com/seg?add=297932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0</xdr:row>
      <xdr:rowOff>0</xdr:rowOff>
    </xdr:from>
    <xdr:ext cx="9525" cy="9525"/>
    <xdr:pic>
      <xdr:nvPicPr>
        <xdr:cNvPr id="197" name="Image 196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198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199" name="Image 198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00" name="Image 199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01" name="Image 200" descr="https://secure.adnxs.com/px?id=56763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02" name="Image 201" descr="https://secure.adnxs.com/px?id=550796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03" name="Image 202" descr="https://secure.adnxs.com/seg?add=297932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04" name="Image 203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05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06" name="Image 205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07" name="Image 206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08" name="Image 207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09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10" name="Image 209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11" name="Image 210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12" name="Image 211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13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14" name="Image 213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15" name="Image 214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16" name="Image 215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17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18" name="Image 217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19" name="Image 218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20" name="Image 219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21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22" name="Image 221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23" name="Image 222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24" name="Image 223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25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26" name="Image 225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27" name="Image 226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28" name="Image 227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29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30" name="Image 229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31" name="Image 230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32" name="Image 231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33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34" name="Image 233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35" name="Image 234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36" name="Image 235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37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38" name="Image 237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39" name="Image 238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40" name="Image 239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41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42" name="Image 241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43" name="Image 242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44" name="Image 243" descr="https://secure.adnxs.com/px?id=56763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45" name="Image 244" descr="https://secure.adnxs.com/px?id=550796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46" name="Image 245" descr="https://secure.adnxs.com/seg?add=297932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47" name="Image 246" descr="https://secure.adnxs.com/px?id=56763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48" name="Image 247" descr="https://secure.adnxs.com/px?id=550796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49" name="Image 248" descr="https://secure.adnxs.com/seg?add=297932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50" name="Image 249" descr="https://secure.adnxs.com/px?id=56763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51" name="Image 250" descr="https://secure.adnxs.com/px?id=550796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52" name="Image 251" descr="https://secure.adnxs.com/seg?add=297932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53" name="Image 252" descr="https://secure.adnxs.com/px?id=56763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54" name="Image 253" descr="https://secure.adnxs.com/px?id=550796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55" name="Image 254" descr="https://secure.adnxs.com/seg?add=297932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56" name="Image 255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57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58" name="Image 257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59" name="Image 258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60" name="Image 259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61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62" name="Image 261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63" name="Image 262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64" name="Image 263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65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66" name="Image 265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67" name="Image 266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68" name="Image 267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69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70" name="Image 269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71" name="Image 270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72" name="Image 271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73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74" name="Image 273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75" name="Image 274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76" name="Image 275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77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78" name="Image 277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79" name="Image 278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80" name="Image 279" descr="https://secure.adnxs.com/px?id=56763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81" name="Image 280" descr="https://secure.adnxs.com/px?id=550796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82" name="Image 281" descr="https://secure.adnxs.com/seg?add=297932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83" name="Image 282" descr="https://secure.adnxs.com/px?id=56763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84" name="Image 283" descr="https://secure.adnxs.com/px?id=550796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85" name="Image 284" descr="https://secure.adnxs.com/seg?add=297932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86" name="Image 285" descr="https://secure.adnxs.com/px?id=56763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87" name="Image 286" descr="https://secure.adnxs.com/px?id=550796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88" name="Image 287" descr="https://secure.adnxs.com/seg?add=297932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89" name="Image 288" descr="https://secure.adnxs.com/px?id=56763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90" name="Image 289" descr="https://secure.adnxs.com/px?id=550796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91" name="Image 290" descr="https://secure.adnxs.com/seg?add=297932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92" name="Image 291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93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94" name="Image 293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95" name="Image 294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96" name="Image 295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97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98" name="Image 297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299" name="Image 298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00" name="Image 299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01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02" name="Image 301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03" name="Image 302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04" name="Image 303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05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06" name="Image 305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07" name="Image 306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08" name="Image 307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09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10" name="Image 309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11" name="Image 310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12" name="Image 311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13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14" name="Image 313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15" name="Image 314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16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17" name="Image 316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18" name="Image 317" descr="https://secure.adnxs.com/seg?add=297932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19" name="imgTP" descr="https://its.tradelab.fr/?type=tp&amp;advid=531602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20" name="Image 319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21" name="Image 320" descr="https://secure.adnxs.com/px?id=56763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22" name="Image 321" descr="https://secure.adnxs.com/px?id=550796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23" name="Image 322" descr="https://secure.adnxs.com/seg?add=297932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24" name="Image 323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25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26" name="Image 325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27" name="Image 326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28" name="Image 327" descr="https://secure.adnxs.com/px?id=56763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29" name="Image 328" descr="https://secure.adnxs.com/px?id=550796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30" name="Image 329" descr="https://secure.adnxs.com/seg?add=297932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31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32" name="Image 331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33" name="Image 332" descr="https://secure.adnxs.com/seg?add=297932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34" name="imgTP" descr="https://its.tradelab.fr/?type=tp&amp;advid=531602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35" name="Image 334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36" name="Image 335" descr="https://secure.adnxs.com/px?id=56763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37" name="Image 336" descr="https://secure.adnxs.com/px?id=550796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38" name="Image 337" descr="https://secure.adnxs.com/seg?add=297932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39" name="Image 338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40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41" name="Image 340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42" name="Image 341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43" name="Image 342" descr="https://secure.adnxs.com/px?id=56763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44" name="Image 343" descr="https://secure.adnxs.com/px?id=550796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45" name="Image 344" descr="https://secure.adnxs.com/seg?add=297932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46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47" name="Image 346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48" name="Image 347" descr="https://secure.adnxs.com/seg?add=297932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49" name="imgTP" descr="https://its.tradelab.fr/?type=tp&amp;advid=531602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50" name="Image 349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51" name="Image 350" descr="https://secure.adnxs.com/px?id=56763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52" name="Image 351" descr="https://secure.adnxs.com/px?id=550796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53" name="Image 352" descr="https://secure.adnxs.com/seg?add=297932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54" name="Image 353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55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56" name="Image 355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57" name="Image 356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58" name="Image 357" descr="https://secure.adnxs.com/px?id=56763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59" name="Image 358" descr="https://secure.adnxs.com/px?id=550796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60" name="Image 359" descr="https://secure.adnxs.com/seg?add=297932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61" name="Image 360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62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63" name="Image 362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64" name="Image 363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65" name="Image 364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66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67" name="Image 366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68" name="Image 367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69" name="Image 368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70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71" name="Image 370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72" name="Image 371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73" name="Image 372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74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75" name="Image 374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76" name="Image 375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77" name="Image 376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78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79" name="Image 378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80" name="Image 379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81" name="Image 380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82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83" name="Image 382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84" name="Image 383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85" name="Image 384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86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87" name="Image 386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88" name="Image 387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89" name="Image 388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90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91" name="Image 390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92" name="Image 391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93" name="Image 392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94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95" name="Image 394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96" name="Image 395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97" name="Image 396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98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399" name="Image 398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400" name="Image 399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401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402" name="Image 401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403" name="Image 402" descr="https://secure.adnxs.com/seg?add=297932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404" name="imgTP" descr="https://its.tradelab.fr/?type=tp&amp;advid=531602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405" name="Image 404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406" name="Image 405" descr="https://secure.adnxs.com/px?id=56763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407" name="Image 406" descr="https://secure.adnxs.com/px?id=550796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408" name="Image 407" descr="https://secure.adnxs.com/seg?add=297932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409" name="Image 408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410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411" name="Image 410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412" name="Image 411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413" name="Image 412" descr="https://secure.adnxs.com/px?id=56763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414" name="Image 413" descr="https://secure.adnxs.com/px?id=550796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415" name="Image 414" descr="https://secure.adnxs.com/seg?add=297932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416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417" name="Image 416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418" name="Image 417" descr="https://secure.adnxs.com/seg?add=297932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419" name="imgTP" descr="https://its.tradelab.fr/?type=tp&amp;advid=531602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420" name="Image 419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421" name="Image 420" descr="https://secure.adnxs.com/px?id=56763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422" name="Image 421" descr="https://secure.adnxs.com/px?id=550796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423" name="Image 422" descr="https://secure.adnxs.com/seg?add=297932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424" name="Image 423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425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426" name="Image 425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427" name="Image 426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428" name="Image 427" descr="https://secure.adnxs.com/px?id=56763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429" name="Image 428" descr="https://secure.adnxs.com/px?id=550796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430" name="Image 429" descr="https://secure.adnxs.com/seg?add=297932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431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432" name="Image 431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433" name="Image 432" descr="https://secure.adnxs.com/seg?add=297932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434" name="imgTP" descr="https://its.tradelab.fr/?type=tp&amp;advid=531602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435" name="Image 434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436" name="Image 435" descr="https://secure.adnxs.com/px?id=56763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437" name="Image 436" descr="https://secure.adnxs.com/px?id=550796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438" name="Image 437" descr="https://secure.adnxs.com/seg?add=297932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439" name="Image 438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440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441" name="Image 440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442" name="Image 441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443" name="Image 442" descr="https://secure.adnxs.com/px?id=56763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444" name="Image 443" descr="https://secure.adnxs.com/px?id=550796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445" name="Image 444" descr="https://secure.adnxs.com/seg?add=297932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446" name="Image 445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447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448" name="Image 447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449" name="Image 448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450" name="Image 449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451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452" name="Image 451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453" name="Image 452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454" name="Image 453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455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456" name="Image 455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457" name="Image 456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458" name="Image 457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459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460" name="Image 459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461" name="Image 460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462" name="Image 461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463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464" name="Image 463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465" name="Image 464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466" name="Image 465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467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468" name="Image 467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469" name="Image 468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470" name="Image 469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471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472" name="Image 471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473" name="Image 472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474" name="Image 473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475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476" name="Image 475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477" name="Image 476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478" name="Image 477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479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480" name="Image 479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481" name="Image 480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482" name="Image 481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483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484" name="Image 483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485" name="Image 484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9</xdr:col>
      <xdr:colOff>0</xdr:colOff>
      <xdr:row>0</xdr:row>
      <xdr:rowOff>0</xdr:rowOff>
    </xdr:from>
    <xdr:to>
      <xdr:col>9</xdr:col>
      <xdr:colOff>9525</xdr:colOff>
      <xdr:row>0</xdr:row>
      <xdr:rowOff>9525</xdr:rowOff>
    </xdr:to>
    <xdr:pic>
      <xdr:nvPicPr>
        <xdr:cNvPr id="486" name="Image 485" descr="https://secure.adnxs.com/px?id=56763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0</xdr:row>
      <xdr:rowOff>0</xdr:rowOff>
    </xdr:from>
    <xdr:to>
      <xdr:col>9</xdr:col>
      <xdr:colOff>9525</xdr:colOff>
      <xdr:row>0</xdr:row>
      <xdr:rowOff>9525</xdr:rowOff>
    </xdr:to>
    <xdr:pic>
      <xdr:nvPicPr>
        <xdr:cNvPr id="487" name="Image 486" descr="https://secure.adnxs.com/px?id=550796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0</xdr:row>
      <xdr:rowOff>0</xdr:rowOff>
    </xdr:from>
    <xdr:to>
      <xdr:col>9</xdr:col>
      <xdr:colOff>9525</xdr:colOff>
      <xdr:row>0</xdr:row>
      <xdr:rowOff>9525</xdr:rowOff>
    </xdr:to>
    <xdr:pic>
      <xdr:nvPicPr>
        <xdr:cNvPr id="488" name="Image 487" descr="https://secure.adnxs.com/seg?add=297932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0</xdr:row>
      <xdr:rowOff>0</xdr:rowOff>
    </xdr:from>
    <xdr:to>
      <xdr:col>9</xdr:col>
      <xdr:colOff>9525</xdr:colOff>
      <xdr:row>0</xdr:row>
      <xdr:rowOff>9525</xdr:rowOff>
    </xdr:to>
    <xdr:pic>
      <xdr:nvPicPr>
        <xdr:cNvPr id="489" name="Image 488" descr="https://secure.adnxs.com/px?id=56763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0</xdr:row>
      <xdr:rowOff>0</xdr:rowOff>
    </xdr:from>
    <xdr:to>
      <xdr:col>9</xdr:col>
      <xdr:colOff>9525</xdr:colOff>
      <xdr:row>0</xdr:row>
      <xdr:rowOff>9525</xdr:rowOff>
    </xdr:to>
    <xdr:pic>
      <xdr:nvPicPr>
        <xdr:cNvPr id="490" name="Image 489" descr="https://secure.adnxs.com/px?id=550796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0</xdr:row>
      <xdr:rowOff>0</xdr:rowOff>
    </xdr:from>
    <xdr:to>
      <xdr:col>9</xdr:col>
      <xdr:colOff>9525</xdr:colOff>
      <xdr:row>0</xdr:row>
      <xdr:rowOff>9525</xdr:rowOff>
    </xdr:to>
    <xdr:pic>
      <xdr:nvPicPr>
        <xdr:cNvPr id="491" name="Image 490" descr="https://secure.adnxs.com/seg?add=297932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0</xdr:row>
      <xdr:rowOff>0</xdr:rowOff>
    </xdr:from>
    <xdr:ext cx="9525" cy="9525"/>
    <xdr:pic>
      <xdr:nvPicPr>
        <xdr:cNvPr id="492" name="Image 491" descr="https://secure.adnxs.com/px?id=56763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493" name="Image 492" descr="https://secure.adnxs.com/px?id=550796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494" name="Image 493" descr="https://secure.adnxs.com/seg?add=297932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495" name="Image 494" descr="https://secure.adnxs.com/px?id=56763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496" name="Image 495" descr="https://secure.adnxs.com/px?id=550796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497" name="Image 496" descr="https://secure.adnxs.com/seg?add=297932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498" name="Image 497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499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500" name="Image 499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501" name="Image 500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502" name="Image 501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503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504" name="Image 503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505" name="Image 504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506" name="Image 505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507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508" name="Image 507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509" name="Image 508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510" name="Image 509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511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512" name="Image 511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513" name="Image 512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514" name="Image 513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515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516" name="Image 515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517" name="Image 516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518" name="Image 517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519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520" name="Image 519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521" name="Image 520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9</xdr:col>
      <xdr:colOff>0</xdr:colOff>
      <xdr:row>0</xdr:row>
      <xdr:rowOff>0</xdr:rowOff>
    </xdr:from>
    <xdr:to>
      <xdr:col>9</xdr:col>
      <xdr:colOff>9525</xdr:colOff>
      <xdr:row>0</xdr:row>
      <xdr:rowOff>9525</xdr:rowOff>
    </xdr:to>
    <xdr:pic>
      <xdr:nvPicPr>
        <xdr:cNvPr id="522" name="Image 521" descr="https://secure.adnxs.com/px?id=56763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0</xdr:row>
      <xdr:rowOff>0</xdr:rowOff>
    </xdr:from>
    <xdr:to>
      <xdr:col>9</xdr:col>
      <xdr:colOff>9525</xdr:colOff>
      <xdr:row>0</xdr:row>
      <xdr:rowOff>9525</xdr:rowOff>
    </xdr:to>
    <xdr:pic>
      <xdr:nvPicPr>
        <xdr:cNvPr id="523" name="Image 522" descr="https://secure.adnxs.com/px?id=550796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0</xdr:row>
      <xdr:rowOff>0</xdr:rowOff>
    </xdr:from>
    <xdr:to>
      <xdr:col>9</xdr:col>
      <xdr:colOff>9525</xdr:colOff>
      <xdr:row>0</xdr:row>
      <xdr:rowOff>9525</xdr:rowOff>
    </xdr:to>
    <xdr:pic>
      <xdr:nvPicPr>
        <xdr:cNvPr id="524" name="Image 523" descr="https://secure.adnxs.com/seg?add=297932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0</xdr:row>
      <xdr:rowOff>0</xdr:rowOff>
    </xdr:from>
    <xdr:to>
      <xdr:col>9</xdr:col>
      <xdr:colOff>9525</xdr:colOff>
      <xdr:row>0</xdr:row>
      <xdr:rowOff>9525</xdr:rowOff>
    </xdr:to>
    <xdr:pic>
      <xdr:nvPicPr>
        <xdr:cNvPr id="525" name="Image 524" descr="https://secure.adnxs.com/px?id=56763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0</xdr:row>
      <xdr:rowOff>0</xdr:rowOff>
    </xdr:from>
    <xdr:to>
      <xdr:col>9</xdr:col>
      <xdr:colOff>9525</xdr:colOff>
      <xdr:row>0</xdr:row>
      <xdr:rowOff>9525</xdr:rowOff>
    </xdr:to>
    <xdr:pic>
      <xdr:nvPicPr>
        <xdr:cNvPr id="526" name="Image 525" descr="https://secure.adnxs.com/px?id=550796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0</xdr:row>
      <xdr:rowOff>0</xdr:rowOff>
    </xdr:from>
    <xdr:to>
      <xdr:col>9</xdr:col>
      <xdr:colOff>9525</xdr:colOff>
      <xdr:row>0</xdr:row>
      <xdr:rowOff>9525</xdr:rowOff>
    </xdr:to>
    <xdr:pic>
      <xdr:nvPicPr>
        <xdr:cNvPr id="527" name="Image 526" descr="https://secure.adnxs.com/seg?add=297932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0</xdr:row>
      <xdr:rowOff>0</xdr:rowOff>
    </xdr:from>
    <xdr:ext cx="9525" cy="9525"/>
    <xdr:pic>
      <xdr:nvPicPr>
        <xdr:cNvPr id="528" name="Image 527" descr="https://secure.adnxs.com/px?id=56763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529" name="Image 528" descr="https://secure.adnxs.com/px?id=550796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530" name="Image 529" descr="https://secure.adnxs.com/seg?add=297932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531" name="Image 530" descr="https://secure.adnxs.com/px?id=56763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532" name="Image 531" descr="https://secure.adnxs.com/px?id=550796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533" name="Image 532" descr="https://secure.adnxs.com/seg?add=297932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534" name="Image 533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535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536" name="Image 535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537" name="Image 536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538" name="Image 537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539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540" name="Image 539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541" name="Image 540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542" name="Image 541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543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544" name="Image 543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545" name="Image 544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546" name="Image 545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547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548" name="Image 547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549" name="Image 548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550" name="Image 549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551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552" name="Image 551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553" name="Image 552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554" name="Image 553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555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556" name="Image 555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557" name="Image 556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9</xdr:col>
      <xdr:colOff>0</xdr:colOff>
      <xdr:row>0</xdr:row>
      <xdr:rowOff>0</xdr:rowOff>
    </xdr:from>
    <xdr:to>
      <xdr:col>9</xdr:col>
      <xdr:colOff>9525</xdr:colOff>
      <xdr:row>0</xdr:row>
      <xdr:rowOff>9525</xdr:rowOff>
    </xdr:to>
    <xdr:pic>
      <xdr:nvPicPr>
        <xdr:cNvPr id="558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0</xdr:row>
      <xdr:rowOff>0</xdr:rowOff>
    </xdr:from>
    <xdr:to>
      <xdr:col>9</xdr:col>
      <xdr:colOff>9525</xdr:colOff>
      <xdr:row>0</xdr:row>
      <xdr:rowOff>9525</xdr:rowOff>
    </xdr:to>
    <xdr:pic>
      <xdr:nvPicPr>
        <xdr:cNvPr id="559" name="Image 558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0</xdr:row>
      <xdr:rowOff>0</xdr:rowOff>
    </xdr:from>
    <xdr:to>
      <xdr:col>9</xdr:col>
      <xdr:colOff>9525</xdr:colOff>
      <xdr:row>0</xdr:row>
      <xdr:rowOff>9525</xdr:rowOff>
    </xdr:to>
    <xdr:pic>
      <xdr:nvPicPr>
        <xdr:cNvPr id="560" name="Image 559" descr="https://secure.adnxs.com/seg?add=297932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0</xdr:row>
      <xdr:rowOff>0</xdr:rowOff>
    </xdr:from>
    <xdr:to>
      <xdr:col>9</xdr:col>
      <xdr:colOff>9525</xdr:colOff>
      <xdr:row>0</xdr:row>
      <xdr:rowOff>9525</xdr:rowOff>
    </xdr:to>
    <xdr:pic>
      <xdr:nvPicPr>
        <xdr:cNvPr id="561" name="imgTP" descr="https://its.tradelab.fr/?type=tp&amp;advid=531602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0</xdr:row>
      <xdr:rowOff>0</xdr:rowOff>
    </xdr:from>
    <xdr:to>
      <xdr:col>9</xdr:col>
      <xdr:colOff>9525</xdr:colOff>
      <xdr:row>0</xdr:row>
      <xdr:rowOff>9525</xdr:rowOff>
    </xdr:to>
    <xdr:pic>
      <xdr:nvPicPr>
        <xdr:cNvPr id="562" name="Image 561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0</xdr:row>
      <xdr:rowOff>0</xdr:rowOff>
    </xdr:from>
    <xdr:to>
      <xdr:col>9</xdr:col>
      <xdr:colOff>9525</xdr:colOff>
      <xdr:row>0</xdr:row>
      <xdr:rowOff>9525</xdr:rowOff>
    </xdr:to>
    <xdr:pic>
      <xdr:nvPicPr>
        <xdr:cNvPr id="563" name="Image 562" descr="https://secure.adnxs.com/px?id=56763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0</xdr:row>
      <xdr:rowOff>0</xdr:rowOff>
    </xdr:from>
    <xdr:to>
      <xdr:col>9</xdr:col>
      <xdr:colOff>9525</xdr:colOff>
      <xdr:row>0</xdr:row>
      <xdr:rowOff>9525</xdr:rowOff>
    </xdr:to>
    <xdr:pic>
      <xdr:nvPicPr>
        <xdr:cNvPr id="564" name="Image 563" descr="https://secure.adnxs.com/px?id=550796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0</xdr:row>
      <xdr:rowOff>0</xdr:rowOff>
    </xdr:from>
    <xdr:to>
      <xdr:col>9</xdr:col>
      <xdr:colOff>9525</xdr:colOff>
      <xdr:row>0</xdr:row>
      <xdr:rowOff>9525</xdr:rowOff>
    </xdr:to>
    <xdr:pic>
      <xdr:nvPicPr>
        <xdr:cNvPr id="565" name="Image 564" descr="https://secure.adnxs.com/seg?add=297932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0</xdr:row>
      <xdr:rowOff>0</xdr:rowOff>
    </xdr:from>
    <xdr:ext cx="9525" cy="9525"/>
    <xdr:pic>
      <xdr:nvPicPr>
        <xdr:cNvPr id="566" name="Image 565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567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568" name="Image 567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569" name="Image 568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570" name="Image 569" descr="https://secure.adnxs.com/px?id=56763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571" name="Image 570" descr="https://secure.adnxs.com/px?id=550796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572" name="Image 571" descr="https://secure.adnxs.com/seg?add=297932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9</xdr:col>
      <xdr:colOff>0</xdr:colOff>
      <xdr:row>0</xdr:row>
      <xdr:rowOff>0</xdr:rowOff>
    </xdr:from>
    <xdr:to>
      <xdr:col>9</xdr:col>
      <xdr:colOff>9525</xdr:colOff>
      <xdr:row>0</xdr:row>
      <xdr:rowOff>9525</xdr:rowOff>
    </xdr:to>
    <xdr:pic>
      <xdr:nvPicPr>
        <xdr:cNvPr id="573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0</xdr:row>
      <xdr:rowOff>0</xdr:rowOff>
    </xdr:from>
    <xdr:to>
      <xdr:col>9</xdr:col>
      <xdr:colOff>9525</xdr:colOff>
      <xdr:row>0</xdr:row>
      <xdr:rowOff>9525</xdr:rowOff>
    </xdr:to>
    <xdr:pic>
      <xdr:nvPicPr>
        <xdr:cNvPr id="574" name="Image 573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0</xdr:row>
      <xdr:rowOff>0</xdr:rowOff>
    </xdr:from>
    <xdr:to>
      <xdr:col>9</xdr:col>
      <xdr:colOff>9525</xdr:colOff>
      <xdr:row>0</xdr:row>
      <xdr:rowOff>9525</xdr:rowOff>
    </xdr:to>
    <xdr:pic>
      <xdr:nvPicPr>
        <xdr:cNvPr id="575" name="Image 574" descr="https://secure.adnxs.com/seg?add=297932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0</xdr:row>
      <xdr:rowOff>0</xdr:rowOff>
    </xdr:from>
    <xdr:to>
      <xdr:col>9</xdr:col>
      <xdr:colOff>9525</xdr:colOff>
      <xdr:row>0</xdr:row>
      <xdr:rowOff>9525</xdr:rowOff>
    </xdr:to>
    <xdr:pic>
      <xdr:nvPicPr>
        <xdr:cNvPr id="576" name="imgTP" descr="https://its.tradelab.fr/?type=tp&amp;advid=531602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0</xdr:row>
      <xdr:rowOff>0</xdr:rowOff>
    </xdr:from>
    <xdr:to>
      <xdr:col>9</xdr:col>
      <xdr:colOff>9525</xdr:colOff>
      <xdr:row>0</xdr:row>
      <xdr:rowOff>9525</xdr:rowOff>
    </xdr:to>
    <xdr:pic>
      <xdr:nvPicPr>
        <xdr:cNvPr id="577" name="Image 576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0</xdr:row>
      <xdr:rowOff>0</xdr:rowOff>
    </xdr:from>
    <xdr:to>
      <xdr:col>9</xdr:col>
      <xdr:colOff>9525</xdr:colOff>
      <xdr:row>0</xdr:row>
      <xdr:rowOff>9525</xdr:rowOff>
    </xdr:to>
    <xdr:pic>
      <xdr:nvPicPr>
        <xdr:cNvPr id="578" name="Image 577" descr="https://secure.adnxs.com/px?id=56763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0</xdr:row>
      <xdr:rowOff>0</xdr:rowOff>
    </xdr:from>
    <xdr:to>
      <xdr:col>9</xdr:col>
      <xdr:colOff>9525</xdr:colOff>
      <xdr:row>0</xdr:row>
      <xdr:rowOff>9525</xdr:rowOff>
    </xdr:to>
    <xdr:pic>
      <xdr:nvPicPr>
        <xdr:cNvPr id="579" name="Image 578" descr="https://secure.adnxs.com/px?id=550796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0</xdr:row>
      <xdr:rowOff>0</xdr:rowOff>
    </xdr:from>
    <xdr:to>
      <xdr:col>9</xdr:col>
      <xdr:colOff>9525</xdr:colOff>
      <xdr:row>0</xdr:row>
      <xdr:rowOff>9525</xdr:rowOff>
    </xdr:to>
    <xdr:pic>
      <xdr:nvPicPr>
        <xdr:cNvPr id="580" name="Image 579" descr="https://secure.adnxs.com/seg?add=297932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0</xdr:row>
      <xdr:rowOff>0</xdr:rowOff>
    </xdr:from>
    <xdr:ext cx="9525" cy="9525"/>
    <xdr:pic>
      <xdr:nvPicPr>
        <xdr:cNvPr id="581" name="Image 580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582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583" name="Image 582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584" name="Image 583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585" name="Image 584" descr="https://secure.adnxs.com/px?id=56763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586" name="Image 585" descr="https://secure.adnxs.com/px?id=550796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587" name="Image 586" descr="https://secure.adnxs.com/seg?add=297932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9</xdr:col>
      <xdr:colOff>0</xdr:colOff>
      <xdr:row>0</xdr:row>
      <xdr:rowOff>0</xdr:rowOff>
    </xdr:from>
    <xdr:to>
      <xdr:col>9</xdr:col>
      <xdr:colOff>9525</xdr:colOff>
      <xdr:row>0</xdr:row>
      <xdr:rowOff>9525</xdr:rowOff>
    </xdr:to>
    <xdr:pic>
      <xdr:nvPicPr>
        <xdr:cNvPr id="588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0</xdr:row>
      <xdr:rowOff>0</xdr:rowOff>
    </xdr:from>
    <xdr:to>
      <xdr:col>9</xdr:col>
      <xdr:colOff>9525</xdr:colOff>
      <xdr:row>0</xdr:row>
      <xdr:rowOff>9525</xdr:rowOff>
    </xdr:to>
    <xdr:pic>
      <xdr:nvPicPr>
        <xdr:cNvPr id="589" name="Image 588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0</xdr:row>
      <xdr:rowOff>0</xdr:rowOff>
    </xdr:from>
    <xdr:to>
      <xdr:col>9</xdr:col>
      <xdr:colOff>9525</xdr:colOff>
      <xdr:row>0</xdr:row>
      <xdr:rowOff>9525</xdr:rowOff>
    </xdr:to>
    <xdr:pic>
      <xdr:nvPicPr>
        <xdr:cNvPr id="590" name="Image 589" descr="https://secure.adnxs.com/seg?add=297932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0</xdr:row>
      <xdr:rowOff>0</xdr:rowOff>
    </xdr:from>
    <xdr:to>
      <xdr:col>9</xdr:col>
      <xdr:colOff>9525</xdr:colOff>
      <xdr:row>0</xdr:row>
      <xdr:rowOff>9525</xdr:rowOff>
    </xdr:to>
    <xdr:pic>
      <xdr:nvPicPr>
        <xdr:cNvPr id="591" name="imgTP" descr="https://its.tradelab.fr/?type=tp&amp;advid=531602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0</xdr:row>
      <xdr:rowOff>0</xdr:rowOff>
    </xdr:from>
    <xdr:to>
      <xdr:col>9</xdr:col>
      <xdr:colOff>9525</xdr:colOff>
      <xdr:row>0</xdr:row>
      <xdr:rowOff>9525</xdr:rowOff>
    </xdr:to>
    <xdr:pic>
      <xdr:nvPicPr>
        <xdr:cNvPr id="592" name="Image 591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0</xdr:row>
      <xdr:rowOff>0</xdr:rowOff>
    </xdr:from>
    <xdr:to>
      <xdr:col>9</xdr:col>
      <xdr:colOff>9525</xdr:colOff>
      <xdr:row>0</xdr:row>
      <xdr:rowOff>9525</xdr:rowOff>
    </xdr:to>
    <xdr:pic>
      <xdr:nvPicPr>
        <xdr:cNvPr id="593" name="Image 592" descr="https://secure.adnxs.com/px?id=56763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0</xdr:row>
      <xdr:rowOff>0</xdr:rowOff>
    </xdr:from>
    <xdr:to>
      <xdr:col>9</xdr:col>
      <xdr:colOff>9525</xdr:colOff>
      <xdr:row>0</xdr:row>
      <xdr:rowOff>9525</xdr:rowOff>
    </xdr:to>
    <xdr:pic>
      <xdr:nvPicPr>
        <xdr:cNvPr id="594" name="Image 593" descr="https://secure.adnxs.com/px?id=550796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0</xdr:row>
      <xdr:rowOff>0</xdr:rowOff>
    </xdr:from>
    <xdr:to>
      <xdr:col>9</xdr:col>
      <xdr:colOff>9525</xdr:colOff>
      <xdr:row>0</xdr:row>
      <xdr:rowOff>9525</xdr:rowOff>
    </xdr:to>
    <xdr:pic>
      <xdr:nvPicPr>
        <xdr:cNvPr id="595" name="Image 594" descr="https://secure.adnxs.com/seg?add=297932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0</xdr:row>
      <xdr:rowOff>0</xdr:rowOff>
    </xdr:from>
    <xdr:ext cx="9525" cy="9525"/>
    <xdr:pic>
      <xdr:nvPicPr>
        <xdr:cNvPr id="596" name="Image 595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597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598" name="Image 597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599" name="Image 598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600" name="Image 599" descr="https://secure.adnxs.com/px?id=56763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601" name="Image 600" descr="https://secure.adnxs.com/px?id=550796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602" name="Image 601" descr="https://secure.adnxs.com/seg?add=297932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603" name="Image 602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604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605" name="Image 604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606" name="Image 605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607" name="Image 606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608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609" name="Image 608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610" name="Image 609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611" name="Image 610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612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613" name="Image 612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614" name="Image 613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615" name="Image 614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616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617" name="Image 616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618" name="Image 617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619" name="Image 618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620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621" name="Image 620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622" name="Image 621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623" name="Image 622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624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625" name="Image 624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626" name="Image 625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627" name="Image 626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628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629" name="Image 628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630" name="Image 629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631" name="Image 630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632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633" name="Image 632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634" name="Image 633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635" name="Image 634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636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637" name="Image 636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638" name="Image 637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639" name="Image 638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640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641" name="Image 640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642" name="Image 641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9</xdr:col>
      <xdr:colOff>0</xdr:colOff>
      <xdr:row>0</xdr:row>
      <xdr:rowOff>0</xdr:rowOff>
    </xdr:from>
    <xdr:to>
      <xdr:col>9</xdr:col>
      <xdr:colOff>9525</xdr:colOff>
      <xdr:row>0</xdr:row>
      <xdr:rowOff>9525</xdr:rowOff>
    </xdr:to>
    <xdr:pic>
      <xdr:nvPicPr>
        <xdr:cNvPr id="643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0</xdr:row>
      <xdr:rowOff>0</xdr:rowOff>
    </xdr:from>
    <xdr:to>
      <xdr:col>9</xdr:col>
      <xdr:colOff>9525</xdr:colOff>
      <xdr:row>0</xdr:row>
      <xdr:rowOff>9525</xdr:rowOff>
    </xdr:to>
    <xdr:pic>
      <xdr:nvPicPr>
        <xdr:cNvPr id="644" name="Image 643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0</xdr:row>
      <xdr:rowOff>0</xdr:rowOff>
    </xdr:from>
    <xdr:to>
      <xdr:col>9</xdr:col>
      <xdr:colOff>9525</xdr:colOff>
      <xdr:row>0</xdr:row>
      <xdr:rowOff>9525</xdr:rowOff>
    </xdr:to>
    <xdr:pic>
      <xdr:nvPicPr>
        <xdr:cNvPr id="645" name="Image 644" descr="https://secure.adnxs.com/seg?add=297932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0</xdr:row>
      <xdr:rowOff>0</xdr:rowOff>
    </xdr:from>
    <xdr:to>
      <xdr:col>9</xdr:col>
      <xdr:colOff>9525</xdr:colOff>
      <xdr:row>0</xdr:row>
      <xdr:rowOff>9525</xdr:rowOff>
    </xdr:to>
    <xdr:pic>
      <xdr:nvPicPr>
        <xdr:cNvPr id="646" name="imgTP" descr="https://its.tradelab.fr/?type=tp&amp;advid=531602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0</xdr:row>
      <xdr:rowOff>0</xdr:rowOff>
    </xdr:from>
    <xdr:to>
      <xdr:col>9</xdr:col>
      <xdr:colOff>9525</xdr:colOff>
      <xdr:row>0</xdr:row>
      <xdr:rowOff>9525</xdr:rowOff>
    </xdr:to>
    <xdr:pic>
      <xdr:nvPicPr>
        <xdr:cNvPr id="647" name="Image 646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0</xdr:row>
      <xdr:rowOff>0</xdr:rowOff>
    </xdr:from>
    <xdr:to>
      <xdr:col>9</xdr:col>
      <xdr:colOff>9525</xdr:colOff>
      <xdr:row>0</xdr:row>
      <xdr:rowOff>9525</xdr:rowOff>
    </xdr:to>
    <xdr:pic>
      <xdr:nvPicPr>
        <xdr:cNvPr id="648" name="Image 647" descr="https://secure.adnxs.com/px?id=56763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0</xdr:row>
      <xdr:rowOff>0</xdr:rowOff>
    </xdr:from>
    <xdr:to>
      <xdr:col>9</xdr:col>
      <xdr:colOff>9525</xdr:colOff>
      <xdr:row>0</xdr:row>
      <xdr:rowOff>9525</xdr:rowOff>
    </xdr:to>
    <xdr:pic>
      <xdr:nvPicPr>
        <xdr:cNvPr id="649" name="Image 648" descr="https://secure.adnxs.com/px?id=550796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0</xdr:row>
      <xdr:rowOff>0</xdr:rowOff>
    </xdr:from>
    <xdr:to>
      <xdr:col>9</xdr:col>
      <xdr:colOff>9525</xdr:colOff>
      <xdr:row>0</xdr:row>
      <xdr:rowOff>9525</xdr:rowOff>
    </xdr:to>
    <xdr:pic>
      <xdr:nvPicPr>
        <xdr:cNvPr id="650" name="Image 649" descr="https://secure.adnxs.com/seg?add=297932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0</xdr:row>
      <xdr:rowOff>0</xdr:rowOff>
    </xdr:from>
    <xdr:ext cx="9525" cy="9525"/>
    <xdr:pic>
      <xdr:nvPicPr>
        <xdr:cNvPr id="651" name="Image 650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652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653" name="Image 652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654" name="Image 653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655" name="Image 654" descr="https://secure.adnxs.com/px?id=56763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656" name="Image 655" descr="https://secure.adnxs.com/px?id=550796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657" name="Image 656" descr="https://secure.adnxs.com/seg?add=297932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9</xdr:col>
      <xdr:colOff>0</xdr:colOff>
      <xdr:row>0</xdr:row>
      <xdr:rowOff>0</xdr:rowOff>
    </xdr:from>
    <xdr:to>
      <xdr:col>9</xdr:col>
      <xdr:colOff>9525</xdr:colOff>
      <xdr:row>0</xdr:row>
      <xdr:rowOff>9525</xdr:rowOff>
    </xdr:to>
    <xdr:pic>
      <xdr:nvPicPr>
        <xdr:cNvPr id="658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0</xdr:row>
      <xdr:rowOff>0</xdr:rowOff>
    </xdr:from>
    <xdr:to>
      <xdr:col>9</xdr:col>
      <xdr:colOff>9525</xdr:colOff>
      <xdr:row>0</xdr:row>
      <xdr:rowOff>9525</xdr:rowOff>
    </xdr:to>
    <xdr:pic>
      <xdr:nvPicPr>
        <xdr:cNvPr id="659" name="Image 658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0</xdr:row>
      <xdr:rowOff>0</xdr:rowOff>
    </xdr:from>
    <xdr:to>
      <xdr:col>9</xdr:col>
      <xdr:colOff>9525</xdr:colOff>
      <xdr:row>0</xdr:row>
      <xdr:rowOff>9525</xdr:rowOff>
    </xdr:to>
    <xdr:pic>
      <xdr:nvPicPr>
        <xdr:cNvPr id="660" name="Image 659" descr="https://secure.adnxs.com/seg?add=297932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0</xdr:row>
      <xdr:rowOff>0</xdr:rowOff>
    </xdr:from>
    <xdr:to>
      <xdr:col>9</xdr:col>
      <xdr:colOff>9525</xdr:colOff>
      <xdr:row>0</xdr:row>
      <xdr:rowOff>9525</xdr:rowOff>
    </xdr:to>
    <xdr:pic>
      <xdr:nvPicPr>
        <xdr:cNvPr id="661" name="imgTP" descr="https://its.tradelab.fr/?type=tp&amp;advid=531602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0</xdr:row>
      <xdr:rowOff>0</xdr:rowOff>
    </xdr:from>
    <xdr:to>
      <xdr:col>9</xdr:col>
      <xdr:colOff>9525</xdr:colOff>
      <xdr:row>0</xdr:row>
      <xdr:rowOff>9525</xdr:rowOff>
    </xdr:to>
    <xdr:pic>
      <xdr:nvPicPr>
        <xdr:cNvPr id="662" name="Image 661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0</xdr:row>
      <xdr:rowOff>0</xdr:rowOff>
    </xdr:from>
    <xdr:to>
      <xdr:col>9</xdr:col>
      <xdr:colOff>9525</xdr:colOff>
      <xdr:row>0</xdr:row>
      <xdr:rowOff>9525</xdr:rowOff>
    </xdr:to>
    <xdr:pic>
      <xdr:nvPicPr>
        <xdr:cNvPr id="663" name="Image 662" descr="https://secure.adnxs.com/px?id=56763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0</xdr:row>
      <xdr:rowOff>0</xdr:rowOff>
    </xdr:from>
    <xdr:to>
      <xdr:col>9</xdr:col>
      <xdr:colOff>9525</xdr:colOff>
      <xdr:row>0</xdr:row>
      <xdr:rowOff>9525</xdr:rowOff>
    </xdr:to>
    <xdr:pic>
      <xdr:nvPicPr>
        <xdr:cNvPr id="664" name="Image 663" descr="https://secure.adnxs.com/px?id=550796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0</xdr:row>
      <xdr:rowOff>0</xdr:rowOff>
    </xdr:from>
    <xdr:to>
      <xdr:col>9</xdr:col>
      <xdr:colOff>9525</xdr:colOff>
      <xdr:row>0</xdr:row>
      <xdr:rowOff>9525</xdr:rowOff>
    </xdr:to>
    <xdr:pic>
      <xdr:nvPicPr>
        <xdr:cNvPr id="665" name="Image 664" descr="https://secure.adnxs.com/seg?add=297932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0</xdr:row>
      <xdr:rowOff>0</xdr:rowOff>
    </xdr:from>
    <xdr:ext cx="9525" cy="9525"/>
    <xdr:pic>
      <xdr:nvPicPr>
        <xdr:cNvPr id="666" name="Image 665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667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668" name="Image 667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669" name="Image 668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670" name="Image 669" descr="https://secure.adnxs.com/px?id=56763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671" name="Image 670" descr="https://secure.adnxs.com/px?id=550796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672" name="Image 671" descr="https://secure.adnxs.com/seg?add=297932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9</xdr:col>
      <xdr:colOff>0</xdr:colOff>
      <xdr:row>0</xdr:row>
      <xdr:rowOff>0</xdr:rowOff>
    </xdr:from>
    <xdr:to>
      <xdr:col>9</xdr:col>
      <xdr:colOff>9525</xdr:colOff>
      <xdr:row>0</xdr:row>
      <xdr:rowOff>9525</xdr:rowOff>
    </xdr:to>
    <xdr:pic>
      <xdr:nvPicPr>
        <xdr:cNvPr id="673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0</xdr:row>
      <xdr:rowOff>0</xdr:rowOff>
    </xdr:from>
    <xdr:to>
      <xdr:col>9</xdr:col>
      <xdr:colOff>9525</xdr:colOff>
      <xdr:row>0</xdr:row>
      <xdr:rowOff>9525</xdr:rowOff>
    </xdr:to>
    <xdr:pic>
      <xdr:nvPicPr>
        <xdr:cNvPr id="674" name="Image 673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0</xdr:row>
      <xdr:rowOff>0</xdr:rowOff>
    </xdr:from>
    <xdr:to>
      <xdr:col>9</xdr:col>
      <xdr:colOff>9525</xdr:colOff>
      <xdr:row>0</xdr:row>
      <xdr:rowOff>9525</xdr:rowOff>
    </xdr:to>
    <xdr:pic>
      <xdr:nvPicPr>
        <xdr:cNvPr id="675" name="Image 674" descr="https://secure.adnxs.com/seg?add=297932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0</xdr:row>
      <xdr:rowOff>0</xdr:rowOff>
    </xdr:from>
    <xdr:to>
      <xdr:col>9</xdr:col>
      <xdr:colOff>9525</xdr:colOff>
      <xdr:row>0</xdr:row>
      <xdr:rowOff>9525</xdr:rowOff>
    </xdr:to>
    <xdr:pic>
      <xdr:nvPicPr>
        <xdr:cNvPr id="676" name="imgTP" descr="https://its.tradelab.fr/?type=tp&amp;advid=531602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0</xdr:row>
      <xdr:rowOff>0</xdr:rowOff>
    </xdr:from>
    <xdr:to>
      <xdr:col>9</xdr:col>
      <xdr:colOff>9525</xdr:colOff>
      <xdr:row>0</xdr:row>
      <xdr:rowOff>9525</xdr:rowOff>
    </xdr:to>
    <xdr:pic>
      <xdr:nvPicPr>
        <xdr:cNvPr id="677" name="Image 676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0</xdr:row>
      <xdr:rowOff>0</xdr:rowOff>
    </xdr:from>
    <xdr:to>
      <xdr:col>9</xdr:col>
      <xdr:colOff>9525</xdr:colOff>
      <xdr:row>0</xdr:row>
      <xdr:rowOff>9525</xdr:rowOff>
    </xdr:to>
    <xdr:pic>
      <xdr:nvPicPr>
        <xdr:cNvPr id="678" name="Image 677" descr="https://secure.adnxs.com/px?id=56763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0</xdr:row>
      <xdr:rowOff>0</xdr:rowOff>
    </xdr:from>
    <xdr:to>
      <xdr:col>9</xdr:col>
      <xdr:colOff>9525</xdr:colOff>
      <xdr:row>0</xdr:row>
      <xdr:rowOff>9525</xdr:rowOff>
    </xdr:to>
    <xdr:pic>
      <xdr:nvPicPr>
        <xdr:cNvPr id="679" name="Image 678" descr="https://secure.adnxs.com/px?id=550796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0</xdr:row>
      <xdr:rowOff>0</xdr:rowOff>
    </xdr:from>
    <xdr:to>
      <xdr:col>9</xdr:col>
      <xdr:colOff>9525</xdr:colOff>
      <xdr:row>0</xdr:row>
      <xdr:rowOff>9525</xdr:rowOff>
    </xdr:to>
    <xdr:pic>
      <xdr:nvPicPr>
        <xdr:cNvPr id="680" name="Image 679" descr="https://secure.adnxs.com/seg?add=297932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0</xdr:row>
      <xdr:rowOff>0</xdr:rowOff>
    </xdr:from>
    <xdr:ext cx="9525" cy="9525"/>
    <xdr:pic>
      <xdr:nvPicPr>
        <xdr:cNvPr id="681" name="Image 680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682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683" name="Image 682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684" name="Image 683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685" name="Image 684" descr="https://secure.adnxs.com/px?id=56763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686" name="Image 685" descr="https://secure.adnxs.com/px?id=550796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687" name="Image 686" descr="https://secure.adnxs.com/seg?add=297932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688" name="Image 687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689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690" name="Image 689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691" name="Image 690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692" name="Image 691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693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694" name="Image 693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695" name="Image 694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696" name="Image 695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697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698" name="Image 697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699" name="Image 698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700" name="Image 699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701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702" name="Image 701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703" name="Image 702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704" name="Image 703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705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706" name="Image 705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707" name="Image 706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708" name="Image 707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709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710" name="Image 709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711" name="Image 710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712" name="Image 711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713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714" name="Image 713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715" name="Image 714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716" name="Image 715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717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718" name="Image 717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719" name="Image 718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720" name="Image 719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721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722" name="Image 721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723" name="Image 722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724" name="Image 723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725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726" name="Image 725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727" name="Image 726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728" name="Image 727" descr="https://secure.adnxs.com/px?id=56763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729" name="Image 728" descr="https://secure.adnxs.com/px?id=550796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730" name="Image 729" descr="https://secure.adnxs.com/seg?add=297932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731" name="Image 730" descr="https://secure.adnxs.com/px?id=56763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732" name="Image 731" descr="https://secure.adnxs.com/px?id=550796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733" name="Image 732" descr="https://secure.adnxs.com/seg?add=297932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734" name="Image 733" descr="https://secure.adnxs.com/px?id=56763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735" name="Image 734" descr="https://secure.adnxs.com/px?id=550796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736" name="Image 735" descr="https://secure.adnxs.com/seg?add=297932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737" name="Image 736" descr="https://secure.adnxs.com/px?id=56763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738" name="Image 737" descr="https://secure.adnxs.com/px?id=550796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739" name="Image 738" descr="https://secure.adnxs.com/seg?add=297932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740" name="Image 739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741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742" name="Image 741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743" name="Image 742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744" name="Image 743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745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746" name="Image 745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747" name="Image 746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748" name="Image 747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749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750" name="Image 749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751" name="Image 750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752" name="Image 751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753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754" name="Image 753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755" name="Image 754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756" name="Image 755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757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758" name="Image 757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759" name="Image 758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760" name="Image 759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761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762" name="Image 761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763" name="Image 762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764" name="Image 763" descr="https://secure.adnxs.com/px?id=56763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765" name="Image 764" descr="https://secure.adnxs.com/px?id=550796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766" name="Image 765" descr="https://secure.adnxs.com/seg?add=297932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767" name="Image 766" descr="https://secure.adnxs.com/px?id=56763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768" name="Image 767" descr="https://secure.adnxs.com/px?id=550796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769" name="Image 768" descr="https://secure.adnxs.com/seg?add=297932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770" name="Image 769" descr="https://secure.adnxs.com/px?id=56763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771" name="Image 770" descr="https://secure.adnxs.com/px?id=550796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772" name="Image 771" descr="https://secure.adnxs.com/seg?add=297932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773" name="Image 772" descr="https://secure.adnxs.com/px?id=56763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774" name="Image 773" descr="https://secure.adnxs.com/px?id=550796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775" name="Image 774" descr="https://secure.adnxs.com/seg?add=297932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776" name="Image 775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777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778" name="Image 777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779" name="Image 778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780" name="Image 779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781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782" name="Image 781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783" name="Image 782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784" name="Image 783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785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786" name="Image 785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787" name="Image 786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788" name="Image 787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789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790" name="Image 789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791" name="Image 790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792" name="Image 791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793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794" name="Image 793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795" name="Image 794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796" name="Image 795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797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798" name="Image 797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799" name="Image 798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800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801" name="Image 800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802" name="Image 801" descr="https://secure.adnxs.com/seg?add=297932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803" name="imgTP" descr="https://its.tradelab.fr/?type=tp&amp;advid=531602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804" name="Image 803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805" name="Image 804" descr="https://secure.adnxs.com/px?id=56763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806" name="Image 805" descr="https://secure.adnxs.com/px?id=550796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807" name="Image 806" descr="https://secure.adnxs.com/seg?add=297932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808" name="Image 807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809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810" name="Image 809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811" name="Image 810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812" name="Image 811" descr="https://secure.adnxs.com/px?id=56763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813" name="Image 812" descr="https://secure.adnxs.com/px?id=550796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814" name="Image 813" descr="https://secure.adnxs.com/seg?add=297932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815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816" name="Image 815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817" name="Image 816" descr="https://secure.adnxs.com/seg?add=297932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818" name="imgTP" descr="https://its.tradelab.fr/?type=tp&amp;advid=531602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819" name="Image 818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820" name="Image 819" descr="https://secure.adnxs.com/px?id=56763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821" name="Image 820" descr="https://secure.adnxs.com/px?id=550796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822" name="Image 821" descr="https://secure.adnxs.com/seg?add=297932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823" name="Image 822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824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825" name="Image 824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826" name="Image 825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827" name="Image 826" descr="https://secure.adnxs.com/px?id=56763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828" name="Image 827" descr="https://secure.adnxs.com/px?id=550796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829" name="Image 828" descr="https://secure.adnxs.com/seg?add=297932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830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831" name="Image 830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832" name="Image 831" descr="https://secure.adnxs.com/seg?add=297932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833" name="imgTP" descr="https://its.tradelab.fr/?type=tp&amp;advid=531602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834" name="Image 833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835" name="Image 834" descr="https://secure.adnxs.com/px?id=56763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836" name="Image 835" descr="https://secure.adnxs.com/px?id=550796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837" name="Image 836" descr="https://secure.adnxs.com/seg?add=297932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838" name="Image 837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839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840" name="Image 839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841" name="Image 840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842" name="Image 841" descr="https://secure.adnxs.com/px?id=56763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843" name="Image 842" descr="https://secure.adnxs.com/px?id=550796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844" name="Image 843" descr="https://secure.adnxs.com/seg?add=297932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845" name="Image 844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846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847" name="Image 846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848" name="Image 847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849" name="Image 848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850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851" name="Image 850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852" name="Image 851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853" name="Image 852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854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855" name="Image 854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856" name="Image 855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857" name="Image 856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858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859" name="Image 858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860" name="Image 859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861" name="Image 860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862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863" name="Image 862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864" name="Image 863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865" name="Image 864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866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867" name="Image 866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868" name="Image 867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869" name="Image 868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870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871" name="Image 870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872" name="Image 871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873" name="Image 872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874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875" name="Image 874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876" name="Image 875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877" name="Image 876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878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879" name="Image 878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880" name="Image 879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881" name="Image 880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882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883" name="Image 882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884" name="Image 883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885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886" name="Image 885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887" name="Image 886" descr="https://secure.adnxs.com/seg?add=297932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888" name="imgTP" descr="https://its.tradelab.fr/?type=tp&amp;advid=531602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889" name="Image 888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890" name="Image 889" descr="https://secure.adnxs.com/px?id=56763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891" name="Image 890" descr="https://secure.adnxs.com/px?id=550796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892" name="Image 891" descr="https://secure.adnxs.com/seg?add=297932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893" name="Image 892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894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895" name="Image 894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896" name="Image 895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897" name="Image 896" descr="https://secure.adnxs.com/px?id=56763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898" name="Image 897" descr="https://secure.adnxs.com/px?id=550796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899" name="Image 898" descr="https://secure.adnxs.com/seg?add=297932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900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901" name="Image 900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902" name="Image 901" descr="https://secure.adnxs.com/seg?add=297932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903" name="imgTP" descr="https://its.tradelab.fr/?type=tp&amp;advid=531602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904" name="Image 903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905" name="Image 904" descr="https://secure.adnxs.com/px?id=56763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906" name="Image 905" descr="https://secure.adnxs.com/px?id=550796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907" name="Image 906" descr="https://secure.adnxs.com/seg?add=297932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908" name="Image 907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909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910" name="Image 909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911" name="Image 910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912" name="Image 911" descr="https://secure.adnxs.com/px?id=56763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913" name="Image 912" descr="https://secure.adnxs.com/px?id=550796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914" name="Image 913" descr="https://secure.adnxs.com/seg?add=297932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915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916" name="Image 915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917" name="Image 916" descr="https://secure.adnxs.com/seg?add=297932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918" name="imgTP" descr="https://its.tradelab.fr/?type=tp&amp;advid=531602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919" name="Image 918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920" name="Image 919" descr="https://secure.adnxs.com/px?id=56763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921" name="Image 920" descr="https://secure.adnxs.com/px?id=550796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922" name="Image 921" descr="https://secure.adnxs.com/seg?add=297932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923" name="Image 922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924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925" name="Image 924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926" name="Image 925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927" name="Image 926" descr="https://secure.adnxs.com/px?id=56763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928" name="Image 927" descr="https://secure.adnxs.com/px?id=550796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929" name="Image 928" descr="https://secure.adnxs.com/seg?add=297932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930" name="Image 929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931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932" name="Image 931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933" name="Image 932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934" name="Image 933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935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936" name="Image 935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937" name="Image 936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938" name="Image 937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939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940" name="Image 939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941" name="Image 940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942" name="Image 941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943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944" name="Image 943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945" name="Image 944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946" name="Image 945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947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948" name="Image 947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949" name="Image 948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950" name="Image 949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951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952" name="Image 951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953" name="Image 952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954" name="Image 953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955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956" name="Image 955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957" name="Image 956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958" name="Image 957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959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960" name="Image 959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961" name="Image 960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962" name="Image 961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963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964" name="Image 963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965" name="Image 964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966" name="Image 965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967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968" name="Image 967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0</xdr:row>
      <xdr:rowOff>0</xdr:rowOff>
    </xdr:from>
    <xdr:ext cx="9525" cy="9525"/>
    <xdr:pic>
      <xdr:nvPicPr>
        <xdr:cNvPr id="969" name="Image 968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0</xdr:row>
      <xdr:rowOff>0</xdr:rowOff>
    </xdr:from>
    <xdr:to>
      <xdr:col>12</xdr:col>
      <xdr:colOff>9525</xdr:colOff>
      <xdr:row>286</xdr:row>
      <xdr:rowOff>72277</xdr:rowOff>
    </xdr:to>
    <xdr:pic>
      <xdr:nvPicPr>
        <xdr:cNvPr id="5" name="imgTP" descr="https://its.tradelab.fr/?type=tp&amp;advid=531602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78450" y="0"/>
          <a:ext cx="9525" cy="642937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0</xdr:row>
      <xdr:rowOff>0</xdr:rowOff>
    </xdr:from>
    <xdr:to>
      <xdr:col>12</xdr:col>
      <xdr:colOff>9525</xdr:colOff>
      <xdr:row>286</xdr:row>
      <xdr:rowOff>72277</xdr:rowOff>
    </xdr:to>
    <xdr:pic>
      <xdr:nvPicPr>
        <xdr:cNvPr id="6" name="Image 5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11825" y="0"/>
          <a:ext cx="9525" cy="642937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0</xdr:row>
      <xdr:rowOff>0</xdr:rowOff>
    </xdr:from>
    <xdr:to>
      <xdr:col>12</xdr:col>
      <xdr:colOff>0</xdr:colOff>
      <xdr:row>286</xdr:row>
      <xdr:rowOff>72277</xdr:rowOff>
    </xdr:to>
    <xdr:pic>
      <xdr:nvPicPr>
        <xdr:cNvPr id="7" name="Image 6" descr="https://secure.adnxs.com/px?id=567630&amp;t=2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9925" y="0"/>
          <a:ext cx="0" cy="642937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0</xdr:row>
      <xdr:rowOff>0</xdr:rowOff>
    </xdr:from>
    <xdr:to>
      <xdr:col>12</xdr:col>
      <xdr:colOff>0</xdr:colOff>
      <xdr:row>286</xdr:row>
      <xdr:rowOff>72277</xdr:rowOff>
    </xdr:to>
    <xdr:pic>
      <xdr:nvPicPr>
        <xdr:cNvPr id="8" name="Image 7" descr="https://secure.adnxs.com/px?id=550796&amp;t=2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9925" y="0"/>
          <a:ext cx="0" cy="642937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0</xdr:row>
      <xdr:rowOff>0</xdr:rowOff>
    </xdr:from>
    <xdr:to>
      <xdr:col>12</xdr:col>
      <xdr:colOff>0</xdr:colOff>
      <xdr:row>286</xdr:row>
      <xdr:rowOff>72277</xdr:rowOff>
    </xdr:to>
    <xdr:pic>
      <xdr:nvPicPr>
        <xdr:cNvPr id="9" name="Image 8" descr="https://secure.adnxs.com/seg?add=2979320&amp;t=2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9925" y="0"/>
          <a:ext cx="0" cy="642937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0</xdr:row>
      <xdr:rowOff>0</xdr:rowOff>
    </xdr:from>
    <xdr:ext cx="9525" cy="9525"/>
    <xdr:pic>
      <xdr:nvPicPr>
        <xdr:cNvPr id="10" name="Image 9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79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0</xdr:row>
      <xdr:rowOff>0</xdr:rowOff>
    </xdr:from>
    <xdr:ext cx="9525" cy="9525"/>
    <xdr:pic>
      <xdr:nvPicPr>
        <xdr:cNvPr id="11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70697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0</xdr:row>
      <xdr:rowOff>0</xdr:rowOff>
    </xdr:from>
    <xdr:ext cx="9525" cy="9525"/>
    <xdr:pic>
      <xdr:nvPicPr>
        <xdr:cNvPr id="12" name="Image 11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7260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0</xdr:row>
      <xdr:rowOff>0</xdr:rowOff>
    </xdr:from>
    <xdr:ext cx="9525" cy="9525"/>
    <xdr:pic>
      <xdr:nvPicPr>
        <xdr:cNvPr id="13" name="Image 12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118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0</xdr:row>
      <xdr:rowOff>0</xdr:rowOff>
    </xdr:from>
    <xdr:ext cx="9525" cy="9525"/>
    <xdr:pic>
      <xdr:nvPicPr>
        <xdr:cNvPr id="14" name="Image 13" descr="https://secure.adnxs.com/px?id=567630&amp;t=2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99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0</xdr:row>
      <xdr:rowOff>0</xdr:rowOff>
    </xdr:from>
    <xdr:ext cx="9525" cy="9525"/>
    <xdr:pic>
      <xdr:nvPicPr>
        <xdr:cNvPr id="15" name="Image 14" descr="https://secure.adnxs.com/px?id=550796&amp;t=2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99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0</xdr:row>
      <xdr:rowOff>0</xdr:rowOff>
    </xdr:from>
    <xdr:ext cx="9525" cy="9525"/>
    <xdr:pic>
      <xdr:nvPicPr>
        <xdr:cNvPr id="16" name="Image 15" descr="https://secure.adnxs.com/seg?add=2979320&amp;t=2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992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0</xdr:row>
      <xdr:rowOff>0</xdr:rowOff>
    </xdr:from>
    <xdr:ext cx="9525" cy="9525"/>
    <xdr:pic>
      <xdr:nvPicPr>
        <xdr:cNvPr id="17" name="Image 16" descr="https://secure.adnxs.com/seg?add=2491894:43&amp;t=2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7317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0</xdr:row>
      <xdr:rowOff>0</xdr:rowOff>
    </xdr:from>
    <xdr:ext cx="9525" cy="9525"/>
    <xdr:pic>
      <xdr:nvPicPr>
        <xdr:cNvPr id="18" name="imgConv" descr="https://its.tradelab.fr/?type=convr&amp;x=1&amp;cdata=%7B%22a%22%3A550797%2C%22l%22%3A%5B%5D%2C%22i%22%3A7%2C%22c%22%3A30%2C%22t%22%3A%22h%22%2C%22m%22%3A%22null%22%2C%22vi%22%3A0%2C%22vc%22%3A0%2C%22hf%22%3A0%2C%22x%22%3A%7B%7D%7D&amp;advid=531602&amp;xur=www.infogreffe.fr%2Fentreprise-societe%2F752906487-kioka-920112B051690000.html&amp;adata=%7B%22c%22%3A%7B%22ref_url%22%3A%22www.google.fr%2Furl%3Fsa%3Dt%26rct%3Dj%26q%3D%26esrc%3Ds%26source%3Dweb%26cd%3D1%26ved%3D0ahUKEwiaqM-U76zaAhUQ_KQKHSuxDoQQFgguMAA%26url%3Dhttps%253A%252F%252Fwww.infogreffe.fr%252Fentreprise-societe%252F752906487-kioka-920112B051690000.html%26usg%3DAOvVaw3-Hp-vw_TLvihvIy28nHCv%22%2C%22ref_ts%22%3A1523265777%2C%22page_url%22%3A%22www.infogreffe.fr%2Fentreprise-societe%2F752906487-kioka-920112B051690000.html%22%2C%22dm%22%3A%22infogreffe.fr%22%7D%2C%22v%22%3A%7B%22vis_cnt%22%3A1%2C%22frst_vis_ts%22%3A1523265777%2C%22prev_vis_ts%22%3A1523265777%2C%22curr_vis_ts%22%3A1523265777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7317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0</xdr:row>
      <xdr:rowOff>0</xdr:rowOff>
    </xdr:from>
    <xdr:ext cx="9525" cy="9525"/>
    <xdr:pic>
      <xdr:nvPicPr>
        <xdr:cNvPr id="19" name="Image 18" descr="https://secure.adnxs.com/px?id=550797&amp;t=2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7317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0</xdr:row>
      <xdr:rowOff>0</xdr:rowOff>
    </xdr:from>
    <xdr:ext cx="9525" cy="9525"/>
    <xdr:pic>
      <xdr:nvPicPr>
        <xdr:cNvPr id="20" name="Image 19" descr="https://secure.adnxs.com/px?id=567631&amp;t=2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7317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0</xdr:row>
      <xdr:rowOff>0</xdr:rowOff>
    </xdr:from>
    <xdr:ext cx="9525" cy="9525"/>
    <xdr:pic>
      <xdr:nvPicPr>
        <xdr:cNvPr id="21" name="Image 20" descr="https://secure.adnxs.com/px?id=567630&amp;t=2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7317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0</xdr:row>
      <xdr:rowOff>0</xdr:rowOff>
    </xdr:from>
    <xdr:ext cx="9525" cy="9525"/>
    <xdr:pic>
      <xdr:nvPicPr>
        <xdr:cNvPr id="22" name="Image 21" descr="https://secure.adnxs.com/px?id=550796&amp;t=2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7317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0</xdr:row>
      <xdr:rowOff>0</xdr:rowOff>
    </xdr:from>
    <xdr:ext cx="9525" cy="9525"/>
    <xdr:pic>
      <xdr:nvPicPr>
        <xdr:cNvPr id="23" name="Image 22" descr="https://secure.adnxs.com/seg?add=2979320&amp;t=2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73175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9525</xdr:colOff>
          <xdr:row>2</xdr:row>
          <xdr:rowOff>9525</xdr:rowOff>
        </xdr:from>
        <xdr:to>
          <xdr:col>11</xdr:col>
          <xdr:colOff>238125</xdr:colOff>
          <xdr:row>6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FRNS_Brut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Vers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FRNS_Balance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190500</xdr:colOff>
          <xdr:row>1</xdr:row>
          <xdr:rowOff>142875</xdr:rowOff>
        </xdr:from>
        <xdr:to>
          <xdr:col>10</xdr:col>
          <xdr:colOff>2371725</xdr:colOff>
          <xdr:row>7</xdr:row>
          <xdr:rowOff>38100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SHARE Brut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Vers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Share pour coms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752475</xdr:colOff>
      <xdr:row>4</xdr:row>
      <xdr:rowOff>38100</xdr:rowOff>
    </xdr:from>
    <xdr:to>
      <xdr:col>12</xdr:col>
      <xdr:colOff>723900</xdr:colOff>
      <xdr:row>7</xdr:row>
      <xdr:rowOff>38100</xdr:rowOff>
    </xdr:to>
    <xdr:sp macro="[0]!LIERFRNS_SHARE_et_FRNS_BRUT" textlink="">
      <xdr:nvSpPr>
        <xdr:cNvPr id="4" name="Rectangle à coins arrondis 3"/>
        <xdr:cNvSpPr/>
      </xdr:nvSpPr>
      <xdr:spPr>
        <a:xfrm>
          <a:off x="7610475" y="800100"/>
          <a:ext cx="2257425" cy="571500"/>
        </a:xfrm>
        <a:prstGeom prst="roundRect">
          <a:avLst/>
        </a:prstGeom>
        <a:solidFill>
          <a:srgbClr val="780CE4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  <a:latin typeface="Cambria" panose="02040503050406030204" pitchFamily="18" charset="0"/>
            </a:rPr>
            <a:t>Macro SHARE + FRNS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ECHANGES%20Seb\SUIVI%20ECHANGE%20REF%20MISE%20A%20JOUR%20Seb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ECHANGES%20Seb\03-%20SUIVI%20ECHANGE%20REF%20MISE%20A%20JOUR%2024%2004%202018%20Seb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ECHANGES%20Seb\03-%20SUIVI%20ECHANGE%20REF%20MISE%20A%20JOUR%2024%2004%202018%20Se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CD,"/>
      <sheetName val="SQL Results"/>
      <sheetName val="REED Balance client sans calcu_"/>
      <sheetName val="Annexe Cleurs"/>
      <sheetName val="Annexe Com1"/>
      <sheetName val="Annexe Com2"/>
      <sheetName val="Annexe Statut Final"/>
      <sheetName val="Liste réponse int."/>
      <sheetName val="Annexe Phoning"/>
      <sheetName val="Annexe Sous action "/>
      <sheetName val="FR - ETR"/>
      <sheetName val="REF"/>
      <sheetName val="Base TCD"/>
      <sheetName val="Feuil3"/>
      <sheetName val="Feuil2"/>
      <sheetName val="Feuil1"/>
      <sheetName val="2010"/>
      <sheetName val="LITIGE"/>
      <sheetName val="2011"/>
      <sheetName val="2012"/>
      <sheetName val="2013"/>
      <sheetName val="2014"/>
      <sheetName val="2015"/>
      <sheetName val="2016"/>
      <sheetName val="2006-2007"/>
      <sheetName val="2008"/>
      <sheetName val="2009"/>
      <sheetName val="TVA"/>
      <sheetName val="Feuil8"/>
      <sheetName val="BDD Globale"/>
      <sheetName val="TCD"/>
      <sheetName val="REED Balance client sans ca (2"/>
      <sheetName val="Feuil4"/>
      <sheetName val="date"/>
      <sheetName val="Feuil5"/>
      <sheetName val="Eq_salons"/>
      <sheetName val="Feuil6"/>
      <sheetName val="Liste investigation"/>
    </sheetNames>
    <sheetDataSet>
      <sheetData sheetId="0" refreshError="1"/>
      <sheetData sheetId="1" refreshError="1">
        <row r="1">
          <cell r="A1" t="str">
            <v>ENT_ID</v>
          </cell>
          <cell r="B1" t="str">
            <v>ENT_NOM</v>
          </cell>
          <cell r="C1" t="str">
            <v>ENT_ADRES1</v>
          </cell>
          <cell r="D1" t="str">
            <v>ENT_ADRES2</v>
          </cell>
          <cell r="E1" t="str">
            <v>ENT_COD_POS</v>
          </cell>
          <cell r="F1" t="str">
            <v>ENT_VILLE</v>
          </cell>
          <cell r="G1" t="str">
            <v>PAY_NOM</v>
          </cell>
          <cell r="H1" t="str">
            <v>ENT_LAN_ID</v>
          </cell>
          <cell r="I1" t="str">
            <v>ENT_TELEPH</v>
          </cell>
          <cell r="J1" t="str">
            <v>ENT_EMAIL</v>
          </cell>
          <cell r="K1" t="str">
            <v>INT_PRENOM</v>
          </cell>
          <cell r="L1" t="str">
            <v>INT_NOM</v>
          </cell>
          <cell r="M1" t="str">
            <v>INT_TELEPH</v>
          </cell>
          <cell r="N1" t="str">
            <v>INT_EMAIL</v>
          </cell>
        </row>
        <row r="2">
          <cell r="A2">
            <v>1743</v>
          </cell>
          <cell r="B2" t="str">
            <v>GROUPE MONITEUR</v>
          </cell>
          <cell r="C2" t="str">
            <v>10 PLACE DU GENERAL DE GAULLE</v>
          </cell>
          <cell r="D2" t="str">
            <v>ANTONY PARC II</v>
          </cell>
          <cell r="E2" t="str">
            <v>92160</v>
          </cell>
          <cell r="F2" t="str">
            <v>ANTHONY</v>
          </cell>
          <cell r="G2" t="str">
            <v>FRANCE</v>
          </cell>
          <cell r="H2" t="str">
            <v>1</v>
          </cell>
          <cell r="I2" t="str">
            <v>+33 1 40 13 30 30</v>
          </cell>
          <cell r="J2" t="str">
            <v>magali.jorgensen@groupemoniteur.fr</v>
          </cell>
          <cell r="K2" t="str">
            <v>CHRISTIAN</v>
          </cell>
          <cell r="L2" t="str">
            <v>D ORIGNY</v>
          </cell>
          <cell r="M2" t="str">
            <v>0140133230</v>
          </cell>
          <cell r="N2" t="str">
            <v/>
          </cell>
        </row>
        <row r="3">
          <cell r="A3">
            <v>1743</v>
          </cell>
          <cell r="B3" t="str">
            <v>GROUPE MONITEUR</v>
          </cell>
          <cell r="C3" t="str">
            <v>10 PLACE DU GENERAL DE GAULLE</v>
          </cell>
          <cell r="D3" t="str">
            <v>ANTONY PARC II</v>
          </cell>
          <cell r="E3" t="str">
            <v>92160</v>
          </cell>
          <cell r="F3" t="str">
            <v>ANTHONY</v>
          </cell>
          <cell r="G3" t="str">
            <v>FRANCE</v>
          </cell>
          <cell r="H3" t="str">
            <v>1</v>
          </cell>
          <cell r="I3" t="str">
            <v>+33 1 40 13 30 30</v>
          </cell>
          <cell r="J3" t="str">
            <v>magali.jorgensen@groupemoniteur.fr</v>
          </cell>
          <cell r="K3" t="str">
            <v>Philippe</v>
          </cell>
          <cell r="L3" t="str">
            <v>DEMAZELLE</v>
          </cell>
          <cell r="M3" t="str">
            <v>0140133230</v>
          </cell>
          <cell r="N3" t="str">
            <v>anne-marie.roux@groupemoniteur.fr</v>
          </cell>
        </row>
        <row r="4">
          <cell r="A4">
            <v>1743</v>
          </cell>
          <cell r="B4" t="str">
            <v>GROUPE MONITEUR</v>
          </cell>
          <cell r="C4" t="str">
            <v>10 PLACE DU GENERAL DE GAULLE</v>
          </cell>
          <cell r="D4" t="str">
            <v>ANTONY PARC II</v>
          </cell>
          <cell r="E4" t="str">
            <v>92160</v>
          </cell>
          <cell r="F4" t="str">
            <v>ANTHONY</v>
          </cell>
          <cell r="G4" t="str">
            <v>FRANCE</v>
          </cell>
          <cell r="H4" t="str">
            <v>1</v>
          </cell>
          <cell r="I4" t="str">
            <v>+33 1 40 13 30 30</v>
          </cell>
          <cell r="J4" t="str">
            <v>magali.jorgensen@groupemoniteur.fr</v>
          </cell>
          <cell r="K4" t="str">
            <v>MARIE</v>
          </cell>
          <cell r="L4" t="str">
            <v>CHANCHOLE</v>
          </cell>
          <cell r="M4" t="str">
            <v>0140133230</v>
          </cell>
          <cell r="N4" t="str">
            <v/>
          </cell>
        </row>
        <row r="5">
          <cell r="A5">
            <v>1743</v>
          </cell>
          <cell r="B5" t="str">
            <v>GROUPE MONITEUR</v>
          </cell>
          <cell r="C5" t="str">
            <v>10 PLACE DU GENERAL DE GAULLE</v>
          </cell>
          <cell r="D5" t="str">
            <v>ANTONY PARC II</v>
          </cell>
          <cell r="E5" t="str">
            <v>92160</v>
          </cell>
          <cell r="F5" t="str">
            <v>ANTHONY</v>
          </cell>
          <cell r="G5" t="str">
            <v>FRANCE</v>
          </cell>
          <cell r="H5" t="str">
            <v>1</v>
          </cell>
          <cell r="I5" t="str">
            <v>+33 1 40 13 30 30</v>
          </cell>
          <cell r="J5" t="str">
            <v>magali.jorgensen@groupemoniteur.fr</v>
          </cell>
          <cell r="K5" t="str">
            <v>JEAN PHILIP</v>
          </cell>
          <cell r="L5" t="str">
            <v>TRIOLET</v>
          </cell>
          <cell r="M5" t="str">
            <v>0140133230</v>
          </cell>
          <cell r="N5" t="str">
            <v>jean-philip.triolet@groupemoniteur.fr</v>
          </cell>
        </row>
        <row r="6">
          <cell r="A6">
            <v>1743</v>
          </cell>
          <cell r="B6" t="str">
            <v>GROUPE MONITEUR</v>
          </cell>
          <cell r="C6" t="str">
            <v>10 PLACE DU GENERAL DE GAULLE</v>
          </cell>
          <cell r="D6" t="str">
            <v>ANTONY PARC II</v>
          </cell>
          <cell r="E6" t="str">
            <v>92160</v>
          </cell>
          <cell r="F6" t="str">
            <v>ANTHONY</v>
          </cell>
          <cell r="G6" t="str">
            <v>FRANCE</v>
          </cell>
          <cell r="H6" t="str">
            <v>1</v>
          </cell>
          <cell r="I6" t="str">
            <v>+33 1 40 13 30 30</v>
          </cell>
          <cell r="J6" t="str">
            <v>magali.jorgensen@groupemoniteur.fr</v>
          </cell>
          <cell r="K6" t="str">
            <v>Christian</v>
          </cell>
          <cell r="L6" t="str">
            <v>D'ORIGNY</v>
          </cell>
          <cell r="M6" t="str">
            <v>01 40 13 32 20</v>
          </cell>
          <cell r="N6" t="str">
            <v>christian.dorigny@groupemoniteur.fr</v>
          </cell>
        </row>
        <row r="7">
          <cell r="A7">
            <v>1743</v>
          </cell>
          <cell r="B7" t="str">
            <v>GROUPE MONITEUR</v>
          </cell>
          <cell r="C7" t="str">
            <v>10 PLACE DU GENERAL DE GAULLE</v>
          </cell>
          <cell r="D7" t="str">
            <v>ANTONY PARC II</v>
          </cell>
          <cell r="E7" t="str">
            <v>92160</v>
          </cell>
          <cell r="F7" t="str">
            <v>ANTHONY</v>
          </cell>
          <cell r="G7" t="str">
            <v>FRANCE</v>
          </cell>
          <cell r="H7" t="str">
            <v>1</v>
          </cell>
          <cell r="I7" t="str">
            <v>+33 1 40 13 30 30</v>
          </cell>
          <cell r="J7" t="str">
            <v>magali.jorgensen@groupemoniteur.fr</v>
          </cell>
          <cell r="K7" t="str">
            <v>NATHALIE</v>
          </cell>
          <cell r="L7" t="str">
            <v>AUBURTIN BERTRAND</v>
          </cell>
          <cell r="M7" t="str">
            <v>+33140133220</v>
          </cell>
          <cell r="N7" t="str">
            <v>nathalie.auburtin@groupemoniteur.fr</v>
          </cell>
        </row>
        <row r="8">
          <cell r="A8">
            <v>1743</v>
          </cell>
          <cell r="B8" t="str">
            <v>GROUPE MONITEUR</v>
          </cell>
          <cell r="C8" t="str">
            <v>10 PLACE DU GENERAL DE GAULLE</v>
          </cell>
          <cell r="D8" t="str">
            <v>ANTONY PARC II</v>
          </cell>
          <cell r="E8" t="str">
            <v>92160</v>
          </cell>
          <cell r="F8" t="str">
            <v>ANTHONY</v>
          </cell>
          <cell r="G8" t="str">
            <v>FRANCE</v>
          </cell>
          <cell r="H8" t="str">
            <v>1</v>
          </cell>
          <cell r="I8" t="str">
            <v>+33 1 40 13 30 30</v>
          </cell>
          <cell r="J8" t="str">
            <v>magali.jorgensen@groupemoniteur.fr</v>
          </cell>
          <cell r="K8" t="str">
            <v>JEAN PHILIP</v>
          </cell>
          <cell r="L8" t="str">
            <v>TRIOLET</v>
          </cell>
          <cell r="M8" t="str">
            <v>+33140135086</v>
          </cell>
          <cell r="N8" t="str">
            <v>jean-philip.triolet@groupemoniteur.fr</v>
          </cell>
        </row>
        <row r="9">
          <cell r="A9">
            <v>1743</v>
          </cell>
          <cell r="B9" t="str">
            <v>GROUPE MONITEUR</v>
          </cell>
          <cell r="C9" t="str">
            <v>10 PLACE DU GENERAL DE GAULLE</v>
          </cell>
          <cell r="D9" t="str">
            <v>ANTONY PARC II</v>
          </cell>
          <cell r="E9" t="str">
            <v>92160</v>
          </cell>
          <cell r="F9" t="str">
            <v>ANTHONY</v>
          </cell>
          <cell r="G9" t="str">
            <v>FRANCE</v>
          </cell>
          <cell r="H9" t="str">
            <v>1</v>
          </cell>
          <cell r="I9" t="str">
            <v>+33 1 40 13 30 30</v>
          </cell>
          <cell r="J9" t="str">
            <v>magali.jorgensen@groupemoniteur.fr</v>
          </cell>
          <cell r="K9" t="str">
            <v>JACQUES</v>
          </cell>
          <cell r="L9" t="str">
            <v>GUY</v>
          </cell>
          <cell r="M9" t="str">
            <v>+33140133220</v>
          </cell>
          <cell r="N9" t="str">
            <v>jacques.guy@groupemoniteur.fr</v>
          </cell>
        </row>
        <row r="10">
          <cell r="A10">
            <v>1743</v>
          </cell>
          <cell r="B10" t="str">
            <v>GROUPE MONITEUR</v>
          </cell>
          <cell r="C10" t="str">
            <v>10 PLACE DU GENERAL DE GAULLE</v>
          </cell>
          <cell r="D10" t="str">
            <v>ANTONY PARC II</v>
          </cell>
          <cell r="E10" t="str">
            <v>92160</v>
          </cell>
          <cell r="F10" t="str">
            <v>ANTHONY</v>
          </cell>
          <cell r="G10" t="str">
            <v>FRANCE</v>
          </cell>
          <cell r="H10" t="str">
            <v>1</v>
          </cell>
          <cell r="I10" t="str">
            <v>+33 1 40 13 30 30</v>
          </cell>
          <cell r="J10" t="str">
            <v>magali.jorgensen@groupemoniteur.fr</v>
          </cell>
          <cell r="K10" t="str">
            <v>JEAN PHILIP</v>
          </cell>
          <cell r="L10" t="str">
            <v>TRIOLET</v>
          </cell>
          <cell r="M10" t="str">
            <v>01 40 13 50 86</v>
          </cell>
          <cell r="N10" t="str">
            <v>jean-philip.triolet@groupemoniteur.fr</v>
          </cell>
        </row>
        <row r="11">
          <cell r="A11">
            <v>1743</v>
          </cell>
          <cell r="B11" t="str">
            <v>GROUPE MONITEUR</v>
          </cell>
          <cell r="C11" t="str">
            <v>10 PLACE DU GENERAL DE GAULLE</v>
          </cell>
          <cell r="D11" t="str">
            <v>ANTONY PARC II</v>
          </cell>
          <cell r="E11" t="str">
            <v>92160</v>
          </cell>
          <cell r="F11" t="str">
            <v>ANTHONY</v>
          </cell>
          <cell r="G11" t="str">
            <v>FRANCE</v>
          </cell>
          <cell r="H11" t="str">
            <v>1</v>
          </cell>
          <cell r="I11" t="str">
            <v>+33 1 40 13 30 30</v>
          </cell>
          <cell r="J11" t="str">
            <v>magali.jorgensen@groupemoniteur.fr</v>
          </cell>
          <cell r="K11" t="str">
            <v>KATY</v>
          </cell>
          <cell r="L11" t="str">
            <v>ASSOULINE</v>
          </cell>
        </row>
        <row r="12">
          <cell r="A12">
            <v>1743</v>
          </cell>
          <cell r="B12" t="str">
            <v>GROUPE MONITEUR</v>
          </cell>
          <cell r="C12" t="str">
            <v>10 PLACE DU GENERAL DE GAULLE</v>
          </cell>
          <cell r="D12" t="str">
            <v>ANTONY PARC II</v>
          </cell>
          <cell r="E12" t="str">
            <v>92160</v>
          </cell>
          <cell r="F12" t="str">
            <v>ANTHONY</v>
          </cell>
          <cell r="G12" t="str">
            <v>FRANCE</v>
          </cell>
          <cell r="H12" t="str">
            <v>1</v>
          </cell>
          <cell r="I12" t="str">
            <v>+33 1 40 13 30 30</v>
          </cell>
          <cell r="J12" t="str">
            <v>magali.jorgensen@groupemoniteur.fr</v>
          </cell>
          <cell r="K12" t="str">
            <v>Guillaume</v>
          </cell>
          <cell r="L12" t="str">
            <v>PROT</v>
          </cell>
        </row>
        <row r="13">
          <cell r="A13">
            <v>1743</v>
          </cell>
          <cell r="B13" t="str">
            <v>GROUPE MONITEUR</v>
          </cell>
          <cell r="C13" t="str">
            <v>10 PLACE DU GENERAL DE GAULLE</v>
          </cell>
          <cell r="D13" t="str">
            <v>ANTONY PARC II</v>
          </cell>
          <cell r="E13" t="str">
            <v>92160</v>
          </cell>
          <cell r="F13" t="str">
            <v>ANTHONY</v>
          </cell>
          <cell r="G13" t="str">
            <v>FRANCE</v>
          </cell>
          <cell r="H13" t="str">
            <v>1</v>
          </cell>
          <cell r="I13" t="str">
            <v>+33 1 40 13 30 30</v>
          </cell>
          <cell r="J13" t="str">
            <v>magali.jorgensen@groupemoniteur.fr</v>
          </cell>
          <cell r="K13" t="str">
            <v>.Magali</v>
          </cell>
          <cell r="L13" t="str">
            <v>JORGENSEN</v>
          </cell>
          <cell r="M13" t="str">
            <v>01 40 13 30 93</v>
          </cell>
          <cell r="N13" t="str">
            <v>magali.jorgensen@groupemoniteur.fr</v>
          </cell>
        </row>
        <row r="14">
          <cell r="A14">
            <v>1743</v>
          </cell>
          <cell r="B14" t="str">
            <v>GROUPE MONITEUR</v>
          </cell>
          <cell r="C14" t="str">
            <v>10 PLACE DU GENERAL DE GAULLE</v>
          </cell>
          <cell r="D14" t="str">
            <v>ANTONY PARC II</v>
          </cell>
          <cell r="E14" t="str">
            <v>92160</v>
          </cell>
          <cell r="F14" t="str">
            <v>ANTHONY</v>
          </cell>
          <cell r="G14" t="str">
            <v>FRANCE</v>
          </cell>
          <cell r="H14" t="str">
            <v>1</v>
          </cell>
          <cell r="I14" t="str">
            <v>+33 1 40 13 30 30</v>
          </cell>
          <cell r="J14" t="str">
            <v>magali.jorgensen@groupemoniteur.fr</v>
          </cell>
          <cell r="K14" t="str">
            <v>Magali</v>
          </cell>
          <cell r="L14" t="str">
            <v>JORGENSEN</v>
          </cell>
          <cell r="M14" t="str">
            <v>+33 1 40 13 30 71</v>
          </cell>
          <cell r="N14" t="str">
            <v>magali.jorgensen@groupemoniteur.fr</v>
          </cell>
        </row>
        <row r="15">
          <cell r="A15">
            <v>1743</v>
          </cell>
          <cell r="B15" t="str">
            <v>GROUPE MONITEUR</v>
          </cell>
          <cell r="C15" t="str">
            <v>10 PLACE DU GENERAL DE GAULLE</v>
          </cell>
          <cell r="D15" t="str">
            <v>ANTONY PARC II</v>
          </cell>
          <cell r="E15" t="str">
            <v>92160</v>
          </cell>
          <cell r="F15" t="str">
            <v>ANTHONY</v>
          </cell>
          <cell r="G15" t="str">
            <v>FRANCE</v>
          </cell>
          <cell r="H15" t="str">
            <v>1</v>
          </cell>
          <cell r="I15" t="str">
            <v>+33 1 40 13 30 30</v>
          </cell>
          <cell r="J15" t="str">
            <v>magali.jorgensen@groupemoniteur.fr</v>
          </cell>
          <cell r="K15" t="str">
            <v>Karine</v>
          </cell>
          <cell r="L15" t="str">
            <v>DUCOURS</v>
          </cell>
          <cell r="N15" t="str">
            <v>karine.ducours@groupemoniteur.fr</v>
          </cell>
        </row>
        <row r="16">
          <cell r="A16">
            <v>1743</v>
          </cell>
          <cell r="B16" t="str">
            <v>GROUPE MONITEUR</v>
          </cell>
          <cell r="C16" t="str">
            <v>10 PLACE DU GENERAL DE GAULLE</v>
          </cell>
          <cell r="D16" t="str">
            <v>ANTONY PARC II</v>
          </cell>
          <cell r="E16" t="str">
            <v>92160</v>
          </cell>
          <cell r="F16" t="str">
            <v>ANTHONY</v>
          </cell>
          <cell r="G16" t="str">
            <v>FRANCE</v>
          </cell>
          <cell r="H16" t="str">
            <v>1</v>
          </cell>
          <cell r="I16" t="str">
            <v>+33 1 40 13 30 30</v>
          </cell>
          <cell r="J16" t="str">
            <v>magali.jorgensen@groupemoniteur.fr</v>
          </cell>
          <cell r="K16" t="str">
            <v>NOEMIE</v>
          </cell>
          <cell r="L16" t="str">
            <v>HASSON</v>
          </cell>
          <cell r="N16" t="str">
            <v>noemie.hasson@groupemoniteur.fr</v>
          </cell>
        </row>
        <row r="17">
          <cell r="A17">
            <v>1743</v>
          </cell>
          <cell r="B17" t="str">
            <v>GROUPE MONITEUR</v>
          </cell>
          <cell r="C17" t="str">
            <v>10 PLACE DU GENERAL DE GAULLE</v>
          </cell>
          <cell r="D17" t="str">
            <v>ANTONY PARC II</v>
          </cell>
          <cell r="E17" t="str">
            <v>92160</v>
          </cell>
          <cell r="F17" t="str">
            <v>ANTHONY</v>
          </cell>
          <cell r="G17" t="str">
            <v>FRANCE</v>
          </cell>
          <cell r="H17" t="str">
            <v>1</v>
          </cell>
          <cell r="I17" t="str">
            <v>+33 1 40 13 30 30</v>
          </cell>
          <cell r="J17" t="str">
            <v>magali.jorgensen@groupemoniteur.fr</v>
          </cell>
          <cell r="K17" t="str">
            <v>Magali</v>
          </cell>
          <cell r="L17" t="str">
            <v>JORGENSEN</v>
          </cell>
          <cell r="N17" t="str">
            <v>magali.jorgensen@groupemoniteur.fr</v>
          </cell>
        </row>
        <row r="18">
          <cell r="A18">
            <v>1743</v>
          </cell>
          <cell r="B18" t="str">
            <v>GROUPE MONITEUR</v>
          </cell>
          <cell r="C18" t="str">
            <v>10 PLACE DU GENERAL DE GAULLE</v>
          </cell>
          <cell r="D18" t="str">
            <v>ANTONY PARC II</v>
          </cell>
          <cell r="E18" t="str">
            <v>92160</v>
          </cell>
          <cell r="F18" t="str">
            <v>ANTHONY</v>
          </cell>
          <cell r="G18" t="str">
            <v>FRANCE</v>
          </cell>
          <cell r="H18" t="str">
            <v>1</v>
          </cell>
          <cell r="I18" t="str">
            <v>+33 1 40 13 30 30</v>
          </cell>
          <cell r="J18" t="str">
            <v>magali.jorgensen@groupemoniteur.fr</v>
          </cell>
          <cell r="K18" t="str">
            <v>Noemie</v>
          </cell>
          <cell r="L18" t="str">
            <v>HASSON</v>
          </cell>
          <cell r="M18" t="str">
            <v>+33 1 40 13 36 82</v>
          </cell>
          <cell r="N18" t="str">
            <v>noemie.hasson@groupemoniteur.fr</v>
          </cell>
        </row>
        <row r="19">
          <cell r="A19">
            <v>1743</v>
          </cell>
          <cell r="B19" t="str">
            <v>GROUPE MONITEUR</v>
          </cell>
          <cell r="C19" t="str">
            <v>10 PLACE DU GENERAL DE GAULLE</v>
          </cell>
          <cell r="D19" t="str">
            <v>ANTONY PARC II</v>
          </cell>
          <cell r="E19" t="str">
            <v>92160</v>
          </cell>
          <cell r="F19" t="str">
            <v>ANTHONY</v>
          </cell>
          <cell r="G19" t="str">
            <v>FRANCE</v>
          </cell>
          <cell r="H19" t="str">
            <v>1</v>
          </cell>
          <cell r="I19" t="str">
            <v>+33 1 40 13 30 30</v>
          </cell>
          <cell r="J19" t="str">
            <v>magali.jorgensen@groupemoniteur.fr</v>
          </cell>
          <cell r="K19" t="str">
            <v>Catherine</v>
          </cell>
          <cell r="L19" t="str">
            <v>PASQUET</v>
          </cell>
          <cell r="N19" t="str">
            <v>catherine.pasquet@groupemoniteur.fr</v>
          </cell>
        </row>
        <row r="20">
          <cell r="A20">
            <v>1743</v>
          </cell>
          <cell r="B20" t="str">
            <v>GROUPE MONITEUR</v>
          </cell>
          <cell r="C20" t="str">
            <v>10 PLACE DU GENERAL DE GAULLE</v>
          </cell>
          <cell r="D20" t="str">
            <v>ANTONY PARC II</v>
          </cell>
          <cell r="E20" t="str">
            <v>92160</v>
          </cell>
          <cell r="F20" t="str">
            <v>ANTHONY</v>
          </cell>
          <cell r="G20" t="str">
            <v>FRANCE</v>
          </cell>
          <cell r="H20" t="str">
            <v>1</v>
          </cell>
          <cell r="I20" t="str">
            <v>+33 1 40 13 30 30</v>
          </cell>
          <cell r="J20" t="str">
            <v>magali.jorgensen@groupemoniteur.fr</v>
          </cell>
          <cell r="K20" t="str">
            <v>VINCENT</v>
          </cell>
          <cell r="L20" t="str">
            <v>ARVERS</v>
          </cell>
          <cell r="M20" t="str">
            <v>+33177929259</v>
          </cell>
          <cell r="N20" t="str">
            <v>vincent.arvers@infopro-digital.com</v>
          </cell>
        </row>
        <row r="21">
          <cell r="A21">
            <v>1743</v>
          </cell>
          <cell r="B21" t="str">
            <v>GROUPE MONITEUR</v>
          </cell>
          <cell r="C21" t="str">
            <v>10 PLACE DU GENERAL DE GAULLE</v>
          </cell>
          <cell r="D21" t="str">
            <v>ANTONY PARC II</v>
          </cell>
          <cell r="E21" t="str">
            <v>92160</v>
          </cell>
          <cell r="F21" t="str">
            <v>ANTHONY</v>
          </cell>
          <cell r="G21" t="str">
            <v>FRANCE</v>
          </cell>
          <cell r="H21" t="str">
            <v>1</v>
          </cell>
          <cell r="I21" t="str">
            <v>+33 1 40 13 30 30</v>
          </cell>
          <cell r="J21" t="str">
            <v>magali.jorgensen@groupemoniteur.fr</v>
          </cell>
          <cell r="K21" t="str">
            <v>Claire</v>
          </cell>
          <cell r="L21" t="str">
            <v>BELMAHDI</v>
          </cell>
          <cell r="N21" t="str">
            <v>claire.belmahdi@groupemoniteur.fr</v>
          </cell>
        </row>
        <row r="22">
          <cell r="A22">
            <v>1743</v>
          </cell>
          <cell r="B22" t="str">
            <v>GROUPE MONITEUR</v>
          </cell>
          <cell r="C22" t="str">
            <v>10 PLACE DU GENERAL DE GAULLE</v>
          </cell>
          <cell r="D22" t="str">
            <v>ANTONY PARC II</v>
          </cell>
          <cell r="E22" t="str">
            <v>92160</v>
          </cell>
          <cell r="F22" t="str">
            <v>ANTHONY</v>
          </cell>
          <cell r="G22" t="str">
            <v>FRANCE</v>
          </cell>
          <cell r="H22" t="str">
            <v>1</v>
          </cell>
          <cell r="I22" t="str">
            <v>+33 1 40 13 30 30</v>
          </cell>
          <cell r="J22" t="str">
            <v>magali.jorgensen@groupemoniteur.fr</v>
          </cell>
          <cell r="K22" t="str">
            <v>ALINE</v>
          </cell>
          <cell r="L22" t="str">
            <v>LEQUILLERIER</v>
          </cell>
          <cell r="M22" t="str">
            <v>+33140135017</v>
          </cell>
          <cell r="N22" t="str">
            <v>aline.lequillerier@groupemoniteur.fr</v>
          </cell>
        </row>
        <row r="23">
          <cell r="A23">
            <v>1743</v>
          </cell>
          <cell r="B23" t="str">
            <v>GROUPE MONITEUR</v>
          </cell>
          <cell r="C23" t="str">
            <v>10 PLACE DU GENERAL DE GAULLE</v>
          </cell>
          <cell r="D23" t="str">
            <v>ANTONY PARC II</v>
          </cell>
          <cell r="E23" t="str">
            <v>92160</v>
          </cell>
          <cell r="F23" t="str">
            <v>ANTHONY</v>
          </cell>
          <cell r="G23" t="str">
            <v>FRANCE</v>
          </cell>
          <cell r="H23" t="str">
            <v>1</v>
          </cell>
          <cell r="I23" t="str">
            <v>+33 1 40 13 30 30</v>
          </cell>
          <cell r="J23" t="str">
            <v>magali.jorgensen@groupemoniteur.fr</v>
          </cell>
          <cell r="L23" t="str">
            <v>DELHOMME</v>
          </cell>
          <cell r="N23" t="str">
            <v>ddelhomme@infopro-digital.com</v>
          </cell>
        </row>
        <row r="24">
          <cell r="A24">
            <v>1743</v>
          </cell>
          <cell r="B24" t="str">
            <v>GROUPE MONITEUR</v>
          </cell>
          <cell r="C24" t="str">
            <v>10 PLACE DU GENERAL DE GAULLE</v>
          </cell>
          <cell r="D24" t="str">
            <v>ANTONY PARC II</v>
          </cell>
          <cell r="E24" t="str">
            <v>92160</v>
          </cell>
          <cell r="F24" t="str">
            <v>ANTHONY</v>
          </cell>
          <cell r="G24" t="str">
            <v>FRANCE</v>
          </cell>
          <cell r="H24" t="str">
            <v>1</v>
          </cell>
          <cell r="I24" t="str">
            <v>+33 1 40 13 30 30</v>
          </cell>
          <cell r="J24" t="str">
            <v>magali.jorgensen@groupemoniteur.fr</v>
          </cell>
          <cell r="K24" t="str">
            <v>Yannick</v>
          </cell>
          <cell r="L24" t="str">
            <v>VEDRINES</v>
          </cell>
          <cell r="M24" t="str">
            <v>+33177929407</v>
          </cell>
          <cell r="N24" t="str">
            <v>yvedrines@infopro-digital.com</v>
          </cell>
        </row>
        <row r="25">
          <cell r="A25">
            <v>1782</v>
          </cell>
          <cell r="B25" t="str">
            <v>ALBERTO GRECO EDITORE SRL</v>
          </cell>
          <cell r="C25" t="str">
            <v>141 VIALE CARLO ESPINASSE</v>
          </cell>
          <cell r="E25" t="str">
            <v>20156</v>
          </cell>
          <cell r="F25" t="str">
            <v>MILANO</v>
          </cell>
          <cell r="G25" t="str">
            <v>ITALIE</v>
          </cell>
          <cell r="H25" t="str">
            <v>1</v>
          </cell>
          <cell r="I25" t="str">
            <v>00 39 02 300 391</v>
          </cell>
          <cell r="K25" t="str">
            <v>Sara</v>
          </cell>
          <cell r="L25" t="str">
            <v>CATTANEO</v>
          </cell>
          <cell r="M25" t="str">
            <v>00 39 02 30 03 91</v>
          </cell>
        </row>
        <row r="26">
          <cell r="A26">
            <v>3355</v>
          </cell>
          <cell r="B26" t="str">
            <v>EDITIONS LEGISLATIVES</v>
          </cell>
          <cell r="C26" t="str">
            <v>80 AVENUE DE LA MARNE</v>
          </cell>
          <cell r="E26" t="str">
            <v>92546</v>
          </cell>
          <cell r="F26" t="str">
            <v>MONTROUGE CEDEX</v>
          </cell>
          <cell r="G26" t="str">
            <v>FRANCE</v>
          </cell>
          <cell r="H26" t="str">
            <v>1</v>
          </cell>
          <cell r="I26" t="str">
            <v>01 40 92 68 68</v>
          </cell>
          <cell r="J26" t="str">
            <v>salon@editions-legislatives.fr</v>
          </cell>
          <cell r="K26" t="str">
            <v>LUC</v>
          </cell>
          <cell r="L26" t="str">
            <v>PETORIN</v>
          </cell>
          <cell r="N26" t="str">
            <v>lpetorin@editions-legislatives.fr</v>
          </cell>
        </row>
        <row r="27">
          <cell r="A27">
            <v>3355</v>
          </cell>
          <cell r="B27" t="str">
            <v>EDITIONS LEGISLATIVES</v>
          </cell>
          <cell r="C27" t="str">
            <v>80 AVENUE DE LA MARNE</v>
          </cell>
          <cell r="E27" t="str">
            <v>92546</v>
          </cell>
          <cell r="F27" t="str">
            <v>MONTROUGE CEDEX</v>
          </cell>
          <cell r="G27" t="str">
            <v>FRANCE</v>
          </cell>
          <cell r="H27" t="str">
            <v>1</v>
          </cell>
          <cell r="I27" t="str">
            <v>01 40 92 68 68</v>
          </cell>
          <cell r="J27" t="str">
            <v>salon@editions-legislatives.fr</v>
          </cell>
          <cell r="K27" t="str">
            <v>Alain</v>
          </cell>
          <cell r="L27" t="str">
            <v>AUBRUN</v>
          </cell>
          <cell r="M27" t="str">
            <v>01 40 92 69 08</v>
          </cell>
          <cell r="N27" t="str">
            <v>aaubrun@editions-legislatives.fr</v>
          </cell>
        </row>
        <row r="28">
          <cell r="A28">
            <v>3355</v>
          </cell>
          <cell r="B28" t="str">
            <v>EDITIONS LEGISLATIVES</v>
          </cell>
          <cell r="C28" t="str">
            <v>80 AVENUE DE LA MARNE</v>
          </cell>
          <cell r="E28" t="str">
            <v>92546</v>
          </cell>
          <cell r="F28" t="str">
            <v>MONTROUGE CEDEX</v>
          </cell>
          <cell r="G28" t="str">
            <v>FRANCE</v>
          </cell>
          <cell r="H28" t="str">
            <v>1</v>
          </cell>
          <cell r="I28" t="str">
            <v>01 40 92 68 68</v>
          </cell>
          <cell r="J28" t="str">
            <v>salon@editions-legislatives.fr</v>
          </cell>
          <cell r="K28" t="str">
            <v>LUC</v>
          </cell>
          <cell r="L28" t="str">
            <v>PETORIN</v>
          </cell>
          <cell r="M28" t="str">
            <v>0140926868</v>
          </cell>
          <cell r="N28" t="str">
            <v>lpetorin@editions-legislatives.fr</v>
          </cell>
        </row>
        <row r="29">
          <cell r="A29">
            <v>3355</v>
          </cell>
          <cell r="B29" t="str">
            <v>EDITIONS LEGISLATIVES</v>
          </cell>
          <cell r="C29" t="str">
            <v>80 AVENUE DE LA MARNE</v>
          </cell>
          <cell r="E29" t="str">
            <v>92546</v>
          </cell>
          <cell r="F29" t="str">
            <v>MONTROUGE CEDEX</v>
          </cell>
          <cell r="G29" t="str">
            <v>FRANCE</v>
          </cell>
          <cell r="H29" t="str">
            <v>1</v>
          </cell>
          <cell r="I29" t="str">
            <v>01 40 92 68 68</v>
          </cell>
          <cell r="J29" t="str">
            <v>salon@editions-legislatives.fr</v>
          </cell>
          <cell r="K29" t="str">
            <v>ALAIN</v>
          </cell>
          <cell r="L29" t="str">
            <v>AUBRUN</v>
          </cell>
          <cell r="M29" t="str">
            <v>01 40 92 69 08</v>
          </cell>
          <cell r="N29" t="str">
            <v>relext@editions-legislatives.fr</v>
          </cell>
        </row>
        <row r="30">
          <cell r="A30">
            <v>4225</v>
          </cell>
          <cell r="B30" t="str">
            <v>PYC EDITION</v>
          </cell>
          <cell r="C30" t="str">
            <v>16-18 PLACE DE LA CHAPELLE</v>
          </cell>
          <cell r="E30" t="str">
            <v>75018</v>
          </cell>
          <cell r="F30" t="str">
            <v>PARIS</v>
          </cell>
          <cell r="G30" t="str">
            <v>FRANCE</v>
          </cell>
          <cell r="H30" t="str">
            <v>1</v>
          </cell>
          <cell r="I30" t="str">
            <v>01 53 26 48 00</v>
          </cell>
          <cell r="J30" t="str">
            <v>mc-jugan@pyc.fr</v>
          </cell>
          <cell r="K30" t="str">
            <v>Valerie</v>
          </cell>
          <cell r="L30" t="str">
            <v>PONS</v>
          </cell>
          <cell r="M30" t="str">
            <v>01 53 26 88 85</v>
          </cell>
          <cell r="N30" t="str">
            <v>v-pons@pyc.fr</v>
          </cell>
        </row>
        <row r="31">
          <cell r="A31">
            <v>4225</v>
          </cell>
          <cell r="B31" t="str">
            <v>PYC EDITION</v>
          </cell>
          <cell r="C31" t="str">
            <v>16-18 PLACE DE LA CHAPELLE</v>
          </cell>
          <cell r="E31" t="str">
            <v>75018</v>
          </cell>
          <cell r="F31" t="str">
            <v>PARIS</v>
          </cell>
          <cell r="G31" t="str">
            <v>FRANCE</v>
          </cell>
          <cell r="H31" t="str">
            <v>1</v>
          </cell>
          <cell r="I31" t="str">
            <v>01 53 26 48 00</v>
          </cell>
          <cell r="J31" t="str">
            <v>mc-jugan@pyc.fr</v>
          </cell>
          <cell r="K31" t="str">
            <v>VALERIE</v>
          </cell>
          <cell r="L31" t="str">
            <v>PONS</v>
          </cell>
          <cell r="M31" t="str">
            <v>0153268885</v>
          </cell>
          <cell r="N31" t="str">
            <v>v-pons@pyc.fr</v>
          </cell>
        </row>
        <row r="32">
          <cell r="A32">
            <v>4225</v>
          </cell>
          <cell r="B32" t="str">
            <v>PYC EDITION</v>
          </cell>
          <cell r="C32" t="str">
            <v>16-18 PLACE DE LA CHAPELLE</v>
          </cell>
          <cell r="E32" t="str">
            <v>75018</v>
          </cell>
          <cell r="F32" t="str">
            <v>PARIS</v>
          </cell>
          <cell r="G32" t="str">
            <v>FRANCE</v>
          </cell>
          <cell r="H32" t="str">
            <v>1</v>
          </cell>
          <cell r="I32" t="str">
            <v>01 53 26 48 00</v>
          </cell>
          <cell r="J32" t="str">
            <v>mc-jugan@pyc.fr</v>
          </cell>
          <cell r="K32" t="str">
            <v>Frederic</v>
          </cell>
          <cell r="L32" t="str">
            <v>ESCOFFIER</v>
          </cell>
          <cell r="M32" t="str">
            <v>01 53 26 48 00</v>
          </cell>
          <cell r="N32" t="str">
            <v>f-escoffier@pyc.fr</v>
          </cell>
        </row>
        <row r="33">
          <cell r="A33">
            <v>4225</v>
          </cell>
          <cell r="B33" t="str">
            <v>PYC EDITION</v>
          </cell>
          <cell r="C33" t="str">
            <v>16-18 PLACE DE LA CHAPELLE</v>
          </cell>
          <cell r="E33" t="str">
            <v>75018</v>
          </cell>
          <cell r="F33" t="str">
            <v>PARIS</v>
          </cell>
          <cell r="G33" t="str">
            <v>FRANCE</v>
          </cell>
          <cell r="H33" t="str">
            <v>1</v>
          </cell>
          <cell r="I33" t="str">
            <v>01 53 26 48 00</v>
          </cell>
          <cell r="J33" t="str">
            <v>mc-jugan@pyc.fr</v>
          </cell>
          <cell r="K33" t="str">
            <v>Marie</v>
          </cell>
          <cell r="L33" t="str">
            <v>JUGAN</v>
          </cell>
          <cell r="M33" t="str">
            <v>01 53 26 47 90</v>
          </cell>
          <cell r="N33" t="str">
            <v>mc-jugan@pyc.fr</v>
          </cell>
        </row>
        <row r="34">
          <cell r="A34">
            <v>4225</v>
          </cell>
          <cell r="B34" t="str">
            <v>PYC EDITION</v>
          </cell>
          <cell r="C34" t="str">
            <v>16-18 PLACE DE LA CHAPELLE</v>
          </cell>
          <cell r="E34" t="str">
            <v>75018</v>
          </cell>
          <cell r="F34" t="str">
            <v>PARIS</v>
          </cell>
          <cell r="G34" t="str">
            <v>FRANCE</v>
          </cell>
          <cell r="H34" t="str">
            <v>1</v>
          </cell>
          <cell r="I34" t="str">
            <v>01 53 26 48 00</v>
          </cell>
          <cell r="J34" t="str">
            <v>mc-jugan@pyc.fr</v>
          </cell>
          <cell r="K34" t="str">
            <v>JEAN CHRISTOPHE</v>
          </cell>
          <cell r="L34" t="str">
            <v>RAVEAU</v>
          </cell>
          <cell r="N34" t="str">
            <v>jc-raveau@pyc.fr</v>
          </cell>
        </row>
        <row r="35">
          <cell r="A35">
            <v>9445</v>
          </cell>
          <cell r="B35" t="str">
            <v>AGENCE QUALITE CONSTRUCTION</v>
          </cell>
          <cell r="C35" t="str">
            <v>29 RUE DE MIROMESNIL</v>
          </cell>
          <cell r="E35" t="str">
            <v>75008</v>
          </cell>
          <cell r="F35" t="str">
            <v>PARIS</v>
          </cell>
          <cell r="G35" t="str">
            <v>FRANCE</v>
          </cell>
          <cell r="H35" t="str">
            <v>1</v>
          </cell>
          <cell r="I35" t="str">
            <v>+33 1 44 51 03 51</v>
          </cell>
          <cell r="J35" t="str">
            <v>c.jouanin@qualiteconstruction.com</v>
          </cell>
          <cell r="K35" t="str">
            <v>Rose Marie</v>
          </cell>
          <cell r="L35" t="str">
            <v>FAVIER</v>
          </cell>
          <cell r="M35" t="str">
            <v>01 44 51 03 51</v>
          </cell>
          <cell r="N35" t="str">
            <v>rm.favier@qualiteconstruction.com</v>
          </cell>
        </row>
        <row r="36">
          <cell r="A36">
            <v>9445</v>
          </cell>
          <cell r="B36" t="str">
            <v>AGENCE QUALITE CONSTRUCTION</v>
          </cell>
          <cell r="C36" t="str">
            <v>29 RUE DE MIROMESNIL</v>
          </cell>
          <cell r="E36" t="str">
            <v>75008</v>
          </cell>
          <cell r="F36" t="str">
            <v>PARIS</v>
          </cell>
          <cell r="G36" t="str">
            <v>FRANCE</v>
          </cell>
          <cell r="H36" t="str">
            <v>1</v>
          </cell>
          <cell r="I36" t="str">
            <v>+33 1 44 51 03 51</v>
          </cell>
          <cell r="J36" t="str">
            <v>c.jouanin@qualiteconstruction.com</v>
          </cell>
          <cell r="K36" t="str">
            <v>Rose Marie</v>
          </cell>
          <cell r="L36" t="str">
            <v>FAVIER</v>
          </cell>
          <cell r="M36" t="str">
            <v>+33 1 44 51 03 61</v>
          </cell>
          <cell r="N36" t="str">
            <v>rm.favier@qualiteconstruction.com</v>
          </cell>
        </row>
        <row r="37">
          <cell r="A37">
            <v>9445</v>
          </cell>
          <cell r="B37" t="str">
            <v>AGENCE QUALITE CONSTRUCTION</v>
          </cell>
          <cell r="C37" t="str">
            <v>29 RUE DE MIROMESNIL</v>
          </cell>
          <cell r="E37" t="str">
            <v>75008</v>
          </cell>
          <cell r="F37" t="str">
            <v>PARIS</v>
          </cell>
          <cell r="G37" t="str">
            <v>FRANCE</v>
          </cell>
          <cell r="H37" t="str">
            <v>1</v>
          </cell>
          <cell r="I37" t="str">
            <v>+33 1 44 51 03 51</v>
          </cell>
          <cell r="J37" t="str">
            <v>c.jouanin@qualiteconstruction.com</v>
          </cell>
          <cell r="K37" t="str">
            <v>Marc</v>
          </cell>
          <cell r="L37" t="str">
            <v>DUCOURNEAU</v>
          </cell>
        </row>
        <row r="38">
          <cell r="A38">
            <v>9445</v>
          </cell>
          <cell r="B38" t="str">
            <v>AGENCE QUALITE CONSTRUCTION</v>
          </cell>
          <cell r="C38" t="str">
            <v>29 RUE DE MIROMESNIL</v>
          </cell>
          <cell r="E38" t="str">
            <v>75008</v>
          </cell>
          <cell r="F38" t="str">
            <v>PARIS</v>
          </cell>
          <cell r="G38" t="str">
            <v>FRANCE</v>
          </cell>
          <cell r="H38" t="str">
            <v>1</v>
          </cell>
          <cell r="I38" t="str">
            <v>+33 1 44 51 03 51</v>
          </cell>
          <cell r="J38" t="str">
            <v>c.jouanin@qualiteconstruction.com</v>
          </cell>
          <cell r="K38" t="str">
            <v>Corinne</v>
          </cell>
          <cell r="L38" t="str">
            <v>JOUANIN</v>
          </cell>
          <cell r="M38" t="str">
            <v>+33144510362</v>
          </cell>
          <cell r="N38" t="str">
            <v>c.jouanin@qualiteconstruction.com</v>
          </cell>
        </row>
        <row r="39">
          <cell r="A39">
            <v>9633</v>
          </cell>
          <cell r="B39" t="str">
            <v>ASSOCIATION FRANCAISE DU FROID</v>
          </cell>
          <cell r="C39" t="str">
            <v>17 RUE GUILLAUME APOLLINAIRE</v>
          </cell>
          <cell r="E39" t="str">
            <v>75006</v>
          </cell>
          <cell r="F39" t="str">
            <v>PARIS</v>
          </cell>
          <cell r="G39" t="str">
            <v>FRANCE</v>
          </cell>
          <cell r="H39" t="str">
            <v>1</v>
          </cell>
          <cell r="I39" t="str">
            <v>01 45 44 52 52</v>
          </cell>
          <cell r="J39" t="str">
            <v>secretariat-a.f.f@wanadoo.fr</v>
          </cell>
          <cell r="K39" t="str">
            <v>VINCENT</v>
          </cell>
          <cell r="L39" t="str">
            <v>SERMAGE</v>
          </cell>
          <cell r="M39" t="str">
            <v>01 45 44 52 52</v>
          </cell>
          <cell r="N39" t="str">
            <v>sermage@wanadoo.fr</v>
          </cell>
        </row>
        <row r="40">
          <cell r="A40">
            <v>9633</v>
          </cell>
          <cell r="B40" t="str">
            <v>ASSOCIATION FRANCAISE DU FROID</v>
          </cell>
          <cell r="C40" t="str">
            <v>17 RUE GUILLAUME APOLLINAIRE</v>
          </cell>
          <cell r="E40" t="str">
            <v>75006</v>
          </cell>
          <cell r="F40" t="str">
            <v>PARIS</v>
          </cell>
          <cell r="G40" t="str">
            <v>FRANCE</v>
          </cell>
          <cell r="H40" t="str">
            <v>1</v>
          </cell>
          <cell r="I40" t="str">
            <v>01 45 44 52 52</v>
          </cell>
          <cell r="J40" t="str">
            <v>secretariat-a.f.f@wanadoo.fr</v>
          </cell>
          <cell r="K40" t="str">
            <v>PAUL</v>
          </cell>
          <cell r="L40" t="str">
            <v>RIVET</v>
          </cell>
          <cell r="N40" t="str">
            <v>paulrivet@free.fr</v>
          </cell>
        </row>
        <row r="41">
          <cell r="A41">
            <v>9633</v>
          </cell>
          <cell r="B41" t="str">
            <v>ASSOCIATION FRANCAISE DU FROID</v>
          </cell>
          <cell r="C41" t="str">
            <v>17 RUE GUILLAUME APOLLINAIRE</v>
          </cell>
          <cell r="E41" t="str">
            <v>75006</v>
          </cell>
          <cell r="F41" t="str">
            <v>PARIS</v>
          </cell>
          <cell r="G41" t="str">
            <v>FRANCE</v>
          </cell>
          <cell r="H41" t="str">
            <v>1</v>
          </cell>
          <cell r="I41" t="str">
            <v>01 45 44 52 52</v>
          </cell>
          <cell r="J41" t="str">
            <v>secretariat-a.f.f@wanadoo.fr</v>
          </cell>
          <cell r="K41" t="str">
            <v>Maggy</v>
          </cell>
          <cell r="L41" t="str">
            <v>KNOCKAERT</v>
          </cell>
          <cell r="M41" t="str">
            <v>01 45 44 52 52</v>
          </cell>
          <cell r="N41" t="str">
            <v>secretariat-a.f.f@wanadoo.fr</v>
          </cell>
        </row>
        <row r="42">
          <cell r="A42">
            <v>9633</v>
          </cell>
          <cell r="B42" t="str">
            <v>ASSOCIATION FRANCAISE DU FROID</v>
          </cell>
          <cell r="C42" t="str">
            <v>17 RUE GUILLAUME APOLLINAIRE</v>
          </cell>
          <cell r="E42" t="str">
            <v>75006</v>
          </cell>
          <cell r="F42" t="str">
            <v>PARIS</v>
          </cell>
          <cell r="G42" t="str">
            <v>FRANCE</v>
          </cell>
          <cell r="H42" t="str">
            <v>1</v>
          </cell>
          <cell r="I42" t="str">
            <v>01 45 44 52 52</v>
          </cell>
          <cell r="J42" t="str">
            <v>secretariat-a.f.f@wanadoo.fr</v>
          </cell>
          <cell r="K42" t="str">
            <v>Paul</v>
          </cell>
          <cell r="L42" t="str">
            <v>RIVET</v>
          </cell>
          <cell r="M42" t="str">
            <v>04 78 47 76 80</v>
          </cell>
          <cell r="N42" t="str">
            <v>paulrivet@free.fr</v>
          </cell>
        </row>
        <row r="43">
          <cell r="A43">
            <v>9633</v>
          </cell>
          <cell r="B43" t="str">
            <v>ASSOCIATION FRANCAISE DU FROID</v>
          </cell>
          <cell r="C43" t="str">
            <v>17 RUE GUILLAUME APOLLINAIRE</v>
          </cell>
          <cell r="E43" t="str">
            <v>75006</v>
          </cell>
          <cell r="F43" t="str">
            <v>PARIS</v>
          </cell>
          <cell r="G43" t="str">
            <v>FRANCE</v>
          </cell>
          <cell r="H43" t="str">
            <v>1</v>
          </cell>
          <cell r="I43" t="str">
            <v>01 45 44 52 52</v>
          </cell>
          <cell r="J43" t="str">
            <v>secretariat-a.f.f@wanadoo.fr</v>
          </cell>
          <cell r="K43" t="str">
            <v>VINCENT</v>
          </cell>
          <cell r="L43" t="str">
            <v>SERMAGE</v>
          </cell>
          <cell r="M43" t="str">
            <v>01 45 44 52 52</v>
          </cell>
          <cell r="N43" t="str">
            <v>a.f.f@wanadoo.fr</v>
          </cell>
        </row>
        <row r="44">
          <cell r="A44">
            <v>9684</v>
          </cell>
          <cell r="B44" t="str">
            <v>GPMSE FEDERATION</v>
          </cell>
          <cell r="C44" t="str">
            <v>17 RUE DE L'AMIRAL HAMELIN</v>
          </cell>
          <cell r="E44" t="str">
            <v>75116</v>
          </cell>
          <cell r="F44" t="str">
            <v>PARIS</v>
          </cell>
          <cell r="G44" t="str">
            <v>FRANCE</v>
          </cell>
          <cell r="H44" t="str">
            <v>1</v>
          </cell>
          <cell r="I44" t="str">
            <v>+33 1 45 05 71 71</v>
          </cell>
          <cell r="J44" t="str">
            <v>beatrice.debagneux@gpmse.com</v>
          </cell>
          <cell r="K44" t="str">
            <v>Beatrice</v>
          </cell>
          <cell r="L44" t="str">
            <v>DE BAGNEUX</v>
          </cell>
          <cell r="M44" t="str">
            <v>01 45 05 71 71</v>
          </cell>
          <cell r="N44" t="str">
            <v>secretatriat@gpmse.com</v>
          </cell>
        </row>
        <row r="45">
          <cell r="A45">
            <v>9684</v>
          </cell>
          <cell r="B45" t="str">
            <v>GPMSE FEDERATION</v>
          </cell>
          <cell r="C45" t="str">
            <v>17 RUE DE L'AMIRAL HAMELIN</v>
          </cell>
          <cell r="E45" t="str">
            <v>75116</v>
          </cell>
          <cell r="F45" t="str">
            <v>PARIS</v>
          </cell>
          <cell r="G45" t="str">
            <v>FRANCE</v>
          </cell>
          <cell r="H45" t="str">
            <v>1</v>
          </cell>
          <cell r="I45" t="str">
            <v>+33 1 45 05 71 71</v>
          </cell>
          <cell r="J45" t="str">
            <v>beatrice.debagneux@gpmse.com</v>
          </cell>
          <cell r="K45" t="str">
            <v>BEATRICE</v>
          </cell>
          <cell r="L45" t="str">
            <v>DE BAGNEUX</v>
          </cell>
          <cell r="N45" t="str">
            <v>gpmse@wanadoo.fr</v>
          </cell>
        </row>
        <row r="46">
          <cell r="A46">
            <v>9684</v>
          </cell>
          <cell r="B46" t="str">
            <v>GPMSE FEDERATION</v>
          </cell>
          <cell r="C46" t="str">
            <v>17 RUE DE L'AMIRAL HAMELIN</v>
          </cell>
          <cell r="E46" t="str">
            <v>75116</v>
          </cell>
          <cell r="F46" t="str">
            <v>PARIS</v>
          </cell>
          <cell r="G46" t="str">
            <v>FRANCE</v>
          </cell>
          <cell r="H46" t="str">
            <v>1</v>
          </cell>
          <cell r="I46" t="str">
            <v>+33 1 45 05 71 71</v>
          </cell>
          <cell r="J46" t="str">
            <v>beatrice.debagneux@gpmse.com</v>
          </cell>
          <cell r="K46" t="str">
            <v>Beatrice</v>
          </cell>
          <cell r="L46" t="str">
            <v>DE BAGNEUX</v>
          </cell>
          <cell r="M46" t="str">
            <v>+33 1 45 05 71 71</v>
          </cell>
          <cell r="N46" t="str">
            <v>secretariat@gpmse.com</v>
          </cell>
        </row>
        <row r="47">
          <cell r="A47">
            <v>9684</v>
          </cell>
          <cell r="B47" t="str">
            <v>GPMSE FEDERATION</v>
          </cell>
          <cell r="C47" t="str">
            <v>17 RUE DE L'AMIRAL HAMELIN</v>
          </cell>
          <cell r="E47" t="str">
            <v>75116</v>
          </cell>
          <cell r="F47" t="str">
            <v>PARIS</v>
          </cell>
          <cell r="G47" t="str">
            <v>FRANCE</v>
          </cell>
          <cell r="H47" t="str">
            <v>1</v>
          </cell>
          <cell r="I47" t="str">
            <v>+33 1 45 05 71 71</v>
          </cell>
          <cell r="J47" t="str">
            <v>beatrice.debagneux@gpmse.com</v>
          </cell>
          <cell r="K47" t="str">
            <v>Catherine</v>
          </cell>
          <cell r="L47" t="str">
            <v>PIRES</v>
          </cell>
          <cell r="N47" t="str">
            <v>secretariat@gpmse.com</v>
          </cell>
        </row>
        <row r="48">
          <cell r="A48">
            <v>9684</v>
          </cell>
          <cell r="B48" t="str">
            <v>GPMSE FEDERATION</v>
          </cell>
          <cell r="C48" t="str">
            <v>17 RUE DE L'AMIRAL HAMELIN</v>
          </cell>
          <cell r="E48" t="str">
            <v>75116</v>
          </cell>
          <cell r="F48" t="str">
            <v>PARIS</v>
          </cell>
          <cell r="G48" t="str">
            <v>FRANCE</v>
          </cell>
          <cell r="H48" t="str">
            <v>1</v>
          </cell>
          <cell r="I48" t="str">
            <v>+33 1 45 05 71 71</v>
          </cell>
          <cell r="J48" t="str">
            <v>beatrice.debagneux@gpmse.com</v>
          </cell>
          <cell r="K48" t="str">
            <v>Cyrielle</v>
          </cell>
          <cell r="L48" t="str">
            <v>DURAND</v>
          </cell>
          <cell r="M48" t="str">
            <v>+33 1 45 05 71 71</v>
          </cell>
          <cell r="N48" t="str">
            <v>secretariat@gpmse.com</v>
          </cell>
        </row>
        <row r="49">
          <cell r="A49">
            <v>9824</v>
          </cell>
          <cell r="B49" t="str">
            <v>ENTREPRENDRE SA</v>
          </cell>
          <cell r="C49" t="str">
            <v>53 RUE DU CHEMIN VERT</v>
          </cell>
          <cell r="E49" t="str">
            <v>92100</v>
          </cell>
          <cell r="F49" t="str">
            <v>BOULOGNE BILLANCOURT</v>
          </cell>
          <cell r="G49" t="str">
            <v>FRANCE</v>
          </cell>
          <cell r="H49" t="str">
            <v>1</v>
          </cell>
          <cell r="I49" t="str">
            <v>+33 1 46 10 21 21</v>
          </cell>
          <cell r="K49" t="str">
            <v>Eric</v>
          </cell>
          <cell r="L49" t="str">
            <v>ROQUEBERT</v>
          </cell>
          <cell r="M49" t="str">
            <v>01 46 10 21 06</v>
          </cell>
          <cell r="N49" t="str">
            <v>eric.roquebert@lafontpresse.fr</v>
          </cell>
        </row>
        <row r="50">
          <cell r="A50">
            <v>9824</v>
          </cell>
          <cell r="B50" t="str">
            <v>ENTREPRENDRE SA</v>
          </cell>
          <cell r="C50" t="str">
            <v>53 RUE DU CHEMIN VERT</v>
          </cell>
          <cell r="E50" t="str">
            <v>92100</v>
          </cell>
          <cell r="F50" t="str">
            <v>BOULOGNE BILLANCOURT</v>
          </cell>
          <cell r="G50" t="str">
            <v>FRANCE</v>
          </cell>
          <cell r="H50" t="str">
            <v>1</v>
          </cell>
          <cell r="I50" t="str">
            <v>+33 1 46 10 21 21</v>
          </cell>
          <cell r="K50" t="str">
            <v>Eric</v>
          </cell>
          <cell r="L50" t="str">
            <v>ROQUEBERT</v>
          </cell>
          <cell r="M50" t="str">
            <v>+33 1 56 77 57 57</v>
          </cell>
          <cell r="N50" t="str">
            <v>eric.roquebert@lafontpresse.fr</v>
          </cell>
        </row>
        <row r="51">
          <cell r="A51">
            <v>9824</v>
          </cell>
          <cell r="B51" t="str">
            <v>ENTREPRENDRE SA</v>
          </cell>
          <cell r="C51" t="str">
            <v>53 RUE DU CHEMIN VERT</v>
          </cell>
          <cell r="E51" t="str">
            <v>92100</v>
          </cell>
          <cell r="F51" t="str">
            <v>BOULOGNE BILLANCOURT</v>
          </cell>
          <cell r="G51" t="str">
            <v>FRANCE</v>
          </cell>
          <cell r="H51" t="str">
            <v>1</v>
          </cell>
          <cell r="I51" t="str">
            <v>+33 1 46 10 21 21</v>
          </cell>
          <cell r="K51" t="str">
            <v>ERIC</v>
          </cell>
          <cell r="L51" t="str">
            <v>ROQUEBERT</v>
          </cell>
          <cell r="M51" t="str">
            <v>+331 46 10 21 06</v>
          </cell>
          <cell r="N51" t="str">
            <v>eric.roquebert@lafontpresse.fr</v>
          </cell>
        </row>
        <row r="52">
          <cell r="A52">
            <v>9824</v>
          </cell>
          <cell r="B52" t="str">
            <v>ENTREPRENDRE SA</v>
          </cell>
          <cell r="C52" t="str">
            <v>53 RUE DU CHEMIN VERT</v>
          </cell>
          <cell r="E52" t="str">
            <v>92100</v>
          </cell>
          <cell r="F52" t="str">
            <v>BOULOGNE BILLANCOURT</v>
          </cell>
          <cell r="G52" t="str">
            <v>FRANCE</v>
          </cell>
          <cell r="H52" t="str">
            <v>1</v>
          </cell>
          <cell r="I52" t="str">
            <v>+33 1 46 10 21 21</v>
          </cell>
          <cell r="K52" t="str">
            <v>STÉPHANE</v>
          </cell>
          <cell r="L52" t="str">
            <v>LESAGE</v>
          </cell>
          <cell r="M52" t="str">
            <v>+33146102105</v>
          </cell>
        </row>
        <row r="53">
          <cell r="A53">
            <v>9824</v>
          </cell>
          <cell r="B53" t="str">
            <v>ENTREPRENDRE SA</v>
          </cell>
          <cell r="C53" t="str">
            <v>53 RUE DU CHEMIN VERT</v>
          </cell>
          <cell r="E53" t="str">
            <v>92100</v>
          </cell>
          <cell r="F53" t="str">
            <v>BOULOGNE BILLANCOURT</v>
          </cell>
          <cell r="G53" t="str">
            <v>FRANCE</v>
          </cell>
          <cell r="H53" t="str">
            <v>1</v>
          </cell>
          <cell r="I53" t="str">
            <v>+33 1 46 10 21 21</v>
          </cell>
          <cell r="K53" t="str">
            <v>Stephane</v>
          </cell>
          <cell r="L53" t="str">
            <v>LESAGE</v>
          </cell>
          <cell r="M53" t="str">
            <v>01 56 77 57 80</v>
          </cell>
          <cell r="N53" t="str">
            <v>stephane.lesage@lafontpresse.fr</v>
          </cell>
        </row>
        <row r="54">
          <cell r="A54">
            <v>9824</v>
          </cell>
          <cell r="B54" t="str">
            <v>ENTREPRENDRE SA</v>
          </cell>
          <cell r="C54" t="str">
            <v>53 RUE DU CHEMIN VERT</v>
          </cell>
          <cell r="E54" t="str">
            <v>92100</v>
          </cell>
          <cell r="F54" t="str">
            <v>BOULOGNE BILLANCOURT</v>
          </cell>
          <cell r="G54" t="str">
            <v>FRANCE</v>
          </cell>
          <cell r="H54" t="str">
            <v>1</v>
          </cell>
          <cell r="I54" t="str">
            <v>+33 1 46 10 21 21</v>
          </cell>
          <cell r="K54" t="str">
            <v>Stéphane</v>
          </cell>
          <cell r="L54" t="str">
            <v>LESAGE</v>
          </cell>
          <cell r="M54" t="str">
            <v>01 46 10 21 05</v>
          </cell>
          <cell r="N54" t="str">
            <v>stephane.lesage@lafontpresse.fr</v>
          </cell>
        </row>
        <row r="55">
          <cell r="A55">
            <v>10380</v>
          </cell>
          <cell r="B55" t="str">
            <v>BIP INFORMATION PROFESSIONNELLE</v>
          </cell>
          <cell r="C55" t="str">
            <v>8 AVENUE RICARDO MAZZA</v>
          </cell>
          <cell r="E55" t="str">
            <v>34630</v>
          </cell>
          <cell r="F55" t="str">
            <v>SAINT THIBERY</v>
          </cell>
          <cell r="G55" t="str">
            <v>FRANCE</v>
          </cell>
          <cell r="H55" t="str">
            <v>1</v>
          </cell>
          <cell r="I55" t="str">
            <v>+33 01 56 08 64 10</v>
          </cell>
          <cell r="K55" t="str">
            <v>Fabienne</v>
          </cell>
          <cell r="L55" t="str">
            <v>FEIGNA</v>
          </cell>
          <cell r="M55" t="str">
            <v>04 67 77 71 75</v>
          </cell>
          <cell r="N55" t="str">
            <v>support@bipinfopro.com</v>
          </cell>
        </row>
        <row r="56">
          <cell r="A56">
            <v>10380</v>
          </cell>
          <cell r="B56" t="str">
            <v>BIP INFORMATION PROFESSIONNELLE</v>
          </cell>
          <cell r="C56" t="str">
            <v>8 AVENUE RICARDO MAZZA</v>
          </cell>
          <cell r="E56" t="str">
            <v>34630</v>
          </cell>
          <cell r="F56" t="str">
            <v>SAINT THIBERY</v>
          </cell>
          <cell r="G56" t="str">
            <v>FRANCE</v>
          </cell>
          <cell r="H56" t="str">
            <v>1</v>
          </cell>
          <cell r="I56" t="str">
            <v>+33 01 56 08 64 10</v>
          </cell>
          <cell r="K56" t="str">
            <v>Frederic</v>
          </cell>
          <cell r="L56" t="str">
            <v>MAOUT</v>
          </cell>
          <cell r="M56" t="str">
            <v>04 67 77 95 32</v>
          </cell>
          <cell r="N56" t="str">
            <v/>
          </cell>
        </row>
        <row r="57">
          <cell r="A57">
            <v>10380</v>
          </cell>
          <cell r="B57" t="str">
            <v>BIP INFORMATION PROFESSIONNELLE</v>
          </cell>
          <cell r="C57" t="str">
            <v>8 AVENUE RICARDO MAZZA</v>
          </cell>
          <cell r="E57" t="str">
            <v>34630</v>
          </cell>
          <cell r="F57" t="str">
            <v>SAINT THIBERY</v>
          </cell>
          <cell r="G57" t="str">
            <v>FRANCE</v>
          </cell>
          <cell r="H57" t="str">
            <v>1</v>
          </cell>
          <cell r="I57" t="str">
            <v>+33 01 56 08 64 10</v>
          </cell>
          <cell r="K57" t="str">
            <v>FREDERIC</v>
          </cell>
          <cell r="L57" t="str">
            <v>MAOUT</v>
          </cell>
          <cell r="N57" t="str">
            <v>sabine.naudeau@bipinfopro.com</v>
          </cell>
        </row>
        <row r="58">
          <cell r="A58">
            <v>10380</v>
          </cell>
          <cell r="B58" t="str">
            <v>BIP INFORMATION PROFESSIONNELLE</v>
          </cell>
          <cell r="C58" t="str">
            <v>8 AVENUE RICARDO MAZZA</v>
          </cell>
          <cell r="E58" t="str">
            <v>34630</v>
          </cell>
          <cell r="F58" t="str">
            <v>SAINT THIBERY</v>
          </cell>
          <cell r="G58" t="str">
            <v>FRANCE</v>
          </cell>
          <cell r="H58" t="str">
            <v>1</v>
          </cell>
          <cell r="I58" t="str">
            <v>+33 01 56 08 64 10</v>
          </cell>
          <cell r="K58" t="str">
            <v>NATHALIE</v>
          </cell>
          <cell r="L58" t="str">
            <v>VIGGIANI</v>
          </cell>
          <cell r="N58" t="str">
            <v>nathalie.viggiani@bipinfopro.com</v>
          </cell>
        </row>
        <row r="59">
          <cell r="A59">
            <v>10380</v>
          </cell>
          <cell r="B59" t="str">
            <v>BIP INFORMATION PROFESSIONNELLE</v>
          </cell>
          <cell r="C59" t="str">
            <v>8 AVENUE RICARDO MAZZA</v>
          </cell>
          <cell r="E59" t="str">
            <v>34630</v>
          </cell>
          <cell r="F59" t="str">
            <v>SAINT THIBERY</v>
          </cell>
          <cell r="G59" t="str">
            <v>FRANCE</v>
          </cell>
          <cell r="H59" t="str">
            <v>1</v>
          </cell>
          <cell r="I59" t="str">
            <v>+33 01 56 08 64 10</v>
          </cell>
          <cell r="K59" t="str">
            <v>NATHALIE</v>
          </cell>
          <cell r="L59" t="str">
            <v>SEGARRA</v>
          </cell>
          <cell r="N59" t="str">
            <v>nathalie.segarra@batirama.com</v>
          </cell>
        </row>
        <row r="60">
          <cell r="A60">
            <v>11911</v>
          </cell>
          <cell r="B60" t="str">
            <v>ANMOPYC</v>
          </cell>
          <cell r="C60" t="str">
            <v>PASEO DE LA INDEPENDENCIA, 24-26, 3°,OF.4</v>
          </cell>
          <cell r="E60" t="str">
            <v>50004</v>
          </cell>
          <cell r="F60" t="str">
            <v>ZARAGOZA</v>
          </cell>
          <cell r="G60" t="str">
            <v>ESPAGNE</v>
          </cell>
          <cell r="H60" t="str">
            <v>1</v>
          </cell>
          <cell r="I60" t="str">
            <v>+34 976 227 387</v>
          </cell>
          <cell r="J60" t="str">
            <v>anmopyc@anmopyc.es</v>
          </cell>
          <cell r="K60" t="str">
            <v>Carmen</v>
          </cell>
          <cell r="L60" t="str">
            <v>BRAVO LOPEZ</v>
          </cell>
          <cell r="N60" t="str">
            <v>cbravo@anmopyc.es</v>
          </cell>
        </row>
        <row r="61">
          <cell r="A61">
            <v>11911</v>
          </cell>
          <cell r="B61" t="str">
            <v>ANMOPYC</v>
          </cell>
          <cell r="C61" t="str">
            <v>PASEO DE LA INDEPENDENCIA, 24-26, 3°,OF.4</v>
          </cell>
          <cell r="E61" t="str">
            <v>50004</v>
          </cell>
          <cell r="F61" t="str">
            <v>ZARAGOZA</v>
          </cell>
          <cell r="G61" t="str">
            <v>ESPAGNE</v>
          </cell>
          <cell r="H61" t="str">
            <v>1</v>
          </cell>
          <cell r="I61" t="str">
            <v>+34 976 227 387</v>
          </cell>
          <cell r="J61" t="str">
            <v>anmopyc@anmopyc.es</v>
          </cell>
          <cell r="K61" t="str">
            <v>Raquel</v>
          </cell>
          <cell r="L61" t="str">
            <v>MARTIN</v>
          </cell>
          <cell r="M61" t="str">
            <v>0034976227387</v>
          </cell>
          <cell r="N61" t="str">
            <v>rmartin@anmopyc.es</v>
          </cell>
        </row>
        <row r="62">
          <cell r="A62">
            <v>11911</v>
          </cell>
          <cell r="B62" t="str">
            <v>ANMOPYC</v>
          </cell>
          <cell r="C62" t="str">
            <v>PASEO DE LA INDEPENDENCIA, 24-26, 3°,OF.4</v>
          </cell>
          <cell r="E62" t="str">
            <v>50004</v>
          </cell>
          <cell r="F62" t="str">
            <v>ZARAGOZA</v>
          </cell>
          <cell r="G62" t="str">
            <v>ESPAGNE</v>
          </cell>
          <cell r="H62" t="str">
            <v>1</v>
          </cell>
          <cell r="I62" t="str">
            <v>+34 976 227 387</v>
          </cell>
          <cell r="J62" t="str">
            <v>anmopyc@anmopyc.es</v>
          </cell>
          <cell r="K62" t="str">
            <v>JORGE</v>
          </cell>
          <cell r="L62" t="str">
            <v>CUARTERO DASTIS</v>
          </cell>
          <cell r="N62" t="str">
            <v>jcuartero@anmopyc.es</v>
          </cell>
        </row>
        <row r="63">
          <cell r="A63">
            <v>11911</v>
          </cell>
          <cell r="B63" t="str">
            <v>ANMOPYC</v>
          </cell>
          <cell r="C63" t="str">
            <v>PASEO DE LA INDEPENDENCIA, 24-26, 3°,OF.4</v>
          </cell>
          <cell r="E63" t="str">
            <v>50004</v>
          </cell>
          <cell r="F63" t="str">
            <v>ZARAGOZA</v>
          </cell>
          <cell r="G63" t="str">
            <v>ESPAGNE</v>
          </cell>
          <cell r="H63" t="str">
            <v>1</v>
          </cell>
          <cell r="I63" t="str">
            <v>+34 976 227 387</v>
          </cell>
          <cell r="J63" t="str">
            <v>anmopyc@anmopyc.es</v>
          </cell>
          <cell r="K63" t="str">
            <v>Carmen</v>
          </cell>
          <cell r="L63" t="str">
            <v>BRAVO LOPEZ</v>
          </cell>
          <cell r="M63" t="str">
            <v>+34 976 227 387</v>
          </cell>
          <cell r="N63" t="str">
            <v>cbravo@anmopyc.es</v>
          </cell>
        </row>
        <row r="64">
          <cell r="A64">
            <v>12384</v>
          </cell>
          <cell r="B64" t="str">
            <v>QUALIBAT</v>
          </cell>
          <cell r="C64" t="str">
            <v>55 AVENUE KLEBER</v>
          </cell>
          <cell r="E64" t="str">
            <v>75784</v>
          </cell>
          <cell r="F64" t="str">
            <v>PARIS CEDEX 16</v>
          </cell>
          <cell r="G64" t="str">
            <v>FRANCE</v>
          </cell>
          <cell r="H64" t="str">
            <v>1</v>
          </cell>
          <cell r="I64" t="str">
            <v>+33147042601</v>
          </cell>
          <cell r="J64" t="str">
            <v>contactgp@qualibat.com</v>
          </cell>
          <cell r="K64" t="str">
            <v>Marie Francoise</v>
          </cell>
          <cell r="L64" t="str">
            <v>FERRARI</v>
          </cell>
          <cell r="M64" t="str">
            <v>01 47 04 26 01</v>
          </cell>
          <cell r="N64" t="str">
            <v>mf.ferrari@qualibat.org</v>
          </cell>
        </row>
        <row r="65">
          <cell r="A65">
            <v>12384</v>
          </cell>
          <cell r="B65" t="str">
            <v>QUALIBAT</v>
          </cell>
          <cell r="C65" t="str">
            <v>55 AVENUE KLEBER</v>
          </cell>
          <cell r="E65" t="str">
            <v>75784</v>
          </cell>
          <cell r="F65" t="str">
            <v>PARIS CEDEX 16</v>
          </cell>
          <cell r="G65" t="str">
            <v>FRANCE</v>
          </cell>
          <cell r="H65" t="str">
            <v>1</v>
          </cell>
          <cell r="I65" t="str">
            <v>+33147042601</v>
          </cell>
          <cell r="J65" t="str">
            <v>contactgp@qualibat.com</v>
          </cell>
          <cell r="K65" t="str">
            <v>CAROLINE</v>
          </cell>
          <cell r="L65" t="str">
            <v>FRANCOIS</v>
          </cell>
          <cell r="N65" t="str">
            <v>c.francois@qualibat.com</v>
          </cell>
        </row>
        <row r="66">
          <cell r="A66">
            <v>12384</v>
          </cell>
          <cell r="B66" t="str">
            <v>QUALIBAT</v>
          </cell>
          <cell r="C66" t="str">
            <v>55 AVENUE KLEBER</v>
          </cell>
          <cell r="E66" t="str">
            <v>75784</v>
          </cell>
          <cell r="F66" t="str">
            <v>PARIS CEDEX 16</v>
          </cell>
          <cell r="G66" t="str">
            <v>FRANCE</v>
          </cell>
          <cell r="H66" t="str">
            <v>1</v>
          </cell>
          <cell r="I66" t="str">
            <v>+33147042601</v>
          </cell>
          <cell r="J66" t="str">
            <v>contactgp@qualibat.com</v>
          </cell>
          <cell r="K66" t="str">
            <v>Caroline</v>
          </cell>
          <cell r="L66" t="str">
            <v>FRANCOIS</v>
          </cell>
          <cell r="M66" t="str">
            <v>+33 1 47 04 26 01</v>
          </cell>
          <cell r="N66" t="str">
            <v>c.francois@qualibat.com</v>
          </cell>
        </row>
        <row r="67">
          <cell r="A67">
            <v>12384</v>
          </cell>
          <cell r="B67" t="str">
            <v>QUALIBAT</v>
          </cell>
          <cell r="C67" t="str">
            <v>55 AVENUE KLEBER</v>
          </cell>
          <cell r="E67" t="str">
            <v>75784</v>
          </cell>
          <cell r="F67" t="str">
            <v>PARIS CEDEX 16</v>
          </cell>
          <cell r="G67" t="str">
            <v>FRANCE</v>
          </cell>
          <cell r="H67" t="str">
            <v>1</v>
          </cell>
          <cell r="I67" t="str">
            <v>+33147042601</v>
          </cell>
          <cell r="J67" t="str">
            <v>contactgp@qualibat.com</v>
          </cell>
          <cell r="K67" t="str">
            <v>DOMINIQUE</v>
          </cell>
          <cell r="L67" t="str">
            <v>TARRIN</v>
          </cell>
          <cell r="N67" t="str">
            <v>d.tarrin@qualibat.com</v>
          </cell>
        </row>
        <row r="68">
          <cell r="A68">
            <v>12386</v>
          </cell>
          <cell r="B68" t="str">
            <v>UNTEC</v>
          </cell>
          <cell r="C68" t="str">
            <v>8 AVENUE PERCIER</v>
          </cell>
          <cell r="E68" t="str">
            <v>75008</v>
          </cell>
          <cell r="F68" t="str">
            <v>PARIS</v>
          </cell>
          <cell r="G68" t="str">
            <v>FRANCE</v>
          </cell>
          <cell r="H68" t="str">
            <v>1</v>
          </cell>
          <cell r="I68" t="str">
            <v>01 45 63 30 41</v>
          </cell>
          <cell r="J68" t="str">
            <v>untec@untec.com</v>
          </cell>
          <cell r="K68" t="str">
            <v>Blandine</v>
          </cell>
          <cell r="L68" t="str">
            <v>SOUQUET BASIEGE</v>
          </cell>
          <cell r="M68" t="str">
            <v>01 45 63 54 78</v>
          </cell>
          <cell r="N68" t="str">
            <v>bsb@untec.com</v>
          </cell>
        </row>
        <row r="69">
          <cell r="A69">
            <v>12386</v>
          </cell>
          <cell r="B69" t="str">
            <v>UNTEC</v>
          </cell>
          <cell r="C69" t="str">
            <v>8 AVENUE PERCIER</v>
          </cell>
          <cell r="E69" t="str">
            <v>75008</v>
          </cell>
          <cell r="F69" t="str">
            <v>PARIS</v>
          </cell>
          <cell r="G69" t="str">
            <v>FRANCE</v>
          </cell>
          <cell r="H69" t="str">
            <v>1</v>
          </cell>
          <cell r="I69" t="str">
            <v>01 45 63 30 41</v>
          </cell>
          <cell r="J69" t="str">
            <v>untec@untec.com</v>
          </cell>
          <cell r="K69" t="str">
            <v>BLANDINE</v>
          </cell>
          <cell r="L69" t="str">
            <v>SOUQUET-BASIEGE</v>
          </cell>
          <cell r="M69" t="str">
            <v>0145614683</v>
          </cell>
          <cell r="N69" t="str">
            <v>bsb@untec.com</v>
          </cell>
        </row>
        <row r="70">
          <cell r="A70">
            <v>12386</v>
          </cell>
          <cell r="B70" t="str">
            <v>UNTEC</v>
          </cell>
          <cell r="C70" t="str">
            <v>8 AVENUE PERCIER</v>
          </cell>
          <cell r="E70" t="str">
            <v>75008</v>
          </cell>
          <cell r="F70" t="str">
            <v>PARIS</v>
          </cell>
          <cell r="G70" t="str">
            <v>FRANCE</v>
          </cell>
          <cell r="H70" t="str">
            <v>1</v>
          </cell>
          <cell r="I70" t="str">
            <v>01 45 63 30 41</v>
          </cell>
          <cell r="J70" t="str">
            <v>untec@untec.com</v>
          </cell>
          <cell r="K70" t="str">
            <v>Mikael</v>
          </cell>
          <cell r="L70" t="str">
            <v>DE CAMBOURG</v>
          </cell>
          <cell r="M70" t="str">
            <v>+33145633041</v>
          </cell>
          <cell r="N70" t="str">
            <v>mdc@untec.com</v>
          </cell>
        </row>
        <row r="71">
          <cell r="A71">
            <v>12386</v>
          </cell>
          <cell r="B71" t="str">
            <v>UNTEC</v>
          </cell>
          <cell r="C71" t="str">
            <v>8 AVENUE PERCIER</v>
          </cell>
          <cell r="E71" t="str">
            <v>75008</v>
          </cell>
          <cell r="F71" t="str">
            <v>PARIS</v>
          </cell>
          <cell r="G71" t="str">
            <v>FRANCE</v>
          </cell>
          <cell r="H71" t="str">
            <v>1</v>
          </cell>
          <cell r="I71" t="str">
            <v>01 45 63 30 41</v>
          </cell>
          <cell r="J71" t="str">
            <v>untec@untec.com</v>
          </cell>
          <cell r="K71" t="str">
            <v>Patricia</v>
          </cell>
          <cell r="L71" t="str">
            <v>DENANCE</v>
          </cell>
          <cell r="M71" t="str">
            <v>+33145635481</v>
          </cell>
          <cell r="N71" t="str">
            <v>dp@untec.com</v>
          </cell>
        </row>
        <row r="72">
          <cell r="A72">
            <v>12386</v>
          </cell>
          <cell r="B72" t="str">
            <v>UNTEC</v>
          </cell>
          <cell r="C72" t="str">
            <v>8 AVENUE PERCIER</v>
          </cell>
          <cell r="E72" t="str">
            <v>75008</v>
          </cell>
          <cell r="F72" t="str">
            <v>PARIS</v>
          </cell>
          <cell r="G72" t="str">
            <v>FRANCE</v>
          </cell>
          <cell r="H72" t="str">
            <v>1</v>
          </cell>
          <cell r="I72" t="str">
            <v>01 45 63 30 41</v>
          </cell>
          <cell r="J72" t="str">
            <v>untec@untec.com</v>
          </cell>
          <cell r="K72" t="str">
            <v>Mikael</v>
          </cell>
          <cell r="L72" t="str">
            <v>de CAMBOURG</v>
          </cell>
          <cell r="N72" t="str">
            <v>mdc@untec.com</v>
          </cell>
        </row>
        <row r="73">
          <cell r="A73">
            <v>12386</v>
          </cell>
          <cell r="B73" t="str">
            <v>UNTEC</v>
          </cell>
          <cell r="C73" t="str">
            <v>8 AVENUE PERCIER</v>
          </cell>
          <cell r="E73" t="str">
            <v>75008</v>
          </cell>
          <cell r="F73" t="str">
            <v>PARIS</v>
          </cell>
          <cell r="G73" t="str">
            <v>FRANCE</v>
          </cell>
          <cell r="H73" t="str">
            <v>1</v>
          </cell>
          <cell r="I73" t="str">
            <v>01 45 63 30 41</v>
          </cell>
          <cell r="J73" t="str">
            <v>untec@untec.com</v>
          </cell>
          <cell r="K73" t="str">
            <v>CLOTILDE</v>
          </cell>
          <cell r="L73" t="str">
            <v>PAGAN</v>
          </cell>
        </row>
        <row r="74">
          <cell r="A74">
            <v>12386</v>
          </cell>
          <cell r="B74" t="str">
            <v>UNTEC</v>
          </cell>
          <cell r="C74" t="str">
            <v>8 AVENUE PERCIER</v>
          </cell>
          <cell r="E74" t="str">
            <v>75008</v>
          </cell>
          <cell r="F74" t="str">
            <v>PARIS</v>
          </cell>
          <cell r="G74" t="str">
            <v>FRANCE</v>
          </cell>
          <cell r="H74" t="str">
            <v>1</v>
          </cell>
          <cell r="I74" t="str">
            <v>01 45 63 30 41</v>
          </cell>
          <cell r="J74" t="str">
            <v>untec@untec.com</v>
          </cell>
          <cell r="K74" t="str">
            <v>Pascal</v>
          </cell>
          <cell r="L74" t="str">
            <v>ASSELIN</v>
          </cell>
        </row>
        <row r="75">
          <cell r="A75">
            <v>20952</v>
          </cell>
          <cell r="B75" t="str">
            <v>EPC - LA GUILDA DELL UFFICIO TECNICO / A</v>
          </cell>
          <cell r="C75" t="str">
            <v>VIA DELL ACQUA TRAVERSA 187/189</v>
          </cell>
          <cell r="E75" t="str">
            <v>00135</v>
          </cell>
          <cell r="F75" t="str">
            <v>ROMA</v>
          </cell>
          <cell r="G75" t="str">
            <v>ITALIE</v>
          </cell>
          <cell r="H75" t="str">
            <v>2</v>
          </cell>
          <cell r="I75" t="str">
            <v>0039 063313000</v>
          </cell>
          <cell r="J75" t="str">
            <v/>
          </cell>
          <cell r="K75" t="str">
            <v>CLIO</v>
          </cell>
          <cell r="L75" t="str">
            <v>GARGIULO</v>
          </cell>
          <cell r="N75" t="str">
            <v>reda@epcinforma.com</v>
          </cell>
        </row>
        <row r="76">
          <cell r="A76">
            <v>20952</v>
          </cell>
          <cell r="B76" t="str">
            <v>EPC - LA GUILDA DELL UFFICIO TECNICO / A</v>
          </cell>
          <cell r="C76" t="str">
            <v>VIA DELL ACQUA TRAVERSA 187/189</v>
          </cell>
          <cell r="E76" t="str">
            <v>00135</v>
          </cell>
          <cell r="F76" t="str">
            <v>ROMA</v>
          </cell>
          <cell r="G76" t="str">
            <v>ITALIE</v>
          </cell>
          <cell r="H76" t="str">
            <v>2</v>
          </cell>
          <cell r="I76" t="str">
            <v>0039 063313000</v>
          </cell>
          <cell r="J76" t="str">
            <v/>
          </cell>
          <cell r="K76" t="str">
            <v>Mariana</v>
          </cell>
          <cell r="L76" t="str">
            <v>ABRAM</v>
          </cell>
        </row>
        <row r="77">
          <cell r="A77">
            <v>21465</v>
          </cell>
          <cell r="B77" t="str">
            <v>BM2C MEDIA SAS</v>
          </cell>
          <cell r="C77" t="str">
            <v>17 RUE DE L'UNIVERSITE</v>
          </cell>
          <cell r="E77" t="str">
            <v>93160</v>
          </cell>
          <cell r="F77" t="str">
            <v>NOISY LE GRAND</v>
          </cell>
          <cell r="G77" t="str">
            <v>FRANCE</v>
          </cell>
          <cell r="H77" t="str">
            <v>1</v>
          </cell>
          <cell r="I77" t="str">
            <v>+33 1 43 03 99 73</v>
          </cell>
          <cell r="J77" t="str">
            <v>nspubli@wanadoo.fr</v>
          </cell>
          <cell r="K77" t="str">
            <v>Sabine</v>
          </cell>
          <cell r="L77" t="str">
            <v>WILBOIS</v>
          </cell>
          <cell r="M77" t="str">
            <v>01 43 97 95 23</v>
          </cell>
          <cell r="N77" t="str">
            <v>s.wilbois@dial.oleane.com</v>
          </cell>
        </row>
        <row r="78">
          <cell r="A78">
            <v>21465</v>
          </cell>
          <cell r="B78" t="str">
            <v>BM2C MEDIA SAS</v>
          </cell>
          <cell r="C78" t="str">
            <v>17 RUE DE L'UNIVERSITE</v>
          </cell>
          <cell r="E78" t="str">
            <v>93160</v>
          </cell>
          <cell r="F78" t="str">
            <v>NOISY LE GRAND</v>
          </cell>
          <cell r="G78" t="str">
            <v>FRANCE</v>
          </cell>
          <cell r="H78" t="str">
            <v>1</v>
          </cell>
          <cell r="I78" t="str">
            <v>+33 1 43 03 99 73</v>
          </cell>
          <cell r="J78" t="str">
            <v>nspubli@wanadoo.fr</v>
          </cell>
          <cell r="K78" t="str">
            <v>LEILA</v>
          </cell>
          <cell r="L78" t="str">
            <v>BIKINY</v>
          </cell>
          <cell r="M78" t="str">
            <v>01 43 03 99 73</v>
          </cell>
          <cell r="N78" t="str">
            <v>leila.bikiny@orange.fr</v>
          </cell>
        </row>
        <row r="79">
          <cell r="A79">
            <v>21465</v>
          </cell>
          <cell r="B79" t="str">
            <v>BM2C MEDIA SAS</v>
          </cell>
          <cell r="C79" t="str">
            <v>17 RUE DE L'UNIVERSITE</v>
          </cell>
          <cell r="E79" t="str">
            <v>93160</v>
          </cell>
          <cell r="F79" t="str">
            <v>NOISY LE GRAND</v>
          </cell>
          <cell r="G79" t="str">
            <v>FRANCE</v>
          </cell>
          <cell r="H79" t="str">
            <v>1</v>
          </cell>
          <cell r="I79" t="str">
            <v>+33 1 43 03 99 73</v>
          </cell>
          <cell r="J79" t="str">
            <v>nspubli@wanadoo.fr</v>
          </cell>
          <cell r="K79" t="str">
            <v>ROSEMARY</v>
          </cell>
          <cell r="L79" t="str">
            <v>MAUDELONDE</v>
          </cell>
          <cell r="N79" t="str">
            <v>r.maudelonde@gmail.com</v>
          </cell>
        </row>
        <row r="80">
          <cell r="A80">
            <v>21465</v>
          </cell>
          <cell r="B80" t="str">
            <v>BM2C MEDIA SAS</v>
          </cell>
          <cell r="C80" t="str">
            <v>17 RUE DE L'UNIVERSITE</v>
          </cell>
          <cell r="E80" t="str">
            <v>93160</v>
          </cell>
          <cell r="F80" t="str">
            <v>NOISY LE GRAND</v>
          </cell>
          <cell r="G80" t="str">
            <v>FRANCE</v>
          </cell>
          <cell r="H80" t="str">
            <v>1</v>
          </cell>
          <cell r="I80" t="str">
            <v>+33 1 43 03 99 73</v>
          </cell>
          <cell r="J80" t="str">
            <v>nspubli@wanadoo.fr</v>
          </cell>
          <cell r="K80" t="str">
            <v>Laure</v>
          </cell>
          <cell r="L80" t="str">
            <v>MORA</v>
          </cell>
          <cell r="M80" t="str">
            <v>01 43 03 99 73</v>
          </cell>
          <cell r="N80" t="str">
            <v>laure.chatelain@bm2c.fr</v>
          </cell>
        </row>
        <row r="81">
          <cell r="A81">
            <v>21465</v>
          </cell>
          <cell r="B81" t="str">
            <v>BM2C MEDIA SAS</v>
          </cell>
          <cell r="C81" t="str">
            <v>17 RUE DE L'UNIVERSITE</v>
          </cell>
          <cell r="E81" t="str">
            <v>93160</v>
          </cell>
          <cell r="F81" t="str">
            <v>NOISY LE GRAND</v>
          </cell>
          <cell r="G81" t="str">
            <v>FRANCE</v>
          </cell>
          <cell r="H81" t="str">
            <v>1</v>
          </cell>
          <cell r="I81" t="str">
            <v>+33 1 43 03 99 73</v>
          </cell>
          <cell r="J81" t="str">
            <v>nspubli@wanadoo.fr</v>
          </cell>
          <cell r="K81" t="str">
            <v>LAURE</v>
          </cell>
          <cell r="L81" t="str">
            <v>CHATELAIN</v>
          </cell>
          <cell r="M81" t="str">
            <v>+33143039288</v>
          </cell>
          <cell r="N81" t="str">
            <v>laure.chatelain@bm2c.fr</v>
          </cell>
        </row>
        <row r="82">
          <cell r="A82">
            <v>21642</v>
          </cell>
          <cell r="B82" t="str">
            <v>BE-MA EDITRICE SRL</v>
          </cell>
          <cell r="C82" t="str">
            <v>VIA TEOCRITO, 47</v>
          </cell>
          <cell r="E82" t="str">
            <v>20128</v>
          </cell>
          <cell r="F82" t="str">
            <v>MILANO</v>
          </cell>
          <cell r="G82" t="str">
            <v>ITALIE</v>
          </cell>
          <cell r="H82" t="str">
            <v>1</v>
          </cell>
          <cell r="I82" t="str">
            <v>00 39 02 25 2071</v>
          </cell>
          <cell r="J82" t="str">
            <v>marketingedilizia@bema.it</v>
          </cell>
          <cell r="K82" t="str">
            <v>MARA</v>
          </cell>
          <cell r="L82" t="str">
            <v>PORTESAN</v>
          </cell>
          <cell r="N82" t="str">
            <v>mara.portesan@bema.it</v>
          </cell>
        </row>
        <row r="83">
          <cell r="A83">
            <v>21642</v>
          </cell>
          <cell r="B83" t="str">
            <v>BE-MA EDITRICE SRL</v>
          </cell>
          <cell r="C83" t="str">
            <v>VIA TEOCRITO, 47</v>
          </cell>
          <cell r="E83" t="str">
            <v>20128</v>
          </cell>
          <cell r="F83" t="str">
            <v>MILANO</v>
          </cell>
          <cell r="G83" t="str">
            <v>ITALIE</v>
          </cell>
          <cell r="H83" t="str">
            <v>1</v>
          </cell>
          <cell r="I83" t="str">
            <v>00 39 02 25 2071</v>
          </cell>
          <cell r="J83" t="str">
            <v>marketingedilizia@bema.it</v>
          </cell>
          <cell r="K83" t="str">
            <v>Mara</v>
          </cell>
          <cell r="L83" t="str">
            <v>PORTESAN</v>
          </cell>
          <cell r="M83" t="str">
            <v>00 39 02 25 2071</v>
          </cell>
        </row>
        <row r="84">
          <cell r="A84">
            <v>21642</v>
          </cell>
          <cell r="B84" t="str">
            <v>BE-MA EDITRICE SRL</v>
          </cell>
          <cell r="C84" t="str">
            <v>VIA TEOCRITO, 47</v>
          </cell>
          <cell r="E84" t="str">
            <v>20128</v>
          </cell>
          <cell r="F84" t="str">
            <v>MILANO</v>
          </cell>
          <cell r="G84" t="str">
            <v>ITALIE</v>
          </cell>
          <cell r="H84" t="str">
            <v>1</v>
          </cell>
          <cell r="I84" t="str">
            <v>00 39 02 25 2071</v>
          </cell>
          <cell r="J84" t="str">
            <v>marketingedilizia@bema.it</v>
          </cell>
          <cell r="L84" t="str">
            <v>BRENNA</v>
          </cell>
          <cell r="M84" t="str">
            <v>00 39 02 25 20 71</v>
          </cell>
        </row>
        <row r="85">
          <cell r="A85">
            <v>21642</v>
          </cell>
          <cell r="B85" t="str">
            <v>BE-MA EDITRICE SRL</v>
          </cell>
          <cell r="C85" t="str">
            <v>VIA TEOCRITO, 47</v>
          </cell>
          <cell r="E85" t="str">
            <v>20128</v>
          </cell>
          <cell r="F85" t="str">
            <v>MILANO</v>
          </cell>
          <cell r="G85" t="str">
            <v>ITALIE</v>
          </cell>
          <cell r="H85" t="str">
            <v>1</v>
          </cell>
          <cell r="I85" t="str">
            <v>00 39 02 25 2071</v>
          </cell>
          <cell r="J85" t="str">
            <v>marketingedilizia@bema.it</v>
          </cell>
          <cell r="K85" t="str">
            <v>MARA</v>
          </cell>
          <cell r="L85" t="str">
            <v>PORTESAN</v>
          </cell>
          <cell r="M85" t="str">
            <v>0039 02252071</v>
          </cell>
          <cell r="N85" t="str">
            <v>mara.portesan@bema.it</v>
          </cell>
        </row>
        <row r="86">
          <cell r="A86">
            <v>21642</v>
          </cell>
          <cell r="B86" t="str">
            <v>BE-MA EDITRICE SRL</v>
          </cell>
          <cell r="C86" t="str">
            <v>VIA TEOCRITO, 47</v>
          </cell>
          <cell r="E86" t="str">
            <v>20128</v>
          </cell>
          <cell r="F86" t="str">
            <v>MILANO</v>
          </cell>
          <cell r="G86" t="str">
            <v>ITALIE</v>
          </cell>
          <cell r="H86" t="str">
            <v>1</v>
          </cell>
          <cell r="I86" t="str">
            <v>00 39 02 25 2071</v>
          </cell>
          <cell r="J86" t="str">
            <v>marketingedilizia@bema.it</v>
          </cell>
          <cell r="K86" t="str">
            <v>Eliana</v>
          </cell>
          <cell r="L86" t="str">
            <v>LANZINI</v>
          </cell>
          <cell r="M86" t="str">
            <v>003902252071</v>
          </cell>
          <cell r="N86" t="str">
            <v>eliana.lanzini@bema.it</v>
          </cell>
        </row>
        <row r="87">
          <cell r="A87">
            <v>21642</v>
          </cell>
          <cell r="B87" t="str">
            <v>BE-MA EDITRICE SRL</v>
          </cell>
          <cell r="C87" t="str">
            <v>VIA TEOCRITO, 47</v>
          </cell>
          <cell r="E87" t="str">
            <v>20128</v>
          </cell>
          <cell r="F87" t="str">
            <v>MILANO</v>
          </cell>
          <cell r="G87" t="str">
            <v>ITALIE</v>
          </cell>
          <cell r="H87" t="str">
            <v>1</v>
          </cell>
          <cell r="I87" t="str">
            <v>00 39 02 25 2071</v>
          </cell>
          <cell r="J87" t="str">
            <v>marketingedilizia@bema.it</v>
          </cell>
          <cell r="K87" t="str">
            <v>LILIANA</v>
          </cell>
          <cell r="L87" t="str">
            <v>CORNIA</v>
          </cell>
        </row>
        <row r="88">
          <cell r="A88">
            <v>21642</v>
          </cell>
          <cell r="B88" t="str">
            <v>BE-MA EDITRICE SRL</v>
          </cell>
          <cell r="C88" t="str">
            <v>VIA TEOCRITO, 47</v>
          </cell>
          <cell r="E88" t="str">
            <v>20128</v>
          </cell>
          <cell r="F88" t="str">
            <v>MILANO</v>
          </cell>
          <cell r="G88" t="str">
            <v>ITALIE</v>
          </cell>
          <cell r="H88" t="str">
            <v>1</v>
          </cell>
          <cell r="I88" t="str">
            <v>00 39 02 25 2071</v>
          </cell>
          <cell r="J88" t="str">
            <v>marketingedilizia@bema.it</v>
          </cell>
          <cell r="K88" t="str">
            <v>Maria Gisella</v>
          </cell>
          <cell r="L88" t="str">
            <v>BASERGA</v>
          </cell>
          <cell r="N88" t="str">
            <v>amministrazione@bema.it</v>
          </cell>
        </row>
        <row r="89">
          <cell r="A89">
            <v>28967</v>
          </cell>
          <cell r="B89" t="str">
            <v>SESMP</v>
          </cell>
          <cell r="C89" t="str">
            <v>202 QUAI DE CLICHY</v>
          </cell>
          <cell r="E89" t="str">
            <v>92110</v>
          </cell>
          <cell r="F89" t="str">
            <v>CLICHY</v>
          </cell>
          <cell r="G89" t="str">
            <v>FRANCE</v>
          </cell>
          <cell r="H89" t="str">
            <v>1</v>
          </cell>
          <cell r="I89" t="str">
            <v>+331 47 56 18 21</v>
          </cell>
          <cell r="J89" t="str">
            <v>pub.solsmursplafonds@snebtp.com</v>
          </cell>
          <cell r="K89" t="str">
            <v>Delphine</v>
          </cell>
          <cell r="L89" t="str">
            <v>ROYER</v>
          </cell>
          <cell r="M89" t="str">
            <v>01 47 56 18 21</v>
          </cell>
          <cell r="N89" t="str">
            <v>pub.solsmursplafonds@snebtp.com</v>
          </cell>
        </row>
        <row r="90">
          <cell r="A90">
            <v>28967</v>
          </cell>
          <cell r="B90" t="str">
            <v>SESMP</v>
          </cell>
          <cell r="C90" t="str">
            <v>202 QUAI DE CLICHY</v>
          </cell>
          <cell r="E90" t="str">
            <v>92110</v>
          </cell>
          <cell r="F90" t="str">
            <v>CLICHY</v>
          </cell>
          <cell r="G90" t="str">
            <v>FRANCE</v>
          </cell>
          <cell r="H90" t="str">
            <v>1</v>
          </cell>
          <cell r="I90" t="str">
            <v>+331 47 56 18 21</v>
          </cell>
          <cell r="J90" t="str">
            <v>pub.solsmursplafonds@snebtp.com</v>
          </cell>
          <cell r="K90" t="str">
            <v>Delphine</v>
          </cell>
          <cell r="L90" t="str">
            <v>ROYER</v>
          </cell>
          <cell r="M90" t="str">
            <v>01 47 56 18 21</v>
          </cell>
          <cell r="N90" t="str">
            <v>pub.solsmursplafonds@snebtp.com</v>
          </cell>
        </row>
        <row r="91">
          <cell r="A91">
            <v>31675</v>
          </cell>
          <cell r="B91" t="str">
            <v>VMA VERRE &amp; MENUISERIE ACTUALITES</v>
          </cell>
          <cell r="C91" t="str">
            <v>8 AVENUE RICARDO MAZZA</v>
          </cell>
          <cell r="D91" t="str">
            <v>ZA LA CROUZETTE</v>
          </cell>
          <cell r="E91" t="str">
            <v>34630</v>
          </cell>
          <cell r="F91" t="str">
            <v>SAINT THIBERY</v>
          </cell>
          <cell r="G91" t="str">
            <v>FRANCE</v>
          </cell>
          <cell r="H91" t="str">
            <v>1</v>
          </cell>
          <cell r="I91" t="str">
            <v>04 67 77 71 75</v>
          </cell>
          <cell r="K91" t="str">
            <v>NATHALIE</v>
          </cell>
          <cell r="L91" t="str">
            <v>PUEYO VIGGIANI</v>
          </cell>
          <cell r="M91" t="str">
            <v>+33467779843</v>
          </cell>
          <cell r="N91" t="str">
            <v>nathalie.viggiani@verre-menuiserie.com</v>
          </cell>
        </row>
        <row r="92">
          <cell r="A92">
            <v>31675</v>
          </cell>
          <cell r="B92" t="str">
            <v>VMA VERRE &amp; MENUISERIE ACTUALITES</v>
          </cell>
          <cell r="C92" t="str">
            <v>8 AVENUE RICARDO MAZZA</v>
          </cell>
          <cell r="D92" t="str">
            <v>ZA LA CROUZETTE</v>
          </cell>
          <cell r="E92" t="str">
            <v>34630</v>
          </cell>
          <cell r="F92" t="str">
            <v>SAINT THIBERY</v>
          </cell>
          <cell r="G92" t="str">
            <v>FRANCE</v>
          </cell>
          <cell r="H92" t="str">
            <v>1</v>
          </cell>
          <cell r="I92" t="str">
            <v>04 67 77 71 75</v>
          </cell>
          <cell r="K92" t="str">
            <v>Nathalie</v>
          </cell>
          <cell r="L92" t="str">
            <v>VIGGIANI</v>
          </cell>
          <cell r="M92" t="str">
            <v>04 67 77 71 75</v>
          </cell>
          <cell r="N92" t="str">
            <v>nathalie.viggiani@bipinfopro.com</v>
          </cell>
        </row>
        <row r="93">
          <cell r="A93">
            <v>31675</v>
          </cell>
          <cell r="B93" t="str">
            <v>VMA VERRE &amp; MENUISERIE ACTUALITES</v>
          </cell>
          <cell r="C93" t="str">
            <v>8 AVENUE RICARDO MAZZA</v>
          </cell>
          <cell r="D93" t="str">
            <v>ZA LA CROUZETTE</v>
          </cell>
          <cell r="E93" t="str">
            <v>34630</v>
          </cell>
          <cell r="F93" t="str">
            <v>SAINT THIBERY</v>
          </cell>
          <cell r="G93" t="str">
            <v>FRANCE</v>
          </cell>
          <cell r="H93" t="str">
            <v>1</v>
          </cell>
          <cell r="I93" t="str">
            <v>04 67 77 71 75</v>
          </cell>
          <cell r="K93" t="str">
            <v>Frederic</v>
          </cell>
          <cell r="L93" t="str">
            <v>MAOUT</v>
          </cell>
          <cell r="M93" t="str">
            <v>04 67 77 71 75</v>
          </cell>
          <cell r="N93" t="str">
            <v>frederic.maout@bipinfopro.com</v>
          </cell>
        </row>
        <row r="94">
          <cell r="A94">
            <v>31675</v>
          </cell>
          <cell r="B94" t="str">
            <v>VMA VERRE &amp; MENUISERIE ACTUALITES</v>
          </cell>
          <cell r="C94" t="str">
            <v>8 AVENUE RICARDO MAZZA</v>
          </cell>
          <cell r="D94" t="str">
            <v>ZA LA CROUZETTE</v>
          </cell>
          <cell r="E94" t="str">
            <v>34630</v>
          </cell>
          <cell r="F94" t="str">
            <v>SAINT THIBERY</v>
          </cell>
          <cell r="G94" t="str">
            <v>FRANCE</v>
          </cell>
          <cell r="H94" t="str">
            <v>1</v>
          </cell>
          <cell r="I94" t="str">
            <v>04 67 77 71 75</v>
          </cell>
          <cell r="K94" t="str">
            <v>NATHALIE</v>
          </cell>
          <cell r="L94" t="str">
            <v>VIGGIANI</v>
          </cell>
          <cell r="N94" t="str">
            <v>nathalie.viggiani@bipinfopro.com</v>
          </cell>
        </row>
        <row r="95">
          <cell r="A95">
            <v>31675</v>
          </cell>
          <cell r="B95" t="str">
            <v>VMA VERRE &amp; MENUISERIE ACTUALITES</v>
          </cell>
          <cell r="C95" t="str">
            <v>8 AVENUE RICARDO MAZZA</v>
          </cell>
          <cell r="D95" t="str">
            <v>ZA LA CROUZETTE</v>
          </cell>
          <cell r="E95" t="str">
            <v>34630</v>
          </cell>
          <cell r="F95" t="str">
            <v>SAINT THIBERY</v>
          </cell>
          <cell r="G95" t="str">
            <v>FRANCE</v>
          </cell>
          <cell r="H95" t="str">
            <v>1</v>
          </cell>
          <cell r="I95" t="str">
            <v>04 67 77 71 75</v>
          </cell>
          <cell r="K95" t="str">
            <v>Frederic</v>
          </cell>
          <cell r="L95" t="str">
            <v>MAOUT</v>
          </cell>
          <cell r="M95" t="str">
            <v>+33 4 67 77 71 75</v>
          </cell>
          <cell r="N95" t="str">
            <v>frederic.maout@bipinfopro.com</v>
          </cell>
        </row>
        <row r="96">
          <cell r="A96">
            <v>31675</v>
          </cell>
          <cell r="B96" t="str">
            <v>VMA VERRE &amp; MENUISERIE ACTUALITES</v>
          </cell>
          <cell r="C96" t="str">
            <v>8 AVENUE RICARDO MAZZA</v>
          </cell>
          <cell r="D96" t="str">
            <v>ZA LA CROUZETTE</v>
          </cell>
          <cell r="E96" t="str">
            <v>34630</v>
          </cell>
          <cell r="F96" t="str">
            <v>SAINT THIBERY</v>
          </cell>
          <cell r="G96" t="str">
            <v>FRANCE</v>
          </cell>
          <cell r="H96" t="str">
            <v>1</v>
          </cell>
          <cell r="I96" t="str">
            <v>04 67 77 71 75</v>
          </cell>
          <cell r="K96" t="str">
            <v>JEROME</v>
          </cell>
          <cell r="L96" t="str">
            <v>BROUZES</v>
          </cell>
          <cell r="N96" t="str">
            <v>jerome.brouzes@batirama.com</v>
          </cell>
        </row>
        <row r="97">
          <cell r="A97">
            <v>32022</v>
          </cell>
          <cell r="B97" t="str">
            <v>ASSOCIATION FRANÇAISE DU GAZ</v>
          </cell>
          <cell r="C97" t="str">
            <v>8 RUE DE L'HOTEL DE VILLE</v>
          </cell>
          <cell r="E97" t="str">
            <v>92200</v>
          </cell>
          <cell r="F97" t="str">
            <v>NEUILLY SUR SEINE</v>
          </cell>
          <cell r="G97" t="str">
            <v>FRANCE</v>
          </cell>
          <cell r="H97" t="str">
            <v>1</v>
          </cell>
          <cell r="I97" t="str">
            <v>+33 1 80 21 08 00</v>
          </cell>
          <cell r="J97" t="str">
            <v>alexia.bonneau@afgaz.fr</v>
          </cell>
          <cell r="K97" t="str">
            <v>Sandra</v>
          </cell>
          <cell r="L97" t="str">
            <v>BONNEL</v>
          </cell>
          <cell r="M97" t="str">
            <v>01 44 01 87 12</v>
          </cell>
          <cell r="N97" t="str">
            <v>sandra.bonnel@afgaz.fr</v>
          </cell>
        </row>
        <row r="98">
          <cell r="A98">
            <v>32022</v>
          </cell>
          <cell r="B98" t="str">
            <v>ASSOCIATION FRANÇAISE DU GAZ</v>
          </cell>
          <cell r="C98" t="str">
            <v>8 RUE DE L'HOTEL DE VILLE</v>
          </cell>
          <cell r="E98" t="str">
            <v>92200</v>
          </cell>
          <cell r="F98" t="str">
            <v>NEUILLY SUR SEINE</v>
          </cell>
          <cell r="G98" t="str">
            <v>FRANCE</v>
          </cell>
          <cell r="H98" t="str">
            <v>1</v>
          </cell>
          <cell r="I98" t="str">
            <v>+33 1 80 21 08 00</v>
          </cell>
          <cell r="J98" t="str">
            <v>alexia.bonneau@afgaz.fr</v>
          </cell>
          <cell r="K98" t="str">
            <v>BENEDICTE</v>
          </cell>
          <cell r="L98" t="str">
            <v>LOUBAUD</v>
          </cell>
          <cell r="M98" t="str">
            <v>01 44 01 87 87</v>
          </cell>
          <cell r="N98" t="str">
            <v>benedicte.loubaud@afgaz.fr</v>
          </cell>
        </row>
        <row r="99">
          <cell r="A99">
            <v>32022</v>
          </cell>
          <cell r="B99" t="str">
            <v>ASSOCIATION FRANÇAISE DU GAZ</v>
          </cell>
          <cell r="C99" t="str">
            <v>8 RUE DE L'HOTEL DE VILLE</v>
          </cell>
          <cell r="E99" t="str">
            <v>92200</v>
          </cell>
          <cell r="F99" t="str">
            <v>NEUILLY SUR SEINE</v>
          </cell>
          <cell r="G99" t="str">
            <v>FRANCE</v>
          </cell>
          <cell r="H99" t="str">
            <v>1</v>
          </cell>
          <cell r="I99" t="str">
            <v>+33 1 80 21 08 00</v>
          </cell>
          <cell r="J99" t="str">
            <v>alexia.bonneau@afgaz.fr</v>
          </cell>
          <cell r="K99" t="str">
            <v>Madeleine</v>
          </cell>
          <cell r="L99" t="str">
            <v>LAFON</v>
          </cell>
          <cell r="M99" t="str">
            <v>01 80 21 08 69</v>
          </cell>
          <cell r="N99" t="str">
            <v>madeleine.lafon@afgaz.fr</v>
          </cell>
        </row>
        <row r="100">
          <cell r="A100">
            <v>32022</v>
          </cell>
          <cell r="B100" t="str">
            <v>ASSOCIATION FRANÇAISE DU GAZ</v>
          </cell>
          <cell r="C100" t="str">
            <v>8 RUE DE L'HOTEL DE VILLE</v>
          </cell>
          <cell r="E100" t="str">
            <v>92200</v>
          </cell>
          <cell r="F100" t="str">
            <v>NEUILLY SUR SEINE</v>
          </cell>
          <cell r="G100" t="str">
            <v>FRANCE</v>
          </cell>
          <cell r="H100" t="str">
            <v>1</v>
          </cell>
          <cell r="I100" t="str">
            <v>+33 1 80 21 08 00</v>
          </cell>
          <cell r="J100" t="str">
            <v>alexia.bonneau@afgaz.fr</v>
          </cell>
          <cell r="K100" t="str">
            <v>BENEDICTE</v>
          </cell>
          <cell r="L100" t="str">
            <v>LOUBAUD</v>
          </cell>
          <cell r="M100" t="str">
            <v>+33144018788</v>
          </cell>
          <cell r="N100" t="str">
            <v>benedicteloubaud@afgaz.fr</v>
          </cell>
        </row>
        <row r="101">
          <cell r="A101">
            <v>32022</v>
          </cell>
          <cell r="B101" t="str">
            <v>ASSOCIATION FRANÇAISE DU GAZ</v>
          </cell>
          <cell r="C101" t="str">
            <v>8 RUE DE L'HOTEL DE VILLE</v>
          </cell>
          <cell r="E101" t="str">
            <v>92200</v>
          </cell>
          <cell r="F101" t="str">
            <v>NEUILLY SUR SEINE</v>
          </cell>
          <cell r="G101" t="str">
            <v>FRANCE</v>
          </cell>
          <cell r="H101" t="str">
            <v>1</v>
          </cell>
          <cell r="I101" t="str">
            <v>+33 1 80 21 08 00</v>
          </cell>
          <cell r="J101" t="str">
            <v>alexia.bonneau@afgaz.fr</v>
          </cell>
          <cell r="K101" t="str">
            <v>ALEXIA</v>
          </cell>
          <cell r="L101" t="str">
            <v>BONNEAU</v>
          </cell>
          <cell r="N101" t="str">
            <v>alexia.bonneau@afgaz.fr</v>
          </cell>
        </row>
        <row r="102">
          <cell r="A102">
            <v>32022</v>
          </cell>
          <cell r="B102" t="str">
            <v>ASSOCIATION FRANÇAISE DU GAZ</v>
          </cell>
          <cell r="C102" t="str">
            <v>8 RUE DE L'HOTEL DE VILLE</v>
          </cell>
          <cell r="E102" t="str">
            <v>92200</v>
          </cell>
          <cell r="F102" t="str">
            <v>NEUILLY SUR SEINE</v>
          </cell>
          <cell r="G102" t="str">
            <v>FRANCE</v>
          </cell>
          <cell r="H102" t="str">
            <v>1</v>
          </cell>
          <cell r="I102" t="str">
            <v>+33 1 80 21 08 00</v>
          </cell>
          <cell r="J102" t="str">
            <v>alexia.bonneau@afgaz.fr</v>
          </cell>
          <cell r="K102" t="str">
            <v>Benedicte</v>
          </cell>
          <cell r="L102" t="str">
            <v>LOUBAUD</v>
          </cell>
          <cell r="M102" t="str">
            <v>01 44 01 87 88</v>
          </cell>
          <cell r="N102" t="str">
            <v>benedicteloubaud@afgaz.fr</v>
          </cell>
        </row>
        <row r="103">
          <cell r="A103">
            <v>32022</v>
          </cell>
          <cell r="B103" t="str">
            <v>ASSOCIATION FRANÇAISE DU GAZ</v>
          </cell>
          <cell r="C103" t="str">
            <v>8 RUE DE L'HOTEL DE VILLE</v>
          </cell>
          <cell r="E103" t="str">
            <v>92200</v>
          </cell>
          <cell r="F103" t="str">
            <v>NEUILLY SUR SEINE</v>
          </cell>
          <cell r="G103" t="str">
            <v>FRANCE</v>
          </cell>
          <cell r="H103" t="str">
            <v>1</v>
          </cell>
          <cell r="I103" t="str">
            <v>+33 1 80 21 08 00</v>
          </cell>
          <cell r="J103" t="str">
            <v>alexia.bonneau@afgaz.fr</v>
          </cell>
          <cell r="K103" t="str">
            <v>Benoit</v>
          </cell>
          <cell r="L103" t="str">
            <v>DUPRIEZ</v>
          </cell>
          <cell r="M103" t="str">
            <v>01 44 01 87 18</v>
          </cell>
          <cell r="N103" t="str">
            <v>benoit.dupriez@afgaz.fr</v>
          </cell>
        </row>
        <row r="104">
          <cell r="A104">
            <v>32022</v>
          </cell>
          <cell r="B104" t="str">
            <v>ASSOCIATION FRANÇAISE DU GAZ</v>
          </cell>
          <cell r="C104" t="str">
            <v>8 RUE DE L'HOTEL DE VILLE</v>
          </cell>
          <cell r="E104" t="str">
            <v>92200</v>
          </cell>
          <cell r="F104" t="str">
            <v>NEUILLY SUR SEINE</v>
          </cell>
          <cell r="G104" t="str">
            <v>FRANCE</v>
          </cell>
          <cell r="H104" t="str">
            <v>1</v>
          </cell>
          <cell r="I104" t="str">
            <v>+33 1 80 21 08 00</v>
          </cell>
          <cell r="J104" t="str">
            <v>alexia.bonneau@afgaz.fr</v>
          </cell>
          <cell r="K104" t="str">
            <v>Amélie</v>
          </cell>
          <cell r="L104" t="str">
            <v>HERRAULT</v>
          </cell>
          <cell r="M104" t="str">
            <v>+33 1 80 21 07 71</v>
          </cell>
          <cell r="N104" t="str">
            <v>amelie.herrault@afgaz.fr</v>
          </cell>
        </row>
        <row r="105">
          <cell r="A105">
            <v>32051</v>
          </cell>
          <cell r="B105" t="str">
            <v>EDITIONS DE L'ENVIRONNEMENT</v>
          </cell>
          <cell r="C105" t="str">
            <v>30 RUE SCHEFFER</v>
          </cell>
          <cell r="E105" t="str">
            <v>75016</v>
          </cell>
          <cell r="F105" t="str">
            <v>PARIS</v>
          </cell>
          <cell r="G105" t="str">
            <v>FRANCE</v>
          </cell>
          <cell r="H105" t="str">
            <v>1</v>
          </cell>
          <cell r="I105" t="str">
            <v>+33 1 30 08 14 14</v>
          </cell>
          <cell r="J105" t="str">
            <v>direction@groupe-cayola.com</v>
          </cell>
          <cell r="K105" t="str">
            <v>ALAIN</v>
          </cell>
          <cell r="L105" t="str">
            <v>DISS</v>
          </cell>
          <cell r="M105" t="str">
            <v>01 30 08 14 14</v>
          </cell>
        </row>
        <row r="106">
          <cell r="A106">
            <v>32051</v>
          </cell>
          <cell r="B106" t="str">
            <v>EDITIONS DE L'ENVIRONNEMENT</v>
          </cell>
          <cell r="C106" t="str">
            <v>30 RUE SCHEFFER</v>
          </cell>
          <cell r="E106" t="str">
            <v>75016</v>
          </cell>
          <cell r="F106" t="str">
            <v>PARIS</v>
          </cell>
          <cell r="G106" t="str">
            <v>FRANCE</v>
          </cell>
          <cell r="H106" t="str">
            <v>1</v>
          </cell>
          <cell r="I106" t="str">
            <v>+33 1 30 08 14 14</v>
          </cell>
          <cell r="J106" t="str">
            <v>direction@groupe-cayola.com</v>
          </cell>
          <cell r="K106" t="str">
            <v>Aurelie</v>
          </cell>
          <cell r="L106" t="str">
            <v>SEVELIN</v>
          </cell>
          <cell r="M106" t="str">
            <v>01 30 08 14 14</v>
          </cell>
          <cell r="N106" t="str">
            <v>direction@groupe-cayola.com</v>
          </cell>
        </row>
        <row r="107">
          <cell r="A107">
            <v>32051</v>
          </cell>
          <cell r="B107" t="str">
            <v>EDITIONS DE L'ENVIRONNEMENT</v>
          </cell>
          <cell r="C107" t="str">
            <v>30 RUE SCHEFFER</v>
          </cell>
          <cell r="E107" t="str">
            <v>75016</v>
          </cell>
          <cell r="F107" t="str">
            <v>PARIS</v>
          </cell>
          <cell r="G107" t="str">
            <v>FRANCE</v>
          </cell>
          <cell r="H107" t="str">
            <v>1</v>
          </cell>
          <cell r="I107" t="str">
            <v>+33 1 30 08 14 14</v>
          </cell>
          <cell r="J107" t="str">
            <v>direction@groupe-cayola.com</v>
          </cell>
          <cell r="K107" t="str">
            <v>SOPHIE</v>
          </cell>
          <cell r="L107" t="str">
            <v>POGNEAU</v>
          </cell>
          <cell r="M107" t="str">
            <v>+3313081414</v>
          </cell>
          <cell r="N107" t="str">
            <v>direction@groupe-cayola.com</v>
          </cell>
        </row>
        <row r="108">
          <cell r="A108">
            <v>32051</v>
          </cell>
          <cell r="B108" t="str">
            <v>EDITIONS DE L'ENVIRONNEMENT</v>
          </cell>
          <cell r="C108" t="str">
            <v>30 RUE SCHEFFER</v>
          </cell>
          <cell r="E108" t="str">
            <v>75016</v>
          </cell>
          <cell r="F108" t="str">
            <v>PARIS</v>
          </cell>
          <cell r="G108" t="str">
            <v>FRANCE</v>
          </cell>
          <cell r="H108" t="str">
            <v>1</v>
          </cell>
          <cell r="I108" t="str">
            <v>+33 1 30 08 14 14</v>
          </cell>
          <cell r="J108" t="str">
            <v>direction@groupe-cayola.com</v>
          </cell>
          <cell r="K108" t="str">
            <v>Corinne</v>
          </cell>
          <cell r="L108" t="str">
            <v>DELACHAUX</v>
          </cell>
          <cell r="M108" t="str">
            <v>01 30 08 14 14</v>
          </cell>
          <cell r="N108" t="str">
            <v>direction@groupe-cayola.com</v>
          </cell>
        </row>
        <row r="109">
          <cell r="A109">
            <v>32051</v>
          </cell>
          <cell r="B109" t="str">
            <v>EDITIONS DE L'ENVIRONNEMENT</v>
          </cell>
          <cell r="C109" t="str">
            <v>30 RUE SCHEFFER</v>
          </cell>
          <cell r="E109" t="str">
            <v>75016</v>
          </cell>
          <cell r="F109" t="str">
            <v>PARIS</v>
          </cell>
          <cell r="G109" t="str">
            <v>FRANCE</v>
          </cell>
          <cell r="H109" t="str">
            <v>1</v>
          </cell>
          <cell r="I109" t="str">
            <v>+33 1 30 08 14 14</v>
          </cell>
          <cell r="J109" t="str">
            <v>direction@groupe-cayola.com</v>
          </cell>
          <cell r="K109" t="str">
            <v>Christophe</v>
          </cell>
          <cell r="L109" t="str">
            <v>BRILLOUET</v>
          </cell>
          <cell r="M109" t="str">
            <v>+33 1 30 08 14 14</v>
          </cell>
          <cell r="N109" t="str">
            <v>direction@groupe-cayola.com</v>
          </cell>
        </row>
        <row r="110">
          <cell r="A110">
            <v>36273</v>
          </cell>
          <cell r="B110" t="str">
            <v>SEPTELEC</v>
          </cell>
          <cell r="C110" t="str">
            <v>1 PLACE URANIE</v>
          </cell>
          <cell r="E110" t="str">
            <v>94345</v>
          </cell>
          <cell r="F110" t="str">
            <v>JOINVILLE LE PONT CEDEX</v>
          </cell>
          <cell r="G110" t="str">
            <v>FRANCE</v>
          </cell>
          <cell r="H110" t="str">
            <v>1</v>
          </cell>
          <cell r="I110" t="str">
            <v>01 43 97 31 30</v>
          </cell>
          <cell r="K110" t="str">
            <v>JEAN MARC</v>
          </cell>
          <cell r="L110" t="str">
            <v>LOISON</v>
          </cell>
          <cell r="M110" t="str">
            <v>01 43 97 31 30</v>
          </cell>
          <cell r="N110" t="str">
            <v>jmloison@fedelec.fr</v>
          </cell>
        </row>
        <row r="111">
          <cell r="A111">
            <v>36273</v>
          </cell>
          <cell r="B111" t="str">
            <v>SEPTELEC</v>
          </cell>
          <cell r="C111" t="str">
            <v>1 PLACE URANIE</v>
          </cell>
          <cell r="E111" t="str">
            <v>94345</v>
          </cell>
          <cell r="F111" t="str">
            <v>JOINVILLE LE PONT CEDEX</v>
          </cell>
          <cell r="G111" t="str">
            <v>FRANCE</v>
          </cell>
          <cell r="H111" t="str">
            <v>1</v>
          </cell>
          <cell r="I111" t="str">
            <v>01 43 97 31 30</v>
          </cell>
          <cell r="K111" t="str">
            <v>Jean Marc</v>
          </cell>
          <cell r="L111" t="str">
            <v>LOISON</v>
          </cell>
          <cell r="M111" t="str">
            <v>01 43 97 31 30</v>
          </cell>
        </row>
        <row r="112">
          <cell r="A112">
            <v>36273</v>
          </cell>
          <cell r="B112" t="str">
            <v>SEPTELEC</v>
          </cell>
          <cell r="C112" t="str">
            <v>1 PLACE URANIE</v>
          </cell>
          <cell r="E112" t="str">
            <v>94345</v>
          </cell>
          <cell r="F112" t="str">
            <v>JOINVILLE LE PONT CEDEX</v>
          </cell>
          <cell r="G112" t="str">
            <v>FRANCE</v>
          </cell>
          <cell r="H112" t="str">
            <v>1</v>
          </cell>
          <cell r="I112" t="str">
            <v>01 43 97 31 30</v>
          </cell>
          <cell r="K112" t="str">
            <v>JEAN MARC</v>
          </cell>
          <cell r="L112" t="str">
            <v>LOISON</v>
          </cell>
          <cell r="M112" t="str">
            <v>+33143973130</v>
          </cell>
          <cell r="N112" t="str">
            <v>jmloisn@fedelec.fr</v>
          </cell>
        </row>
        <row r="113">
          <cell r="A113">
            <v>36273</v>
          </cell>
          <cell r="B113" t="str">
            <v>SEPTELEC</v>
          </cell>
          <cell r="C113" t="str">
            <v>1 PLACE URANIE</v>
          </cell>
          <cell r="E113" t="str">
            <v>94345</v>
          </cell>
          <cell r="F113" t="str">
            <v>JOINVILLE LE PONT CEDEX</v>
          </cell>
          <cell r="G113" t="str">
            <v>FRANCE</v>
          </cell>
          <cell r="H113" t="str">
            <v>1</v>
          </cell>
          <cell r="I113" t="str">
            <v>01 43 97 31 30</v>
          </cell>
          <cell r="K113" t="str">
            <v>Franck</v>
          </cell>
          <cell r="L113" t="str">
            <v>ALFONSI</v>
          </cell>
          <cell r="M113" t="str">
            <v>+33 1 46 57 53 99</v>
          </cell>
        </row>
        <row r="114">
          <cell r="A114">
            <v>36276</v>
          </cell>
          <cell r="B114" t="str">
            <v>INFOPRO DIGITAL</v>
          </cell>
          <cell r="C114" t="str">
            <v>10 PLACE DU GENERAL DE GAULLE</v>
          </cell>
          <cell r="D114" t="str">
            <v>BP 20156</v>
          </cell>
          <cell r="E114" t="str">
            <v>92186</v>
          </cell>
          <cell r="F114" t="str">
            <v>ANTHONY CEDEX</v>
          </cell>
          <cell r="G114" t="str">
            <v>FRANCE</v>
          </cell>
          <cell r="H114" t="str">
            <v>1</v>
          </cell>
          <cell r="I114" t="str">
            <v>+33 1 77 92 92 92</v>
          </cell>
          <cell r="J114" t="str">
            <v>mdavisseau@usinenouvelle.com</v>
          </cell>
          <cell r="K114" t="str">
            <v>Jean-Baptiste</v>
          </cell>
          <cell r="L114" t="str">
            <v>ALLINE</v>
          </cell>
          <cell r="N114" t="str">
            <v>jballine@gisi.fr</v>
          </cell>
        </row>
        <row r="115">
          <cell r="A115">
            <v>36276</v>
          </cell>
          <cell r="B115" t="str">
            <v>INFOPRO DIGITAL</v>
          </cell>
          <cell r="C115" t="str">
            <v>10 PLACE DU GENERAL DE GAULLE</v>
          </cell>
          <cell r="D115" t="str">
            <v>BP 20156</v>
          </cell>
          <cell r="E115" t="str">
            <v>92186</v>
          </cell>
          <cell r="F115" t="str">
            <v>ANTHONY CEDEX</v>
          </cell>
          <cell r="G115" t="str">
            <v>FRANCE</v>
          </cell>
          <cell r="H115" t="str">
            <v>1</v>
          </cell>
          <cell r="I115" t="str">
            <v>+33 1 77 92 92 92</v>
          </cell>
          <cell r="J115" t="str">
            <v>mdavisseau@usinenouvelle.com</v>
          </cell>
          <cell r="K115" t="str">
            <v>ANNICK</v>
          </cell>
          <cell r="L115" t="str">
            <v>MARTEAU</v>
          </cell>
          <cell r="M115" t="str">
            <v>+33177929793</v>
          </cell>
          <cell r="N115" t="str">
            <v>amarteau@infopro.fr</v>
          </cell>
        </row>
        <row r="116">
          <cell r="A116">
            <v>36276</v>
          </cell>
          <cell r="B116" t="str">
            <v>INFOPRO DIGITAL</v>
          </cell>
          <cell r="C116" t="str">
            <v>10 PLACE DU GENERAL DE GAULLE</v>
          </cell>
          <cell r="D116" t="str">
            <v>BP 20156</v>
          </cell>
          <cell r="E116" t="str">
            <v>92186</v>
          </cell>
          <cell r="F116" t="str">
            <v>ANTHONY CEDEX</v>
          </cell>
          <cell r="G116" t="str">
            <v>FRANCE</v>
          </cell>
          <cell r="H116" t="str">
            <v>1</v>
          </cell>
          <cell r="I116" t="str">
            <v>+33 1 77 92 92 92</v>
          </cell>
          <cell r="J116" t="str">
            <v>mdavisseau@usinenouvelle.com</v>
          </cell>
          <cell r="K116" t="str">
            <v>Jean-Baptiste</v>
          </cell>
          <cell r="L116" t="str">
            <v>ALLINE</v>
          </cell>
          <cell r="N116" t="str">
            <v>jballine@gisi.fr</v>
          </cell>
        </row>
        <row r="117">
          <cell r="A117">
            <v>36276</v>
          </cell>
          <cell r="B117" t="str">
            <v>INFOPRO DIGITAL</v>
          </cell>
          <cell r="C117" t="str">
            <v>10 PLACE DU GENERAL DE GAULLE</v>
          </cell>
          <cell r="D117" t="str">
            <v>BP 20156</v>
          </cell>
          <cell r="E117" t="str">
            <v>92186</v>
          </cell>
          <cell r="F117" t="str">
            <v>ANTHONY CEDEX</v>
          </cell>
          <cell r="G117" t="str">
            <v>FRANCE</v>
          </cell>
          <cell r="H117" t="str">
            <v>1</v>
          </cell>
          <cell r="I117" t="str">
            <v>+33 1 77 92 92 92</v>
          </cell>
          <cell r="J117" t="str">
            <v>mdavisseau@usinenouvelle.com</v>
          </cell>
          <cell r="K117" t="str">
            <v>Elodie</v>
          </cell>
          <cell r="L117" t="str">
            <v>GALLIOD</v>
          </cell>
          <cell r="N117" t="str">
            <v>egalliod@lsa.fr</v>
          </cell>
        </row>
        <row r="118">
          <cell r="A118">
            <v>36276</v>
          </cell>
          <cell r="B118" t="str">
            <v>INFOPRO DIGITAL</v>
          </cell>
          <cell r="C118" t="str">
            <v>10 PLACE DU GENERAL DE GAULLE</v>
          </cell>
          <cell r="D118" t="str">
            <v>BP 20156</v>
          </cell>
          <cell r="E118" t="str">
            <v>92186</v>
          </cell>
          <cell r="F118" t="str">
            <v>ANTHONY CEDEX</v>
          </cell>
          <cell r="G118" t="str">
            <v>FRANCE</v>
          </cell>
          <cell r="H118" t="str">
            <v>1</v>
          </cell>
          <cell r="I118" t="str">
            <v>+33 1 77 92 92 92</v>
          </cell>
          <cell r="J118" t="str">
            <v>mdavisseau@usinenouvelle.com</v>
          </cell>
          <cell r="K118" t="str">
            <v>VIRGINIE</v>
          </cell>
          <cell r="L118" t="str">
            <v>BOYER</v>
          </cell>
        </row>
        <row r="119">
          <cell r="A119">
            <v>36276</v>
          </cell>
          <cell r="B119" t="str">
            <v>INFOPRO DIGITAL</v>
          </cell>
          <cell r="C119" t="str">
            <v>10 PLACE DU GENERAL DE GAULLE</v>
          </cell>
          <cell r="D119" t="str">
            <v>BP 20156</v>
          </cell>
          <cell r="E119" t="str">
            <v>92186</v>
          </cell>
          <cell r="F119" t="str">
            <v>ANTHONY CEDEX</v>
          </cell>
          <cell r="G119" t="str">
            <v>FRANCE</v>
          </cell>
          <cell r="H119" t="str">
            <v>1</v>
          </cell>
          <cell r="I119" t="str">
            <v>+33 1 77 92 92 92</v>
          </cell>
          <cell r="J119" t="str">
            <v>mdavisseau@usinenouvelle.com</v>
          </cell>
          <cell r="K119" t="str">
            <v>Aline</v>
          </cell>
          <cell r="L119" t="str">
            <v>LEQUILLERIER</v>
          </cell>
          <cell r="M119" t="str">
            <v>01 77 92 97 86</v>
          </cell>
          <cell r="N119" t="str">
            <v>aline.lequillerier@groupemoniteur.fr</v>
          </cell>
        </row>
        <row r="120">
          <cell r="A120">
            <v>56048</v>
          </cell>
          <cell r="B120" t="str">
            <v>CNPP ENTREPRISE</v>
          </cell>
          <cell r="C120" t="str">
            <v>ROUTE DE LA CHAPELLE REANVILLE</v>
          </cell>
          <cell r="D120" t="str">
            <v>CS 22265</v>
          </cell>
          <cell r="E120" t="str">
            <v>27950</v>
          </cell>
          <cell r="F120" t="str">
            <v>SAINT MARCEL</v>
          </cell>
          <cell r="G120" t="str">
            <v>FRANCE</v>
          </cell>
          <cell r="H120" t="str">
            <v>1</v>
          </cell>
          <cell r="I120" t="str">
            <v>+33 2 32 53 64 00</v>
          </cell>
          <cell r="K120" t="str">
            <v>Sophie</v>
          </cell>
          <cell r="L120" t="str">
            <v>ROUSSEL</v>
          </cell>
          <cell r="M120" t="str">
            <v>+33 2 32 53 63 39</v>
          </cell>
          <cell r="N120" t="str">
            <v>sophie.roussel@cnpp.com</v>
          </cell>
        </row>
        <row r="121">
          <cell r="A121">
            <v>56048</v>
          </cell>
          <cell r="B121" t="str">
            <v>CNPP ENTREPRISE</v>
          </cell>
          <cell r="C121" t="str">
            <v>ROUTE DE LA CHAPELLE REANVILLE</v>
          </cell>
          <cell r="D121" t="str">
            <v>CS 22265</v>
          </cell>
          <cell r="E121" t="str">
            <v>27950</v>
          </cell>
          <cell r="F121" t="str">
            <v>SAINT MARCEL</v>
          </cell>
          <cell r="G121" t="str">
            <v>FRANCE</v>
          </cell>
          <cell r="H121" t="str">
            <v>1</v>
          </cell>
          <cell r="I121" t="str">
            <v>+33 2 32 53 64 00</v>
          </cell>
          <cell r="K121" t="str">
            <v>SEBASTIEN</v>
          </cell>
          <cell r="L121" t="str">
            <v>SAMUELI</v>
          </cell>
          <cell r="M121" t="str">
            <v>0232536400</v>
          </cell>
          <cell r="N121" t="str">
            <v>sebastien.samueli@cnpp.com</v>
          </cell>
        </row>
        <row r="122">
          <cell r="A122">
            <v>56048</v>
          </cell>
          <cell r="B122" t="str">
            <v>CNPP ENTREPRISE</v>
          </cell>
          <cell r="C122" t="str">
            <v>ROUTE DE LA CHAPELLE REANVILLE</v>
          </cell>
          <cell r="D122" t="str">
            <v>CS 22265</v>
          </cell>
          <cell r="E122" t="str">
            <v>27950</v>
          </cell>
          <cell r="F122" t="str">
            <v>SAINT MARCEL</v>
          </cell>
          <cell r="G122" t="str">
            <v>FRANCE</v>
          </cell>
          <cell r="H122" t="str">
            <v>1</v>
          </cell>
          <cell r="I122" t="str">
            <v>+33 2 32 53 64 00</v>
          </cell>
          <cell r="K122" t="str">
            <v>SANDRINE</v>
          </cell>
          <cell r="L122" t="str">
            <v>GAGNAT</v>
          </cell>
          <cell r="M122" t="str">
            <v>0232536400</v>
          </cell>
          <cell r="N122" t="str">
            <v>sandrine.gagnat@cnpp.com</v>
          </cell>
        </row>
        <row r="123">
          <cell r="A123">
            <v>56048</v>
          </cell>
          <cell r="B123" t="str">
            <v>CNPP ENTREPRISE</v>
          </cell>
          <cell r="C123" t="str">
            <v>ROUTE DE LA CHAPELLE REANVILLE</v>
          </cell>
          <cell r="D123" t="str">
            <v>CS 22265</v>
          </cell>
          <cell r="E123" t="str">
            <v>27950</v>
          </cell>
          <cell r="F123" t="str">
            <v>SAINT MARCEL</v>
          </cell>
          <cell r="G123" t="str">
            <v>FRANCE</v>
          </cell>
          <cell r="H123" t="str">
            <v>1</v>
          </cell>
          <cell r="I123" t="str">
            <v>+33 2 32 53 64 00</v>
          </cell>
          <cell r="K123" t="str">
            <v>Sophie</v>
          </cell>
          <cell r="L123" t="str">
            <v>ROUSSEL</v>
          </cell>
          <cell r="M123" t="str">
            <v>+33 2 32 53 63 39</v>
          </cell>
          <cell r="N123" t="str">
            <v>sophie.roussel@cnpp.com</v>
          </cell>
        </row>
        <row r="124">
          <cell r="A124">
            <v>56048</v>
          </cell>
          <cell r="B124" t="str">
            <v>CNPP ENTREPRISE</v>
          </cell>
          <cell r="C124" t="str">
            <v>ROUTE DE LA CHAPELLE REANVILLE</v>
          </cell>
          <cell r="D124" t="str">
            <v>CS 22265</v>
          </cell>
          <cell r="E124" t="str">
            <v>27950</v>
          </cell>
          <cell r="F124" t="str">
            <v>SAINT MARCEL</v>
          </cell>
          <cell r="G124" t="str">
            <v>FRANCE</v>
          </cell>
          <cell r="H124" t="str">
            <v>1</v>
          </cell>
          <cell r="I124" t="str">
            <v>+33 2 32 53 64 00</v>
          </cell>
          <cell r="K124" t="str">
            <v>SEBASTIEN</v>
          </cell>
          <cell r="L124" t="str">
            <v>SAMUELI</v>
          </cell>
          <cell r="M124" t="str">
            <v>0232536310</v>
          </cell>
          <cell r="N124" t="str">
            <v>sebastien.samueli@cnpp.com</v>
          </cell>
        </row>
        <row r="125">
          <cell r="A125">
            <v>56048</v>
          </cell>
          <cell r="B125" t="str">
            <v>CNPP ENTREPRISE</v>
          </cell>
          <cell r="C125" t="str">
            <v>ROUTE DE LA CHAPELLE REANVILLE</v>
          </cell>
          <cell r="D125" t="str">
            <v>CS 22265</v>
          </cell>
          <cell r="E125" t="str">
            <v>27950</v>
          </cell>
          <cell r="F125" t="str">
            <v>SAINT MARCEL</v>
          </cell>
          <cell r="G125" t="str">
            <v>FRANCE</v>
          </cell>
          <cell r="H125" t="str">
            <v>1</v>
          </cell>
          <cell r="I125" t="str">
            <v>+33 2 32 53 64 00</v>
          </cell>
          <cell r="K125" t="str">
            <v>LILIANE</v>
          </cell>
          <cell r="L125" t="str">
            <v>PREVOT</v>
          </cell>
          <cell r="M125" t="str">
            <v>0144505770</v>
          </cell>
          <cell r="N125" t="str">
            <v>liliane.prevot@cnpp.com</v>
          </cell>
        </row>
        <row r="126">
          <cell r="A126">
            <v>56048</v>
          </cell>
          <cell r="B126" t="str">
            <v>CNPP ENTREPRISE</v>
          </cell>
          <cell r="C126" t="str">
            <v>ROUTE DE LA CHAPELLE REANVILLE</v>
          </cell>
          <cell r="D126" t="str">
            <v>CS 22265</v>
          </cell>
          <cell r="E126" t="str">
            <v>27950</v>
          </cell>
          <cell r="F126" t="str">
            <v>SAINT MARCEL</v>
          </cell>
          <cell r="G126" t="str">
            <v>FRANCE</v>
          </cell>
          <cell r="H126" t="str">
            <v>1</v>
          </cell>
          <cell r="I126" t="str">
            <v>+33 2 32 53 64 00</v>
          </cell>
          <cell r="K126" t="str">
            <v>Nathalie</v>
          </cell>
          <cell r="L126" t="str">
            <v>SALVADO</v>
          </cell>
          <cell r="M126" t="str">
            <v>02 32 53 64 79</v>
          </cell>
          <cell r="N126" t="str">
            <v>nathalie.salvado@cnpp.com</v>
          </cell>
        </row>
        <row r="127">
          <cell r="A127">
            <v>56048</v>
          </cell>
          <cell r="B127" t="str">
            <v>CNPP ENTREPRISE</v>
          </cell>
          <cell r="C127" t="str">
            <v>ROUTE DE LA CHAPELLE REANVILLE</v>
          </cell>
          <cell r="D127" t="str">
            <v>CS 22265</v>
          </cell>
          <cell r="E127" t="str">
            <v>27950</v>
          </cell>
          <cell r="F127" t="str">
            <v>SAINT MARCEL</v>
          </cell>
          <cell r="G127" t="str">
            <v>FRANCE</v>
          </cell>
          <cell r="H127" t="str">
            <v>1</v>
          </cell>
          <cell r="I127" t="str">
            <v>+33 2 32 53 64 00</v>
          </cell>
          <cell r="K127" t="str">
            <v>Sylvie</v>
          </cell>
          <cell r="L127" t="str">
            <v>BLIN</v>
          </cell>
        </row>
        <row r="128">
          <cell r="A128">
            <v>56048</v>
          </cell>
          <cell r="B128" t="str">
            <v>CNPP ENTREPRISE</v>
          </cell>
          <cell r="C128" t="str">
            <v>ROUTE DE LA CHAPELLE REANVILLE</v>
          </cell>
          <cell r="D128" t="str">
            <v>CS 22265</v>
          </cell>
          <cell r="E128" t="str">
            <v>27950</v>
          </cell>
          <cell r="F128" t="str">
            <v>SAINT MARCEL</v>
          </cell>
          <cell r="G128" t="str">
            <v>FRANCE</v>
          </cell>
          <cell r="H128" t="str">
            <v>1</v>
          </cell>
          <cell r="I128" t="str">
            <v>+33 2 32 53 64 00</v>
          </cell>
          <cell r="K128" t="str">
            <v>SANDRINE</v>
          </cell>
          <cell r="L128" t="str">
            <v>GAGNAT</v>
          </cell>
          <cell r="M128" t="str">
            <v>0232536310</v>
          </cell>
          <cell r="N128" t="str">
            <v>sandrine.gagnat@cnpp.com</v>
          </cell>
        </row>
        <row r="129">
          <cell r="A129">
            <v>56048</v>
          </cell>
          <cell r="B129" t="str">
            <v>CNPP ENTREPRISE</v>
          </cell>
          <cell r="C129" t="str">
            <v>ROUTE DE LA CHAPELLE REANVILLE</v>
          </cell>
          <cell r="D129" t="str">
            <v>CS 22265</v>
          </cell>
          <cell r="E129" t="str">
            <v>27950</v>
          </cell>
          <cell r="F129" t="str">
            <v>SAINT MARCEL</v>
          </cell>
          <cell r="G129" t="str">
            <v>FRANCE</v>
          </cell>
          <cell r="H129" t="str">
            <v>1</v>
          </cell>
          <cell r="I129" t="str">
            <v>+33 2 32 53 64 00</v>
          </cell>
          <cell r="K129" t="str">
            <v>SYLVIE</v>
          </cell>
          <cell r="L129" t="str">
            <v>BLIN</v>
          </cell>
          <cell r="M129" t="str">
            <v>0232536310</v>
          </cell>
          <cell r="N129" t="str">
            <v/>
          </cell>
        </row>
        <row r="130">
          <cell r="A130">
            <v>56048</v>
          </cell>
          <cell r="B130" t="str">
            <v>CNPP ENTREPRISE</v>
          </cell>
          <cell r="C130" t="str">
            <v>ROUTE DE LA CHAPELLE REANVILLE</v>
          </cell>
          <cell r="D130" t="str">
            <v>CS 22265</v>
          </cell>
          <cell r="E130" t="str">
            <v>27950</v>
          </cell>
          <cell r="F130" t="str">
            <v>SAINT MARCEL</v>
          </cell>
          <cell r="G130" t="str">
            <v>FRANCE</v>
          </cell>
          <cell r="H130" t="str">
            <v>1</v>
          </cell>
          <cell r="I130" t="str">
            <v>+33 2 32 53 64 00</v>
          </cell>
          <cell r="K130" t="str">
            <v>SYLVIE</v>
          </cell>
          <cell r="L130" t="str">
            <v>BLIN</v>
          </cell>
          <cell r="M130" t="str">
            <v>+33232536310</v>
          </cell>
        </row>
        <row r="131">
          <cell r="A131">
            <v>56048</v>
          </cell>
          <cell r="B131" t="str">
            <v>CNPP ENTREPRISE</v>
          </cell>
          <cell r="C131" t="str">
            <v>ROUTE DE LA CHAPELLE REANVILLE</v>
          </cell>
          <cell r="D131" t="str">
            <v>CS 22265</v>
          </cell>
          <cell r="E131" t="str">
            <v>27950</v>
          </cell>
          <cell r="F131" t="str">
            <v>SAINT MARCEL</v>
          </cell>
          <cell r="G131" t="str">
            <v>FRANCE</v>
          </cell>
          <cell r="H131" t="str">
            <v>1</v>
          </cell>
          <cell r="I131" t="str">
            <v>+33 2 32 53 64 00</v>
          </cell>
          <cell r="K131" t="str">
            <v>Sophie</v>
          </cell>
          <cell r="L131" t="str">
            <v>ROUSSEL</v>
          </cell>
          <cell r="M131" t="str">
            <v>+33 2 32 53 63 39</v>
          </cell>
          <cell r="N131" t="str">
            <v>sophie.roussel@cnpp.com</v>
          </cell>
        </row>
        <row r="132">
          <cell r="A132">
            <v>56048</v>
          </cell>
          <cell r="B132" t="str">
            <v>CNPP ENTREPRISE</v>
          </cell>
          <cell r="C132" t="str">
            <v>ROUTE DE LA CHAPELLE REANVILLE</v>
          </cell>
          <cell r="D132" t="str">
            <v>CS 22265</v>
          </cell>
          <cell r="E132" t="str">
            <v>27950</v>
          </cell>
          <cell r="F132" t="str">
            <v>SAINT MARCEL</v>
          </cell>
          <cell r="G132" t="str">
            <v>FRANCE</v>
          </cell>
          <cell r="H132" t="str">
            <v>1</v>
          </cell>
          <cell r="I132" t="str">
            <v>+33 2 32 53 64 00</v>
          </cell>
          <cell r="K132" t="str">
            <v>DORINE</v>
          </cell>
          <cell r="L132" t="str">
            <v>DELIVERTOUX</v>
          </cell>
          <cell r="M132" t="str">
            <v>+33232536310</v>
          </cell>
          <cell r="N132" t="str">
            <v>marketing@cnpp.com</v>
          </cell>
        </row>
        <row r="133">
          <cell r="A133">
            <v>56048</v>
          </cell>
          <cell r="B133" t="str">
            <v>CNPP ENTREPRISE</v>
          </cell>
          <cell r="C133" t="str">
            <v>ROUTE DE LA CHAPELLE REANVILLE</v>
          </cell>
          <cell r="D133" t="str">
            <v>CS 22265</v>
          </cell>
          <cell r="E133" t="str">
            <v>27950</v>
          </cell>
          <cell r="F133" t="str">
            <v>SAINT MARCEL</v>
          </cell>
          <cell r="G133" t="str">
            <v>FRANCE</v>
          </cell>
          <cell r="H133" t="str">
            <v>1</v>
          </cell>
          <cell r="I133" t="str">
            <v>+33 2 32 53 64 00</v>
          </cell>
          <cell r="K133" t="str">
            <v>CECILE</v>
          </cell>
          <cell r="L133" t="str">
            <v>COFFINET</v>
          </cell>
          <cell r="N133" t="str">
            <v>cecile.coffinet@cnpp.com</v>
          </cell>
        </row>
        <row r="134">
          <cell r="A134">
            <v>56048</v>
          </cell>
          <cell r="B134" t="str">
            <v>CNPP ENTREPRISE</v>
          </cell>
          <cell r="C134" t="str">
            <v>ROUTE DE LA CHAPELLE REANVILLE</v>
          </cell>
          <cell r="D134" t="str">
            <v>CS 22265</v>
          </cell>
          <cell r="E134" t="str">
            <v>27950</v>
          </cell>
          <cell r="F134" t="str">
            <v>SAINT MARCEL</v>
          </cell>
          <cell r="G134" t="str">
            <v>FRANCE</v>
          </cell>
          <cell r="H134" t="str">
            <v>1</v>
          </cell>
          <cell r="I134" t="str">
            <v>+33 2 32 53 64 00</v>
          </cell>
          <cell r="K134" t="str">
            <v>LILIANE</v>
          </cell>
          <cell r="L134" t="str">
            <v>PREVOT</v>
          </cell>
          <cell r="N134" t="str">
            <v>liliane.prevot@cnpp.com</v>
          </cell>
        </row>
        <row r="135">
          <cell r="A135">
            <v>56048</v>
          </cell>
          <cell r="B135" t="str">
            <v>CNPP ENTREPRISE</v>
          </cell>
          <cell r="C135" t="str">
            <v>ROUTE DE LA CHAPELLE REANVILLE</v>
          </cell>
          <cell r="D135" t="str">
            <v>CS 22265</v>
          </cell>
          <cell r="E135" t="str">
            <v>27950</v>
          </cell>
          <cell r="F135" t="str">
            <v>SAINT MARCEL</v>
          </cell>
          <cell r="G135" t="str">
            <v>FRANCE</v>
          </cell>
          <cell r="H135" t="str">
            <v>1</v>
          </cell>
          <cell r="I135" t="str">
            <v>+33 2 32 53 64 00</v>
          </cell>
          <cell r="K135" t="str">
            <v>Sophie</v>
          </cell>
          <cell r="L135" t="str">
            <v>ROUSSEL</v>
          </cell>
          <cell r="N135" t="str">
            <v>sophie.roussel@cnpp.com</v>
          </cell>
        </row>
        <row r="136">
          <cell r="A136">
            <v>56048</v>
          </cell>
          <cell r="B136" t="str">
            <v>CNPP ENTREPRISE</v>
          </cell>
          <cell r="C136" t="str">
            <v>ROUTE DE LA CHAPELLE REANVILLE</v>
          </cell>
          <cell r="D136" t="str">
            <v>CS 22265</v>
          </cell>
          <cell r="E136" t="str">
            <v>27950</v>
          </cell>
          <cell r="F136" t="str">
            <v>SAINT MARCEL</v>
          </cell>
          <cell r="G136" t="str">
            <v>FRANCE</v>
          </cell>
          <cell r="H136" t="str">
            <v>1</v>
          </cell>
          <cell r="I136" t="str">
            <v>+33 2 32 53 64 00</v>
          </cell>
          <cell r="K136" t="str">
            <v>Sébastien</v>
          </cell>
          <cell r="L136" t="str">
            <v>SAMUELI</v>
          </cell>
          <cell r="N136" t="str">
            <v>sebastien.samueli@cnpp.com</v>
          </cell>
        </row>
        <row r="137">
          <cell r="A137">
            <v>56612</v>
          </cell>
          <cell r="B137" t="str">
            <v>CPIH</v>
          </cell>
          <cell r="C137" t="str">
            <v>2 et 4 RUE BARYE</v>
          </cell>
          <cell r="E137" t="str">
            <v>75017</v>
          </cell>
          <cell r="F137" t="str">
            <v>PARIS</v>
          </cell>
          <cell r="G137" t="str">
            <v>FRANCE</v>
          </cell>
          <cell r="H137" t="str">
            <v>1</v>
          </cell>
          <cell r="I137" t="str">
            <v>+33147667000</v>
          </cell>
          <cell r="J137" t="str">
            <v>cpih@wanadoo.fr</v>
          </cell>
          <cell r="K137" t="str">
            <v>Martine</v>
          </cell>
          <cell r="L137" t="str">
            <v>CROHARE</v>
          </cell>
          <cell r="M137" t="str">
            <v>+33147667000</v>
          </cell>
          <cell r="N137" t="str">
            <v>m.crohare@orange.fr</v>
          </cell>
        </row>
        <row r="138">
          <cell r="A138">
            <v>56612</v>
          </cell>
          <cell r="B138" t="str">
            <v>CPIH</v>
          </cell>
          <cell r="C138" t="str">
            <v>2 et 4 RUE BARYE</v>
          </cell>
          <cell r="E138" t="str">
            <v>75017</v>
          </cell>
          <cell r="F138" t="str">
            <v>PARIS</v>
          </cell>
          <cell r="G138" t="str">
            <v>FRANCE</v>
          </cell>
          <cell r="H138" t="str">
            <v>1</v>
          </cell>
          <cell r="I138" t="str">
            <v>+33147667000</v>
          </cell>
          <cell r="J138" t="str">
            <v>cpih@wanadoo.fr</v>
          </cell>
          <cell r="K138" t="str">
            <v>JEAN FRANCOIS</v>
          </cell>
          <cell r="L138" t="str">
            <v>GIRAULT</v>
          </cell>
        </row>
        <row r="139">
          <cell r="A139">
            <v>56612</v>
          </cell>
          <cell r="B139" t="str">
            <v>CPIH</v>
          </cell>
          <cell r="C139" t="str">
            <v>2 et 4 RUE BARYE</v>
          </cell>
          <cell r="E139" t="str">
            <v>75017</v>
          </cell>
          <cell r="F139" t="str">
            <v>PARIS</v>
          </cell>
          <cell r="G139" t="str">
            <v>FRANCE</v>
          </cell>
          <cell r="H139" t="str">
            <v>1</v>
          </cell>
          <cell r="I139" t="str">
            <v>+33147667000</v>
          </cell>
          <cell r="J139" t="str">
            <v>cpih@wanadoo.fr</v>
          </cell>
          <cell r="K139" t="str">
            <v>Martine</v>
          </cell>
          <cell r="L139" t="str">
            <v>CROHARE</v>
          </cell>
          <cell r="M139" t="str">
            <v>+33 1 47 66 70 00</v>
          </cell>
          <cell r="N139" t="str">
            <v>m.crohare@wanadoo.fr</v>
          </cell>
        </row>
        <row r="140">
          <cell r="A140">
            <v>56612</v>
          </cell>
          <cell r="B140" t="str">
            <v>CPIH</v>
          </cell>
          <cell r="C140" t="str">
            <v>2 et 4 RUE BARYE</v>
          </cell>
          <cell r="E140" t="str">
            <v>75017</v>
          </cell>
          <cell r="F140" t="str">
            <v>PARIS</v>
          </cell>
          <cell r="G140" t="str">
            <v>FRANCE</v>
          </cell>
          <cell r="H140" t="str">
            <v>1</v>
          </cell>
          <cell r="I140" t="str">
            <v>+33147667000</v>
          </cell>
          <cell r="J140" t="str">
            <v>cpih@wanadoo.fr</v>
          </cell>
          <cell r="K140" t="str">
            <v>Martine</v>
          </cell>
          <cell r="L140" t="str">
            <v>Croharé</v>
          </cell>
          <cell r="N140" t="str">
            <v>m.crohare@wanadoo.fr</v>
          </cell>
        </row>
        <row r="141">
          <cell r="A141">
            <v>56612</v>
          </cell>
          <cell r="B141" t="str">
            <v>CPIH</v>
          </cell>
          <cell r="C141" t="str">
            <v>2 et 4 RUE BARYE</v>
          </cell>
          <cell r="E141" t="str">
            <v>75017</v>
          </cell>
          <cell r="F141" t="str">
            <v>PARIS</v>
          </cell>
          <cell r="G141" t="str">
            <v>FRANCE</v>
          </cell>
          <cell r="H141" t="str">
            <v>1</v>
          </cell>
          <cell r="I141" t="str">
            <v>+33147667000</v>
          </cell>
          <cell r="J141" t="str">
            <v>cpih@wanadoo.fr</v>
          </cell>
          <cell r="K141" t="str">
            <v>Gérard</v>
          </cell>
          <cell r="L141" t="str">
            <v>Guy</v>
          </cell>
          <cell r="N141" t="str">
            <v>gerard.guy52@orange.fr</v>
          </cell>
        </row>
        <row r="142">
          <cell r="A142">
            <v>56768</v>
          </cell>
          <cell r="B142" t="str">
            <v>LA CUISINE COLLECTIVE</v>
          </cell>
          <cell r="C142" t="str">
            <v>15 RUE TREBOIS</v>
          </cell>
          <cell r="E142" t="str">
            <v>92532</v>
          </cell>
          <cell r="F142" t="str">
            <v>LEVALLOIS PERRET CEDEX</v>
          </cell>
          <cell r="G142" t="str">
            <v>FRANCE</v>
          </cell>
          <cell r="H142" t="str">
            <v>1</v>
          </cell>
          <cell r="I142" t="str">
            <v>+33141409400</v>
          </cell>
          <cell r="J142" t="str">
            <v>courrier@la-cuisine-collective.fr</v>
          </cell>
          <cell r="K142" t="str">
            <v>Isabella</v>
          </cell>
          <cell r="L142" t="str">
            <v>THIBAULT</v>
          </cell>
          <cell r="M142" t="str">
            <v>01 41 40 94 10</v>
          </cell>
          <cell r="N142" t="str">
            <v>isabella@la-cuisine-collective.fr</v>
          </cell>
        </row>
        <row r="143">
          <cell r="A143">
            <v>56768</v>
          </cell>
          <cell r="B143" t="str">
            <v>LA CUISINE COLLECTIVE</v>
          </cell>
          <cell r="C143" t="str">
            <v>15 RUE TREBOIS</v>
          </cell>
          <cell r="E143" t="str">
            <v>92532</v>
          </cell>
          <cell r="F143" t="str">
            <v>LEVALLOIS PERRET CEDEX</v>
          </cell>
          <cell r="G143" t="str">
            <v>FRANCE</v>
          </cell>
          <cell r="H143" t="str">
            <v>1</v>
          </cell>
          <cell r="I143" t="str">
            <v>+33141409400</v>
          </cell>
          <cell r="J143" t="str">
            <v>courrier@la-cuisine-collective.fr</v>
          </cell>
          <cell r="K143" t="str">
            <v>LAURE</v>
          </cell>
          <cell r="L143" t="str">
            <v>BLAGOJEVIC</v>
          </cell>
          <cell r="M143" t="str">
            <v>0141409400</v>
          </cell>
          <cell r="N143" t="str">
            <v>laure@la-cuisine-collective.fr</v>
          </cell>
        </row>
        <row r="144">
          <cell r="A144">
            <v>56768</v>
          </cell>
          <cell r="B144" t="str">
            <v>LA CUISINE COLLECTIVE</v>
          </cell>
          <cell r="C144" t="str">
            <v>15 RUE TREBOIS</v>
          </cell>
          <cell r="E144" t="str">
            <v>92532</v>
          </cell>
          <cell r="F144" t="str">
            <v>LEVALLOIS PERRET CEDEX</v>
          </cell>
          <cell r="G144" t="str">
            <v>FRANCE</v>
          </cell>
          <cell r="H144" t="str">
            <v>1</v>
          </cell>
          <cell r="I144" t="str">
            <v>+33141409400</v>
          </cell>
          <cell r="J144" t="str">
            <v>courrier@la-cuisine-collective.fr</v>
          </cell>
          <cell r="K144" t="str">
            <v>LAURE</v>
          </cell>
          <cell r="L144" t="str">
            <v>BLAGOJEVIC</v>
          </cell>
          <cell r="M144" t="str">
            <v>+33141409423</v>
          </cell>
          <cell r="N144" t="str">
            <v>laure@la-cuisine-collective.fr</v>
          </cell>
        </row>
        <row r="145">
          <cell r="A145">
            <v>56768</v>
          </cell>
          <cell r="B145" t="str">
            <v>LA CUISINE COLLECTIVE</v>
          </cell>
          <cell r="C145" t="str">
            <v>15 RUE TREBOIS</v>
          </cell>
          <cell r="E145" t="str">
            <v>92532</v>
          </cell>
          <cell r="F145" t="str">
            <v>LEVALLOIS PERRET CEDEX</v>
          </cell>
          <cell r="G145" t="str">
            <v>FRANCE</v>
          </cell>
          <cell r="H145" t="str">
            <v>1</v>
          </cell>
          <cell r="I145" t="str">
            <v>+33141409400</v>
          </cell>
          <cell r="J145" t="str">
            <v>courrier@la-cuisine-collective.fr</v>
          </cell>
          <cell r="K145" t="str">
            <v>Corine</v>
          </cell>
          <cell r="L145" t="str">
            <v>BLEY</v>
          </cell>
        </row>
        <row r="146">
          <cell r="A146">
            <v>56768</v>
          </cell>
          <cell r="B146" t="str">
            <v>LA CUISINE COLLECTIVE</v>
          </cell>
          <cell r="C146" t="str">
            <v>15 RUE TREBOIS</v>
          </cell>
          <cell r="E146" t="str">
            <v>92532</v>
          </cell>
          <cell r="F146" t="str">
            <v>LEVALLOIS PERRET CEDEX</v>
          </cell>
          <cell r="G146" t="str">
            <v>FRANCE</v>
          </cell>
          <cell r="H146" t="str">
            <v>1</v>
          </cell>
          <cell r="I146" t="str">
            <v>+33141409400</v>
          </cell>
          <cell r="J146" t="str">
            <v>courrier@la-cuisine-collective.fr</v>
          </cell>
          <cell r="K146" t="str">
            <v>Corine</v>
          </cell>
          <cell r="L146" t="str">
            <v>BLEY</v>
          </cell>
          <cell r="M146" t="str">
            <v>+33141409423</v>
          </cell>
          <cell r="N146" t="str">
            <v>corine@cuisinecollective.fr</v>
          </cell>
        </row>
        <row r="147">
          <cell r="A147">
            <v>56768</v>
          </cell>
          <cell r="B147" t="str">
            <v>LA CUISINE COLLECTIVE</v>
          </cell>
          <cell r="C147" t="str">
            <v>15 RUE TREBOIS</v>
          </cell>
          <cell r="E147" t="str">
            <v>92532</v>
          </cell>
          <cell r="F147" t="str">
            <v>LEVALLOIS PERRET CEDEX</v>
          </cell>
          <cell r="G147" t="str">
            <v>FRANCE</v>
          </cell>
          <cell r="H147" t="str">
            <v>1</v>
          </cell>
          <cell r="I147" t="str">
            <v>+33141409400</v>
          </cell>
          <cell r="J147" t="str">
            <v>courrier@la-cuisine-collective.fr</v>
          </cell>
          <cell r="K147" t="str">
            <v>LEOPOLD ANDRE</v>
          </cell>
          <cell r="L147" t="str">
            <v>.</v>
          </cell>
        </row>
        <row r="148">
          <cell r="A148">
            <v>56768</v>
          </cell>
          <cell r="B148" t="str">
            <v>LA CUISINE COLLECTIVE</v>
          </cell>
          <cell r="C148" t="str">
            <v>15 RUE TREBOIS</v>
          </cell>
          <cell r="E148" t="str">
            <v>92532</v>
          </cell>
          <cell r="F148" t="str">
            <v>LEVALLOIS PERRET CEDEX</v>
          </cell>
          <cell r="G148" t="str">
            <v>FRANCE</v>
          </cell>
          <cell r="H148" t="str">
            <v>1</v>
          </cell>
          <cell r="I148" t="str">
            <v>+33141409400</v>
          </cell>
          <cell r="J148" t="str">
            <v>courrier@la-cuisine-collective.fr</v>
          </cell>
          <cell r="K148" t="str">
            <v>Alexia</v>
          </cell>
          <cell r="L148" t="str">
            <v>Paillard</v>
          </cell>
          <cell r="N148" t="str">
            <v>apaillard@lhotelerie-restauration.fr</v>
          </cell>
        </row>
        <row r="149">
          <cell r="A149">
            <v>58175</v>
          </cell>
          <cell r="B149" t="str">
            <v>RESTAU'CO</v>
          </cell>
          <cell r="C149" t="str">
            <v>7 RUE DU FAUBOURG POISSONNIERE</v>
          </cell>
          <cell r="E149" t="str">
            <v>75009</v>
          </cell>
          <cell r="F149" t="str">
            <v>PARIS</v>
          </cell>
          <cell r="G149" t="str">
            <v>FRANCE</v>
          </cell>
          <cell r="H149" t="str">
            <v>1</v>
          </cell>
          <cell r="I149" t="str">
            <v>09 70 44 91 39</v>
          </cell>
          <cell r="K149" t="str">
            <v>ANNICK</v>
          </cell>
          <cell r="L149" t="str">
            <v>GESLIN</v>
          </cell>
          <cell r="M149" t="str">
            <v>01 56 30 91 06</v>
          </cell>
          <cell r="N149" t="str">
            <v>ccc.paris@wanadoo.fr</v>
          </cell>
        </row>
        <row r="150">
          <cell r="A150">
            <v>58175</v>
          </cell>
          <cell r="B150" t="str">
            <v>RESTAU'CO</v>
          </cell>
          <cell r="C150" t="str">
            <v>7 RUE DU FAUBOURG POISSONNIERE</v>
          </cell>
          <cell r="E150" t="str">
            <v>75009</v>
          </cell>
          <cell r="F150" t="str">
            <v>PARIS</v>
          </cell>
          <cell r="G150" t="str">
            <v>FRANCE</v>
          </cell>
          <cell r="H150" t="str">
            <v>1</v>
          </cell>
          <cell r="I150" t="str">
            <v>09 70 44 91 39</v>
          </cell>
          <cell r="K150" t="str">
            <v>Annick</v>
          </cell>
          <cell r="L150" t="str">
            <v>GESLIN</v>
          </cell>
          <cell r="M150" t="str">
            <v>01 56 30 91 06</v>
          </cell>
          <cell r="N150" t="str">
            <v>ccc.paris@wanadoo.fr</v>
          </cell>
        </row>
        <row r="151">
          <cell r="A151">
            <v>58175</v>
          </cell>
          <cell r="B151" t="str">
            <v>RESTAU'CO</v>
          </cell>
          <cell r="C151" t="str">
            <v>7 RUE DU FAUBOURG POISSONNIERE</v>
          </cell>
          <cell r="E151" t="str">
            <v>75009</v>
          </cell>
          <cell r="F151" t="str">
            <v>PARIS</v>
          </cell>
          <cell r="G151" t="str">
            <v>FRANCE</v>
          </cell>
          <cell r="H151" t="str">
            <v>1</v>
          </cell>
          <cell r="I151" t="str">
            <v>09 70 44 91 39</v>
          </cell>
          <cell r="K151" t="str">
            <v>Anne</v>
          </cell>
          <cell r="L151" t="str">
            <v>PLANTIE6ROUX</v>
          </cell>
          <cell r="N151" t="str">
            <v>a.plantie-roux@restauco.r</v>
          </cell>
        </row>
        <row r="152">
          <cell r="A152">
            <v>58197</v>
          </cell>
          <cell r="B152" t="str">
            <v>CHAMPAGNE RUINART</v>
          </cell>
          <cell r="D152" t="str">
            <v>4 RUE DES CRAYERES - BP 85</v>
          </cell>
          <cell r="E152" t="str">
            <v>51053</v>
          </cell>
          <cell r="F152" t="str">
            <v>REIMS CEDEX</v>
          </cell>
          <cell r="G152" t="str">
            <v>FRANCE</v>
          </cell>
          <cell r="H152" t="str">
            <v>1</v>
          </cell>
          <cell r="I152" t="str">
            <v>+33326775151</v>
          </cell>
          <cell r="K152" t="str">
            <v>Marjorie</v>
          </cell>
          <cell r="L152" t="str">
            <v>GNAT</v>
          </cell>
          <cell r="M152" t="str">
            <v>+331 58 97 68 04</v>
          </cell>
          <cell r="N152" t="str">
            <v>mgnat@ruinart.com</v>
          </cell>
        </row>
        <row r="153">
          <cell r="A153">
            <v>58780</v>
          </cell>
          <cell r="B153" t="str">
            <v>NESTLE WATERS MARKETING ET DISTRIBUTION</v>
          </cell>
          <cell r="C153" t="str">
            <v>12 BD GARIBALDI</v>
          </cell>
          <cell r="E153" t="str">
            <v>92130</v>
          </cell>
          <cell r="F153" t="str">
            <v>ISSY LES MOULINEAUX</v>
          </cell>
          <cell r="G153" t="str">
            <v>FRANCE</v>
          </cell>
          <cell r="H153" t="str">
            <v>1</v>
          </cell>
          <cell r="I153" t="str">
            <v>+33141233764</v>
          </cell>
          <cell r="J153" t="str">
            <v>aurore.bardeau@waters.nestle.com</v>
          </cell>
          <cell r="K153" t="str">
            <v>OLIVIER</v>
          </cell>
          <cell r="L153" t="str">
            <v>DEPAS</v>
          </cell>
          <cell r="N153" t="str">
            <v>olivier.depas@waters.nestle.com</v>
          </cell>
        </row>
        <row r="154">
          <cell r="A154">
            <v>58780</v>
          </cell>
          <cell r="B154" t="str">
            <v>NESTLE WATERS MARKETING ET DISTRIBUTION</v>
          </cell>
          <cell r="C154" t="str">
            <v>12 BD GARIBALDI</v>
          </cell>
          <cell r="E154" t="str">
            <v>92130</v>
          </cell>
          <cell r="F154" t="str">
            <v>ISSY LES MOULINEAUX</v>
          </cell>
          <cell r="G154" t="str">
            <v>FRANCE</v>
          </cell>
          <cell r="H154" t="str">
            <v>1</v>
          </cell>
          <cell r="I154" t="str">
            <v>+33141233764</v>
          </cell>
          <cell r="J154" t="str">
            <v>aurore.bardeau@waters.nestle.com</v>
          </cell>
          <cell r="K154" t="str">
            <v>LAURENT</v>
          </cell>
          <cell r="L154" t="str">
            <v>MATHIEU</v>
          </cell>
          <cell r="M154" t="str">
            <v>0141233800</v>
          </cell>
          <cell r="N154" t="str">
            <v>laurent.mathieu@waters.nestle.com</v>
          </cell>
        </row>
        <row r="155">
          <cell r="A155">
            <v>58780</v>
          </cell>
          <cell r="B155" t="str">
            <v>NESTLE WATERS MARKETING ET DISTRIBUTION</v>
          </cell>
          <cell r="C155" t="str">
            <v>12 BD GARIBALDI</v>
          </cell>
          <cell r="E155" t="str">
            <v>92130</v>
          </cell>
          <cell r="F155" t="str">
            <v>ISSY LES MOULINEAUX</v>
          </cell>
          <cell r="G155" t="str">
            <v>FRANCE</v>
          </cell>
          <cell r="H155" t="str">
            <v>1</v>
          </cell>
          <cell r="I155" t="str">
            <v>+33141233764</v>
          </cell>
          <cell r="J155" t="str">
            <v>aurore.bardeau@waters.nestle.com</v>
          </cell>
          <cell r="K155" t="str">
            <v>OLIVIER</v>
          </cell>
          <cell r="L155" t="str">
            <v>DEPAS</v>
          </cell>
          <cell r="M155" t="str">
            <v>0141233800</v>
          </cell>
          <cell r="N155" t="str">
            <v>olivier.depas@waters.nestle.com</v>
          </cell>
        </row>
        <row r="156">
          <cell r="A156">
            <v>58780</v>
          </cell>
          <cell r="B156" t="str">
            <v>NESTLE WATERS MARKETING ET DISTRIBUTION</v>
          </cell>
          <cell r="C156" t="str">
            <v>12 BD GARIBALDI</v>
          </cell>
          <cell r="E156" t="str">
            <v>92130</v>
          </cell>
          <cell r="F156" t="str">
            <v>ISSY LES MOULINEAUX</v>
          </cell>
          <cell r="G156" t="str">
            <v>FRANCE</v>
          </cell>
          <cell r="H156" t="str">
            <v>1</v>
          </cell>
          <cell r="I156" t="str">
            <v>+33141233764</v>
          </cell>
          <cell r="J156" t="str">
            <v>aurore.bardeau@waters.nestle.com</v>
          </cell>
          <cell r="K156" t="str">
            <v>Nicolas</v>
          </cell>
          <cell r="L156" t="str">
            <v>GAUTIER</v>
          </cell>
          <cell r="M156" t="str">
            <v>01 41 23 68 73</v>
          </cell>
          <cell r="N156" t="str">
            <v>nicolas.gautier@waters.nestle.com</v>
          </cell>
        </row>
        <row r="157">
          <cell r="A157">
            <v>58780</v>
          </cell>
          <cell r="B157" t="str">
            <v>NESTLE WATERS MARKETING ET DISTRIBUTION</v>
          </cell>
          <cell r="C157" t="str">
            <v>12 BD GARIBALDI</v>
          </cell>
          <cell r="E157" t="str">
            <v>92130</v>
          </cell>
          <cell r="F157" t="str">
            <v>ISSY LES MOULINEAUX</v>
          </cell>
          <cell r="G157" t="str">
            <v>FRANCE</v>
          </cell>
          <cell r="H157" t="str">
            <v>1</v>
          </cell>
          <cell r="I157" t="str">
            <v>+33141233764</v>
          </cell>
          <cell r="J157" t="str">
            <v>aurore.bardeau@waters.nestle.com</v>
          </cell>
          <cell r="K157" t="str">
            <v>Pierre</v>
          </cell>
          <cell r="L157" t="str">
            <v>DEL GAROFALO</v>
          </cell>
          <cell r="N157" t="str">
            <v>pierre.delgarofalo@waters.nestle.com</v>
          </cell>
        </row>
        <row r="158">
          <cell r="A158">
            <v>58780</v>
          </cell>
          <cell r="B158" t="str">
            <v>NESTLE WATERS MARKETING ET DISTRIBUTION</v>
          </cell>
          <cell r="C158" t="str">
            <v>12 BD GARIBALDI</v>
          </cell>
          <cell r="E158" t="str">
            <v>92130</v>
          </cell>
          <cell r="F158" t="str">
            <v>ISSY LES MOULINEAUX</v>
          </cell>
          <cell r="G158" t="str">
            <v>FRANCE</v>
          </cell>
          <cell r="H158" t="str">
            <v>1</v>
          </cell>
          <cell r="I158" t="str">
            <v>+33141233764</v>
          </cell>
          <cell r="J158" t="str">
            <v>aurore.bardeau@waters.nestle.com</v>
          </cell>
          <cell r="K158" t="str">
            <v>Valerie</v>
          </cell>
          <cell r="L158" t="str">
            <v>WIECEK</v>
          </cell>
          <cell r="M158" t="str">
            <v>01 41 23 68 95</v>
          </cell>
          <cell r="N158" t="str">
            <v>valerie.wiecek@waters.nestle.com</v>
          </cell>
        </row>
        <row r="159">
          <cell r="A159">
            <v>58780</v>
          </cell>
          <cell r="B159" t="str">
            <v>NESTLE WATERS MARKETING ET DISTRIBUTION</v>
          </cell>
          <cell r="C159" t="str">
            <v>12 BD GARIBALDI</v>
          </cell>
          <cell r="E159" t="str">
            <v>92130</v>
          </cell>
          <cell r="F159" t="str">
            <v>ISSY LES MOULINEAUX</v>
          </cell>
          <cell r="G159" t="str">
            <v>FRANCE</v>
          </cell>
          <cell r="H159" t="str">
            <v>1</v>
          </cell>
          <cell r="I159" t="str">
            <v>+33141233764</v>
          </cell>
          <cell r="J159" t="str">
            <v>aurore.bardeau@waters.nestle.com</v>
          </cell>
          <cell r="K159" t="str">
            <v>AURORE</v>
          </cell>
          <cell r="L159" t="str">
            <v>BARDEAU</v>
          </cell>
          <cell r="N159" t="str">
            <v>aurore.bardeau@waters.nestle.com</v>
          </cell>
        </row>
        <row r="160">
          <cell r="A160">
            <v>58780</v>
          </cell>
          <cell r="B160" t="str">
            <v>NESTLE WATERS MARKETING ET DISTRIBUTION</v>
          </cell>
          <cell r="C160" t="str">
            <v>12 BD GARIBALDI</v>
          </cell>
          <cell r="E160" t="str">
            <v>92130</v>
          </cell>
          <cell r="F160" t="str">
            <v>ISSY LES MOULINEAUX</v>
          </cell>
          <cell r="G160" t="str">
            <v>FRANCE</v>
          </cell>
          <cell r="H160" t="str">
            <v>1</v>
          </cell>
          <cell r="I160" t="str">
            <v>+33141233764</v>
          </cell>
          <cell r="J160" t="str">
            <v>aurore.bardeau@waters.nestle.com</v>
          </cell>
          <cell r="K160" t="str">
            <v>Aurore</v>
          </cell>
          <cell r="L160" t="str">
            <v>BARDEAU</v>
          </cell>
          <cell r="N160" t="str">
            <v>aurore.bardeau@waters.nestle.com</v>
          </cell>
        </row>
        <row r="161">
          <cell r="A161">
            <v>68263</v>
          </cell>
          <cell r="B161" t="str">
            <v>FERRANDI</v>
          </cell>
          <cell r="C161" t="str">
            <v>28 RUE DE L'ABBE GREGOIRE</v>
          </cell>
          <cell r="E161" t="str">
            <v>75006</v>
          </cell>
          <cell r="F161" t="str">
            <v>PARIS</v>
          </cell>
          <cell r="G161" t="str">
            <v>FRANCE</v>
          </cell>
          <cell r="H161" t="str">
            <v>1</v>
          </cell>
          <cell r="I161" t="str">
            <v>+33 1 49 54 28 00</v>
          </cell>
          <cell r="K161" t="str">
            <v>GERARD</v>
          </cell>
          <cell r="L161" t="str">
            <v>DE MARCILLAC</v>
          </cell>
        </row>
        <row r="162">
          <cell r="A162">
            <v>68263</v>
          </cell>
          <cell r="B162" t="str">
            <v>FERRANDI</v>
          </cell>
          <cell r="C162" t="str">
            <v>28 RUE DE L'ABBE GREGOIRE</v>
          </cell>
          <cell r="E162" t="str">
            <v>75006</v>
          </cell>
          <cell r="F162" t="str">
            <v>PARIS</v>
          </cell>
          <cell r="G162" t="str">
            <v>FRANCE</v>
          </cell>
          <cell r="H162" t="str">
            <v>1</v>
          </cell>
          <cell r="I162" t="str">
            <v>+33 1 49 54 28 00</v>
          </cell>
          <cell r="K162" t="str">
            <v>Audrey</v>
          </cell>
          <cell r="L162" t="str">
            <v>JANET</v>
          </cell>
          <cell r="M162" t="str">
            <v>+33 1 49 54 28 23</v>
          </cell>
          <cell r="N162" t="str">
            <v>ajanet@ccip.fr</v>
          </cell>
        </row>
        <row r="163">
          <cell r="A163">
            <v>68263</v>
          </cell>
          <cell r="B163" t="str">
            <v>FERRANDI</v>
          </cell>
          <cell r="C163" t="str">
            <v>28 RUE DE L'ABBE GREGOIRE</v>
          </cell>
          <cell r="E163" t="str">
            <v>75006</v>
          </cell>
          <cell r="F163" t="str">
            <v>PARIS</v>
          </cell>
          <cell r="G163" t="str">
            <v>FRANCE</v>
          </cell>
          <cell r="H163" t="str">
            <v>1</v>
          </cell>
          <cell r="I163" t="str">
            <v>+33 1 49 54 28 00</v>
          </cell>
          <cell r="K163" t="str">
            <v>VALERIE</v>
          </cell>
          <cell r="L163" t="str">
            <v>SPOHN-VILLEROY</v>
          </cell>
          <cell r="N163" t="str">
            <v>vspohn-villeroy@ccip.fr</v>
          </cell>
        </row>
        <row r="164">
          <cell r="A164">
            <v>68263</v>
          </cell>
          <cell r="B164" t="str">
            <v>FERRANDI</v>
          </cell>
          <cell r="C164" t="str">
            <v>28 RUE DE L'ABBE GREGOIRE</v>
          </cell>
          <cell r="E164" t="str">
            <v>75006</v>
          </cell>
          <cell r="F164" t="str">
            <v>PARIS</v>
          </cell>
          <cell r="G164" t="str">
            <v>FRANCE</v>
          </cell>
          <cell r="H164" t="str">
            <v>1</v>
          </cell>
          <cell r="I164" t="str">
            <v>+33 1 49 54 28 00</v>
          </cell>
          <cell r="K164" t="str">
            <v>Emmanuel</v>
          </cell>
          <cell r="L164" t="str">
            <v>PERIER</v>
          </cell>
          <cell r="M164" t="str">
            <v>+33149541787</v>
          </cell>
          <cell r="N164" t="str">
            <v>eperier@ferrandi-paris.fr</v>
          </cell>
        </row>
        <row r="165">
          <cell r="A165">
            <v>68263</v>
          </cell>
          <cell r="B165" t="str">
            <v>FERRANDI</v>
          </cell>
          <cell r="C165" t="str">
            <v>28 RUE DE L'ABBE GREGOIRE</v>
          </cell>
          <cell r="E165" t="str">
            <v>75006</v>
          </cell>
          <cell r="F165" t="str">
            <v>PARIS</v>
          </cell>
          <cell r="G165" t="str">
            <v>FRANCE</v>
          </cell>
          <cell r="H165" t="str">
            <v>1</v>
          </cell>
          <cell r="I165" t="str">
            <v>+33 1 49 54 28 00</v>
          </cell>
          <cell r="L165" t="str">
            <v>MERLOZ</v>
          </cell>
          <cell r="N165" t="str">
            <v>fmerloz@ferrandi-paris.fr</v>
          </cell>
        </row>
        <row r="166">
          <cell r="A166">
            <v>68263</v>
          </cell>
          <cell r="B166" t="str">
            <v>FERRANDI</v>
          </cell>
          <cell r="C166" t="str">
            <v>28 RUE DE L'ABBE GREGOIRE</v>
          </cell>
          <cell r="E166" t="str">
            <v>75006</v>
          </cell>
          <cell r="F166" t="str">
            <v>PARIS</v>
          </cell>
          <cell r="G166" t="str">
            <v>FRANCE</v>
          </cell>
          <cell r="H166" t="str">
            <v>1</v>
          </cell>
          <cell r="I166" t="str">
            <v>+33 1 49 54 28 00</v>
          </cell>
          <cell r="K166" t="str">
            <v>Emmanuel</v>
          </cell>
          <cell r="L166" t="str">
            <v>Perrier</v>
          </cell>
          <cell r="M166" t="str">
            <v>+33149542907</v>
          </cell>
          <cell r="N166" t="str">
            <v>eperrier@ferrandi-paris.fr</v>
          </cell>
        </row>
        <row r="167">
          <cell r="A167">
            <v>69233</v>
          </cell>
          <cell r="B167" t="str">
            <v>INTERNATIONAL FREIGHTING WEEKLY</v>
          </cell>
          <cell r="C167" t="str">
            <v>69-77 PAUL STREET</v>
          </cell>
          <cell r="E167" t="str">
            <v>EC2A 4LQ</v>
          </cell>
          <cell r="F167" t="str">
            <v>LONDON</v>
          </cell>
          <cell r="G167" t="str">
            <v>ROYAUME-UNI</v>
          </cell>
          <cell r="H167" t="str">
            <v>2</v>
          </cell>
          <cell r="I167" t="str">
            <v>00 44 0207 017 50 00</v>
          </cell>
          <cell r="J167" t="str">
            <v/>
          </cell>
          <cell r="K167" t="str">
            <v>DEEKA</v>
          </cell>
          <cell r="L167" t="str">
            <v>SAEED</v>
          </cell>
          <cell r="M167" t="str">
            <v>+442070175000</v>
          </cell>
          <cell r="N167" t="str">
            <v>deeka.saeed@informa.com</v>
          </cell>
        </row>
        <row r="168">
          <cell r="A168">
            <v>69233</v>
          </cell>
          <cell r="B168" t="str">
            <v>INTERNATIONAL FREIGHTING WEEKLY</v>
          </cell>
          <cell r="C168" t="str">
            <v>69-77 PAUL STREET</v>
          </cell>
          <cell r="E168" t="str">
            <v>EC2A 4LQ</v>
          </cell>
          <cell r="F168" t="str">
            <v>LONDON</v>
          </cell>
          <cell r="G168" t="str">
            <v>ROYAUME-UNI</v>
          </cell>
          <cell r="H168" t="str">
            <v>2</v>
          </cell>
          <cell r="I168" t="str">
            <v>00 44 0207 017 50 00</v>
          </cell>
          <cell r="J168" t="str">
            <v/>
          </cell>
          <cell r="K168" t="str">
            <v>DEEKA</v>
          </cell>
          <cell r="L168" t="str">
            <v>SAEED</v>
          </cell>
          <cell r="M168" t="str">
            <v>00 44 207 017 5912</v>
          </cell>
          <cell r="N168" t="str">
            <v>deeka.saeed@informa.com</v>
          </cell>
        </row>
        <row r="169">
          <cell r="A169">
            <v>69431</v>
          </cell>
          <cell r="B169" t="str">
            <v>WOLTERS KLUWER FRANCE</v>
          </cell>
          <cell r="C169" t="str">
            <v>1 RUE EUGENE ET ARMAND PEUGEOT</v>
          </cell>
          <cell r="E169" t="str">
            <v>92856</v>
          </cell>
          <cell r="F169" t="str">
            <v>RUEIL MALMAISON CEDEX</v>
          </cell>
          <cell r="G169" t="str">
            <v>FRANCE</v>
          </cell>
          <cell r="H169" t="str">
            <v>1</v>
          </cell>
          <cell r="I169" t="str">
            <v>+33 1 76 73 30 00</v>
          </cell>
          <cell r="K169" t="str">
            <v>Patricia</v>
          </cell>
          <cell r="L169" t="str">
            <v>Combette</v>
          </cell>
          <cell r="M169" t="str">
            <v>0176734291</v>
          </cell>
          <cell r="N169" t="str">
            <v>pcombette@groupeliaisons.fr</v>
          </cell>
        </row>
        <row r="170">
          <cell r="A170">
            <v>69431</v>
          </cell>
          <cell r="B170" t="str">
            <v>WOLTERS KLUWER FRANCE</v>
          </cell>
          <cell r="C170" t="str">
            <v>1 RUE EUGENE ET ARMAND PEUGEOT</v>
          </cell>
          <cell r="E170" t="str">
            <v>92856</v>
          </cell>
          <cell r="F170" t="str">
            <v>RUEIL MALMAISON CEDEX</v>
          </cell>
          <cell r="G170" t="str">
            <v>FRANCE</v>
          </cell>
          <cell r="H170" t="str">
            <v>1</v>
          </cell>
          <cell r="I170" t="str">
            <v>+33 1 76 73 30 00</v>
          </cell>
          <cell r="K170" t="str">
            <v>BAHIJA</v>
          </cell>
          <cell r="L170" t="str">
            <v>BEN AHMED</v>
          </cell>
          <cell r="M170" t="str">
            <v>01 76 73 30 97</v>
          </cell>
          <cell r="N170" t="str">
            <v>bbenahmed@groupeliaisons.fr</v>
          </cell>
        </row>
        <row r="171">
          <cell r="A171">
            <v>69431</v>
          </cell>
          <cell r="B171" t="str">
            <v>WOLTERS KLUWER FRANCE</v>
          </cell>
          <cell r="C171" t="str">
            <v>1 RUE EUGENE ET ARMAND PEUGEOT</v>
          </cell>
          <cell r="E171" t="str">
            <v>92856</v>
          </cell>
          <cell r="F171" t="str">
            <v>RUEIL MALMAISON CEDEX</v>
          </cell>
          <cell r="G171" t="str">
            <v>FRANCE</v>
          </cell>
          <cell r="H171" t="str">
            <v>1</v>
          </cell>
          <cell r="I171" t="str">
            <v>+33 1 76 73 30 00</v>
          </cell>
          <cell r="K171" t="str">
            <v>LAURENT</v>
          </cell>
          <cell r="L171" t="str">
            <v>ZAGAROLI</v>
          </cell>
          <cell r="M171" t="str">
            <v>0176734291</v>
          </cell>
          <cell r="N171" t="str">
            <v>lzagaroli@groupeliaisons.fr</v>
          </cell>
        </row>
        <row r="172">
          <cell r="A172">
            <v>69431</v>
          </cell>
          <cell r="B172" t="str">
            <v>WOLTERS KLUWER FRANCE</v>
          </cell>
          <cell r="C172" t="str">
            <v>1 RUE EUGENE ET ARMAND PEUGEOT</v>
          </cell>
          <cell r="E172" t="str">
            <v>92856</v>
          </cell>
          <cell r="F172" t="str">
            <v>RUEIL MALMAISON CEDEX</v>
          </cell>
          <cell r="G172" t="str">
            <v>FRANCE</v>
          </cell>
          <cell r="H172" t="str">
            <v>1</v>
          </cell>
          <cell r="I172" t="str">
            <v>+33 1 76 73 30 00</v>
          </cell>
          <cell r="K172" t="str">
            <v>Marie-Christine</v>
          </cell>
          <cell r="L172" t="str">
            <v>Raynaud</v>
          </cell>
          <cell r="M172" t="str">
            <v>0176734291</v>
          </cell>
          <cell r="N172" t="str">
            <v/>
          </cell>
        </row>
        <row r="173">
          <cell r="A173">
            <v>69431</v>
          </cell>
          <cell r="B173" t="str">
            <v>WOLTERS KLUWER FRANCE</v>
          </cell>
          <cell r="C173" t="str">
            <v>1 RUE EUGENE ET ARMAND PEUGEOT</v>
          </cell>
          <cell r="E173" t="str">
            <v>92856</v>
          </cell>
          <cell r="F173" t="str">
            <v>RUEIL MALMAISON CEDEX</v>
          </cell>
          <cell r="G173" t="str">
            <v>FRANCE</v>
          </cell>
          <cell r="H173" t="str">
            <v>1</v>
          </cell>
          <cell r="I173" t="str">
            <v>+33 1 76 73 30 00</v>
          </cell>
          <cell r="K173" t="str">
            <v>Anne-Marie</v>
          </cell>
          <cell r="L173" t="str">
            <v>Vacheron</v>
          </cell>
          <cell r="M173" t="str">
            <v>0176734291</v>
          </cell>
          <cell r="N173" t="str">
            <v/>
          </cell>
        </row>
        <row r="174">
          <cell r="A174">
            <v>69431</v>
          </cell>
          <cell r="B174" t="str">
            <v>WOLTERS KLUWER FRANCE</v>
          </cell>
          <cell r="C174" t="str">
            <v>1 RUE EUGENE ET ARMAND PEUGEOT</v>
          </cell>
          <cell r="E174" t="str">
            <v>92856</v>
          </cell>
          <cell r="F174" t="str">
            <v>RUEIL MALMAISON CEDEX</v>
          </cell>
          <cell r="G174" t="str">
            <v>FRANCE</v>
          </cell>
          <cell r="H174" t="str">
            <v>1</v>
          </cell>
          <cell r="I174" t="str">
            <v>+33 1 76 73 30 00</v>
          </cell>
          <cell r="K174" t="str">
            <v>CARL</v>
          </cell>
          <cell r="L174" t="str">
            <v>JAHIER</v>
          </cell>
          <cell r="M174" t="str">
            <v>+33176733097</v>
          </cell>
          <cell r="N174" t="str">
            <v>cjahier@wolters-kluwer.fr</v>
          </cell>
        </row>
        <row r="175">
          <cell r="A175">
            <v>69431</v>
          </cell>
          <cell r="B175" t="str">
            <v>WOLTERS KLUWER FRANCE</v>
          </cell>
          <cell r="C175" t="str">
            <v>1 RUE EUGENE ET ARMAND PEUGEOT</v>
          </cell>
          <cell r="E175" t="str">
            <v>92856</v>
          </cell>
          <cell r="F175" t="str">
            <v>RUEIL MALMAISON CEDEX</v>
          </cell>
          <cell r="G175" t="str">
            <v>FRANCE</v>
          </cell>
          <cell r="H175" t="str">
            <v>1</v>
          </cell>
          <cell r="I175" t="str">
            <v>+33 1 76 73 30 00</v>
          </cell>
          <cell r="K175" t="str">
            <v>BAHIJA</v>
          </cell>
          <cell r="L175" t="str">
            <v>BEN AHMED</v>
          </cell>
          <cell r="M175" t="str">
            <v>+33176733097</v>
          </cell>
          <cell r="N175" t="str">
            <v>bbenahmed@groupeliaisons.fr</v>
          </cell>
        </row>
        <row r="176">
          <cell r="A176">
            <v>69431</v>
          </cell>
          <cell r="B176" t="str">
            <v>WOLTERS KLUWER FRANCE</v>
          </cell>
          <cell r="C176" t="str">
            <v>1 RUE EUGENE ET ARMAND PEUGEOT</v>
          </cell>
          <cell r="E176" t="str">
            <v>92856</v>
          </cell>
          <cell r="F176" t="str">
            <v>RUEIL MALMAISON CEDEX</v>
          </cell>
          <cell r="G176" t="str">
            <v>FRANCE</v>
          </cell>
          <cell r="H176" t="str">
            <v>1</v>
          </cell>
          <cell r="I176" t="str">
            <v>+33 1 76 73 30 00</v>
          </cell>
          <cell r="K176" t="str">
            <v>BAHIJA</v>
          </cell>
          <cell r="L176" t="str">
            <v>BEN AHMED</v>
          </cell>
          <cell r="M176" t="str">
            <v>0176733097</v>
          </cell>
          <cell r="N176" t="str">
            <v>bbenahmed@groupeliaisons.fr</v>
          </cell>
        </row>
        <row r="177">
          <cell r="A177">
            <v>69431</v>
          </cell>
          <cell r="B177" t="str">
            <v>WOLTERS KLUWER FRANCE</v>
          </cell>
          <cell r="C177" t="str">
            <v>1 RUE EUGENE ET ARMAND PEUGEOT</v>
          </cell>
          <cell r="E177" t="str">
            <v>92856</v>
          </cell>
          <cell r="F177" t="str">
            <v>RUEIL MALMAISON CEDEX</v>
          </cell>
          <cell r="G177" t="str">
            <v>FRANCE</v>
          </cell>
          <cell r="H177" t="str">
            <v>1</v>
          </cell>
          <cell r="I177" t="str">
            <v>+33 1 76 73 30 00</v>
          </cell>
          <cell r="K177" t="str">
            <v>Bahija</v>
          </cell>
          <cell r="L177" t="str">
            <v>BEN AHMED</v>
          </cell>
          <cell r="M177" t="str">
            <v>01 76 73 30 97</v>
          </cell>
          <cell r="N177" t="str">
            <v>bbenahmed@groupeliaisons.fr</v>
          </cell>
        </row>
        <row r="178">
          <cell r="A178">
            <v>69431</v>
          </cell>
          <cell r="B178" t="str">
            <v>WOLTERS KLUWER FRANCE</v>
          </cell>
          <cell r="C178" t="str">
            <v>1 RUE EUGENE ET ARMAND PEUGEOT</v>
          </cell>
          <cell r="E178" t="str">
            <v>92856</v>
          </cell>
          <cell r="F178" t="str">
            <v>RUEIL MALMAISON CEDEX</v>
          </cell>
          <cell r="G178" t="str">
            <v>FRANCE</v>
          </cell>
          <cell r="H178" t="str">
            <v>1</v>
          </cell>
          <cell r="I178" t="str">
            <v>+33 1 76 73 30 00</v>
          </cell>
          <cell r="K178" t="str">
            <v>CAROLINE</v>
          </cell>
          <cell r="L178" t="str">
            <v>PINARD</v>
          </cell>
          <cell r="M178" t="str">
            <v>01 76 73 42 37</v>
          </cell>
          <cell r="N178" t="str">
            <v>cpinard@wolters-kluwer.fr</v>
          </cell>
        </row>
        <row r="179">
          <cell r="A179">
            <v>69431</v>
          </cell>
          <cell r="B179" t="str">
            <v>WOLTERS KLUWER FRANCE</v>
          </cell>
          <cell r="C179" t="str">
            <v>1 RUE EUGENE ET ARMAND PEUGEOT</v>
          </cell>
          <cell r="E179" t="str">
            <v>92856</v>
          </cell>
          <cell r="F179" t="str">
            <v>RUEIL MALMAISON CEDEX</v>
          </cell>
          <cell r="G179" t="str">
            <v>FRANCE</v>
          </cell>
          <cell r="H179" t="str">
            <v>1</v>
          </cell>
          <cell r="I179" t="str">
            <v>+33 1 76 73 30 00</v>
          </cell>
          <cell r="K179" t="str">
            <v>Carl</v>
          </cell>
          <cell r="L179" t="str">
            <v>JAHIER</v>
          </cell>
          <cell r="M179" t="str">
            <v>01 76 73 30 97</v>
          </cell>
          <cell r="N179" t="str">
            <v>cjahier@wolters-kluwer.fr</v>
          </cell>
        </row>
        <row r="180">
          <cell r="A180">
            <v>69431</v>
          </cell>
          <cell r="B180" t="str">
            <v>WOLTERS KLUWER FRANCE</v>
          </cell>
          <cell r="C180" t="str">
            <v>1 RUE EUGENE ET ARMAND PEUGEOT</v>
          </cell>
          <cell r="E180" t="str">
            <v>92856</v>
          </cell>
          <cell r="F180" t="str">
            <v>RUEIL MALMAISON CEDEX</v>
          </cell>
          <cell r="G180" t="str">
            <v>FRANCE</v>
          </cell>
          <cell r="H180" t="str">
            <v>1</v>
          </cell>
          <cell r="I180" t="str">
            <v>+33 1 76 73 30 00</v>
          </cell>
          <cell r="K180" t="str">
            <v>ABDOL</v>
          </cell>
          <cell r="L180" t="str">
            <v>AMIRI</v>
          </cell>
          <cell r="N180" t="str">
            <v>aaamiri@wolters-kluwer.fr</v>
          </cell>
        </row>
        <row r="181">
          <cell r="A181">
            <v>69431</v>
          </cell>
          <cell r="B181" t="str">
            <v>WOLTERS KLUWER FRANCE</v>
          </cell>
          <cell r="C181" t="str">
            <v>1 RUE EUGENE ET ARMAND PEUGEOT</v>
          </cell>
          <cell r="E181" t="str">
            <v>92856</v>
          </cell>
          <cell r="F181" t="str">
            <v>RUEIL MALMAISON CEDEX</v>
          </cell>
          <cell r="G181" t="str">
            <v>FRANCE</v>
          </cell>
          <cell r="H181" t="str">
            <v>1</v>
          </cell>
          <cell r="I181" t="str">
            <v>+33 1 76 73 30 00</v>
          </cell>
          <cell r="K181" t="str">
            <v>CAROLINE</v>
          </cell>
          <cell r="L181" t="str">
            <v>LAURENT</v>
          </cell>
          <cell r="M181" t="str">
            <v>01 76 73 40 01</v>
          </cell>
          <cell r="N181" t="str">
            <v>alalane@teleroute.fr</v>
          </cell>
        </row>
        <row r="182">
          <cell r="A182">
            <v>69431</v>
          </cell>
          <cell r="B182" t="str">
            <v>WOLTERS KLUWER FRANCE</v>
          </cell>
          <cell r="C182" t="str">
            <v>1 RUE EUGENE ET ARMAND PEUGEOT</v>
          </cell>
          <cell r="E182" t="str">
            <v>92856</v>
          </cell>
          <cell r="F182" t="str">
            <v>RUEIL MALMAISON CEDEX</v>
          </cell>
          <cell r="G182" t="str">
            <v>FRANCE</v>
          </cell>
          <cell r="H182" t="str">
            <v>1</v>
          </cell>
          <cell r="I182" t="str">
            <v>+33 1 76 73 30 00</v>
          </cell>
          <cell r="K182" t="str">
            <v>Raphael</v>
          </cell>
          <cell r="L182" t="str">
            <v>DA SILVA</v>
          </cell>
          <cell r="N182" t="str">
            <v>rdasilva@wolters.kluwer.fr</v>
          </cell>
        </row>
        <row r="183">
          <cell r="A183">
            <v>69431</v>
          </cell>
          <cell r="B183" t="str">
            <v>WOLTERS KLUWER FRANCE</v>
          </cell>
          <cell r="C183" t="str">
            <v>1 RUE EUGENE ET ARMAND PEUGEOT</v>
          </cell>
          <cell r="E183" t="str">
            <v>92856</v>
          </cell>
          <cell r="F183" t="str">
            <v>RUEIL MALMAISON CEDEX</v>
          </cell>
          <cell r="G183" t="str">
            <v>FRANCE</v>
          </cell>
          <cell r="H183" t="str">
            <v>1</v>
          </cell>
          <cell r="I183" t="str">
            <v>+33 1 76 73 30 00</v>
          </cell>
          <cell r="K183" t="str">
            <v>Sylvie</v>
          </cell>
          <cell r="L183" t="str">
            <v>DENISEAU</v>
          </cell>
          <cell r="M183" t="str">
            <v>+33 1 76 76 66 56</v>
          </cell>
        </row>
        <row r="184">
          <cell r="A184">
            <v>69941</v>
          </cell>
          <cell r="B184" t="str">
            <v>PROJECTIVE GROUPE</v>
          </cell>
          <cell r="C184" t="str">
            <v>4 PLACE DE REGENSBURG</v>
          </cell>
          <cell r="E184" t="str">
            <v>63000</v>
          </cell>
          <cell r="F184" t="str">
            <v>CLERMONT FERRAND</v>
          </cell>
          <cell r="G184" t="str">
            <v>FRANCE</v>
          </cell>
          <cell r="H184" t="str">
            <v>1</v>
          </cell>
          <cell r="I184" t="str">
            <v>+33 473939911</v>
          </cell>
          <cell r="J184" t="str">
            <v>bernard.derne@projective-groupe.fr</v>
          </cell>
          <cell r="K184" t="str">
            <v>Bernard</v>
          </cell>
          <cell r="L184" t="str">
            <v>BERNE</v>
          </cell>
          <cell r="M184" t="str">
            <v>01 30 83 26 50</v>
          </cell>
          <cell r="N184" t="str">
            <v>gen.grandjean@wanadoo.fr</v>
          </cell>
        </row>
        <row r="185">
          <cell r="A185">
            <v>69941</v>
          </cell>
          <cell r="B185" t="str">
            <v>PROJECTIVE GROUPE</v>
          </cell>
          <cell r="C185" t="str">
            <v>4 PLACE DE REGENSBURG</v>
          </cell>
          <cell r="E185" t="str">
            <v>63000</v>
          </cell>
          <cell r="F185" t="str">
            <v>CLERMONT FERRAND</v>
          </cell>
          <cell r="G185" t="str">
            <v>FRANCE</v>
          </cell>
          <cell r="H185" t="str">
            <v>1</v>
          </cell>
          <cell r="I185" t="str">
            <v>+33 473939911</v>
          </cell>
          <cell r="J185" t="str">
            <v>bernard.derne@projective-groupe.fr</v>
          </cell>
          <cell r="K185" t="str">
            <v>Genevi?ve</v>
          </cell>
          <cell r="L185" t="str">
            <v>GRANDJEAN</v>
          </cell>
          <cell r="M185" t="str">
            <v>0473939911</v>
          </cell>
          <cell r="N185" t="str">
            <v>gen.grandjean@wanadoo.fr</v>
          </cell>
        </row>
        <row r="186">
          <cell r="A186">
            <v>69941</v>
          </cell>
          <cell r="B186" t="str">
            <v>PROJECTIVE GROUPE</v>
          </cell>
          <cell r="C186" t="str">
            <v>4 PLACE DE REGENSBURG</v>
          </cell>
          <cell r="E186" t="str">
            <v>63000</v>
          </cell>
          <cell r="F186" t="str">
            <v>CLERMONT FERRAND</v>
          </cell>
          <cell r="G186" t="str">
            <v>FRANCE</v>
          </cell>
          <cell r="H186" t="str">
            <v>1</v>
          </cell>
          <cell r="I186" t="str">
            <v>+33 473939911</v>
          </cell>
          <cell r="J186" t="str">
            <v>bernard.derne@projective-groupe.fr</v>
          </cell>
          <cell r="K186" t="str">
            <v>Bernard</v>
          </cell>
          <cell r="L186" t="str">
            <v>DERNE</v>
          </cell>
          <cell r="M186" t="str">
            <v>+33 473939911</v>
          </cell>
          <cell r="N186" t="str">
            <v>bernard.derne@projective-groupe.fr</v>
          </cell>
        </row>
        <row r="187">
          <cell r="A187">
            <v>69941</v>
          </cell>
          <cell r="B187" t="str">
            <v>PROJECTIVE GROUPE</v>
          </cell>
          <cell r="C187" t="str">
            <v>4 PLACE DE REGENSBURG</v>
          </cell>
          <cell r="E187" t="str">
            <v>63000</v>
          </cell>
          <cell r="F187" t="str">
            <v>CLERMONT FERRAND</v>
          </cell>
          <cell r="G187" t="str">
            <v>FRANCE</v>
          </cell>
          <cell r="H187" t="str">
            <v>1</v>
          </cell>
          <cell r="I187" t="str">
            <v>+33 473939911</v>
          </cell>
          <cell r="J187" t="str">
            <v>bernard.derne@projective-groupe.fr</v>
          </cell>
          <cell r="K187" t="str">
            <v>Geneviève</v>
          </cell>
          <cell r="L187" t="str">
            <v>GRANDJEAN</v>
          </cell>
          <cell r="M187" t="str">
            <v>+33473939911</v>
          </cell>
          <cell r="N187" t="str">
            <v>genevieve.grandjean@projective-groupe.fr</v>
          </cell>
        </row>
        <row r="188">
          <cell r="A188">
            <v>89363</v>
          </cell>
          <cell r="B188" t="str">
            <v>FABRILABO</v>
          </cell>
          <cell r="C188" t="str">
            <v>39/41 RUE LOUIS BLANC</v>
          </cell>
          <cell r="E188" t="str">
            <v>92038</v>
          </cell>
          <cell r="F188" t="str">
            <v>PARIS LA DEFENSE CEDEX 72</v>
          </cell>
          <cell r="G188" t="str">
            <v>FRANCE</v>
          </cell>
          <cell r="H188" t="str">
            <v>1</v>
          </cell>
          <cell r="I188" t="str">
            <v>+33 4 78 39 38 30</v>
          </cell>
          <cell r="J188" t="str">
            <v>fabrilabo@orange.fr</v>
          </cell>
          <cell r="K188" t="str">
            <v>Francis</v>
          </cell>
          <cell r="L188" t="str">
            <v>PITHON</v>
          </cell>
          <cell r="M188" t="str">
            <v>+33 4 78 04 75 75</v>
          </cell>
          <cell r="N188" t="str">
            <v>francispithon@wanadoo.fr</v>
          </cell>
        </row>
        <row r="189">
          <cell r="A189">
            <v>89363</v>
          </cell>
          <cell r="B189" t="str">
            <v>FABRILABO</v>
          </cell>
          <cell r="C189" t="str">
            <v>39/41 RUE LOUIS BLANC</v>
          </cell>
          <cell r="E189" t="str">
            <v>92038</v>
          </cell>
          <cell r="F189" t="str">
            <v>PARIS LA DEFENSE CEDEX 72</v>
          </cell>
          <cell r="G189" t="str">
            <v>FRANCE</v>
          </cell>
          <cell r="H189" t="str">
            <v>1</v>
          </cell>
          <cell r="I189" t="str">
            <v>+33 4 78 39 38 30</v>
          </cell>
          <cell r="J189" t="str">
            <v>fabrilabo@orange.fr</v>
          </cell>
          <cell r="K189" t="str">
            <v>Francis</v>
          </cell>
          <cell r="L189" t="str">
            <v>PITHON</v>
          </cell>
          <cell r="M189" t="str">
            <v>01 47 17 64 05</v>
          </cell>
          <cell r="N189" t="str">
            <v>fabrilabo@orange.fr</v>
          </cell>
        </row>
        <row r="190">
          <cell r="A190">
            <v>89363</v>
          </cell>
          <cell r="B190" t="str">
            <v>FABRILABO</v>
          </cell>
          <cell r="C190" t="str">
            <v>39/41 RUE LOUIS BLANC</v>
          </cell>
          <cell r="E190" t="str">
            <v>92038</v>
          </cell>
          <cell r="F190" t="str">
            <v>PARIS LA DEFENSE CEDEX 72</v>
          </cell>
          <cell r="G190" t="str">
            <v>FRANCE</v>
          </cell>
          <cell r="H190" t="str">
            <v>1</v>
          </cell>
          <cell r="I190" t="str">
            <v>+33 4 78 39 38 30</v>
          </cell>
          <cell r="J190" t="str">
            <v>fabrilabo@orange.fr</v>
          </cell>
          <cell r="K190" t="str">
            <v>FRANCIS</v>
          </cell>
          <cell r="L190" t="str">
            <v>PITHON</v>
          </cell>
          <cell r="M190" t="str">
            <v>+33478393830</v>
          </cell>
          <cell r="N190" t="str">
            <v>fabrilabo@orange.fr</v>
          </cell>
        </row>
        <row r="191">
          <cell r="A191">
            <v>99797</v>
          </cell>
          <cell r="B191" t="str">
            <v>TIM GLOBAL MEDIA</v>
          </cell>
          <cell r="C191" t="str">
            <v>120 RUE JEAN-JAURES</v>
          </cell>
          <cell r="E191" t="str">
            <v>92300</v>
          </cell>
          <cell r="F191" t="str">
            <v>LEVALLOIS PERRET</v>
          </cell>
          <cell r="G191" t="str">
            <v>FRANCE</v>
          </cell>
          <cell r="H191" t="str">
            <v>1</v>
          </cell>
          <cell r="I191" t="str">
            <v>+33 1 47 56 20 18</v>
          </cell>
          <cell r="J191" t="str">
            <v>info@pei-france.com</v>
          </cell>
          <cell r="K191" t="str">
            <v>Jean Claude</v>
          </cell>
          <cell r="L191" t="str">
            <v>BERTHONNET</v>
          </cell>
          <cell r="M191" t="str">
            <v>+33 1 47 56 20 14</v>
          </cell>
          <cell r="N191" t="str">
            <v>jc.berthonnet@pei-france.com</v>
          </cell>
        </row>
        <row r="192">
          <cell r="A192">
            <v>99797</v>
          </cell>
          <cell r="B192" t="str">
            <v>TIM GLOBAL MEDIA</v>
          </cell>
          <cell r="C192" t="str">
            <v>120 RUE JEAN-JAURES</v>
          </cell>
          <cell r="E192" t="str">
            <v>92300</v>
          </cell>
          <cell r="F192" t="str">
            <v>LEVALLOIS PERRET</v>
          </cell>
          <cell r="G192" t="str">
            <v>FRANCE</v>
          </cell>
          <cell r="H192" t="str">
            <v>1</v>
          </cell>
          <cell r="I192" t="str">
            <v>+33 1 47 56 20 18</v>
          </cell>
          <cell r="J192" t="str">
            <v>info@pei-france.com</v>
          </cell>
          <cell r="K192" t="str">
            <v>Daniel</v>
          </cell>
          <cell r="L192" t="str">
            <v>CARDON</v>
          </cell>
          <cell r="M192" t="str">
            <v>01 41 31 74 50</v>
          </cell>
          <cell r="N192" t="str">
            <v>info@pei-france.com</v>
          </cell>
        </row>
        <row r="193">
          <cell r="A193">
            <v>99797</v>
          </cell>
          <cell r="B193" t="str">
            <v>TIM GLOBAL MEDIA</v>
          </cell>
          <cell r="C193" t="str">
            <v>120 RUE JEAN-JAURES</v>
          </cell>
          <cell r="E193" t="str">
            <v>92300</v>
          </cell>
          <cell r="F193" t="str">
            <v>LEVALLOIS PERRET</v>
          </cell>
          <cell r="G193" t="str">
            <v>FRANCE</v>
          </cell>
          <cell r="H193" t="str">
            <v>1</v>
          </cell>
          <cell r="I193" t="str">
            <v>+33 1 47 56 20 18</v>
          </cell>
          <cell r="J193" t="str">
            <v>info@pei-france.com</v>
          </cell>
          <cell r="K193" t="str">
            <v>DANIEL</v>
          </cell>
          <cell r="L193" t="str">
            <v>CARDON</v>
          </cell>
          <cell r="M193" t="str">
            <v>0141317450</v>
          </cell>
          <cell r="N193" t="str">
            <v>d.cardon@tim-europe.com</v>
          </cell>
        </row>
        <row r="194">
          <cell r="A194">
            <v>99797</v>
          </cell>
          <cell r="B194" t="str">
            <v>TIM GLOBAL MEDIA</v>
          </cell>
          <cell r="C194" t="str">
            <v>120 RUE JEAN-JAURES</v>
          </cell>
          <cell r="E194" t="str">
            <v>92300</v>
          </cell>
          <cell r="F194" t="str">
            <v>LEVALLOIS PERRET</v>
          </cell>
          <cell r="G194" t="str">
            <v>FRANCE</v>
          </cell>
          <cell r="H194" t="str">
            <v>1</v>
          </cell>
          <cell r="I194" t="str">
            <v>+33 1 47 56 20 18</v>
          </cell>
          <cell r="J194" t="str">
            <v>info@pei-france.com</v>
          </cell>
          <cell r="K194" t="str">
            <v>DANIEL</v>
          </cell>
          <cell r="L194" t="str">
            <v>CARDON</v>
          </cell>
          <cell r="N194" t="str">
            <v>d.cardon@tim-europe.com</v>
          </cell>
        </row>
        <row r="195">
          <cell r="A195">
            <v>99797</v>
          </cell>
          <cell r="B195" t="str">
            <v>TIM GLOBAL MEDIA</v>
          </cell>
          <cell r="C195" t="str">
            <v>120 RUE JEAN-JAURES</v>
          </cell>
          <cell r="E195" t="str">
            <v>92300</v>
          </cell>
          <cell r="F195" t="str">
            <v>LEVALLOIS PERRET</v>
          </cell>
          <cell r="G195" t="str">
            <v>FRANCE</v>
          </cell>
          <cell r="H195" t="str">
            <v>1</v>
          </cell>
          <cell r="I195" t="str">
            <v>+33 1 47 56 20 18</v>
          </cell>
          <cell r="J195" t="str">
            <v>info@pei-france.com</v>
          </cell>
          <cell r="K195" t="str">
            <v>JEAN CLAUDE</v>
          </cell>
          <cell r="L195" t="str">
            <v>BERTHONNET</v>
          </cell>
          <cell r="M195" t="str">
            <v>0141317464</v>
          </cell>
          <cell r="N195" t="str">
            <v>jcberthonnet@tim-europe.com</v>
          </cell>
        </row>
        <row r="196">
          <cell r="A196">
            <v>99797</v>
          </cell>
          <cell r="B196" t="str">
            <v>TIM GLOBAL MEDIA</v>
          </cell>
          <cell r="C196" t="str">
            <v>120 RUE JEAN-JAURES</v>
          </cell>
          <cell r="E196" t="str">
            <v>92300</v>
          </cell>
          <cell r="F196" t="str">
            <v>LEVALLOIS PERRET</v>
          </cell>
          <cell r="G196" t="str">
            <v>FRANCE</v>
          </cell>
          <cell r="H196" t="str">
            <v>1</v>
          </cell>
          <cell r="I196" t="str">
            <v>+33 1 47 56 20 18</v>
          </cell>
          <cell r="J196" t="str">
            <v>info@pei-france.com</v>
          </cell>
          <cell r="K196" t="str">
            <v>Jean-Claude</v>
          </cell>
          <cell r="L196" t="str">
            <v>BERTHONNET</v>
          </cell>
          <cell r="M196" t="str">
            <v>01 41 31 74 64</v>
          </cell>
          <cell r="N196" t="str">
            <v>jcberthonnet@tim-europe.com</v>
          </cell>
        </row>
        <row r="197">
          <cell r="A197">
            <v>99797</v>
          </cell>
          <cell r="B197" t="str">
            <v>TIM GLOBAL MEDIA</v>
          </cell>
          <cell r="C197" t="str">
            <v>120 RUE JEAN-JAURES</v>
          </cell>
          <cell r="E197" t="str">
            <v>92300</v>
          </cell>
          <cell r="F197" t="str">
            <v>LEVALLOIS PERRET</v>
          </cell>
          <cell r="G197" t="str">
            <v>FRANCE</v>
          </cell>
          <cell r="H197" t="str">
            <v>1</v>
          </cell>
          <cell r="I197" t="str">
            <v>+33 1 47 56 20 18</v>
          </cell>
          <cell r="J197" t="str">
            <v>info@pei-france.com</v>
          </cell>
          <cell r="K197" t="str">
            <v>JEAN-CLAUDE</v>
          </cell>
          <cell r="L197" t="str">
            <v>BERTHONNET</v>
          </cell>
          <cell r="N197" t="str">
            <v>jcberthonnet@pei-france.com</v>
          </cell>
        </row>
        <row r="198">
          <cell r="A198">
            <v>99797</v>
          </cell>
          <cell r="B198" t="str">
            <v>TIM GLOBAL MEDIA</v>
          </cell>
          <cell r="C198" t="str">
            <v>120 RUE JEAN-JAURES</v>
          </cell>
          <cell r="E198" t="str">
            <v>92300</v>
          </cell>
          <cell r="F198" t="str">
            <v>LEVALLOIS PERRET</v>
          </cell>
          <cell r="G198" t="str">
            <v>FRANCE</v>
          </cell>
          <cell r="H198" t="str">
            <v>1</v>
          </cell>
          <cell r="I198" t="str">
            <v>+33 1 47 56 20 18</v>
          </cell>
          <cell r="J198" t="str">
            <v>info@pei-france.com</v>
          </cell>
          <cell r="K198" t="str">
            <v>SYLVIE</v>
          </cell>
          <cell r="L198" t="str">
            <v>SEURIN</v>
          </cell>
          <cell r="M198" t="str">
            <v>+33147562018</v>
          </cell>
          <cell r="N198" t="str">
            <v>s.seurin@tim-europe.com</v>
          </cell>
        </row>
        <row r="199">
          <cell r="A199">
            <v>99797</v>
          </cell>
          <cell r="B199" t="str">
            <v>TIM GLOBAL MEDIA</v>
          </cell>
          <cell r="C199" t="str">
            <v>120 RUE JEAN-JAURES</v>
          </cell>
          <cell r="E199" t="str">
            <v>92300</v>
          </cell>
          <cell r="F199" t="str">
            <v>LEVALLOIS PERRET</v>
          </cell>
          <cell r="G199" t="str">
            <v>FRANCE</v>
          </cell>
          <cell r="H199" t="str">
            <v>1</v>
          </cell>
          <cell r="I199" t="str">
            <v>+33 1 47 56 20 18</v>
          </cell>
          <cell r="J199" t="str">
            <v>info@pei-france.com</v>
          </cell>
          <cell r="K199" t="str">
            <v>SYLVIE</v>
          </cell>
          <cell r="L199" t="str">
            <v>SEURIN</v>
          </cell>
          <cell r="M199" t="str">
            <v>+33147562018</v>
          </cell>
          <cell r="N199" t="str">
            <v>s.seurin@tim-europe.com</v>
          </cell>
        </row>
        <row r="200">
          <cell r="A200">
            <v>99797</v>
          </cell>
          <cell r="B200" t="str">
            <v>TIM GLOBAL MEDIA</v>
          </cell>
          <cell r="C200" t="str">
            <v>120 RUE JEAN-JAURES</v>
          </cell>
          <cell r="E200" t="str">
            <v>92300</v>
          </cell>
          <cell r="F200" t="str">
            <v>LEVALLOIS PERRET</v>
          </cell>
          <cell r="G200" t="str">
            <v>FRANCE</v>
          </cell>
          <cell r="H200" t="str">
            <v>1</v>
          </cell>
          <cell r="I200" t="str">
            <v>+33 1 47 56 20 18</v>
          </cell>
          <cell r="J200" t="str">
            <v>info@pei-france.com</v>
          </cell>
          <cell r="K200" t="str">
            <v>Chantal</v>
          </cell>
          <cell r="L200" t="str">
            <v>AENDENBOOM</v>
          </cell>
          <cell r="M200" t="str">
            <v>+33147562018</v>
          </cell>
          <cell r="N200" t="str">
            <v>c.aendenboom@tim-europe.com</v>
          </cell>
        </row>
        <row r="201">
          <cell r="A201">
            <v>99797</v>
          </cell>
          <cell r="B201" t="str">
            <v>TIM GLOBAL MEDIA</v>
          </cell>
          <cell r="C201" t="str">
            <v>120 RUE JEAN-JAURES</v>
          </cell>
          <cell r="E201" t="str">
            <v>92300</v>
          </cell>
          <cell r="F201" t="str">
            <v>LEVALLOIS PERRET</v>
          </cell>
          <cell r="G201" t="str">
            <v>FRANCE</v>
          </cell>
          <cell r="H201" t="str">
            <v>1</v>
          </cell>
          <cell r="I201" t="str">
            <v>+33 1 47 56 20 18</v>
          </cell>
          <cell r="J201" t="str">
            <v>info@pei-france.com</v>
          </cell>
          <cell r="K201" t="str">
            <v>Chantal</v>
          </cell>
          <cell r="L201" t="str">
            <v>AENDENBOOM</v>
          </cell>
          <cell r="M201" t="str">
            <v>+33147562018</v>
          </cell>
          <cell r="N201" t="str">
            <v>c.aendenboom@tim-europe.com</v>
          </cell>
        </row>
        <row r="202">
          <cell r="A202">
            <v>104849</v>
          </cell>
          <cell r="B202" t="str">
            <v>FORUM EDITIONS - SETE</v>
          </cell>
          <cell r="C202" t="str">
            <v>48-50 RUE BENOIT MALON</v>
          </cell>
          <cell r="E202" t="str">
            <v>94250</v>
          </cell>
          <cell r="F202" t="str">
            <v>GENTILLY</v>
          </cell>
          <cell r="G202" t="str">
            <v>FRANCE</v>
          </cell>
          <cell r="H202" t="str">
            <v>1</v>
          </cell>
          <cell r="I202" t="str">
            <v>01 41 98 40 00</v>
          </cell>
          <cell r="J202" t="str">
            <v>nsennewald@infopro.fr</v>
          </cell>
          <cell r="K202" t="str">
            <v>VERONIQUE</v>
          </cell>
          <cell r="L202" t="str">
            <v>MOSSOT</v>
          </cell>
          <cell r="M202" t="str">
            <v>01 41 98 40 00</v>
          </cell>
          <cell r="N202" t="str">
            <v>v.mossot@etai.fr</v>
          </cell>
        </row>
        <row r="203">
          <cell r="A203">
            <v>104849</v>
          </cell>
          <cell r="B203" t="str">
            <v>FORUM EDITIONS - SETE</v>
          </cell>
          <cell r="C203" t="str">
            <v>48-50 RUE BENOIT MALON</v>
          </cell>
          <cell r="E203" t="str">
            <v>94250</v>
          </cell>
          <cell r="F203" t="str">
            <v>GENTILLY</v>
          </cell>
          <cell r="G203" t="str">
            <v>FRANCE</v>
          </cell>
          <cell r="H203" t="str">
            <v>1</v>
          </cell>
          <cell r="I203" t="str">
            <v>01 41 98 40 00</v>
          </cell>
          <cell r="J203" t="str">
            <v>nsennewald@infopro.fr</v>
          </cell>
          <cell r="K203" t="str">
            <v>VERONIQUE</v>
          </cell>
          <cell r="L203" t="str">
            <v>MOSSOT</v>
          </cell>
          <cell r="M203" t="str">
            <v>01 56 76 42 52</v>
          </cell>
          <cell r="N203" t="str">
            <v>vmossot@groupe-etai.fr</v>
          </cell>
        </row>
        <row r="204">
          <cell r="A204">
            <v>104849</v>
          </cell>
          <cell r="B204" t="str">
            <v>FORUM EDITIONS - SETE</v>
          </cell>
          <cell r="C204" t="str">
            <v>48-50 RUE BENOIT MALON</v>
          </cell>
          <cell r="E204" t="str">
            <v>94250</v>
          </cell>
          <cell r="F204" t="str">
            <v>GENTILLY</v>
          </cell>
          <cell r="G204" t="str">
            <v>FRANCE</v>
          </cell>
          <cell r="H204" t="str">
            <v>1</v>
          </cell>
          <cell r="I204" t="str">
            <v>01 41 98 40 00</v>
          </cell>
          <cell r="J204" t="str">
            <v>nsennewald@infopro.fr</v>
          </cell>
          <cell r="K204" t="str">
            <v>Christophe</v>
          </cell>
          <cell r="L204" t="str">
            <v>GAULT</v>
          </cell>
          <cell r="N204" t="str">
            <v>cgault@etai.fr</v>
          </cell>
        </row>
        <row r="205">
          <cell r="A205">
            <v>104849</v>
          </cell>
          <cell r="B205" t="str">
            <v>FORUM EDITIONS - SETE</v>
          </cell>
          <cell r="C205" t="str">
            <v>48-50 RUE BENOIT MALON</v>
          </cell>
          <cell r="E205" t="str">
            <v>94250</v>
          </cell>
          <cell r="F205" t="str">
            <v>GENTILLY</v>
          </cell>
          <cell r="G205" t="str">
            <v>FRANCE</v>
          </cell>
          <cell r="H205" t="str">
            <v>1</v>
          </cell>
          <cell r="I205" t="str">
            <v>01 41 98 40 00</v>
          </cell>
          <cell r="J205" t="str">
            <v>nsennewald@infopro.fr</v>
          </cell>
          <cell r="K205" t="str">
            <v>Laëtitia</v>
          </cell>
          <cell r="L205" t="str">
            <v>GARSLIAN</v>
          </cell>
          <cell r="M205" t="str">
            <v>01 41 98 40 00</v>
          </cell>
          <cell r="N205" t="str">
            <v>lgarslian@etai.fr</v>
          </cell>
        </row>
        <row r="206">
          <cell r="A206">
            <v>104849</v>
          </cell>
          <cell r="B206" t="str">
            <v>FORUM EDITIONS - SETE</v>
          </cell>
          <cell r="C206" t="str">
            <v>48-50 RUE BENOIT MALON</v>
          </cell>
          <cell r="E206" t="str">
            <v>94250</v>
          </cell>
          <cell r="F206" t="str">
            <v>GENTILLY</v>
          </cell>
          <cell r="G206" t="str">
            <v>FRANCE</v>
          </cell>
          <cell r="H206" t="str">
            <v>1</v>
          </cell>
          <cell r="I206" t="str">
            <v>01 41 98 40 00</v>
          </cell>
          <cell r="J206" t="str">
            <v>nsennewald@infopro.fr</v>
          </cell>
          <cell r="K206" t="str">
            <v>Vincent</v>
          </cell>
          <cell r="L206" t="str">
            <v>GIRAUD</v>
          </cell>
          <cell r="M206" t="str">
            <v>01 41 98 40 20</v>
          </cell>
          <cell r="N206" t="str">
            <v>vincent.giraud@e-plasturgy.com</v>
          </cell>
        </row>
        <row r="207">
          <cell r="A207">
            <v>104849</v>
          </cell>
          <cell r="B207" t="str">
            <v>FORUM EDITIONS - SETE</v>
          </cell>
          <cell r="C207" t="str">
            <v>48-50 RUE BENOIT MALON</v>
          </cell>
          <cell r="E207" t="str">
            <v>94250</v>
          </cell>
          <cell r="F207" t="str">
            <v>GENTILLY</v>
          </cell>
          <cell r="G207" t="str">
            <v>FRANCE</v>
          </cell>
          <cell r="H207" t="str">
            <v>1</v>
          </cell>
          <cell r="I207" t="str">
            <v>01 41 98 40 00</v>
          </cell>
          <cell r="J207" t="str">
            <v>nsennewald@infopro.fr</v>
          </cell>
          <cell r="K207" t="str">
            <v>VERONIQUE</v>
          </cell>
          <cell r="L207" t="str">
            <v>MOSSOT</v>
          </cell>
          <cell r="M207" t="str">
            <v>+33156794100</v>
          </cell>
          <cell r="N207" t="str">
            <v>vmossot@etai.fr</v>
          </cell>
        </row>
        <row r="208">
          <cell r="A208">
            <v>104849</v>
          </cell>
          <cell r="B208" t="str">
            <v>FORUM EDITIONS - SETE</v>
          </cell>
          <cell r="C208" t="str">
            <v>48-50 RUE BENOIT MALON</v>
          </cell>
          <cell r="E208" t="str">
            <v>94250</v>
          </cell>
          <cell r="F208" t="str">
            <v>GENTILLY</v>
          </cell>
          <cell r="G208" t="str">
            <v>FRANCE</v>
          </cell>
          <cell r="H208" t="str">
            <v>1</v>
          </cell>
          <cell r="I208" t="str">
            <v>01 41 98 40 00</v>
          </cell>
          <cell r="J208" t="str">
            <v>nsennewald@infopro.fr</v>
          </cell>
          <cell r="K208" t="str">
            <v>LESLIE</v>
          </cell>
          <cell r="L208" t="str">
            <v>RIVAT</v>
          </cell>
          <cell r="N208" t="str">
            <v>lrivat@etai.fr</v>
          </cell>
        </row>
        <row r="209">
          <cell r="A209">
            <v>104849</v>
          </cell>
          <cell r="B209" t="str">
            <v>FORUM EDITIONS - SETE</v>
          </cell>
          <cell r="C209" t="str">
            <v>48-50 RUE BENOIT MALON</v>
          </cell>
          <cell r="E209" t="str">
            <v>94250</v>
          </cell>
          <cell r="F209" t="str">
            <v>GENTILLY</v>
          </cell>
          <cell r="G209" t="str">
            <v>FRANCE</v>
          </cell>
          <cell r="H209" t="str">
            <v>1</v>
          </cell>
          <cell r="I209" t="str">
            <v>01 41 98 40 00</v>
          </cell>
          <cell r="J209" t="str">
            <v>nsennewald@infopro.fr</v>
          </cell>
          <cell r="K209" t="str">
            <v>Pierre-Dominique</v>
          </cell>
          <cell r="L209" t="str">
            <v>LUCAS</v>
          </cell>
          <cell r="N209" t="str">
            <v>plucas@etai.fr</v>
          </cell>
        </row>
        <row r="210">
          <cell r="A210">
            <v>105643</v>
          </cell>
          <cell r="B210" t="str">
            <v>VICTOIRES EDITIONS</v>
          </cell>
          <cell r="C210" t="str">
            <v>38 RUE CROIX DES PETITS CHAMPS</v>
          </cell>
          <cell r="D210" t="str">
            <v>CS 30016</v>
          </cell>
          <cell r="E210" t="str">
            <v>75038</v>
          </cell>
          <cell r="F210" t="str">
            <v>PARIS CEDEX 01</v>
          </cell>
          <cell r="G210" t="str">
            <v>FRANCE</v>
          </cell>
          <cell r="H210" t="str">
            <v>1</v>
          </cell>
          <cell r="I210" t="str">
            <v>01 53 45 89 00</v>
          </cell>
          <cell r="J210" t="str">
            <v>c.haushofer@victoires-editions.fr</v>
          </cell>
          <cell r="K210" t="str">
            <v>SYLVIA</v>
          </cell>
          <cell r="L210" t="str">
            <v>VALIN</v>
          </cell>
          <cell r="M210" t="str">
            <v>01 53 45 89 03</v>
          </cell>
          <cell r="N210" t="str">
            <v>s.valin@groupeve.com</v>
          </cell>
        </row>
        <row r="211">
          <cell r="A211">
            <v>105643</v>
          </cell>
          <cell r="B211" t="str">
            <v>VICTOIRES EDITIONS</v>
          </cell>
          <cell r="C211" t="str">
            <v>38 RUE CROIX DES PETITS CHAMPS</v>
          </cell>
          <cell r="D211" t="str">
            <v>CS 30016</v>
          </cell>
          <cell r="E211" t="str">
            <v>75038</v>
          </cell>
          <cell r="F211" t="str">
            <v>PARIS CEDEX 01</v>
          </cell>
          <cell r="G211" t="str">
            <v>FRANCE</v>
          </cell>
          <cell r="H211" t="str">
            <v>1</v>
          </cell>
          <cell r="I211" t="str">
            <v>01 53 45 89 00</v>
          </cell>
          <cell r="J211" t="str">
            <v>c.haushofer@victoires-editions.fr</v>
          </cell>
          <cell r="K211" t="str">
            <v>CHRISTOPH</v>
          </cell>
          <cell r="L211" t="str">
            <v>HAUSHOFER</v>
          </cell>
          <cell r="M211" t="str">
            <v>0153458903</v>
          </cell>
          <cell r="N211" t="str">
            <v>c.haushofer@victoires-editions.fr</v>
          </cell>
        </row>
        <row r="212">
          <cell r="A212">
            <v>105643</v>
          </cell>
          <cell r="B212" t="str">
            <v>VICTOIRES EDITIONS</v>
          </cell>
          <cell r="C212" t="str">
            <v>38 RUE CROIX DES PETITS CHAMPS</v>
          </cell>
          <cell r="D212" t="str">
            <v>CS 30016</v>
          </cell>
          <cell r="E212" t="str">
            <v>75038</v>
          </cell>
          <cell r="F212" t="str">
            <v>PARIS CEDEX 01</v>
          </cell>
          <cell r="G212" t="str">
            <v>FRANCE</v>
          </cell>
          <cell r="H212" t="str">
            <v>1</v>
          </cell>
          <cell r="I212" t="str">
            <v>01 53 45 89 00</v>
          </cell>
          <cell r="J212" t="str">
            <v>c.haushofer@victoires-editions.fr</v>
          </cell>
          <cell r="K212" t="str">
            <v>Charles Henry</v>
          </cell>
          <cell r="L212" t="str">
            <v>DUBAIL</v>
          </cell>
          <cell r="M212" t="str">
            <v>01 53 45 89 00</v>
          </cell>
        </row>
        <row r="213">
          <cell r="A213">
            <v>105643</v>
          </cell>
          <cell r="B213" t="str">
            <v>VICTOIRES EDITIONS</v>
          </cell>
          <cell r="C213" t="str">
            <v>38 RUE CROIX DES PETITS CHAMPS</v>
          </cell>
          <cell r="D213" t="str">
            <v>CS 30016</v>
          </cell>
          <cell r="E213" t="str">
            <v>75038</v>
          </cell>
          <cell r="F213" t="str">
            <v>PARIS CEDEX 01</v>
          </cell>
          <cell r="G213" t="str">
            <v>FRANCE</v>
          </cell>
          <cell r="H213" t="str">
            <v>1</v>
          </cell>
          <cell r="I213" t="str">
            <v>01 53 45 89 00</v>
          </cell>
          <cell r="J213" t="str">
            <v>c.haushofer@victoires-editions.fr</v>
          </cell>
          <cell r="K213" t="str">
            <v>SYLVIA</v>
          </cell>
          <cell r="L213" t="str">
            <v>VALIN</v>
          </cell>
          <cell r="M213" t="str">
            <v>+33153458908</v>
          </cell>
          <cell r="N213" t="str">
            <v>s.valin@victoires-editions.fr</v>
          </cell>
        </row>
        <row r="214">
          <cell r="A214">
            <v>105643</v>
          </cell>
          <cell r="B214" t="str">
            <v>VICTOIRES EDITIONS</v>
          </cell>
          <cell r="C214" t="str">
            <v>38 RUE CROIX DES PETITS CHAMPS</v>
          </cell>
          <cell r="D214" t="str">
            <v>CS 30016</v>
          </cell>
          <cell r="E214" t="str">
            <v>75038</v>
          </cell>
          <cell r="F214" t="str">
            <v>PARIS CEDEX 01</v>
          </cell>
          <cell r="G214" t="str">
            <v>FRANCE</v>
          </cell>
          <cell r="H214" t="str">
            <v>1</v>
          </cell>
          <cell r="I214" t="str">
            <v>01 53 45 89 00</v>
          </cell>
          <cell r="J214" t="str">
            <v>c.haushofer@victoires-editions.fr</v>
          </cell>
          <cell r="K214" t="str">
            <v>CHRISTOPH</v>
          </cell>
          <cell r="L214" t="str">
            <v>HAUSHOFER</v>
          </cell>
          <cell r="M214" t="str">
            <v>+33153458903</v>
          </cell>
          <cell r="N214" t="str">
            <v>c.haushofer@victoires-editions.fr</v>
          </cell>
        </row>
        <row r="215">
          <cell r="A215">
            <v>133434</v>
          </cell>
          <cell r="B215" t="str">
            <v>HARMAN FRANCE</v>
          </cell>
          <cell r="C215" t="str">
            <v>12 bis rue des Colonnes du Trône</v>
          </cell>
          <cell r="E215" t="str">
            <v>75012</v>
          </cell>
          <cell r="F215" t="str">
            <v>PARIS</v>
          </cell>
          <cell r="G215" t="str">
            <v>FRANCE</v>
          </cell>
          <cell r="H215" t="str">
            <v>1</v>
          </cell>
          <cell r="I215" t="str">
            <v>01 55 78 54 00</v>
          </cell>
          <cell r="K215" t="str">
            <v>Sophie</v>
          </cell>
          <cell r="L215" t="str">
            <v>GIORDANELLA</v>
          </cell>
          <cell r="M215" t="str">
            <v>01 49 15 10 57</v>
          </cell>
          <cell r="N215" t="str">
            <v>sgiordanella@harman.com</v>
          </cell>
        </row>
        <row r="216">
          <cell r="A216">
            <v>133434</v>
          </cell>
          <cell r="B216" t="str">
            <v>HARMAN FRANCE</v>
          </cell>
          <cell r="C216" t="str">
            <v>12 bis rue des Colonnes du Trône</v>
          </cell>
          <cell r="E216" t="str">
            <v>75012</v>
          </cell>
          <cell r="F216" t="str">
            <v>PARIS</v>
          </cell>
          <cell r="G216" t="str">
            <v>FRANCE</v>
          </cell>
          <cell r="H216" t="str">
            <v>1</v>
          </cell>
          <cell r="I216" t="str">
            <v>01 55 78 54 00</v>
          </cell>
          <cell r="K216" t="str">
            <v>SOPHIE</v>
          </cell>
          <cell r="L216" t="str">
            <v>GIORDANELLA</v>
          </cell>
          <cell r="M216" t="str">
            <v>0149151057</v>
          </cell>
          <cell r="N216" t="str">
            <v>sgiordanella@harman.com</v>
          </cell>
        </row>
        <row r="217">
          <cell r="A217">
            <v>133434</v>
          </cell>
          <cell r="B217" t="str">
            <v>HARMAN FRANCE</v>
          </cell>
          <cell r="C217" t="str">
            <v>12 bis rue des Colonnes du Trône</v>
          </cell>
          <cell r="E217" t="str">
            <v>75012</v>
          </cell>
          <cell r="F217" t="str">
            <v>PARIS</v>
          </cell>
          <cell r="G217" t="str">
            <v>FRANCE</v>
          </cell>
          <cell r="H217" t="str">
            <v>1</v>
          </cell>
          <cell r="I217" t="str">
            <v>01 55 78 54 00</v>
          </cell>
          <cell r="K217" t="str">
            <v>Sophie</v>
          </cell>
          <cell r="L217" t="str">
            <v>GIORDANELLA</v>
          </cell>
          <cell r="M217" t="str">
            <v>01 55 78 54 19</v>
          </cell>
          <cell r="N217" t="str">
            <v>sgiordanella@harman.com</v>
          </cell>
        </row>
        <row r="218">
          <cell r="A218">
            <v>133434</v>
          </cell>
          <cell r="B218" t="str">
            <v>HARMAN FRANCE</v>
          </cell>
          <cell r="C218" t="str">
            <v>12 bis rue des Colonnes du Trône</v>
          </cell>
          <cell r="E218" t="str">
            <v>75012</v>
          </cell>
          <cell r="F218" t="str">
            <v>PARIS</v>
          </cell>
          <cell r="G218" t="str">
            <v>FRANCE</v>
          </cell>
          <cell r="H218" t="str">
            <v>1</v>
          </cell>
          <cell r="I218" t="str">
            <v>01 55 78 54 00</v>
          </cell>
          <cell r="K218" t="str">
            <v>OLIVIER</v>
          </cell>
          <cell r="L218" t="str">
            <v>BAHARIAN</v>
          </cell>
          <cell r="M218" t="str">
            <v>01 55 78 54 18</v>
          </cell>
          <cell r="N218" t="str">
            <v>olivier.baharian@harman.com</v>
          </cell>
        </row>
        <row r="219">
          <cell r="A219">
            <v>133434</v>
          </cell>
          <cell r="B219" t="str">
            <v>HARMAN FRANCE</v>
          </cell>
          <cell r="C219" t="str">
            <v>12 bis rue des Colonnes du Trône</v>
          </cell>
          <cell r="E219" t="str">
            <v>75012</v>
          </cell>
          <cell r="F219" t="str">
            <v>PARIS</v>
          </cell>
          <cell r="G219" t="str">
            <v>FRANCE</v>
          </cell>
          <cell r="H219" t="str">
            <v>1</v>
          </cell>
          <cell r="I219" t="str">
            <v>01 55 78 54 00</v>
          </cell>
          <cell r="K219" t="str">
            <v>DOMINIQUE</v>
          </cell>
          <cell r="L219" t="str">
            <v>CAUTERMAN</v>
          </cell>
          <cell r="N219" t="str">
            <v>dcauterman@harman.com</v>
          </cell>
        </row>
        <row r="220">
          <cell r="A220">
            <v>133434</v>
          </cell>
          <cell r="B220" t="str">
            <v>HARMAN FRANCE</v>
          </cell>
          <cell r="C220" t="str">
            <v>12 bis rue des Colonnes du Trône</v>
          </cell>
          <cell r="E220" t="str">
            <v>75012</v>
          </cell>
          <cell r="F220" t="str">
            <v>PARIS</v>
          </cell>
          <cell r="G220" t="str">
            <v>FRANCE</v>
          </cell>
          <cell r="H220" t="str">
            <v>1</v>
          </cell>
          <cell r="I220" t="str">
            <v>01 55 78 54 00</v>
          </cell>
          <cell r="K220" t="str">
            <v>ELISE</v>
          </cell>
          <cell r="L220" t="str">
            <v>BAVEREL</v>
          </cell>
          <cell r="N220" t="str">
            <v>elise.baverel@harman.com</v>
          </cell>
        </row>
        <row r="221">
          <cell r="A221">
            <v>133434</v>
          </cell>
          <cell r="B221" t="str">
            <v>HARMAN FRANCE</v>
          </cell>
          <cell r="C221" t="str">
            <v>12 bis rue des Colonnes du Trône</v>
          </cell>
          <cell r="E221" t="str">
            <v>75012</v>
          </cell>
          <cell r="F221" t="str">
            <v>PARIS</v>
          </cell>
          <cell r="G221" t="str">
            <v>FRANCE</v>
          </cell>
          <cell r="H221" t="str">
            <v>1</v>
          </cell>
          <cell r="I221" t="str">
            <v>01 55 78 54 00</v>
          </cell>
          <cell r="K221" t="str">
            <v>Pierre</v>
          </cell>
          <cell r="L221" t="str">
            <v>MULLER</v>
          </cell>
          <cell r="N221" t="str">
            <v>pierre.muller@harman.com</v>
          </cell>
        </row>
        <row r="222">
          <cell r="A222">
            <v>133434</v>
          </cell>
          <cell r="B222" t="str">
            <v>HARMAN FRANCE</v>
          </cell>
          <cell r="C222" t="str">
            <v>12 bis rue des Colonnes du Trône</v>
          </cell>
          <cell r="E222" t="str">
            <v>75012</v>
          </cell>
          <cell r="F222" t="str">
            <v>PARIS</v>
          </cell>
          <cell r="G222" t="str">
            <v>FRANCE</v>
          </cell>
          <cell r="H222" t="str">
            <v>1</v>
          </cell>
          <cell r="I222" t="str">
            <v>01 55 78 54 00</v>
          </cell>
          <cell r="K222" t="str">
            <v>Elise</v>
          </cell>
          <cell r="L222" t="str">
            <v>BAVEREL</v>
          </cell>
          <cell r="M222" t="str">
            <v>01 55 78 54 19</v>
          </cell>
          <cell r="N222" t="str">
            <v>elise.baverel@harman.com</v>
          </cell>
        </row>
        <row r="223">
          <cell r="A223">
            <v>133434</v>
          </cell>
          <cell r="B223" t="str">
            <v>HARMAN FRANCE</v>
          </cell>
          <cell r="C223" t="str">
            <v>12 bis rue des Colonnes du Trône</v>
          </cell>
          <cell r="E223" t="str">
            <v>75012</v>
          </cell>
          <cell r="F223" t="str">
            <v>PARIS</v>
          </cell>
          <cell r="G223" t="str">
            <v>FRANCE</v>
          </cell>
          <cell r="H223" t="str">
            <v>1</v>
          </cell>
          <cell r="I223" t="str">
            <v>01 55 78 54 00</v>
          </cell>
          <cell r="K223" t="str">
            <v>Marion</v>
          </cell>
          <cell r="L223" t="str">
            <v>ROQUILLON</v>
          </cell>
          <cell r="N223" t="str">
            <v>marion.roquillon@harman.com</v>
          </cell>
        </row>
        <row r="224">
          <cell r="A224">
            <v>134805</v>
          </cell>
          <cell r="B224" t="str">
            <v>LES ECHOS</v>
          </cell>
          <cell r="C224" t="str">
            <v>16 RUE DU QUATRE SEPTEMBRE</v>
          </cell>
          <cell r="E224" t="str">
            <v>75112</v>
          </cell>
          <cell r="F224" t="str">
            <v>PARIS CEDEX 02</v>
          </cell>
          <cell r="G224" t="str">
            <v>FRANCE</v>
          </cell>
          <cell r="H224" t="str">
            <v>1</v>
          </cell>
          <cell r="I224" t="str">
            <v>+33 1 49 53 65 65</v>
          </cell>
          <cell r="K224" t="str">
            <v>FLORENCE</v>
          </cell>
          <cell r="L224" t="str">
            <v>DINH</v>
          </cell>
          <cell r="M224" t="str">
            <v>0149537226</v>
          </cell>
          <cell r="N224" t="str">
            <v>fdinh@lesechos.fr</v>
          </cell>
        </row>
        <row r="225">
          <cell r="A225">
            <v>134805</v>
          </cell>
          <cell r="B225" t="str">
            <v>LES ECHOS</v>
          </cell>
          <cell r="C225" t="str">
            <v>16 RUE DU QUATRE SEPTEMBRE</v>
          </cell>
          <cell r="E225" t="str">
            <v>75112</v>
          </cell>
          <cell r="F225" t="str">
            <v>PARIS CEDEX 02</v>
          </cell>
          <cell r="G225" t="str">
            <v>FRANCE</v>
          </cell>
          <cell r="H225" t="str">
            <v>1</v>
          </cell>
          <cell r="I225" t="str">
            <v>+33 1 49 53 65 65</v>
          </cell>
          <cell r="K225" t="str">
            <v>Eric</v>
          </cell>
          <cell r="L225" t="str">
            <v>NOBLET</v>
          </cell>
          <cell r="M225" t="str">
            <v>0149536552</v>
          </cell>
          <cell r="N225" t="str">
            <v/>
          </cell>
        </row>
        <row r="226">
          <cell r="A226">
            <v>134805</v>
          </cell>
          <cell r="B226" t="str">
            <v>LES ECHOS</v>
          </cell>
          <cell r="C226" t="str">
            <v>16 RUE DU QUATRE SEPTEMBRE</v>
          </cell>
          <cell r="E226" t="str">
            <v>75112</v>
          </cell>
          <cell r="F226" t="str">
            <v>PARIS CEDEX 02</v>
          </cell>
          <cell r="G226" t="str">
            <v>FRANCE</v>
          </cell>
          <cell r="H226" t="str">
            <v>1</v>
          </cell>
          <cell r="I226" t="str">
            <v>+33 1 49 53 65 65</v>
          </cell>
          <cell r="K226" t="str">
            <v>PENELOPE</v>
          </cell>
          <cell r="L226" t="str">
            <v>DE PIMODAN</v>
          </cell>
          <cell r="M226" t="str">
            <v>+33149537226</v>
          </cell>
          <cell r="N226" t="str">
            <v>ppimodan@lesechos.fr</v>
          </cell>
        </row>
        <row r="227">
          <cell r="A227">
            <v>134805</v>
          </cell>
          <cell r="B227" t="str">
            <v>LES ECHOS</v>
          </cell>
          <cell r="C227" t="str">
            <v>16 RUE DU QUATRE SEPTEMBRE</v>
          </cell>
          <cell r="E227" t="str">
            <v>75112</v>
          </cell>
          <cell r="F227" t="str">
            <v>PARIS CEDEX 02</v>
          </cell>
          <cell r="G227" t="str">
            <v>FRANCE</v>
          </cell>
          <cell r="H227" t="str">
            <v>1</v>
          </cell>
          <cell r="I227" t="str">
            <v>+33 1 49 53 65 65</v>
          </cell>
          <cell r="K227" t="str">
            <v>SÉBASTIENNE</v>
          </cell>
          <cell r="L227" t="str">
            <v>LAY</v>
          </cell>
          <cell r="M227" t="str">
            <v>01 49 53 63 56</v>
          </cell>
          <cell r="N227" t="str">
            <v>slay@groupelesechos.fr</v>
          </cell>
        </row>
        <row r="228">
          <cell r="A228">
            <v>134805</v>
          </cell>
          <cell r="B228" t="str">
            <v>LES ECHOS</v>
          </cell>
          <cell r="C228" t="str">
            <v>16 RUE DU QUATRE SEPTEMBRE</v>
          </cell>
          <cell r="E228" t="str">
            <v>75112</v>
          </cell>
          <cell r="F228" t="str">
            <v>PARIS CEDEX 02</v>
          </cell>
          <cell r="G228" t="str">
            <v>FRANCE</v>
          </cell>
          <cell r="H228" t="str">
            <v>1</v>
          </cell>
          <cell r="I228" t="str">
            <v>+33 1 49 53 65 65</v>
          </cell>
          <cell r="K228" t="str">
            <v>Penelope</v>
          </cell>
          <cell r="L228" t="str">
            <v>DE PIMODAN</v>
          </cell>
          <cell r="M228" t="str">
            <v>01 49 53 63 30</v>
          </cell>
          <cell r="N228" t="str">
            <v>ppimodan@lesechos.fr</v>
          </cell>
        </row>
        <row r="229">
          <cell r="A229">
            <v>134805</v>
          </cell>
          <cell r="B229" t="str">
            <v>LES ECHOS</v>
          </cell>
          <cell r="C229" t="str">
            <v>16 RUE DU QUATRE SEPTEMBRE</v>
          </cell>
          <cell r="E229" t="str">
            <v>75112</v>
          </cell>
          <cell r="F229" t="str">
            <v>PARIS CEDEX 02</v>
          </cell>
          <cell r="G229" t="str">
            <v>FRANCE</v>
          </cell>
          <cell r="H229" t="str">
            <v>1</v>
          </cell>
          <cell r="I229" t="str">
            <v>+33 1 49 53 65 65</v>
          </cell>
          <cell r="K229" t="str">
            <v>Rakia</v>
          </cell>
          <cell r="L229" t="str">
            <v>AHMED</v>
          </cell>
          <cell r="M229" t="str">
            <v>+33 1 49 53 65 65</v>
          </cell>
        </row>
        <row r="230">
          <cell r="A230">
            <v>134805</v>
          </cell>
          <cell r="B230" t="str">
            <v>LES ECHOS</v>
          </cell>
          <cell r="C230" t="str">
            <v>16 RUE DU QUATRE SEPTEMBRE</v>
          </cell>
          <cell r="E230" t="str">
            <v>75112</v>
          </cell>
          <cell r="F230" t="str">
            <v>PARIS CEDEX 02</v>
          </cell>
          <cell r="G230" t="str">
            <v>FRANCE</v>
          </cell>
          <cell r="H230" t="str">
            <v>1</v>
          </cell>
          <cell r="I230" t="str">
            <v>+33 1 49 53 65 65</v>
          </cell>
          <cell r="K230" t="str">
            <v>Gabriela</v>
          </cell>
          <cell r="L230" t="str">
            <v>OBREGON</v>
          </cell>
          <cell r="M230" t="str">
            <v>+33 1 49 53 66 83</v>
          </cell>
          <cell r="N230" t="str">
            <v>gobregon@lesechos.fr</v>
          </cell>
        </row>
        <row r="231">
          <cell r="A231">
            <v>134805</v>
          </cell>
          <cell r="B231" t="str">
            <v>LES ECHOS</v>
          </cell>
          <cell r="C231" t="str">
            <v>16 RUE DU QUATRE SEPTEMBRE</v>
          </cell>
          <cell r="E231" t="str">
            <v>75112</v>
          </cell>
          <cell r="F231" t="str">
            <v>PARIS CEDEX 02</v>
          </cell>
          <cell r="G231" t="str">
            <v>FRANCE</v>
          </cell>
          <cell r="H231" t="str">
            <v>1</v>
          </cell>
          <cell r="I231" t="str">
            <v>+33 1 49 53 65 65</v>
          </cell>
          <cell r="K231" t="str">
            <v>Maria-Luz</v>
          </cell>
          <cell r="L231" t="str">
            <v>CARREÑO</v>
          </cell>
        </row>
        <row r="232">
          <cell r="A232">
            <v>134805</v>
          </cell>
          <cell r="B232" t="str">
            <v>LES ECHOS</v>
          </cell>
          <cell r="C232" t="str">
            <v>16 RUE DU QUATRE SEPTEMBRE</v>
          </cell>
          <cell r="E232" t="str">
            <v>75112</v>
          </cell>
          <cell r="F232" t="str">
            <v>PARIS CEDEX 02</v>
          </cell>
          <cell r="G232" t="str">
            <v>FRANCE</v>
          </cell>
          <cell r="H232" t="str">
            <v>1</v>
          </cell>
          <cell r="I232" t="str">
            <v>+33 1 49 53 65 65</v>
          </cell>
          <cell r="K232" t="str">
            <v>Anne.</v>
          </cell>
          <cell r="L232" t="str">
            <v>VERSIEUX</v>
          </cell>
          <cell r="M232" t="str">
            <v>01 49 53 66 61</v>
          </cell>
          <cell r="N232" t="str">
            <v>aversieux@lesechos.fr</v>
          </cell>
        </row>
        <row r="233">
          <cell r="A233">
            <v>134805</v>
          </cell>
          <cell r="B233" t="str">
            <v>LES ECHOS</v>
          </cell>
          <cell r="C233" t="str">
            <v>16 RUE DU QUATRE SEPTEMBRE</v>
          </cell>
          <cell r="E233" t="str">
            <v>75112</v>
          </cell>
          <cell r="F233" t="str">
            <v>PARIS CEDEX 02</v>
          </cell>
          <cell r="G233" t="str">
            <v>FRANCE</v>
          </cell>
          <cell r="H233" t="str">
            <v>1</v>
          </cell>
          <cell r="I233" t="str">
            <v>+33 1 49 53 65 65</v>
          </cell>
          <cell r="K233" t="str">
            <v>BEATRICE</v>
          </cell>
          <cell r="L233" t="str">
            <v>DE CERTAINES ZELLER</v>
          </cell>
          <cell r="N233" t="str">
            <v>bcertaines@lesechos.fr</v>
          </cell>
        </row>
        <row r="234">
          <cell r="A234">
            <v>134805</v>
          </cell>
          <cell r="B234" t="str">
            <v>LES ECHOS</v>
          </cell>
          <cell r="C234" t="str">
            <v>16 RUE DU QUATRE SEPTEMBRE</v>
          </cell>
          <cell r="E234" t="str">
            <v>75112</v>
          </cell>
          <cell r="F234" t="str">
            <v>PARIS CEDEX 02</v>
          </cell>
          <cell r="G234" t="str">
            <v>FRANCE</v>
          </cell>
          <cell r="H234" t="str">
            <v>1</v>
          </cell>
          <cell r="I234" t="str">
            <v>+33 1 49 53 65 65</v>
          </cell>
          <cell r="K234" t="str">
            <v>MICHEL</v>
          </cell>
          <cell r="L234" t="str">
            <v>ABOUCHAHLA</v>
          </cell>
          <cell r="N234" t="str">
            <v>ltomasini@lesechos.fr</v>
          </cell>
        </row>
        <row r="235">
          <cell r="A235">
            <v>134805</v>
          </cell>
          <cell r="B235" t="str">
            <v>LES ECHOS</v>
          </cell>
          <cell r="C235" t="str">
            <v>16 RUE DU QUATRE SEPTEMBRE</v>
          </cell>
          <cell r="E235" t="str">
            <v>75112</v>
          </cell>
          <cell r="F235" t="str">
            <v>PARIS CEDEX 02</v>
          </cell>
          <cell r="G235" t="str">
            <v>FRANCE</v>
          </cell>
          <cell r="H235" t="str">
            <v>1</v>
          </cell>
          <cell r="I235" t="str">
            <v>+33 1 49 53 65 65</v>
          </cell>
          <cell r="K235" t="str">
            <v>S?bastienne</v>
          </cell>
          <cell r="L235" t="str">
            <v>LAY</v>
          </cell>
          <cell r="M235" t="str">
            <v>0149536356</v>
          </cell>
          <cell r="N235" t="str">
            <v>slay@groupelesechos.fr</v>
          </cell>
        </row>
        <row r="236">
          <cell r="A236">
            <v>134805</v>
          </cell>
          <cell r="B236" t="str">
            <v>LES ECHOS</v>
          </cell>
          <cell r="C236" t="str">
            <v>16 RUE DU QUATRE SEPTEMBRE</v>
          </cell>
          <cell r="E236" t="str">
            <v>75112</v>
          </cell>
          <cell r="F236" t="str">
            <v>PARIS CEDEX 02</v>
          </cell>
          <cell r="G236" t="str">
            <v>FRANCE</v>
          </cell>
          <cell r="H236" t="str">
            <v>1</v>
          </cell>
          <cell r="I236" t="str">
            <v>+33 1 49 53 65 65</v>
          </cell>
          <cell r="K236" t="str">
            <v>Laurent</v>
          </cell>
          <cell r="L236" t="str">
            <v>Touzard</v>
          </cell>
          <cell r="N236" t="str">
            <v>ltouzard@lesechos.fr</v>
          </cell>
        </row>
        <row r="237">
          <cell r="A237">
            <v>134805</v>
          </cell>
          <cell r="B237" t="str">
            <v>LES ECHOS</v>
          </cell>
          <cell r="C237" t="str">
            <v>16 RUE DU QUATRE SEPTEMBRE</v>
          </cell>
          <cell r="E237" t="str">
            <v>75112</v>
          </cell>
          <cell r="F237" t="str">
            <v>PARIS CEDEX 02</v>
          </cell>
          <cell r="G237" t="str">
            <v>FRANCE</v>
          </cell>
          <cell r="H237" t="str">
            <v>1</v>
          </cell>
          <cell r="I237" t="str">
            <v>+33 1 49 53 65 65</v>
          </cell>
          <cell r="K237" t="str">
            <v>Cecile.</v>
          </cell>
          <cell r="L237" t="str">
            <v>ANDURU</v>
          </cell>
          <cell r="M237" t="str">
            <v>01 49 53 89 33</v>
          </cell>
          <cell r="N237" t="str">
            <v>canduru@lesechos.fr</v>
          </cell>
        </row>
        <row r="238">
          <cell r="A238">
            <v>134805</v>
          </cell>
          <cell r="B238" t="str">
            <v>LES ECHOS</v>
          </cell>
          <cell r="C238" t="str">
            <v>16 RUE DU QUATRE SEPTEMBRE</v>
          </cell>
          <cell r="E238" t="str">
            <v>75112</v>
          </cell>
          <cell r="F238" t="str">
            <v>PARIS CEDEX 02</v>
          </cell>
          <cell r="G238" t="str">
            <v>FRANCE</v>
          </cell>
          <cell r="H238" t="str">
            <v>1</v>
          </cell>
          <cell r="I238" t="str">
            <v>+33 1 49 53 65 65</v>
          </cell>
          <cell r="K238" t="str">
            <v>Anne.</v>
          </cell>
          <cell r="L238" t="str">
            <v>VERSIEUX</v>
          </cell>
          <cell r="M238" t="str">
            <v>+33149536661</v>
          </cell>
          <cell r="N238" t="str">
            <v>aversieux@lesechos.fr</v>
          </cell>
        </row>
        <row r="239">
          <cell r="A239">
            <v>134805</v>
          </cell>
          <cell r="B239" t="str">
            <v>LES ECHOS</v>
          </cell>
          <cell r="C239" t="str">
            <v>16 RUE DU QUATRE SEPTEMBRE</v>
          </cell>
          <cell r="E239" t="str">
            <v>75112</v>
          </cell>
          <cell r="F239" t="str">
            <v>PARIS CEDEX 02</v>
          </cell>
          <cell r="G239" t="str">
            <v>FRANCE</v>
          </cell>
          <cell r="H239" t="str">
            <v>1</v>
          </cell>
          <cell r="I239" t="str">
            <v>+33 1 49 53 65 65</v>
          </cell>
          <cell r="K239" t="str">
            <v>Nathalie</v>
          </cell>
          <cell r="L239" t="str">
            <v>SILVER</v>
          </cell>
          <cell r="N239" t="str">
            <v>nsilver@lesechos.fr</v>
          </cell>
        </row>
        <row r="240">
          <cell r="A240">
            <v>134805</v>
          </cell>
          <cell r="B240" t="str">
            <v>LES ECHOS</v>
          </cell>
          <cell r="C240" t="str">
            <v>16 RUE DU QUATRE SEPTEMBRE</v>
          </cell>
          <cell r="E240" t="str">
            <v>75112</v>
          </cell>
          <cell r="F240" t="str">
            <v>PARIS CEDEX 02</v>
          </cell>
          <cell r="G240" t="str">
            <v>FRANCE</v>
          </cell>
          <cell r="H240" t="str">
            <v>1</v>
          </cell>
          <cell r="I240" t="str">
            <v>+33 1 49 53 65 65</v>
          </cell>
          <cell r="K240" t="str">
            <v>Gabriella</v>
          </cell>
          <cell r="L240" t="str">
            <v>OBREGON</v>
          </cell>
          <cell r="M240" t="str">
            <v>+33149536565</v>
          </cell>
          <cell r="N240" t="str">
            <v>gobregon@groupelesechos.f</v>
          </cell>
        </row>
        <row r="241">
          <cell r="A241">
            <v>134805</v>
          </cell>
          <cell r="B241" t="str">
            <v>LES ECHOS</v>
          </cell>
          <cell r="C241" t="str">
            <v>16 RUE DU QUATRE SEPTEMBRE</v>
          </cell>
          <cell r="E241" t="str">
            <v>75112</v>
          </cell>
          <cell r="F241" t="str">
            <v>PARIS CEDEX 02</v>
          </cell>
          <cell r="G241" t="str">
            <v>FRANCE</v>
          </cell>
          <cell r="H241" t="str">
            <v>1</v>
          </cell>
          <cell r="I241" t="str">
            <v>+33 1 49 53 65 65</v>
          </cell>
          <cell r="K241" t="str">
            <v>Catherine</v>
          </cell>
          <cell r="L241" t="str">
            <v>CHARPENTIER</v>
          </cell>
          <cell r="M241" t="str">
            <v>+33 1 49 53 63 84</v>
          </cell>
          <cell r="N241" t="str">
            <v>ccharpentier@lesechos.fr</v>
          </cell>
        </row>
        <row r="242">
          <cell r="A242">
            <v>134805</v>
          </cell>
          <cell r="B242" t="str">
            <v>LES ECHOS</v>
          </cell>
          <cell r="C242" t="str">
            <v>16 RUE DU QUATRE SEPTEMBRE</v>
          </cell>
          <cell r="E242" t="str">
            <v>75112</v>
          </cell>
          <cell r="F242" t="str">
            <v>PARIS CEDEX 02</v>
          </cell>
          <cell r="G242" t="str">
            <v>FRANCE</v>
          </cell>
          <cell r="H242" t="str">
            <v>1</v>
          </cell>
          <cell r="I242" t="str">
            <v>+33 1 49 53 65 65</v>
          </cell>
          <cell r="K242" t="str">
            <v>MEDERICK</v>
          </cell>
          <cell r="L242" t="str">
            <v>TREMAUD</v>
          </cell>
          <cell r="N242" t="str">
            <v>mtremaud@lesechos.fr</v>
          </cell>
        </row>
        <row r="243">
          <cell r="A243">
            <v>134805</v>
          </cell>
          <cell r="B243" t="str">
            <v>LES ECHOS</v>
          </cell>
          <cell r="C243" t="str">
            <v>16 RUE DU QUATRE SEPTEMBRE</v>
          </cell>
          <cell r="E243" t="str">
            <v>75112</v>
          </cell>
          <cell r="F243" t="str">
            <v>PARIS CEDEX 02</v>
          </cell>
          <cell r="G243" t="str">
            <v>FRANCE</v>
          </cell>
          <cell r="H243" t="str">
            <v>1</v>
          </cell>
          <cell r="I243" t="str">
            <v>+33 1 49 53 65 65</v>
          </cell>
          <cell r="K243" t="str">
            <v>Benoit</v>
          </cell>
          <cell r="L243" t="str">
            <v>GODEAU</v>
          </cell>
          <cell r="M243" t="str">
            <v>+33149536565</v>
          </cell>
          <cell r="N243" t="str">
            <v>bgodeau@lesechosmedias.fr</v>
          </cell>
        </row>
        <row r="244">
          <cell r="A244">
            <v>134805</v>
          </cell>
          <cell r="B244" t="str">
            <v>LES ECHOS</v>
          </cell>
          <cell r="C244" t="str">
            <v>16 RUE DU QUATRE SEPTEMBRE</v>
          </cell>
          <cell r="E244" t="str">
            <v>75112</v>
          </cell>
          <cell r="F244" t="str">
            <v>PARIS CEDEX 02</v>
          </cell>
          <cell r="G244" t="str">
            <v>FRANCE</v>
          </cell>
          <cell r="H244" t="str">
            <v>1</v>
          </cell>
          <cell r="I244" t="str">
            <v>+33 1 49 53 65 65</v>
          </cell>
          <cell r="K244" t="str">
            <v>Bérénice</v>
          </cell>
          <cell r="L244" t="str">
            <v>LAJOUANIE</v>
          </cell>
        </row>
        <row r="245">
          <cell r="A245">
            <v>134805</v>
          </cell>
          <cell r="B245" t="str">
            <v>LES ECHOS</v>
          </cell>
          <cell r="C245" t="str">
            <v>16 RUE DU QUATRE SEPTEMBRE</v>
          </cell>
          <cell r="E245" t="str">
            <v>75112</v>
          </cell>
          <cell r="F245" t="str">
            <v>PARIS CEDEX 02</v>
          </cell>
          <cell r="G245" t="str">
            <v>FRANCE</v>
          </cell>
          <cell r="H245" t="str">
            <v>1</v>
          </cell>
          <cell r="I245" t="str">
            <v>+33 1 49 53 65 65</v>
          </cell>
          <cell r="K245" t="str">
            <v>DALILA</v>
          </cell>
          <cell r="L245" t="str">
            <v>NIOURI</v>
          </cell>
          <cell r="M245" t="str">
            <v>01 49 53 67 47</v>
          </cell>
          <cell r="N245" t="str">
            <v>dniouri@lesechos.fr</v>
          </cell>
        </row>
        <row r="246">
          <cell r="A246">
            <v>134805</v>
          </cell>
          <cell r="B246" t="str">
            <v>LES ECHOS</v>
          </cell>
          <cell r="C246" t="str">
            <v>16 RUE DU QUATRE SEPTEMBRE</v>
          </cell>
          <cell r="E246" t="str">
            <v>75112</v>
          </cell>
          <cell r="F246" t="str">
            <v>PARIS CEDEX 02</v>
          </cell>
          <cell r="G246" t="str">
            <v>FRANCE</v>
          </cell>
          <cell r="H246" t="str">
            <v>1</v>
          </cell>
          <cell r="I246" t="str">
            <v>+33 1 49 53 65 65</v>
          </cell>
          <cell r="K246" t="str">
            <v>Valérie</v>
          </cell>
          <cell r="L246" t="str">
            <v>CANDES</v>
          </cell>
          <cell r="M246" t="str">
            <v>+33149536565</v>
          </cell>
          <cell r="N246" t="str">
            <v>vcandes@lesechos.fr</v>
          </cell>
        </row>
        <row r="247">
          <cell r="A247">
            <v>134805</v>
          </cell>
          <cell r="B247" t="str">
            <v>LES ECHOS</v>
          </cell>
          <cell r="C247" t="str">
            <v>16 RUE DU QUATRE SEPTEMBRE</v>
          </cell>
          <cell r="E247" t="str">
            <v>75112</v>
          </cell>
          <cell r="F247" t="str">
            <v>PARIS CEDEX 02</v>
          </cell>
          <cell r="G247" t="str">
            <v>FRANCE</v>
          </cell>
          <cell r="H247" t="str">
            <v>1</v>
          </cell>
          <cell r="I247" t="str">
            <v>+33 1 49 53 65 65</v>
          </cell>
          <cell r="K247" t="str">
            <v>Sophie</v>
          </cell>
          <cell r="L247" t="str">
            <v>GOURMELEN</v>
          </cell>
          <cell r="N247" t="str">
            <v>sgourmelen@lesechos.fr</v>
          </cell>
        </row>
        <row r="248">
          <cell r="A248">
            <v>134805</v>
          </cell>
          <cell r="B248" t="str">
            <v>LES ECHOS</v>
          </cell>
          <cell r="C248" t="str">
            <v>16 RUE DU QUATRE SEPTEMBRE</v>
          </cell>
          <cell r="E248" t="str">
            <v>75112</v>
          </cell>
          <cell r="F248" t="str">
            <v>PARIS CEDEX 02</v>
          </cell>
          <cell r="G248" t="str">
            <v>FRANCE</v>
          </cell>
          <cell r="H248" t="str">
            <v>1</v>
          </cell>
          <cell r="I248" t="str">
            <v>+33 1 49 53 65 65</v>
          </cell>
          <cell r="K248" t="str">
            <v>Nicolas</v>
          </cell>
          <cell r="L248" t="str">
            <v>CHEVANT</v>
          </cell>
          <cell r="N248" t="str">
            <v>nchevant@lesehos.fr</v>
          </cell>
        </row>
        <row r="249">
          <cell r="A249">
            <v>134805</v>
          </cell>
          <cell r="B249" t="str">
            <v>LES ECHOS</v>
          </cell>
          <cell r="C249" t="str">
            <v>16 RUE DU QUATRE SEPTEMBRE</v>
          </cell>
          <cell r="E249" t="str">
            <v>75112</v>
          </cell>
          <cell r="F249" t="str">
            <v>PARIS CEDEX 02</v>
          </cell>
          <cell r="G249" t="str">
            <v>FRANCE</v>
          </cell>
          <cell r="H249" t="str">
            <v>1</v>
          </cell>
          <cell r="I249" t="str">
            <v>+33 1 49 53 65 65</v>
          </cell>
          <cell r="K249" t="str">
            <v>ANNE</v>
          </cell>
          <cell r="L249" t="str">
            <v>VERSIEUX</v>
          </cell>
          <cell r="M249" t="str">
            <v>+33149536661</v>
          </cell>
          <cell r="N249" t="str">
            <v>aversieux@lesechos.fr</v>
          </cell>
        </row>
        <row r="250">
          <cell r="A250">
            <v>134805</v>
          </cell>
          <cell r="B250" t="str">
            <v>LES ECHOS</v>
          </cell>
          <cell r="C250" t="str">
            <v>16 RUE DU QUATRE SEPTEMBRE</v>
          </cell>
          <cell r="E250" t="str">
            <v>75112</v>
          </cell>
          <cell r="F250" t="str">
            <v>PARIS CEDEX 02</v>
          </cell>
          <cell r="G250" t="str">
            <v>FRANCE</v>
          </cell>
          <cell r="H250" t="str">
            <v>1</v>
          </cell>
          <cell r="I250" t="str">
            <v>+33 1 49 53 65 65</v>
          </cell>
          <cell r="K250" t="str">
            <v>Sophie</v>
          </cell>
          <cell r="L250" t="str">
            <v>GOURMELEN</v>
          </cell>
          <cell r="N250" t="str">
            <v>sgourmelen@lesechos.fr</v>
          </cell>
        </row>
        <row r="251">
          <cell r="A251">
            <v>134805</v>
          </cell>
          <cell r="B251" t="str">
            <v>LES ECHOS</v>
          </cell>
          <cell r="C251" t="str">
            <v>16 RUE DU QUATRE SEPTEMBRE</v>
          </cell>
          <cell r="E251" t="str">
            <v>75112</v>
          </cell>
          <cell r="F251" t="str">
            <v>PARIS CEDEX 02</v>
          </cell>
          <cell r="G251" t="str">
            <v>FRANCE</v>
          </cell>
          <cell r="H251" t="str">
            <v>1</v>
          </cell>
          <cell r="I251" t="str">
            <v>+33 1 49 53 65 65</v>
          </cell>
          <cell r="K251" t="str">
            <v>Suzy</v>
          </cell>
          <cell r="L251" t="str">
            <v>RUFFLET</v>
          </cell>
          <cell r="N251" t="str">
            <v>srufflet@lesechos.fr</v>
          </cell>
        </row>
        <row r="252">
          <cell r="A252">
            <v>137900</v>
          </cell>
          <cell r="B252" t="str">
            <v>AGENCE RAMSES SARL</v>
          </cell>
          <cell r="C252" t="str">
            <v>12 RUE TRAVERSIERE</v>
          </cell>
          <cell r="E252" t="str">
            <v>93100</v>
          </cell>
          <cell r="F252" t="str">
            <v>MONTREUIL</v>
          </cell>
          <cell r="G252" t="str">
            <v>FRANCE</v>
          </cell>
          <cell r="H252" t="str">
            <v>1</v>
          </cell>
          <cell r="I252" t="str">
            <v>+33 1 48 59 66 20</v>
          </cell>
          <cell r="J252" t="str">
            <v>agence.ramses@wanadoo.fr</v>
          </cell>
          <cell r="K252" t="str">
            <v>Rene Martin</v>
          </cell>
          <cell r="L252" t="str">
            <v>SIMONNET</v>
          </cell>
          <cell r="M252" t="str">
            <v>+33 1 48 59 66 20</v>
          </cell>
          <cell r="N252" t="str">
            <v>agence.ramses@wanadoo.fr</v>
          </cell>
        </row>
        <row r="253">
          <cell r="A253">
            <v>137900</v>
          </cell>
          <cell r="B253" t="str">
            <v>AGENCE RAMSES SARL</v>
          </cell>
          <cell r="C253" t="str">
            <v>12 RUE TRAVERSIERE</v>
          </cell>
          <cell r="E253" t="str">
            <v>93100</v>
          </cell>
          <cell r="F253" t="str">
            <v>MONTREUIL</v>
          </cell>
          <cell r="G253" t="str">
            <v>FRANCE</v>
          </cell>
          <cell r="H253" t="str">
            <v>1</v>
          </cell>
          <cell r="I253" t="str">
            <v>+33 1 48 59 66 20</v>
          </cell>
          <cell r="J253" t="str">
            <v>agence.ramses@wanadoo.fr</v>
          </cell>
          <cell r="K253" t="str">
            <v>Rene Martin</v>
          </cell>
          <cell r="L253" t="str">
            <v>SIMONNET</v>
          </cell>
          <cell r="M253" t="str">
            <v>+33 1 48 59 66 20</v>
          </cell>
          <cell r="N253" t="str">
            <v>agence.ramses@wanadoo.fr</v>
          </cell>
        </row>
        <row r="254">
          <cell r="A254">
            <v>146844</v>
          </cell>
          <cell r="B254" t="str">
            <v>MALURO SARL</v>
          </cell>
          <cell r="C254" t="str">
            <v>43 RUE DE SAINTONGE</v>
          </cell>
          <cell r="E254" t="str">
            <v>75003</v>
          </cell>
          <cell r="F254" t="str">
            <v>PARIS</v>
          </cell>
          <cell r="G254" t="str">
            <v>FRANCE</v>
          </cell>
          <cell r="H254" t="str">
            <v>1</v>
          </cell>
          <cell r="I254" t="str">
            <v>+33 142747670</v>
          </cell>
          <cell r="J254" t="str">
            <v>maluro@orange.fr</v>
          </cell>
          <cell r="K254" t="str">
            <v>ALEXANDRE</v>
          </cell>
          <cell r="L254" t="str">
            <v>STRIPPE</v>
          </cell>
          <cell r="N254" t="str">
            <v>maluro@orange.fr</v>
          </cell>
        </row>
        <row r="255">
          <cell r="A255">
            <v>146844</v>
          </cell>
          <cell r="B255" t="str">
            <v>MALURO SARL</v>
          </cell>
          <cell r="C255" t="str">
            <v>43 RUE DE SAINTONGE</v>
          </cell>
          <cell r="E255" t="str">
            <v>75003</v>
          </cell>
          <cell r="F255" t="str">
            <v>PARIS</v>
          </cell>
          <cell r="G255" t="str">
            <v>FRANCE</v>
          </cell>
          <cell r="H255" t="str">
            <v>1</v>
          </cell>
          <cell r="I255" t="str">
            <v>+33 142747670</v>
          </cell>
          <cell r="J255" t="str">
            <v>maluro@orange.fr</v>
          </cell>
          <cell r="K255" t="str">
            <v>Ludovic</v>
          </cell>
          <cell r="L255" t="str">
            <v>MARCHAL</v>
          </cell>
        </row>
        <row r="256">
          <cell r="A256">
            <v>158729</v>
          </cell>
          <cell r="B256" t="str">
            <v>LD EDITIONS SARL</v>
          </cell>
          <cell r="C256" t="str">
            <v>310 BOULEVARD CLEMENCEAU</v>
          </cell>
          <cell r="E256" t="str">
            <v>59700</v>
          </cell>
          <cell r="F256" t="str">
            <v>MARCQ EN BAREUL</v>
          </cell>
          <cell r="G256" t="str">
            <v>FRANCE</v>
          </cell>
          <cell r="H256" t="str">
            <v>1</v>
          </cell>
          <cell r="I256" t="str">
            <v>03 20 72 62 56</v>
          </cell>
          <cell r="J256" t="str">
            <v>edelemazure@europv.com</v>
          </cell>
          <cell r="K256" t="str">
            <v>ERIC</v>
          </cell>
          <cell r="L256" t="str">
            <v>DELEMAZURE</v>
          </cell>
          <cell r="M256" t="str">
            <v>+33320726256</v>
          </cell>
          <cell r="N256" t="str">
            <v>edelemazure@europv.com</v>
          </cell>
        </row>
        <row r="257">
          <cell r="A257">
            <v>158729</v>
          </cell>
          <cell r="B257" t="str">
            <v>LD EDITIONS SARL</v>
          </cell>
          <cell r="C257" t="str">
            <v>310 BOULEVARD CLEMENCEAU</v>
          </cell>
          <cell r="E257" t="str">
            <v>59700</v>
          </cell>
          <cell r="F257" t="str">
            <v>MARCQ EN BAREUL</v>
          </cell>
          <cell r="G257" t="str">
            <v>FRANCE</v>
          </cell>
          <cell r="H257" t="str">
            <v>1</v>
          </cell>
          <cell r="I257" t="str">
            <v>03 20 72 62 56</v>
          </cell>
          <cell r="J257" t="str">
            <v>edelemazure@europv.com</v>
          </cell>
          <cell r="K257" t="str">
            <v>Eric</v>
          </cell>
          <cell r="L257" t="str">
            <v>DELEMAZURE</v>
          </cell>
          <cell r="M257" t="str">
            <v>03 20 72 62 56</v>
          </cell>
          <cell r="N257" t="str">
            <v>edelemazure@europv.com</v>
          </cell>
        </row>
        <row r="258">
          <cell r="A258">
            <v>158729</v>
          </cell>
          <cell r="B258" t="str">
            <v>LD EDITIONS SARL</v>
          </cell>
          <cell r="C258" t="str">
            <v>310 BOULEVARD CLEMENCEAU</v>
          </cell>
          <cell r="E258" t="str">
            <v>59700</v>
          </cell>
          <cell r="F258" t="str">
            <v>MARCQ EN BAREUL</v>
          </cell>
          <cell r="G258" t="str">
            <v>FRANCE</v>
          </cell>
          <cell r="H258" t="str">
            <v>1</v>
          </cell>
          <cell r="I258" t="str">
            <v>03 20 72 62 56</v>
          </cell>
          <cell r="J258" t="str">
            <v>edelemazure@europv.com</v>
          </cell>
          <cell r="K258" t="str">
            <v>Eric</v>
          </cell>
          <cell r="L258" t="str">
            <v>DELEMAZURE</v>
          </cell>
          <cell r="M258" t="str">
            <v>03 20 65 15 94</v>
          </cell>
          <cell r="N258" t="str">
            <v>gfb@europv.com</v>
          </cell>
        </row>
        <row r="259">
          <cell r="A259">
            <v>158820</v>
          </cell>
          <cell r="B259" t="str">
            <v>CORPORATE GIFTS</v>
          </cell>
          <cell r="C259" t="str">
            <v>8, rue des Bas Rogers</v>
          </cell>
          <cell r="E259" t="str">
            <v>92800</v>
          </cell>
          <cell r="F259" t="str">
            <v>PUTEAUX</v>
          </cell>
          <cell r="G259" t="str">
            <v>FRANCE</v>
          </cell>
          <cell r="H259" t="str">
            <v>1</v>
          </cell>
          <cell r="I259" t="str">
            <v>01 41 38 51 39</v>
          </cell>
          <cell r="K259" t="str">
            <v>PASCAL</v>
          </cell>
          <cell r="L259" t="str">
            <v>LEGER</v>
          </cell>
          <cell r="N259" t="str">
            <v>pleger@polimages.fr</v>
          </cell>
        </row>
        <row r="260">
          <cell r="A260">
            <v>158820</v>
          </cell>
          <cell r="B260" t="str">
            <v>CORPORATE GIFTS</v>
          </cell>
          <cell r="C260" t="str">
            <v>8, rue des Bas Rogers</v>
          </cell>
          <cell r="E260" t="str">
            <v>92800</v>
          </cell>
          <cell r="F260" t="str">
            <v>PUTEAUX</v>
          </cell>
          <cell r="G260" t="str">
            <v>FRANCE</v>
          </cell>
          <cell r="H260" t="str">
            <v>1</v>
          </cell>
          <cell r="I260" t="str">
            <v>01 41 38 51 39</v>
          </cell>
          <cell r="K260" t="str">
            <v>Pascal</v>
          </cell>
          <cell r="L260" t="str">
            <v>LEGER</v>
          </cell>
          <cell r="M260" t="str">
            <v>01 41 38 51 39</v>
          </cell>
          <cell r="N260" t="str">
            <v>pleger@polimages.fr</v>
          </cell>
        </row>
        <row r="261">
          <cell r="A261">
            <v>160474</v>
          </cell>
          <cell r="B261" t="str">
            <v>EDITIALIS SAS</v>
          </cell>
          <cell r="C261" t="str">
            <v>160 BIS RUE DE PARIS</v>
          </cell>
          <cell r="E261" t="str">
            <v>92645</v>
          </cell>
          <cell r="F261" t="str">
            <v>BOULOGNE BILLANCOURT CEDEX</v>
          </cell>
          <cell r="G261" t="str">
            <v>FRANCE</v>
          </cell>
          <cell r="H261" t="str">
            <v>1</v>
          </cell>
          <cell r="I261" t="str">
            <v>01 46 99 93 94</v>
          </cell>
          <cell r="K261" t="str">
            <v>Gaelle</v>
          </cell>
          <cell r="L261" t="str">
            <v>DI PAOLANTONIO.</v>
          </cell>
          <cell r="M261" t="str">
            <v>01 46 99 97 77</v>
          </cell>
          <cell r="N261" t="str">
            <v>gdipaolantonio@editialis.fr</v>
          </cell>
        </row>
        <row r="262">
          <cell r="A262">
            <v>160474</v>
          </cell>
          <cell r="B262" t="str">
            <v>EDITIALIS SAS</v>
          </cell>
          <cell r="C262" t="str">
            <v>160 BIS RUE DE PARIS</v>
          </cell>
          <cell r="E262" t="str">
            <v>92645</v>
          </cell>
          <cell r="F262" t="str">
            <v>BOULOGNE BILLANCOURT CEDEX</v>
          </cell>
          <cell r="G262" t="str">
            <v>FRANCE</v>
          </cell>
          <cell r="H262" t="str">
            <v>1</v>
          </cell>
          <cell r="I262" t="str">
            <v>01 46 99 93 94</v>
          </cell>
          <cell r="K262" t="str">
            <v>Xavier</v>
          </cell>
          <cell r="L262" t="str">
            <v>MAYEUR</v>
          </cell>
          <cell r="M262" t="str">
            <v>01 46 99 93 94</v>
          </cell>
        </row>
        <row r="263">
          <cell r="A263">
            <v>160474</v>
          </cell>
          <cell r="B263" t="str">
            <v>EDITIALIS SAS</v>
          </cell>
          <cell r="C263" t="str">
            <v>160 BIS RUE DE PARIS</v>
          </cell>
          <cell r="E263" t="str">
            <v>92645</v>
          </cell>
          <cell r="F263" t="str">
            <v>BOULOGNE BILLANCOURT CEDEX</v>
          </cell>
          <cell r="G263" t="str">
            <v>FRANCE</v>
          </cell>
          <cell r="H263" t="str">
            <v>1</v>
          </cell>
          <cell r="I263" t="str">
            <v>01 46 99 93 94</v>
          </cell>
          <cell r="K263" t="str">
            <v>Gaelle</v>
          </cell>
          <cell r="L263" t="str">
            <v>DI PAOLANTONIO</v>
          </cell>
          <cell r="M263" t="str">
            <v>01 46 99 97 77</v>
          </cell>
          <cell r="N263" t="str">
            <v>gdipaolantonio@editialis.fr</v>
          </cell>
        </row>
        <row r="264">
          <cell r="A264">
            <v>160474</v>
          </cell>
          <cell r="B264" t="str">
            <v>EDITIALIS SAS</v>
          </cell>
          <cell r="C264" t="str">
            <v>160 BIS RUE DE PARIS</v>
          </cell>
          <cell r="E264" t="str">
            <v>92645</v>
          </cell>
          <cell r="F264" t="str">
            <v>BOULOGNE BILLANCOURT CEDEX</v>
          </cell>
          <cell r="G264" t="str">
            <v>FRANCE</v>
          </cell>
          <cell r="H264" t="str">
            <v>1</v>
          </cell>
          <cell r="I264" t="str">
            <v>01 46 99 93 94</v>
          </cell>
          <cell r="K264" t="str">
            <v>Gaelle</v>
          </cell>
          <cell r="L264" t="str">
            <v>DIPAOLANTONIO</v>
          </cell>
          <cell r="M264" t="str">
            <v>01 41 31 72 42</v>
          </cell>
          <cell r="N264" t="str">
            <v>gdipaolantonio@editialis.fr</v>
          </cell>
        </row>
        <row r="265">
          <cell r="A265">
            <v>160474</v>
          </cell>
          <cell r="B265" t="str">
            <v>EDITIALIS SAS</v>
          </cell>
          <cell r="C265" t="str">
            <v>160 BIS RUE DE PARIS</v>
          </cell>
          <cell r="E265" t="str">
            <v>92645</v>
          </cell>
          <cell r="F265" t="str">
            <v>BOULOGNE BILLANCOURT CEDEX</v>
          </cell>
          <cell r="G265" t="str">
            <v>FRANCE</v>
          </cell>
          <cell r="H265" t="str">
            <v>1</v>
          </cell>
          <cell r="I265" t="str">
            <v>01 46 99 93 94</v>
          </cell>
          <cell r="K265" t="str">
            <v>XAVIER</v>
          </cell>
          <cell r="L265" t="str">
            <v>MAYEUR</v>
          </cell>
          <cell r="M265" t="str">
            <v>0146999974</v>
          </cell>
          <cell r="N265" t="str">
            <v>xmayeur@actionco.fr</v>
          </cell>
        </row>
        <row r="266">
          <cell r="A266">
            <v>160474</v>
          </cell>
          <cell r="B266" t="str">
            <v>EDITIALIS SAS</v>
          </cell>
          <cell r="C266" t="str">
            <v>160 BIS RUE DE PARIS</v>
          </cell>
          <cell r="E266" t="str">
            <v>92645</v>
          </cell>
          <cell r="F266" t="str">
            <v>BOULOGNE BILLANCOURT CEDEX</v>
          </cell>
          <cell r="G266" t="str">
            <v>FRANCE</v>
          </cell>
          <cell r="H266" t="str">
            <v>1</v>
          </cell>
          <cell r="I266" t="str">
            <v>01 46 99 93 94</v>
          </cell>
          <cell r="K266" t="str">
            <v>XAVIER</v>
          </cell>
          <cell r="L266" t="str">
            <v>MAYEUR</v>
          </cell>
          <cell r="M266" t="str">
            <v>+33146999974</v>
          </cell>
          <cell r="N266" t="str">
            <v>xmayeur@actionco.fr</v>
          </cell>
        </row>
        <row r="267">
          <cell r="A267">
            <v>160474</v>
          </cell>
          <cell r="B267" t="str">
            <v>EDITIALIS SAS</v>
          </cell>
          <cell r="C267" t="str">
            <v>160 BIS RUE DE PARIS</v>
          </cell>
          <cell r="E267" t="str">
            <v>92645</v>
          </cell>
          <cell r="F267" t="str">
            <v>BOULOGNE BILLANCOURT CEDEX</v>
          </cell>
          <cell r="G267" t="str">
            <v>FRANCE</v>
          </cell>
          <cell r="H267" t="str">
            <v>1</v>
          </cell>
          <cell r="I267" t="str">
            <v>01 46 99 93 94</v>
          </cell>
          <cell r="K267" t="str">
            <v>GAELLE</v>
          </cell>
          <cell r="L267" t="str">
            <v>DI PAOLANTONIO</v>
          </cell>
          <cell r="M267" t="str">
            <v>+33146999777</v>
          </cell>
          <cell r="N267" t="str">
            <v>gdipaolantonio@editialis.fr</v>
          </cell>
        </row>
        <row r="268">
          <cell r="A268">
            <v>160474</v>
          </cell>
          <cell r="B268" t="str">
            <v>EDITIALIS SAS</v>
          </cell>
          <cell r="C268" t="str">
            <v>160 BIS RUE DE PARIS</v>
          </cell>
          <cell r="E268" t="str">
            <v>92645</v>
          </cell>
          <cell r="F268" t="str">
            <v>BOULOGNE BILLANCOURT CEDEX</v>
          </cell>
          <cell r="G268" t="str">
            <v>FRANCE</v>
          </cell>
          <cell r="H268" t="str">
            <v>1</v>
          </cell>
          <cell r="I268" t="str">
            <v>01 46 99 93 94</v>
          </cell>
          <cell r="K268" t="str">
            <v>Sophie</v>
          </cell>
          <cell r="L268" t="str">
            <v>PEUCH</v>
          </cell>
          <cell r="M268" t="str">
            <v>01 46 99 99 74</v>
          </cell>
          <cell r="N268" t="str">
            <v>speuch@actionco.fr</v>
          </cell>
        </row>
        <row r="269">
          <cell r="A269">
            <v>160474</v>
          </cell>
          <cell r="B269" t="str">
            <v>EDITIALIS SAS</v>
          </cell>
          <cell r="C269" t="str">
            <v>160 BIS RUE DE PARIS</v>
          </cell>
          <cell r="E269" t="str">
            <v>92645</v>
          </cell>
          <cell r="F269" t="str">
            <v>BOULOGNE BILLANCOURT CEDEX</v>
          </cell>
          <cell r="G269" t="str">
            <v>FRANCE</v>
          </cell>
          <cell r="H269" t="str">
            <v>1</v>
          </cell>
          <cell r="I269" t="str">
            <v>01 46 99 93 94</v>
          </cell>
          <cell r="K269" t="str">
            <v>Gaelle</v>
          </cell>
          <cell r="L269" t="str">
            <v>DI PAOLANTONIO</v>
          </cell>
          <cell r="M269" t="str">
            <v>01 46 99 93 94</v>
          </cell>
          <cell r="N269" t="str">
            <v>gdipaolantonio@editialis.fr</v>
          </cell>
        </row>
        <row r="270">
          <cell r="A270">
            <v>160474</v>
          </cell>
          <cell r="B270" t="str">
            <v>EDITIALIS SAS</v>
          </cell>
          <cell r="C270" t="str">
            <v>160 BIS RUE DE PARIS</v>
          </cell>
          <cell r="E270" t="str">
            <v>92645</v>
          </cell>
          <cell r="F270" t="str">
            <v>BOULOGNE BILLANCOURT CEDEX</v>
          </cell>
          <cell r="G270" t="str">
            <v>FRANCE</v>
          </cell>
          <cell r="H270" t="str">
            <v>1</v>
          </cell>
          <cell r="I270" t="str">
            <v>01 46 99 93 94</v>
          </cell>
          <cell r="K270" t="str">
            <v>Jean Sebastien</v>
          </cell>
          <cell r="L270" t="str">
            <v>ROCHETEAU</v>
          </cell>
          <cell r="M270" t="str">
            <v>+33 1 41 31 72 44</v>
          </cell>
          <cell r="N270" t="str">
            <v>jsrocheteau@editialis.fr</v>
          </cell>
        </row>
        <row r="271">
          <cell r="A271">
            <v>160474</v>
          </cell>
          <cell r="B271" t="str">
            <v>EDITIALIS SAS</v>
          </cell>
          <cell r="C271" t="str">
            <v>160 BIS RUE DE PARIS</v>
          </cell>
          <cell r="E271" t="str">
            <v>92645</v>
          </cell>
          <cell r="F271" t="str">
            <v>BOULOGNE BILLANCOURT CEDEX</v>
          </cell>
          <cell r="G271" t="str">
            <v>FRANCE</v>
          </cell>
          <cell r="H271" t="str">
            <v>1</v>
          </cell>
          <cell r="I271" t="str">
            <v>01 46 99 93 94</v>
          </cell>
          <cell r="K271" t="str">
            <v>Xavier</v>
          </cell>
          <cell r="L271" t="str">
            <v>MAYEUR</v>
          </cell>
          <cell r="M271" t="str">
            <v>01 46 99 99 74</v>
          </cell>
          <cell r="N271" t="str">
            <v>xmayeur@editialis.fr</v>
          </cell>
        </row>
        <row r="272">
          <cell r="A272">
            <v>160474</v>
          </cell>
          <cell r="B272" t="str">
            <v>EDITIALIS SAS</v>
          </cell>
          <cell r="C272" t="str">
            <v>160 BIS RUE DE PARIS</v>
          </cell>
          <cell r="E272" t="str">
            <v>92645</v>
          </cell>
          <cell r="F272" t="str">
            <v>BOULOGNE BILLANCOURT CEDEX</v>
          </cell>
          <cell r="G272" t="str">
            <v>FRANCE</v>
          </cell>
          <cell r="H272" t="str">
            <v>1</v>
          </cell>
          <cell r="I272" t="str">
            <v>01 46 99 93 94</v>
          </cell>
          <cell r="K272" t="str">
            <v>ALEXANDRE</v>
          </cell>
          <cell r="L272" t="str">
            <v>GUEDE</v>
          </cell>
          <cell r="M272" t="str">
            <v>0146999974</v>
          </cell>
          <cell r="N272" t="str">
            <v>aguede@editialis.fr</v>
          </cell>
        </row>
        <row r="273">
          <cell r="A273">
            <v>160474</v>
          </cell>
          <cell r="B273" t="str">
            <v>EDITIALIS SAS</v>
          </cell>
          <cell r="C273" t="str">
            <v>160 BIS RUE DE PARIS</v>
          </cell>
          <cell r="E273" t="str">
            <v>92645</v>
          </cell>
          <cell r="F273" t="str">
            <v>BOULOGNE BILLANCOURT CEDEX</v>
          </cell>
          <cell r="G273" t="str">
            <v>FRANCE</v>
          </cell>
          <cell r="H273" t="str">
            <v>1</v>
          </cell>
          <cell r="I273" t="str">
            <v>01 46 99 93 94</v>
          </cell>
          <cell r="K273" t="str">
            <v>Marion</v>
          </cell>
          <cell r="L273" t="str">
            <v>BALDUCCHI</v>
          </cell>
          <cell r="M273" t="str">
            <v>01 46 99 97 77</v>
          </cell>
          <cell r="N273" t="str">
            <v>mbalducch@editialis.fr</v>
          </cell>
        </row>
        <row r="274">
          <cell r="A274">
            <v>160474</v>
          </cell>
          <cell r="B274" t="str">
            <v>EDITIALIS SAS</v>
          </cell>
          <cell r="C274" t="str">
            <v>160 BIS RUE DE PARIS</v>
          </cell>
          <cell r="E274" t="str">
            <v>92645</v>
          </cell>
          <cell r="F274" t="str">
            <v>BOULOGNE BILLANCOURT CEDEX</v>
          </cell>
          <cell r="G274" t="str">
            <v>FRANCE</v>
          </cell>
          <cell r="H274" t="str">
            <v>1</v>
          </cell>
          <cell r="I274" t="str">
            <v>01 46 99 93 94</v>
          </cell>
          <cell r="K274" t="str">
            <v>Herve</v>
          </cell>
          <cell r="L274" t="str">
            <v>LENGLART</v>
          </cell>
          <cell r="M274" t="str">
            <v>01 46 99 93 94</v>
          </cell>
        </row>
        <row r="275">
          <cell r="A275">
            <v>160474</v>
          </cell>
          <cell r="B275" t="str">
            <v>EDITIALIS SAS</v>
          </cell>
          <cell r="C275" t="str">
            <v>160 BIS RUE DE PARIS</v>
          </cell>
          <cell r="E275" t="str">
            <v>92645</v>
          </cell>
          <cell r="F275" t="str">
            <v>BOULOGNE BILLANCOURT CEDEX</v>
          </cell>
          <cell r="G275" t="str">
            <v>FRANCE</v>
          </cell>
          <cell r="H275" t="str">
            <v>1</v>
          </cell>
          <cell r="I275" t="str">
            <v>01 46 99 93 94</v>
          </cell>
          <cell r="K275" t="str">
            <v>Charlotte</v>
          </cell>
          <cell r="L275" t="str">
            <v>DE LESSEPS</v>
          </cell>
          <cell r="M275" t="str">
            <v>01 46 99 92 13</v>
          </cell>
          <cell r="N275" t="str">
            <v>clesseps@editialis.fr</v>
          </cell>
        </row>
        <row r="276">
          <cell r="A276">
            <v>160474</v>
          </cell>
          <cell r="B276" t="str">
            <v>EDITIALIS SAS</v>
          </cell>
          <cell r="C276" t="str">
            <v>160 BIS RUE DE PARIS</v>
          </cell>
          <cell r="E276" t="str">
            <v>92645</v>
          </cell>
          <cell r="F276" t="str">
            <v>BOULOGNE BILLANCOURT CEDEX</v>
          </cell>
          <cell r="G276" t="str">
            <v>FRANCE</v>
          </cell>
          <cell r="H276" t="str">
            <v>1</v>
          </cell>
          <cell r="I276" t="str">
            <v>01 46 99 93 94</v>
          </cell>
          <cell r="K276" t="str">
            <v>GAELLE</v>
          </cell>
          <cell r="L276" t="str">
            <v>DI PAOLANTONIO</v>
          </cell>
          <cell r="N276" t="str">
            <v>gdipaolantonio@editialis.fr</v>
          </cell>
        </row>
        <row r="277">
          <cell r="A277">
            <v>160474</v>
          </cell>
          <cell r="B277" t="str">
            <v>EDITIALIS SAS</v>
          </cell>
          <cell r="C277" t="str">
            <v>160 BIS RUE DE PARIS</v>
          </cell>
          <cell r="E277" t="str">
            <v>92645</v>
          </cell>
          <cell r="F277" t="str">
            <v>BOULOGNE BILLANCOURT CEDEX</v>
          </cell>
          <cell r="G277" t="str">
            <v>FRANCE</v>
          </cell>
          <cell r="H277" t="str">
            <v>1</v>
          </cell>
          <cell r="I277" t="str">
            <v>01 46 99 93 94</v>
          </cell>
          <cell r="K277" t="str">
            <v>Constance</v>
          </cell>
          <cell r="L277" t="str">
            <v>GUIBARD</v>
          </cell>
          <cell r="M277" t="str">
            <v>+33146999393</v>
          </cell>
          <cell r="N277" t="str">
            <v>cgubard@editialis.fr</v>
          </cell>
        </row>
        <row r="278">
          <cell r="A278">
            <v>167963</v>
          </cell>
          <cell r="B278" t="str">
            <v>FRANCE PRINTEMPS</v>
          </cell>
          <cell r="C278" t="str">
            <v>102 RUE DE PROVENCE</v>
          </cell>
          <cell r="E278" t="str">
            <v>75009</v>
          </cell>
          <cell r="F278" t="str">
            <v>PARIS</v>
          </cell>
          <cell r="G278" t="str">
            <v>FRANCE</v>
          </cell>
          <cell r="H278" t="str">
            <v>1</v>
          </cell>
          <cell r="I278" t="str">
            <v>0142825684</v>
          </cell>
          <cell r="J278" t="str">
            <v/>
          </cell>
          <cell r="K278" t="str">
            <v>VINDRY</v>
          </cell>
          <cell r="L278" t="str">
            <v>.</v>
          </cell>
          <cell r="M278" t="str">
            <v>0142825684</v>
          </cell>
          <cell r="N278" t="str">
            <v>info@printemps.com</v>
          </cell>
        </row>
        <row r="279">
          <cell r="A279">
            <v>167963</v>
          </cell>
          <cell r="B279" t="str">
            <v>FRANCE PRINTEMPS</v>
          </cell>
          <cell r="C279" t="str">
            <v>102 RUE DE PROVENCE</v>
          </cell>
          <cell r="E279" t="str">
            <v>75009</v>
          </cell>
          <cell r="F279" t="str">
            <v>PARIS</v>
          </cell>
          <cell r="G279" t="str">
            <v>FRANCE</v>
          </cell>
          <cell r="H279" t="str">
            <v>1</v>
          </cell>
          <cell r="I279" t="str">
            <v>0142825684</v>
          </cell>
          <cell r="J279" t="str">
            <v/>
          </cell>
          <cell r="K279" t="str">
            <v>SAMIR</v>
          </cell>
          <cell r="L279" t="str">
            <v>FOUDA</v>
          </cell>
          <cell r="M279" t="str">
            <v>0142825383</v>
          </cell>
          <cell r="N279" t="str">
            <v>sfouda@printemps.fr</v>
          </cell>
        </row>
        <row r="280">
          <cell r="A280">
            <v>167963</v>
          </cell>
          <cell r="B280" t="str">
            <v>FRANCE PRINTEMPS</v>
          </cell>
          <cell r="C280" t="str">
            <v>102 RUE DE PROVENCE</v>
          </cell>
          <cell r="E280" t="str">
            <v>75009</v>
          </cell>
          <cell r="F280" t="str">
            <v>PARIS</v>
          </cell>
          <cell r="G280" t="str">
            <v>FRANCE</v>
          </cell>
          <cell r="H280" t="str">
            <v>1</v>
          </cell>
          <cell r="I280" t="str">
            <v>0142825684</v>
          </cell>
          <cell r="J280" t="str">
            <v/>
          </cell>
          <cell r="K280" t="str">
            <v>Olivier</v>
          </cell>
          <cell r="L280" t="str">
            <v>ZAGDOUN</v>
          </cell>
        </row>
        <row r="281">
          <cell r="A281">
            <v>167963</v>
          </cell>
          <cell r="B281" t="str">
            <v>FRANCE PRINTEMPS</v>
          </cell>
          <cell r="C281" t="str">
            <v>102 RUE DE PROVENCE</v>
          </cell>
          <cell r="E281" t="str">
            <v>75009</v>
          </cell>
          <cell r="F281" t="str">
            <v>PARIS</v>
          </cell>
          <cell r="G281" t="str">
            <v>FRANCE</v>
          </cell>
          <cell r="H281" t="str">
            <v>1</v>
          </cell>
          <cell r="I281" t="str">
            <v>0142825684</v>
          </cell>
          <cell r="J281" t="str">
            <v/>
          </cell>
          <cell r="K281" t="str">
            <v>VINDRY</v>
          </cell>
          <cell r="L281" t="str">
            <v>.</v>
          </cell>
          <cell r="N281" t="str">
            <v>info@printemps.com</v>
          </cell>
        </row>
        <row r="282">
          <cell r="A282">
            <v>167963</v>
          </cell>
          <cell r="B282" t="str">
            <v>FRANCE PRINTEMPS</v>
          </cell>
          <cell r="C282" t="str">
            <v>102 RUE DE PROVENCE</v>
          </cell>
          <cell r="E282" t="str">
            <v>75009</v>
          </cell>
          <cell r="F282" t="str">
            <v>PARIS</v>
          </cell>
          <cell r="G282" t="str">
            <v>FRANCE</v>
          </cell>
          <cell r="H282" t="str">
            <v>1</v>
          </cell>
          <cell r="I282" t="str">
            <v>0142825684</v>
          </cell>
          <cell r="J282" t="str">
            <v/>
          </cell>
          <cell r="K282" t="str">
            <v>SAMIR</v>
          </cell>
          <cell r="L282" t="str">
            <v>FOUDA</v>
          </cell>
          <cell r="N282" t="str">
            <v>sfouda@printemps.fr</v>
          </cell>
        </row>
        <row r="283">
          <cell r="A283">
            <v>167963</v>
          </cell>
          <cell r="B283" t="str">
            <v>FRANCE PRINTEMPS</v>
          </cell>
          <cell r="C283" t="str">
            <v>102 RUE DE PROVENCE</v>
          </cell>
          <cell r="E283" t="str">
            <v>75009</v>
          </cell>
          <cell r="F283" t="str">
            <v>PARIS</v>
          </cell>
          <cell r="G283" t="str">
            <v>FRANCE</v>
          </cell>
          <cell r="H283" t="str">
            <v>1</v>
          </cell>
          <cell r="I283" t="str">
            <v>0142825684</v>
          </cell>
          <cell r="J283" t="str">
            <v/>
          </cell>
          <cell r="K283" t="str">
            <v>Francois</v>
          </cell>
          <cell r="L283" t="str">
            <v>LECLERC</v>
          </cell>
        </row>
        <row r="284">
          <cell r="A284">
            <v>168131</v>
          </cell>
          <cell r="B284" t="str">
            <v>EDITIONS DES HALLES</v>
          </cell>
          <cell r="C284" t="str">
            <v>2 RUE DU ROULE</v>
          </cell>
          <cell r="E284" t="str">
            <v>75001</v>
          </cell>
          <cell r="F284" t="str">
            <v>PARIS</v>
          </cell>
          <cell r="G284" t="str">
            <v>FRANCE</v>
          </cell>
          <cell r="H284" t="str">
            <v>1</v>
          </cell>
          <cell r="I284" t="str">
            <v>01 42 21 89 02</v>
          </cell>
          <cell r="K284" t="str">
            <v>Bernard</v>
          </cell>
          <cell r="L284" t="str">
            <v>LECHEVALIER</v>
          </cell>
          <cell r="M284" t="str">
            <v>01 42 21 89 03</v>
          </cell>
          <cell r="N284" t="str">
            <v>b.lechevalier@editions-des-halles.fr</v>
          </cell>
        </row>
        <row r="285">
          <cell r="A285">
            <v>168131</v>
          </cell>
          <cell r="B285" t="str">
            <v>EDITIONS DES HALLES</v>
          </cell>
          <cell r="C285" t="str">
            <v>2 RUE DU ROULE</v>
          </cell>
          <cell r="E285" t="str">
            <v>75001</v>
          </cell>
          <cell r="F285" t="str">
            <v>PARIS</v>
          </cell>
          <cell r="G285" t="str">
            <v>FRANCE</v>
          </cell>
          <cell r="H285" t="str">
            <v>1</v>
          </cell>
          <cell r="I285" t="str">
            <v>01 42 21 89 02</v>
          </cell>
          <cell r="K285" t="str">
            <v>N.</v>
          </cell>
          <cell r="L285" t="str">
            <v>HINFRAY</v>
          </cell>
          <cell r="M285" t="str">
            <v>01 42 21 88 02</v>
          </cell>
          <cell r="N285" t="str">
            <v>n.hinfray@rive-media.fr</v>
          </cell>
        </row>
        <row r="286">
          <cell r="A286">
            <v>168131</v>
          </cell>
          <cell r="B286" t="str">
            <v>EDITIONS DES HALLES</v>
          </cell>
          <cell r="C286" t="str">
            <v>2 RUE DU ROULE</v>
          </cell>
          <cell r="E286" t="str">
            <v>75001</v>
          </cell>
          <cell r="F286" t="str">
            <v>PARIS</v>
          </cell>
          <cell r="G286" t="str">
            <v>FRANCE</v>
          </cell>
          <cell r="H286" t="str">
            <v>1</v>
          </cell>
          <cell r="I286" t="str">
            <v>01 42 21 89 02</v>
          </cell>
          <cell r="K286" t="str">
            <v>BERNARD</v>
          </cell>
          <cell r="L286" t="str">
            <v>LECHEVALIER</v>
          </cell>
          <cell r="M286" t="str">
            <v>+33142218978</v>
          </cell>
          <cell r="N286" t="str">
            <v>b.lechevalier@editions-des-halles.fr</v>
          </cell>
        </row>
        <row r="287">
          <cell r="A287">
            <v>168131</v>
          </cell>
          <cell r="B287" t="str">
            <v>EDITIONS DES HALLES</v>
          </cell>
          <cell r="C287" t="str">
            <v>2 RUE DU ROULE</v>
          </cell>
          <cell r="E287" t="str">
            <v>75001</v>
          </cell>
          <cell r="F287" t="str">
            <v>PARIS</v>
          </cell>
          <cell r="G287" t="str">
            <v>FRANCE</v>
          </cell>
          <cell r="H287" t="str">
            <v>1</v>
          </cell>
          <cell r="I287" t="str">
            <v>01 42 21 89 02</v>
          </cell>
          <cell r="K287" t="str">
            <v>Pascal</v>
          </cell>
          <cell r="L287" t="str">
            <v>COURALET</v>
          </cell>
          <cell r="M287" t="str">
            <v>01 42 21 89 78</v>
          </cell>
        </row>
        <row r="288">
          <cell r="A288">
            <v>168131</v>
          </cell>
          <cell r="B288" t="str">
            <v>EDITIONS DES HALLES</v>
          </cell>
          <cell r="C288" t="str">
            <v>2 RUE DU ROULE</v>
          </cell>
          <cell r="E288" t="str">
            <v>75001</v>
          </cell>
          <cell r="F288" t="str">
            <v>PARIS</v>
          </cell>
          <cell r="G288" t="str">
            <v>FRANCE</v>
          </cell>
          <cell r="H288" t="str">
            <v>1</v>
          </cell>
          <cell r="I288" t="str">
            <v>01 42 21 89 02</v>
          </cell>
          <cell r="K288" t="str">
            <v>Martine</v>
          </cell>
          <cell r="L288" t="str">
            <v>LECHEVALIER</v>
          </cell>
          <cell r="M288" t="str">
            <v>+33142218542</v>
          </cell>
          <cell r="N288" t="str">
            <v>m.lechevalier@rive-media.fr</v>
          </cell>
        </row>
        <row r="289">
          <cell r="A289">
            <v>168131</v>
          </cell>
          <cell r="B289" t="str">
            <v>EDITIONS DES HALLES</v>
          </cell>
          <cell r="C289" t="str">
            <v>2 RUE DU ROULE</v>
          </cell>
          <cell r="E289" t="str">
            <v>75001</v>
          </cell>
          <cell r="F289" t="str">
            <v>PARIS</v>
          </cell>
          <cell r="G289" t="str">
            <v>FRANCE</v>
          </cell>
          <cell r="H289" t="str">
            <v>1</v>
          </cell>
          <cell r="I289" t="str">
            <v>01 42 21 89 02</v>
          </cell>
          <cell r="K289" t="str">
            <v>ORIANE</v>
          </cell>
          <cell r="L289" t="str">
            <v>POULET-MARTINELLI</v>
          </cell>
          <cell r="M289" t="str">
            <v>01 42 21 88 02</v>
          </cell>
          <cell r="N289" t="str">
            <v>o.poulet-martinelli@rive-media.fr</v>
          </cell>
        </row>
        <row r="290">
          <cell r="A290">
            <v>170400</v>
          </cell>
          <cell r="B290" t="str">
            <v>DYSON SA</v>
          </cell>
          <cell r="C290" t="str">
            <v>64 RUE LA BOETIE</v>
          </cell>
          <cell r="E290" t="str">
            <v>75008</v>
          </cell>
          <cell r="F290" t="str">
            <v>PARIS</v>
          </cell>
          <cell r="G290" t="str">
            <v>FRANCE</v>
          </cell>
          <cell r="H290" t="str">
            <v>1</v>
          </cell>
          <cell r="I290" t="str">
            <v>01 56 69 79 80</v>
          </cell>
          <cell r="K290" t="str">
            <v>ANNE-EMMANUELLE</v>
          </cell>
          <cell r="L290" t="str">
            <v>BERGER</v>
          </cell>
          <cell r="M290" t="str">
            <v>+33156697764</v>
          </cell>
          <cell r="N290" t="str">
            <v>anne-emmanuelle.berger@dyson.com</v>
          </cell>
        </row>
        <row r="291">
          <cell r="A291">
            <v>170400</v>
          </cell>
          <cell r="B291" t="str">
            <v>DYSON SA</v>
          </cell>
          <cell r="C291" t="str">
            <v>64 RUE LA BOETIE</v>
          </cell>
          <cell r="E291" t="str">
            <v>75008</v>
          </cell>
          <cell r="F291" t="str">
            <v>PARIS</v>
          </cell>
          <cell r="G291" t="str">
            <v>FRANCE</v>
          </cell>
          <cell r="H291" t="str">
            <v>1</v>
          </cell>
          <cell r="I291" t="str">
            <v>01 56 69 79 80</v>
          </cell>
          <cell r="K291" t="str">
            <v>Anne Emmanuelle</v>
          </cell>
          <cell r="L291" t="str">
            <v>BERGER</v>
          </cell>
          <cell r="M291" t="str">
            <v>0044 7912 405 718</v>
          </cell>
          <cell r="N291" t="str">
            <v>anne-emmanuelle.berger@dyson.com</v>
          </cell>
        </row>
        <row r="292">
          <cell r="A292">
            <v>170400</v>
          </cell>
          <cell r="B292" t="str">
            <v>DYSON SA</v>
          </cell>
          <cell r="C292" t="str">
            <v>64 RUE LA BOETIE</v>
          </cell>
          <cell r="E292" t="str">
            <v>75008</v>
          </cell>
          <cell r="F292" t="str">
            <v>PARIS</v>
          </cell>
          <cell r="G292" t="str">
            <v>FRANCE</v>
          </cell>
          <cell r="H292" t="str">
            <v>1</v>
          </cell>
          <cell r="I292" t="str">
            <v>01 56 69 79 80</v>
          </cell>
          <cell r="K292" t="str">
            <v>FLORENCE</v>
          </cell>
          <cell r="L292" t="str">
            <v>BERTHIER</v>
          </cell>
          <cell r="M292" t="str">
            <v>+33156697756</v>
          </cell>
          <cell r="N292" t="str">
            <v>null@equiphotel.com</v>
          </cell>
        </row>
        <row r="293">
          <cell r="A293">
            <v>170400</v>
          </cell>
          <cell r="B293" t="str">
            <v>DYSON SA</v>
          </cell>
          <cell r="C293" t="str">
            <v>64 RUE LA BOETIE</v>
          </cell>
          <cell r="E293" t="str">
            <v>75008</v>
          </cell>
          <cell r="F293" t="str">
            <v>PARIS</v>
          </cell>
          <cell r="G293" t="str">
            <v>FRANCE</v>
          </cell>
          <cell r="H293" t="str">
            <v>1</v>
          </cell>
          <cell r="I293" t="str">
            <v>01 56 69 79 80</v>
          </cell>
          <cell r="K293" t="str">
            <v>Sébastien</v>
          </cell>
          <cell r="L293" t="str">
            <v>LEPICARD</v>
          </cell>
          <cell r="N293" t="str">
            <v>sebastien.lepicard@dyson.com</v>
          </cell>
        </row>
        <row r="294">
          <cell r="A294">
            <v>170400</v>
          </cell>
          <cell r="B294" t="str">
            <v>DYSON SA</v>
          </cell>
          <cell r="C294" t="str">
            <v>64 RUE LA BOETIE</v>
          </cell>
          <cell r="E294" t="str">
            <v>75008</v>
          </cell>
          <cell r="F294" t="str">
            <v>PARIS</v>
          </cell>
          <cell r="G294" t="str">
            <v>FRANCE</v>
          </cell>
          <cell r="H294" t="str">
            <v>1</v>
          </cell>
          <cell r="I294" t="str">
            <v>01 56 69 79 80</v>
          </cell>
          <cell r="K294" t="str">
            <v>ALLAIRE JULIETTE</v>
          </cell>
          <cell r="L294" t="str">
            <v>.</v>
          </cell>
          <cell r="N294" t="str">
            <v>juliette.allaire@dyson.com</v>
          </cell>
        </row>
        <row r="295">
          <cell r="A295">
            <v>171960</v>
          </cell>
          <cell r="B295" t="str">
            <v>ENVIRONMENTAL MARKETING GROUP</v>
          </cell>
          <cell r="C295" t="str">
            <v>1770 MASSACHUSETTS AVENUE</v>
          </cell>
          <cell r="E295" t="str">
            <v>02140</v>
          </cell>
          <cell r="F295" t="str">
            <v>CAMBRIDGE- MA</v>
          </cell>
          <cell r="G295" t="str">
            <v>ETATS-UNIS</v>
          </cell>
          <cell r="H295" t="str">
            <v>2</v>
          </cell>
          <cell r="I295" t="str">
            <v>00 1 781 393 9990</v>
          </cell>
          <cell r="J295" t="str">
            <v>sten@envirodirectory.com</v>
          </cell>
          <cell r="K295" t="str">
            <v>Sten</v>
          </cell>
          <cell r="L295" t="str">
            <v>HILLMAN</v>
          </cell>
          <cell r="M295" t="str">
            <v>00 1 617  504 8087</v>
          </cell>
          <cell r="N295" t="str">
            <v>sten@envirodirectory.com</v>
          </cell>
        </row>
        <row r="296">
          <cell r="A296">
            <v>171960</v>
          </cell>
          <cell r="B296" t="str">
            <v>ENVIRONMENTAL MARKETING GROUP</v>
          </cell>
          <cell r="C296" t="str">
            <v>1770 MASSACHUSETTS AVENUE</v>
          </cell>
          <cell r="E296" t="str">
            <v>02140</v>
          </cell>
          <cell r="F296" t="str">
            <v>CAMBRIDGE- MA</v>
          </cell>
          <cell r="G296" t="str">
            <v>ETATS-UNIS</v>
          </cell>
          <cell r="H296" t="str">
            <v>2</v>
          </cell>
          <cell r="I296" t="str">
            <v>00 1 781 393 9990</v>
          </cell>
          <cell r="J296" t="str">
            <v>sten@envirodirectory.com</v>
          </cell>
          <cell r="K296" t="str">
            <v>STEN</v>
          </cell>
          <cell r="L296" t="str">
            <v>HILLMAN</v>
          </cell>
          <cell r="M296" t="str">
            <v>+17813939990</v>
          </cell>
          <cell r="N296" t="str">
            <v>sten@envirodirectory.com</v>
          </cell>
        </row>
        <row r="297">
          <cell r="A297">
            <v>183018</v>
          </cell>
          <cell r="B297" t="str">
            <v>SYNAFEL DEVELOPPEMENT</v>
          </cell>
          <cell r="C297" t="str">
            <v>17 RUE DE L'AMIRAL HAMELIN</v>
          </cell>
          <cell r="E297" t="str">
            <v>75783</v>
          </cell>
          <cell r="F297" t="str">
            <v>PARIS CEDEX 16</v>
          </cell>
          <cell r="G297" t="str">
            <v>FRANCE</v>
          </cell>
          <cell r="H297" t="str">
            <v>1</v>
          </cell>
          <cell r="I297" t="str">
            <v>+33 1 53 65 16 38</v>
          </cell>
          <cell r="J297" t="str">
            <v>slegolvan@synafel.fr</v>
          </cell>
          <cell r="K297" t="str">
            <v>Sylvie</v>
          </cell>
          <cell r="L297" t="str">
            <v>LE GOLVAN</v>
          </cell>
          <cell r="M297" t="str">
            <v>01 53 65 16 38</v>
          </cell>
          <cell r="N297" t="str">
            <v>slegolvan@synafel.fr</v>
          </cell>
        </row>
        <row r="298">
          <cell r="A298">
            <v>183018</v>
          </cell>
          <cell r="B298" t="str">
            <v>SYNAFEL DEVELOPPEMENT</v>
          </cell>
          <cell r="C298" t="str">
            <v>17 RUE DE L'AMIRAL HAMELIN</v>
          </cell>
          <cell r="E298" t="str">
            <v>75783</v>
          </cell>
          <cell r="F298" t="str">
            <v>PARIS CEDEX 16</v>
          </cell>
          <cell r="G298" t="str">
            <v>FRANCE</v>
          </cell>
          <cell r="H298" t="str">
            <v>1</v>
          </cell>
          <cell r="I298" t="str">
            <v>+33 1 53 65 16 38</v>
          </cell>
          <cell r="J298" t="str">
            <v>slegolvan@synafel.fr</v>
          </cell>
          <cell r="K298" t="str">
            <v>Sylvie</v>
          </cell>
          <cell r="L298" t="str">
            <v>RAIMBAULT</v>
          </cell>
          <cell r="M298" t="str">
            <v>+33 1 53 65 16 38</v>
          </cell>
          <cell r="N298" t="str">
            <v>sraimbault@synafel.fr</v>
          </cell>
        </row>
        <row r="299">
          <cell r="A299">
            <v>183018</v>
          </cell>
          <cell r="B299" t="str">
            <v>SYNAFEL DEVELOPPEMENT</v>
          </cell>
          <cell r="C299" t="str">
            <v>17 RUE DE L'AMIRAL HAMELIN</v>
          </cell>
          <cell r="E299" t="str">
            <v>75783</v>
          </cell>
          <cell r="F299" t="str">
            <v>PARIS CEDEX 16</v>
          </cell>
          <cell r="G299" t="str">
            <v>FRANCE</v>
          </cell>
          <cell r="H299" t="str">
            <v>1</v>
          </cell>
          <cell r="I299" t="str">
            <v>+33 1 53 65 16 38</v>
          </cell>
          <cell r="J299" t="str">
            <v>slegolvan@synafel.fr</v>
          </cell>
          <cell r="K299" t="str">
            <v>Sophie</v>
          </cell>
          <cell r="L299" t="str">
            <v>LE GOLVAN</v>
          </cell>
          <cell r="M299" t="str">
            <v>+33 153651638</v>
          </cell>
          <cell r="N299" t="str">
            <v>slegolvan@synafel.fr</v>
          </cell>
        </row>
        <row r="300">
          <cell r="A300">
            <v>183018</v>
          </cell>
          <cell r="B300" t="str">
            <v>SYNAFEL DEVELOPPEMENT</v>
          </cell>
          <cell r="C300" t="str">
            <v>17 RUE DE L'AMIRAL HAMELIN</v>
          </cell>
          <cell r="E300" t="str">
            <v>75783</v>
          </cell>
          <cell r="F300" t="str">
            <v>PARIS CEDEX 16</v>
          </cell>
          <cell r="G300" t="str">
            <v>FRANCE</v>
          </cell>
          <cell r="H300" t="str">
            <v>1</v>
          </cell>
          <cell r="I300" t="str">
            <v>+33 1 53 65 16 38</v>
          </cell>
          <cell r="J300" t="str">
            <v>slegolvan@synafel.fr</v>
          </cell>
          <cell r="K300" t="str">
            <v>SOPHIE</v>
          </cell>
          <cell r="L300" t="str">
            <v>LE GOLVAN</v>
          </cell>
          <cell r="N300" t="str">
            <v>slegolvan@synafel.fr</v>
          </cell>
        </row>
        <row r="301">
          <cell r="A301">
            <v>183018</v>
          </cell>
          <cell r="B301" t="str">
            <v>SYNAFEL DEVELOPPEMENT</v>
          </cell>
          <cell r="C301" t="str">
            <v>17 RUE DE L'AMIRAL HAMELIN</v>
          </cell>
          <cell r="E301" t="str">
            <v>75783</v>
          </cell>
          <cell r="F301" t="str">
            <v>PARIS CEDEX 16</v>
          </cell>
          <cell r="G301" t="str">
            <v>FRANCE</v>
          </cell>
          <cell r="H301" t="str">
            <v>1</v>
          </cell>
          <cell r="I301" t="str">
            <v>+33 1 53 65 16 38</v>
          </cell>
          <cell r="J301" t="str">
            <v>slegolvan@synafel.fr</v>
          </cell>
          <cell r="K301" t="str">
            <v>Francesca</v>
          </cell>
          <cell r="L301" t="str">
            <v>CECCALDI</v>
          </cell>
          <cell r="N301" t="str">
            <v>fceccaldi@synafel.fr</v>
          </cell>
        </row>
        <row r="302">
          <cell r="A302">
            <v>183466</v>
          </cell>
          <cell r="B302" t="str">
            <v>ALPHAMEDIA ET JOHANET</v>
          </cell>
          <cell r="C302" t="str">
            <v>60 RUE DU DESSOUS DES BERGES</v>
          </cell>
          <cell r="E302" t="str">
            <v>75013</v>
          </cell>
          <cell r="F302" t="str">
            <v>PARIS</v>
          </cell>
          <cell r="G302" t="str">
            <v>FRANCE</v>
          </cell>
          <cell r="H302" t="str">
            <v>1</v>
          </cell>
          <cell r="I302" t="str">
            <v>+33 1 44 84 78 84</v>
          </cell>
          <cell r="K302" t="str">
            <v>JEAN-ELIE</v>
          </cell>
          <cell r="L302" t="str">
            <v>SANDRINE</v>
          </cell>
          <cell r="N302" t="str">
            <v>sandrine.je@alphamedian.fr</v>
          </cell>
        </row>
        <row r="303">
          <cell r="A303">
            <v>183466</v>
          </cell>
          <cell r="B303" t="str">
            <v>ALPHAMEDIA ET JOHANET</v>
          </cell>
          <cell r="C303" t="str">
            <v>60 RUE DU DESSOUS DES BERGES</v>
          </cell>
          <cell r="E303" t="str">
            <v>75013</v>
          </cell>
          <cell r="F303" t="str">
            <v>PARIS</v>
          </cell>
          <cell r="G303" t="str">
            <v>FRANCE</v>
          </cell>
          <cell r="H303" t="str">
            <v>1</v>
          </cell>
          <cell r="I303" t="str">
            <v>+33 1 44 84 78 84</v>
          </cell>
          <cell r="K303" t="str">
            <v>Sandrine</v>
          </cell>
          <cell r="L303" t="str">
            <v>JEAN-ELIE</v>
          </cell>
          <cell r="M303" t="str">
            <v>+33 1 47 28 70 70</v>
          </cell>
          <cell r="N303" t="str">
            <v>sandrine.je@alphamedian.fr</v>
          </cell>
        </row>
        <row r="304">
          <cell r="A304">
            <v>183466</v>
          </cell>
          <cell r="B304" t="str">
            <v>ALPHAMEDIA ET JOHANET</v>
          </cell>
          <cell r="C304" t="str">
            <v>60 RUE DU DESSOUS DES BERGES</v>
          </cell>
          <cell r="E304" t="str">
            <v>75013</v>
          </cell>
          <cell r="F304" t="str">
            <v>PARIS</v>
          </cell>
          <cell r="G304" t="str">
            <v>FRANCE</v>
          </cell>
          <cell r="H304" t="str">
            <v>1</v>
          </cell>
          <cell r="I304" t="str">
            <v>+33 1 44 84 78 84</v>
          </cell>
          <cell r="K304" t="str">
            <v>ERICK</v>
          </cell>
          <cell r="L304" t="str">
            <v>MOUNOURY</v>
          </cell>
          <cell r="M304" t="str">
            <v>01 47 28 70 70</v>
          </cell>
          <cell r="N304" t="str">
            <v>commercial@alphamedian.fr</v>
          </cell>
        </row>
        <row r="305">
          <cell r="A305">
            <v>183466</v>
          </cell>
          <cell r="B305" t="str">
            <v>ALPHAMEDIA ET JOHANET</v>
          </cell>
          <cell r="C305" t="str">
            <v>60 RUE DU DESSOUS DES BERGES</v>
          </cell>
          <cell r="E305" t="str">
            <v>75013</v>
          </cell>
          <cell r="F305" t="str">
            <v>PARIS</v>
          </cell>
          <cell r="G305" t="str">
            <v>FRANCE</v>
          </cell>
          <cell r="H305" t="str">
            <v>1</v>
          </cell>
          <cell r="I305" t="str">
            <v>+33 1 44 84 78 84</v>
          </cell>
          <cell r="K305" t="str">
            <v>ERICK</v>
          </cell>
          <cell r="L305" t="str">
            <v>MOUNOURY</v>
          </cell>
          <cell r="M305" t="str">
            <v>+33147287070</v>
          </cell>
          <cell r="N305" t="str">
            <v>commercial@alphamedian.fr</v>
          </cell>
        </row>
        <row r="306">
          <cell r="A306">
            <v>183466</v>
          </cell>
          <cell r="B306" t="str">
            <v>ALPHAMEDIA ET JOHANET</v>
          </cell>
          <cell r="C306" t="str">
            <v>60 RUE DU DESSOUS DES BERGES</v>
          </cell>
          <cell r="E306" t="str">
            <v>75013</v>
          </cell>
          <cell r="F306" t="str">
            <v>PARIS</v>
          </cell>
          <cell r="G306" t="str">
            <v>FRANCE</v>
          </cell>
          <cell r="H306" t="str">
            <v>1</v>
          </cell>
          <cell r="I306" t="str">
            <v>+33 1 44 84 78 84</v>
          </cell>
          <cell r="K306" t="str">
            <v>Sandrine</v>
          </cell>
          <cell r="L306" t="str">
            <v>JEAN-ELIE</v>
          </cell>
          <cell r="M306" t="str">
            <v>+33 1 47 28 73 83</v>
          </cell>
          <cell r="N306" t="str">
            <v>marketing@alphamedian.fr</v>
          </cell>
        </row>
        <row r="307">
          <cell r="A307">
            <v>183466</v>
          </cell>
          <cell r="B307" t="str">
            <v>ALPHAMEDIA ET JOHANET</v>
          </cell>
          <cell r="C307" t="str">
            <v>60 RUE DU DESSOUS DES BERGES</v>
          </cell>
          <cell r="E307" t="str">
            <v>75013</v>
          </cell>
          <cell r="F307" t="str">
            <v>PARIS</v>
          </cell>
          <cell r="G307" t="str">
            <v>FRANCE</v>
          </cell>
          <cell r="H307" t="str">
            <v>1</v>
          </cell>
          <cell r="I307" t="str">
            <v>+33 1 44 84 78 84</v>
          </cell>
          <cell r="K307" t="str">
            <v>Gregoire</v>
          </cell>
          <cell r="L307" t="str">
            <v>JOHANET</v>
          </cell>
          <cell r="M307" t="str">
            <v>+33 1 44 84 78 84</v>
          </cell>
          <cell r="N307" t="str">
            <v>gregoire@alphamedia.fr</v>
          </cell>
        </row>
        <row r="308">
          <cell r="A308">
            <v>183466</v>
          </cell>
          <cell r="B308" t="str">
            <v>ALPHAMEDIA ET JOHANET</v>
          </cell>
          <cell r="C308" t="str">
            <v>60 RUE DU DESSOUS DES BERGES</v>
          </cell>
          <cell r="E308" t="str">
            <v>75013</v>
          </cell>
          <cell r="F308" t="str">
            <v>PARIS</v>
          </cell>
          <cell r="G308" t="str">
            <v>FRANCE</v>
          </cell>
          <cell r="H308" t="str">
            <v>1</v>
          </cell>
          <cell r="I308" t="str">
            <v>+33 1 44 84 78 84</v>
          </cell>
          <cell r="K308" t="str">
            <v>GREGOIRE</v>
          </cell>
          <cell r="L308" t="str">
            <v>JOHANET</v>
          </cell>
          <cell r="N308" t="str">
            <v>gregoire@alphamedia.fr</v>
          </cell>
        </row>
        <row r="309">
          <cell r="A309">
            <v>187425</v>
          </cell>
          <cell r="B309" t="str">
            <v>BE-MA EDITRICE SRL</v>
          </cell>
          <cell r="C309" t="str">
            <v>VIA TEOCRITO 47</v>
          </cell>
          <cell r="E309" t="str">
            <v>20128</v>
          </cell>
          <cell r="F309" t="str">
            <v>MILAN</v>
          </cell>
          <cell r="G309" t="str">
            <v>ITALIE</v>
          </cell>
          <cell r="H309" t="str">
            <v>2</v>
          </cell>
          <cell r="I309" t="str">
            <v>+39 02 2520 71</v>
          </cell>
          <cell r="J309" t="str">
            <v>segreteria@bema.it</v>
          </cell>
          <cell r="K309" t="str">
            <v>ELIANA</v>
          </cell>
          <cell r="L309" t="str">
            <v>LANZINI</v>
          </cell>
          <cell r="M309" t="str">
            <v>00 39 0225 2071</v>
          </cell>
          <cell r="N309" t="str">
            <v>eliana.lanzini@bema.it</v>
          </cell>
        </row>
        <row r="310">
          <cell r="A310">
            <v>187425</v>
          </cell>
          <cell r="B310" t="str">
            <v>BE-MA EDITRICE SRL</v>
          </cell>
          <cell r="C310" t="str">
            <v>VIA TEOCRITO 47</v>
          </cell>
          <cell r="E310" t="str">
            <v>20128</v>
          </cell>
          <cell r="F310" t="str">
            <v>MILAN</v>
          </cell>
          <cell r="G310" t="str">
            <v>ITALIE</v>
          </cell>
          <cell r="H310" t="str">
            <v>2</v>
          </cell>
          <cell r="I310" t="str">
            <v>+39 02 2520 71</v>
          </cell>
          <cell r="J310" t="str">
            <v>segreteria@bema.it</v>
          </cell>
          <cell r="K310" t="str">
            <v>ELIANA</v>
          </cell>
          <cell r="L310" t="str">
            <v>LANZINI</v>
          </cell>
          <cell r="N310" t="str">
            <v>eliana.lanzini@bema.it</v>
          </cell>
        </row>
        <row r="311">
          <cell r="A311">
            <v>187425</v>
          </cell>
          <cell r="B311" t="str">
            <v>BE-MA EDITRICE SRL</v>
          </cell>
          <cell r="C311" t="str">
            <v>VIA TEOCRITO 47</v>
          </cell>
          <cell r="E311" t="str">
            <v>20128</v>
          </cell>
          <cell r="F311" t="str">
            <v>MILAN</v>
          </cell>
          <cell r="G311" t="str">
            <v>ITALIE</v>
          </cell>
          <cell r="H311" t="str">
            <v>2</v>
          </cell>
          <cell r="I311" t="str">
            <v>+39 02 2520 71</v>
          </cell>
          <cell r="J311" t="str">
            <v>segreteria@bema.it</v>
          </cell>
          <cell r="K311" t="str">
            <v>Katia</v>
          </cell>
          <cell r="L311" t="str">
            <v>PASQUALI</v>
          </cell>
          <cell r="M311" t="str">
            <v>+39 02 25 20 71</v>
          </cell>
          <cell r="N311" t="str">
            <v>bemai@bema.it</v>
          </cell>
        </row>
        <row r="312">
          <cell r="A312">
            <v>187425</v>
          </cell>
          <cell r="B312" t="str">
            <v>BE-MA EDITRICE SRL</v>
          </cell>
          <cell r="C312" t="str">
            <v>VIA TEOCRITO 47</v>
          </cell>
          <cell r="E312" t="str">
            <v>20128</v>
          </cell>
          <cell r="F312" t="str">
            <v>MILAN</v>
          </cell>
          <cell r="G312" t="str">
            <v>ITALIE</v>
          </cell>
          <cell r="H312" t="str">
            <v>2</v>
          </cell>
          <cell r="I312" t="str">
            <v>+39 02 2520 71</v>
          </cell>
          <cell r="J312" t="str">
            <v>segreteria@bema.it</v>
          </cell>
          <cell r="K312" t="str">
            <v>Katia</v>
          </cell>
          <cell r="L312" t="str">
            <v>PASQUALI</v>
          </cell>
          <cell r="N312" t="str">
            <v>katia.pasquali@bema.it</v>
          </cell>
        </row>
        <row r="313">
          <cell r="A313">
            <v>188568</v>
          </cell>
          <cell r="B313" t="str">
            <v>G.I.S.I.</v>
          </cell>
          <cell r="C313" t="str">
            <v>ANTONY PARC II</v>
          </cell>
          <cell r="D313" t="str">
            <v>10 PLACE DU GAL DE GAULLE</v>
          </cell>
          <cell r="E313" t="str">
            <v>92186</v>
          </cell>
          <cell r="F313" t="str">
            <v>ANTHONY CEDEX</v>
          </cell>
          <cell r="G313" t="str">
            <v>FRANCE</v>
          </cell>
          <cell r="H313" t="str">
            <v>1</v>
          </cell>
          <cell r="I313" t="str">
            <v>+331 77 92 92 92</v>
          </cell>
          <cell r="K313" t="str">
            <v>Marie</v>
          </cell>
          <cell r="L313" t="str">
            <v>CASTEL</v>
          </cell>
          <cell r="M313" t="str">
            <v>+33177929718</v>
          </cell>
          <cell r="N313" t="str">
            <v>m.castel@bedouk.com</v>
          </cell>
        </row>
        <row r="314">
          <cell r="A314">
            <v>188568</v>
          </cell>
          <cell r="B314" t="str">
            <v>G.I.S.I.</v>
          </cell>
          <cell r="C314" t="str">
            <v>ANTONY PARC II</v>
          </cell>
          <cell r="D314" t="str">
            <v>10 PLACE DU GAL DE GAULLE</v>
          </cell>
          <cell r="E314" t="str">
            <v>92186</v>
          </cell>
          <cell r="F314" t="str">
            <v>ANTHONY CEDEX</v>
          </cell>
          <cell r="G314" t="str">
            <v>FRANCE</v>
          </cell>
          <cell r="H314" t="str">
            <v>1</v>
          </cell>
          <cell r="I314" t="str">
            <v>+331 77 92 92 92</v>
          </cell>
          <cell r="K314" t="str">
            <v>ANNICK</v>
          </cell>
          <cell r="L314" t="str">
            <v>MARTEAU</v>
          </cell>
          <cell r="M314" t="str">
            <v>0156794400</v>
          </cell>
          <cell r="N314" t="str">
            <v>amarteau@usinenouvelle.fr</v>
          </cell>
        </row>
        <row r="315">
          <cell r="A315">
            <v>188568</v>
          </cell>
          <cell r="B315" t="str">
            <v>G.I.S.I.</v>
          </cell>
          <cell r="C315" t="str">
            <v>ANTONY PARC II</v>
          </cell>
          <cell r="D315" t="str">
            <v>10 PLACE DU GAL DE GAULLE</v>
          </cell>
          <cell r="E315" t="str">
            <v>92186</v>
          </cell>
          <cell r="F315" t="str">
            <v>ANTHONY CEDEX</v>
          </cell>
          <cell r="G315" t="str">
            <v>FRANCE</v>
          </cell>
          <cell r="H315" t="str">
            <v>1</v>
          </cell>
          <cell r="I315" t="str">
            <v>+331 77 92 92 92</v>
          </cell>
          <cell r="K315" t="str">
            <v>BENOIT</v>
          </cell>
          <cell r="L315" t="str">
            <v>ROSENTHAL</v>
          </cell>
          <cell r="M315" t="str">
            <v>+33156799600</v>
          </cell>
          <cell r="N315" t="str">
            <v>brosenthal@bedouk.com</v>
          </cell>
        </row>
        <row r="316">
          <cell r="A316">
            <v>188568</v>
          </cell>
          <cell r="B316" t="str">
            <v>G.I.S.I.</v>
          </cell>
          <cell r="C316" t="str">
            <v>ANTONY PARC II</v>
          </cell>
          <cell r="D316" t="str">
            <v>10 PLACE DU GAL DE GAULLE</v>
          </cell>
          <cell r="E316" t="str">
            <v>92186</v>
          </cell>
          <cell r="F316" t="str">
            <v>ANTHONY CEDEX</v>
          </cell>
          <cell r="G316" t="str">
            <v>FRANCE</v>
          </cell>
          <cell r="H316" t="str">
            <v>1</v>
          </cell>
          <cell r="I316" t="str">
            <v>+331 77 92 92 92</v>
          </cell>
          <cell r="K316" t="str">
            <v>Marie</v>
          </cell>
          <cell r="L316" t="str">
            <v>CASTEL</v>
          </cell>
          <cell r="M316" t="str">
            <v>01 56 79 44 33</v>
          </cell>
          <cell r="N316" t="str">
            <v>m.castel@bedouk.fr</v>
          </cell>
        </row>
        <row r="317">
          <cell r="A317">
            <v>188568</v>
          </cell>
          <cell r="B317" t="str">
            <v>G.I.S.I.</v>
          </cell>
          <cell r="C317" t="str">
            <v>ANTONY PARC II</v>
          </cell>
          <cell r="D317" t="str">
            <v>10 PLACE DU GAL DE GAULLE</v>
          </cell>
          <cell r="E317" t="str">
            <v>92186</v>
          </cell>
          <cell r="F317" t="str">
            <v>ANTHONY CEDEX</v>
          </cell>
          <cell r="G317" t="str">
            <v>FRANCE</v>
          </cell>
          <cell r="H317" t="str">
            <v>1</v>
          </cell>
          <cell r="I317" t="str">
            <v>+331 77 92 92 92</v>
          </cell>
          <cell r="K317" t="str">
            <v>BENOIT</v>
          </cell>
          <cell r="L317" t="str">
            <v>ROSENTHAL</v>
          </cell>
          <cell r="M317" t="str">
            <v>0156799600</v>
          </cell>
          <cell r="N317" t="str">
            <v>brosenthal@gisi.fr</v>
          </cell>
        </row>
        <row r="318">
          <cell r="A318">
            <v>188568</v>
          </cell>
          <cell r="B318" t="str">
            <v>G.I.S.I.</v>
          </cell>
          <cell r="C318" t="str">
            <v>ANTONY PARC II</v>
          </cell>
          <cell r="D318" t="str">
            <v>10 PLACE DU GAL DE GAULLE</v>
          </cell>
          <cell r="E318" t="str">
            <v>92186</v>
          </cell>
          <cell r="F318" t="str">
            <v>ANTHONY CEDEX</v>
          </cell>
          <cell r="G318" t="str">
            <v>FRANCE</v>
          </cell>
          <cell r="H318" t="str">
            <v>1</v>
          </cell>
          <cell r="I318" t="str">
            <v>+331 77 92 92 92</v>
          </cell>
          <cell r="K318" t="str">
            <v>Jean Baptiste</v>
          </cell>
          <cell r="L318" t="str">
            <v>ALLINE</v>
          </cell>
        </row>
        <row r="319">
          <cell r="A319">
            <v>188568</v>
          </cell>
          <cell r="B319" t="str">
            <v>G.I.S.I.</v>
          </cell>
          <cell r="C319" t="str">
            <v>ANTONY PARC II</v>
          </cell>
          <cell r="D319" t="str">
            <v>10 PLACE DU GAL DE GAULLE</v>
          </cell>
          <cell r="E319" t="str">
            <v>92186</v>
          </cell>
          <cell r="F319" t="str">
            <v>ANTHONY CEDEX</v>
          </cell>
          <cell r="G319" t="str">
            <v>FRANCE</v>
          </cell>
          <cell r="H319" t="str">
            <v>1</v>
          </cell>
          <cell r="I319" t="str">
            <v>+331 77 92 92 92</v>
          </cell>
          <cell r="K319" t="str">
            <v>Véronique</v>
          </cell>
          <cell r="L319" t="str">
            <v>MOSSOT</v>
          </cell>
          <cell r="M319" t="str">
            <v>+33177929782</v>
          </cell>
          <cell r="N319" t="str">
            <v>vmossot@infopro.fr</v>
          </cell>
        </row>
        <row r="320">
          <cell r="A320">
            <v>188568</v>
          </cell>
          <cell r="B320" t="str">
            <v>G.I.S.I.</v>
          </cell>
          <cell r="C320" t="str">
            <v>ANTONY PARC II</v>
          </cell>
          <cell r="D320" t="str">
            <v>10 PLACE DU GAL DE GAULLE</v>
          </cell>
          <cell r="E320" t="str">
            <v>92186</v>
          </cell>
          <cell r="F320" t="str">
            <v>ANTHONY CEDEX</v>
          </cell>
          <cell r="G320" t="str">
            <v>FRANCE</v>
          </cell>
          <cell r="H320" t="str">
            <v>1</v>
          </cell>
          <cell r="I320" t="str">
            <v>+331 77 92 92 92</v>
          </cell>
          <cell r="K320" t="str">
            <v>Carole</v>
          </cell>
          <cell r="L320" t="str">
            <v>MOUVET</v>
          </cell>
          <cell r="M320" t="str">
            <v>+33177929710</v>
          </cell>
          <cell r="N320" t="str">
            <v>cmouvet@infopro-digital.com</v>
          </cell>
        </row>
        <row r="321">
          <cell r="A321">
            <v>188740</v>
          </cell>
          <cell r="B321" t="str">
            <v>LES EDITIONS LARIVIERE SAS</v>
          </cell>
          <cell r="C321" t="str">
            <v>9 ALLEE JEAN PROUVE</v>
          </cell>
          <cell r="E321" t="str">
            <v>92110</v>
          </cell>
          <cell r="F321" t="str">
            <v>CLICHY</v>
          </cell>
          <cell r="G321" t="str">
            <v>FRANCE</v>
          </cell>
          <cell r="H321" t="str">
            <v>1</v>
          </cell>
          <cell r="I321" t="str">
            <v>+331 41 40 33 89</v>
          </cell>
          <cell r="J321" t="str">
            <v>henrich.body@quotidiendutourisme.com</v>
          </cell>
          <cell r="K321" t="str">
            <v>Henrich</v>
          </cell>
          <cell r="L321" t="str">
            <v>BODY</v>
          </cell>
          <cell r="M321" t="str">
            <v>01 41 40 33 89</v>
          </cell>
          <cell r="N321" t="str">
            <v>henrich.body@quotidiendutourisme.com</v>
          </cell>
        </row>
        <row r="322">
          <cell r="A322">
            <v>188740</v>
          </cell>
          <cell r="B322" t="str">
            <v>LES EDITIONS LARIVIERE SAS</v>
          </cell>
          <cell r="C322" t="str">
            <v>9 ALLEE JEAN PROUVE</v>
          </cell>
          <cell r="E322" t="str">
            <v>92110</v>
          </cell>
          <cell r="F322" t="str">
            <v>CLICHY</v>
          </cell>
          <cell r="G322" t="str">
            <v>FRANCE</v>
          </cell>
          <cell r="H322" t="str">
            <v>1</v>
          </cell>
          <cell r="I322" t="str">
            <v>+331 41 40 33 89</v>
          </cell>
          <cell r="J322" t="str">
            <v>henrich.body@quotidiendutourisme.com</v>
          </cell>
          <cell r="K322" t="str">
            <v>Henrich</v>
          </cell>
          <cell r="L322" t="str">
            <v>BODY</v>
          </cell>
          <cell r="M322" t="str">
            <v>+33 1 41 40 33 89</v>
          </cell>
          <cell r="N322" t="str">
            <v>henrich.body@quotidiendutourisme.com</v>
          </cell>
        </row>
        <row r="323">
          <cell r="A323">
            <v>188806</v>
          </cell>
          <cell r="B323" t="str">
            <v>FEDERATION NATIONAL DES TRANSPORTS</v>
          </cell>
          <cell r="C323" t="str">
            <v>FNTV- COMMISSION TOURISME</v>
          </cell>
          <cell r="D323" t="str">
            <v>106 RUE D AMSTERDAM</v>
          </cell>
          <cell r="E323" t="str">
            <v>75009</v>
          </cell>
          <cell r="F323" t="str">
            <v>PARIS</v>
          </cell>
          <cell r="G323" t="str">
            <v>FRANCE</v>
          </cell>
          <cell r="H323" t="str">
            <v>1</v>
          </cell>
          <cell r="I323" t="str">
            <v>01 40 82 62 72</v>
          </cell>
          <cell r="K323" t="str">
            <v>ANNE MARIE</v>
          </cell>
          <cell r="L323" t="str">
            <v>POULIQUEN</v>
          </cell>
          <cell r="M323" t="str">
            <v>+33140826278</v>
          </cell>
          <cell r="N323" t="str">
            <v>anne-marie.pouliquen@fntv.fr</v>
          </cell>
        </row>
        <row r="324">
          <cell r="A324">
            <v>188806</v>
          </cell>
          <cell r="B324" t="str">
            <v>FEDERATION NATIONAL DES TRANSPORTS</v>
          </cell>
          <cell r="C324" t="str">
            <v>FNTV- COMMISSION TOURISME</v>
          </cell>
          <cell r="D324" t="str">
            <v>106 RUE D AMSTERDAM</v>
          </cell>
          <cell r="E324" t="str">
            <v>75009</v>
          </cell>
          <cell r="F324" t="str">
            <v>PARIS</v>
          </cell>
          <cell r="G324" t="str">
            <v>FRANCE</v>
          </cell>
          <cell r="H324" t="str">
            <v>1</v>
          </cell>
          <cell r="I324" t="str">
            <v>01 40 82 62 72</v>
          </cell>
          <cell r="K324" t="str">
            <v>Anne Marie</v>
          </cell>
          <cell r="L324" t="str">
            <v>POULIQUEN</v>
          </cell>
          <cell r="M324" t="str">
            <v>01 40 54 80 30</v>
          </cell>
          <cell r="N324" t="str">
            <v>a.pouliquen@snet.fr</v>
          </cell>
        </row>
        <row r="325">
          <cell r="A325">
            <v>188806</v>
          </cell>
          <cell r="B325" t="str">
            <v>FEDERATION NATIONAL DES TRANSPORTS</v>
          </cell>
          <cell r="C325" t="str">
            <v>FNTV- COMMISSION TOURISME</v>
          </cell>
          <cell r="D325" t="str">
            <v>106 RUE D AMSTERDAM</v>
          </cell>
          <cell r="E325" t="str">
            <v>75009</v>
          </cell>
          <cell r="F325" t="str">
            <v>PARIS</v>
          </cell>
          <cell r="G325" t="str">
            <v>FRANCE</v>
          </cell>
          <cell r="H325" t="str">
            <v>1</v>
          </cell>
          <cell r="I325" t="str">
            <v>01 40 82 62 72</v>
          </cell>
          <cell r="K325" t="str">
            <v>Anne-Marie</v>
          </cell>
          <cell r="L325" t="str">
            <v>POULIQUEN</v>
          </cell>
          <cell r="M325" t="str">
            <v>+33140826272</v>
          </cell>
          <cell r="N325" t="str">
            <v>contact@fntv.fr</v>
          </cell>
        </row>
        <row r="326">
          <cell r="A326">
            <v>188926</v>
          </cell>
          <cell r="B326" t="str">
            <v>VARENNE ENTREPRISES</v>
          </cell>
          <cell r="C326" t="str">
            <v>6 CITE PARADIS</v>
          </cell>
          <cell r="E326" t="str">
            <v>75010</v>
          </cell>
          <cell r="F326" t="str">
            <v>PARIS</v>
          </cell>
          <cell r="G326" t="str">
            <v>FRANCE</v>
          </cell>
          <cell r="H326" t="str">
            <v>1</v>
          </cell>
          <cell r="I326" t="str">
            <v>+33 1 53 24 24 19</v>
          </cell>
          <cell r="K326" t="str">
            <v>Jean Arnaud</v>
          </cell>
          <cell r="L326" t="str">
            <v>DYENS</v>
          </cell>
          <cell r="N326" t="str">
            <v>jadyens@hotmail.com</v>
          </cell>
        </row>
        <row r="327">
          <cell r="A327">
            <v>188926</v>
          </cell>
          <cell r="B327" t="str">
            <v>VARENNE ENTREPRISES</v>
          </cell>
          <cell r="C327" t="str">
            <v>6 CITE PARADIS</v>
          </cell>
          <cell r="E327" t="str">
            <v>75010</v>
          </cell>
          <cell r="F327" t="str">
            <v>PARIS</v>
          </cell>
          <cell r="G327" t="str">
            <v>FRANCE</v>
          </cell>
          <cell r="H327" t="str">
            <v>1</v>
          </cell>
          <cell r="I327" t="str">
            <v>+33 1 53 24 24 19</v>
          </cell>
          <cell r="K327" t="str">
            <v>Berangere</v>
          </cell>
          <cell r="L327" t="str">
            <v>SAUNIN MACCARY</v>
          </cell>
          <cell r="M327" t="str">
            <v>+33 1 53 24 24 15</v>
          </cell>
          <cell r="N327" t="str">
            <v>bsaunin@voyages-d-affaires.com</v>
          </cell>
        </row>
        <row r="328">
          <cell r="A328">
            <v>188926</v>
          </cell>
          <cell r="B328" t="str">
            <v>VARENNE ENTREPRISES</v>
          </cell>
          <cell r="C328" t="str">
            <v>6 CITE PARADIS</v>
          </cell>
          <cell r="E328" t="str">
            <v>75010</v>
          </cell>
          <cell r="F328" t="str">
            <v>PARIS</v>
          </cell>
          <cell r="G328" t="str">
            <v>FRANCE</v>
          </cell>
          <cell r="H328" t="str">
            <v>1</v>
          </cell>
          <cell r="I328" t="str">
            <v>+33 1 53 24 24 19</v>
          </cell>
          <cell r="K328" t="str">
            <v>Annabelle</v>
          </cell>
          <cell r="L328" t="str">
            <v>HOES</v>
          </cell>
          <cell r="N328" t="str">
            <v>ahoes@voyages-d-affaires.com</v>
          </cell>
        </row>
        <row r="329">
          <cell r="A329">
            <v>188926</v>
          </cell>
          <cell r="B329" t="str">
            <v>VARENNE ENTREPRISES</v>
          </cell>
          <cell r="C329" t="str">
            <v>6 CITE PARADIS</v>
          </cell>
          <cell r="E329" t="str">
            <v>75010</v>
          </cell>
          <cell r="F329" t="str">
            <v>PARIS</v>
          </cell>
          <cell r="G329" t="str">
            <v>FRANCE</v>
          </cell>
          <cell r="H329" t="str">
            <v>1</v>
          </cell>
          <cell r="I329" t="str">
            <v>+33 1 53 24 24 19</v>
          </cell>
          <cell r="K329" t="str">
            <v>Annabelle</v>
          </cell>
          <cell r="L329" t="str">
            <v>HOES</v>
          </cell>
          <cell r="M329" t="str">
            <v>+33 1 53 24 24 19</v>
          </cell>
          <cell r="N329" t="str">
            <v>ahoes@voyages-d-affaires.com</v>
          </cell>
        </row>
        <row r="330">
          <cell r="A330">
            <v>188926</v>
          </cell>
          <cell r="B330" t="str">
            <v>VARENNE ENTREPRISES</v>
          </cell>
          <cell r="C330" t="str">
            <v>6 CITE PARADIS</v>
          </cell>
          <cell r="E330" t="str">
            <v>75010</v>
          </cell>
          <cell r="F330" t="str">
            <v>PARIS</v>
          </cell>
          <cell r="G330" t="str">
            <v>FRANCE</v>
          </cell>
          <cell r="H330" t="str">
            <v>1</v>
          </cell>
          <cell r="I330" t="str">
            <v>+33 1 53 24 24 19</v>
          </cell>
          <cell r="K330" t="str">
            <v>MARIE-AGNES</v>
          </cell>
          <cell r="L330" t="str">
            <v>BOYER</v>
          </cell>
          <cell r="M330" t="str">
            <v>+33153242428</v>
          </cell>
          <cell r="N330" t="str">
            <v>maboyer@voyages-d-affaires.com</v>
          </cell>
        </row>
        <row r="331">
          <cell r="A331">
            <v>190029</v>
          </cell>
          <cell r="B331" t="str">
            <v>JEAN DANIEL BRAMI</v>
          </cell>
          <cell r="C331" t="str">
            <v>10, PASSAGE DU MARCHE</v>
          </cell>
          <cell r="E331" t="str">
            <v>75010</v>
          </cell>
          <cell r="F331" t="str">
            <v>PARIS</v>
          </cell>
          <cell r="G331" t="str">
            <v>FRANCE</v>
          </cell>
          <cell r="H331" t="str">
            <v>1</v>
          </cell>
          <cell r="I331" t="str">
            <v>08 77 07 81 69</v>
          </cell>
          <cell r="J331" t="str">
            <v>jeandanielbrami@tiscali.fr</v>
          </cell>
          <cell r="K331" t="str">
            <v>Jean Daniel</v>
          </cell>
          <cell r="L331" t="str">
            <v>BRAMI</v>
          </cell>
          <cell r="M331" t="str">
            <v>0877</v>
          </cell>
          <cell r="N331" t="str">
            <v>jeandanielbrami@tiscali.fr</v>
          </cell>
        </row>
        <row r="332">
          <cell r="A332">
            <v>190029</v>
          </cell>
          <cell r="B332" t="str">
            <v>JEAN DANIEL BRAMI</v>
          </cell>
          <cell r="C332" t="str">
            <v>10, PASSAGE DU MARCHE</v>
          </cell>
          <cell r="E332" t="str">
            <v>75010</v>
          </cell>
          <cell r="F332" t="str">
            <v>PARIS</v>
          </cell>
          <cell r="G332" t="str">
            <v>FRANCE</v>
          </cell>
          <cell r="H332" t="str">
            <v>1</v>
          </cell>
          <cell r="I332" t="str">
            <v>08 77 07 81 69</v>
          </cell>
          <cell r="J332" t="str">
            <v>jeandanielbrami@tiscali.fr</v>
          </cell>
          <cell r="K332" t="str">
            <v>JEAN DANIEL</v>
          </cell>
          <cell r="L332" t="str">
            <v>BRAMI</v>
          </cell>
          <cell r="N332" t="str">
            <v>contact@jeandanielbrami.com</v>
          </cell>
        </row>
        <row r="333">
          <cell r="A333">
            <v>191001</v>
          </cell>
          <cell r="B333" t="str">
            <v>LIDO DE PARIS</v>
          </cell>
          <cell r="C333" t="str">
            <v>116 BIS AVENUE DES CHAMPS ELYSEES</v>
          </cell>
          <cell r="E333" t="str">
            <v>75008</v>
          </cell>
          <cell r="F333" t="str">
            <v>PARIS</v>
          </cell>
          <cell r="G333" t="str">
            <v>FRANCE</v>
          </cell>
          <cell r="H333" t="str">
            <v>1</v>
          </cell>
          <cell r="I333" t="str">
            <v>01 40 76 56 49</v>
          </cell>
          <cell r="K333" t="str">
            <v>Anne-Cécile</v>
          </cell>
          <cell r="L333" t="str">
            <v>THIBAULT</v>
          </cell>
          <cell r="M333" t="str">
            <v>01 40 76 56 00</v>
          </cell>
          <cell r="N333" t="str">
            <v>annececile.thibault@lido.fr</v>
          </cell>
        </row>
        <row r="334">
          <cell r="A334">
            <v>191001</v>
          </cell>
          <cell r="B334" t="str">
            <v>LIDO DE PARIS</v>
          </cell>
          <cell r="C334" t="str">
            <v>116 BIS AVENUE DES CHAMPS ELYSEES</v>
          </cell>
          <cell r="E334" t="str">
            <v>75008</v>
          </cell>
          <cell r="F334" t="str">
            <v>PARIS</v>
          </cell>
          <cell r="G334" t="str">
            <v>FRANCE</v>
          </cell>
          <cell r="H334" t="str">
            <v>1</v>
          </cell>
          <cell r="I334" t="str">
            <v>01 40 76 56 49</v>
          </cell>
          <cell r="K334" t="str">
            <v>ANNE CECILE</v>
          </cell>
          <cell r="L334" t="str">
            <v>THIBAULT</v>
          </cell>
          <cell r="N334" t="str">
            <v>annececile.thibault@lido.fr</v>
          </cell>
        </row>
        <row r="335">
          <cell r="A335">
            <v>191001</v>
          </cell>
          <cell r="B335" t="str">
            <v>LIDO DE PARIS</v>
          </cell>
          <cell r="C335" t="str">
            <v>116 BIS AVENUE DES CHAMPS ELYSEES</v>
          </cell>
          <cell r="E335" t="str">
            <v>75008</v>
          </cell>
          <cell r="F335" t="str">
            <v>PARIS</v>
          </cell>
          <cell r="G335" t="str">
            <v>FRANCE</v>
          </cell>
          <cell r="H335" t="str">
            <v>1</v>
          </cell>
          <cell r="I335" t="str">
            <v>01 40 76 56 49</v>
          </cell>
          <cell r="K335" t="str">
            <v>Philippe</v>
          </cell>
          <cell r="L335" t="str">
            <v>FARGANT</v>
          </cell>
          <cell r="M335" t="str">
            <v>01 40 76 56 26</v>
          </cell>
          <cell r="N335" t="str">
            <v>pfargant@lido.fr</v>
          </cell>
        </row>
        <row r="336">
          <cell r="A336">
            <v>195543</v>
          </cell>
          <cell r="B336" t="str">
            <v>ACTA MEDIA</v>
          </cell>
          <cell r="C336" t="str">
            <v>136 RUE PERRONET</v>
          </cell>
          <cell r="E336" t="str">
            <v>92200</v>
          </cell>
          <cell r="F336" t="str">
            <v>NEUILLY SUR SEINE</v>
          </cell>
          <cell r="G336" t="str">
            <v>FRANCE</v>
          </cell>
          <cell r="H336" t="str">
            <v>1</v>
          </cell>
          <cell r="I336" t="str">
            <v>+33149644747</v>
          </cell>
          <cell r="K336" t="str">
            <v>Sophie</v>
          </cell>
          <cell r="L336" t="str">
            <v>SUARD</v>
          </cell>
          <cell r="M336" t="str">
            <v>+33149644725</v>
          </cell>
          <cell r="N336" t="str">
            <v>sophie.suard@acta-media.com</v>
          </cell>
        </row>
        <row r="337">
          <cell r="A337">
            <v>195543</v>
          </cell>
          <cell r="B337" t="str">
            <v>ACTA MEDIA</v>
          </cell>
          <cell r="C337" t="str">
            <v>136 RUE PERRONET</v>
          </cell>
          <cell r="E337" t="str">
            <v>92200</v>
          </cell>
          <cell r="F337" t="str">
            <v>NEUILLY SUR SEINE</v>
          </cell>
          <cell r="G337" t="str">
            <v>FRANCE</v>
          </cell>
          <cell r="H337" t="str">
            <v>1</v>
          </cell>
          <cell r="I337" t="str">
            <v>+33149644747</v>
          </cell>
          <cell r="K337" t="str">
            <v>Sanna</v>
          </cell>
          <cell r="L337" t="str">
            <v>ANDERSON</v>
          </cell>
          <cell r="M337" t="str">
            <v>01 56 08 60 43</v>
          </cell>
          <cell r="N337" t="str">
            <v>sanna@vs-mag.com</v>
          </cell>
        </row>
        <row r="338">
          <cell r="A338">
            <v>195543</v>
          </cell>
          <cell r="B338" t="str">
            <v>ACTA MEDIA</v>
          </cell>
          <cell r="C338" t="str">
            <v>136 RUE PERRONET</v>
          </cell>
          <cell r="E338" t="str">
            <v>92200</v>
          </cell>
          <cell r="F338" t="str">
            <v>NEUILLY SUR SEINE</v>
          </cell>
          <cell r="G338" t="str">
            <v>FRANCE</v>
          </cell>
          <cell r="H338" t="str">
            <v>1</v>
          </cell>
          <cell r="I338" t="str">
            <v>+33149644747</v>
          </cell>
          <cell r="K338" t="str">
            <v>EVEN</v>
          </cell>
          <cell r="L338" t="str">
            <v>DE L ESTANG</v>
          </cell>
          <cell r="M338" t="str">
            <v>+33156086048</v>
          </cell>
        </row>
        <row r="339">
          <cell r="A339">
            <v>195543</v>
          </cell>
          <cell r="B339" t="str">
            <v>ACTA MEDIA</v>
          </cell>
          <cell r="C339" t="str">
            <v>136 RUE PERRONET</v>
          </cell>
          <cell r="E339" t="str">
            <v>92200</v>
          </cell>
          <cell r="F339" t="str">
            <v>NEUILLY SUR SEINE</v>
          </cell>
          <cell r="G339" t="str">
            <v>FRANCE</v>
          </cell>
          <cell r="H339" t="str">
            <v>1</v>
          </cell>
          <cell r="I339" t="str">
            <v>+33149644747</v>
          </cell>
          <cell r="K339" t="str">
            <v>Laurence</v>
          </cell>
          <cell r="L339" t="str">
            <v>PIQUEMAL</v>
          </cell>
          <cell r="N339" t="str">
            <v>laurence.piquemalkuhn@acta-media.com</v>
          </cell>
        </row>
        <row r="340">
          <cell r="A340">
            <v>196101</v>
          </cell>
          <cell r="B340" t="str">
            <v>GROUPE SMECI (L'ANTENNE)</v>
          </cell>
          <cell r="C340" t="str">
            <v>32 AVENUE ANDRE ROUSSIN</v>
          </cell>
          <cell r="D340" t="str">
            <v>BP 36</v>
          </cell>
          <cell r="E340" t="str">
            <v>13321</v>
          </cell>
          <cell r="F340" t="str">
            <v>MARSEILLE CEDEX 16</v>
          </cell>
          <cell r="G340" t="str">
            <v>FRANCE</v>
          </cell>
          <cell r="H340" t="str">
            <v>1</v>
          </cell>
          <cell r="I340" t="str">
            <v>+334 9133 25 81</v>
          </cell>
          <cell r="K340" t="str">
            <v>Frank</v>
          </cell>
          <cell r="L340" t="str">
            <v>REVENAZ</v>
          </cell>
          <cell r="M340" t="str">
            <v>+334 91 13 71 60</v>
          </cell>
          <cell r="N340" t="str">
            <v>f.revenaz@lantenne.com</v>
          </cell>
        </row>
        <row r="341">
          <cell r="A341">
            <v>196101</v>
          </cell>
          <cell r="B341" t="str">
            <v>GROUPE SMECI (L'ANTENNE)</v>
          </cell>
          <cell r="C341" t="str">
            <v>32 AVENUE ANDRE ROUSSIN</v>
          </cell>
          <cell r="D341" t="str">
            <v>BP 36</v>
          </cell>
          <cell r="E341" t="str">
            <v>13321</v>
          </cell>
          <cell r="F341" t="str">
            <v>MARSEILLE CEDEX 16</v>
          </cell>
          <cell r="G341" t="str">
            <v>FRANCE</v>
          </cell>
          <cell r="H341" t="str">
            <v>1</v>
          </cell>
          <cell r="I341" t="str">
            <v>+334 9133 25 81</v>
          </cell>
          <cell r="K341" t="str">
            <v>RICHARD</v>
          </cell>
          <cell r="L341" t="str">
            <v>REVERCHON</v>
          </cell>
          <cell r="M341" t="str">
            <v>+33491332581</v>
          </cell>
          <cell r="N341" t="str">
            <v>r.reverchon@lantenne.com</v>
          </cell>
        </row>
        <row r="342">
          <cell r="A342">
            <v>196101</v>
          </cell>
          <cell r="B342" t="str">
            <v>GROUPE SMECI (L'ANTENNE)</v>
          </cell>
          <cell r="C342" t="str">
            <v>32 AVENUE ANDRE ROUSSIN</v>
          </cell>
          <cell r="D342" t="str">
            <v>BP 36</v>
          </cell>
          <cell r="E342" t="str">
            <v>13321</v>
          </cell>
          <cell r="F342" t="str">
            <v>MARSEILLE CEDEX 16</v>
          </cell>
          <cell r="G342" t="str">
            <v>FRANCE</v>
          </cell>
          <cell r="H342" t="str">
            <v>1</v>
          </cell>
          <cell r="I342" t="str">
            <v>+334 9133 25 81</v>
          </cell>
          <cell r="K342" t="str">
            <v>Franck,</v>
          </cell>
          <cell r="L342" t="str">
            <v>REVENAZ</v>
          </cell>
          <cell r="M342" t="str">
            <v>04 91 13 71 60</v>
          </cell>
          <cell r="N342" t="str">
            <v>f.revenaz@lantenne.com</v>
          </cell>
        </row>
        <row r="343">
          <cell r="A343">
            <v>196101</v>
          </cell>
          <cell r="B343" t="str">
            <v>GROUPE SMECI (L'ANTENNE)</v>
          </cell>
          <cell r="C343" t="str">
            <v>32 AVENUE ANDRE ROUSSIN</v>
          </cell>
          <cell r="D343" t="str">
            <v>BP 36</v>
          </cell>
          <cell r="E343" t="str">
            <v>13321</v>
          </cell>
          <cell r="F343" t="str">
            <v>MARSEILLE CEDEX 16</v>
          </cell>
          <cell r="G343" t="str">
            <v>FRANCE</v>
          </cell>
          <cell r="H343" t="str">
            <v>1</v>
          </cell>
          <cell r="I343" t="str">
            <v>+334 9133 25 81</v>
          </cell>
          <cell r="K343" t="str">
            <v>Laurence</v>
          </cell>
          <cell r="L343" t="str">
            <v>ACEDO</v>
          </cell>
          <cell r="M343" t="str">
            <v>04 91 13 71 60</v>
          </cell>
          <cell r="N343" t="str">
            <v>l.acedolantenne.com</v>
          </cell>
        </row>
        <row r="344">
          <cell r="A344">
            <v>196101</v>
          </cell>
          <cell r="B344" t="str">
            <v>GROUPE SMECI (L'ANTENNE)</v>
          </cell>
          <cell r="C344" t="str">
            <v>32 AVENUE ANDRE ROUSSIN</v>
          </cell>
          <cell r="D344" t="str">
            <v>BP 36</v>
          </cell>
          <cell r="E344" t="str">
            <v>13321</v>
          </cell>
          <cell r="F344" t="str">
            <v>MARSEILLE CEDEX 16</v>
          </cell>
          <cell r="G344" t="str">
            <v>FRANCE</v>
          </cell>
          <cell r="H344" t="str">
            <v>1</v>
          </cell>
          <cell r="I344" t="str">
            <v>+334 9133 25 81</v>
          </cell>
          <cell r="K344" t="str">
            <v>Frank</v>
          </cell>
          <cell r="L344" t="str">
            <v>REVENAZ FRANK</v>
          </cell>
          <cell r="M344" t="str">
            <v>04 91 13 71 60</v>
          </cell>
          <cell r="N344" t="str">
            <v>f.revenaz@lantenne.com</v>
          </cell>
        </row>
        <row r="345">
          <cell r="A345">
            <v>200067</v>
          </cell>
          <cell r="B345" t="str">
            <v>BAT STUDIO</v>
          </cell>
          <cell r="C345" t="str">
            <v>38 RUE SERVAN</v>
          </cell>
          <cell r="E345" t="str">
            <v>75011</v>
          </cell>
          <cell r="F345" t="str">
            <v>PARIS</v>
          </cell>
          <cell r="G345" t="str">
            <v>FRANCE</v>
          </cell>
          <cell r="H345" t="str">
            <v>1</v>
          </cell>
          <cell r="I345" t="str">
            <v>06 08 91 55 00</v>
          </cell>
          <cell r="J345" t="str">
            <v>cthiebault2@wanadoo.fr</v>
          </cell>
          <cell r="K345" t="str">
            <v>Christian</v>
          </cell>
          <cell r="L345" t="str">
            <v>THIEBAULT</v>
          </cell>
          <cell r="M345" t="str">
            <v>01 46 05 44 78</v>
          </cell>
          <cell r="N345" t="str">
            <v>cthiebaut2@wanadoo.fr</v>
          </cell>
        </row>
        <row r="346">
          <cell r="A346">
            <v>200067</v>
          </cell>
          <cell r="B346" t="str">
            <v>BAT STUDIO</v>
          </cell>
          <cell r="C346" t="str">
            <v>38 RUE SERVAN</v>
          </cell>
          <cell r="E346" t="str">
            <v>75011</v>
          </cell>
          <cell r="F346" t="str">
            <v>PARIS</v>
          </cell>
          <cell r="G346" t="str">
            <v>FRANCE</v>
          </cell>
          <cell r="H346" t="str">
            <v>1</v>
          </cell>
          <cell r="I346" t="str">
            <v>06 08 91 55 00</v>
          </cell>
          <cell r="J346" t="str">
            <v>cthiebault2@wanadoo.fr</v>
          </cell>
          <cell r="K346" t="str">
            <v>Christian</v>
          </cell>
          <cell r="L346" t="str">
            <v>THIEBAULT</v>
          </cell>
          <cell r="M346" t="str">
            <v>06 08 91 55 00</v>
          </cell>
          <cell r="N346" t="str">
            <v>cthiebaut2@wanadoo.fr</v>
          </cell>
        </row>
        <row r="347">
          <cell r="A347">
            <v>200067</v>
          </cell>
          <cell r="B347" t="str">
            <v>BAT STUDIO</v>
          </cell>
          <cell r="C347" t="str">
            <v>38 RUE SERVAN</v>
          </cell>
          <cell r="E347" t="str">
            <v>75011</v>
          </cell>
          <cell r="F347" t="str">
            <v>PARIS</v>
          </cell>
          <cell r="G347" t="str">
            <v>FRANCE</v>
          </cell>
          <cell r="H347" t="str">
            <v>1</v>
          </cell>
          <cell r="I347" t="str">
            <v>06 08 91 55 00</v>
          </cell>
          <cell r="J347" t="str">
            <v>cthiebault2@wanadoo.fr</v>
          </cell>
          <cell r="K347" t="str">
            <v>CHRISTIAN</v>
          </cell>
          <cell r="L347" t="str">
            <v>THIEBAULT</v>
          </cell>
          <cell r="M347" t="str">
            <v>01904752</v>
          </cell>
          <cell r="N347" t="str">
            <v>cthiebaut2@wanadoo.fr</v>
          </cell>
        </row>
        <row r="348">
          <cell r="A348">
            <v>200067</v>
          </cell>
          <cell r="B348" t="str">
            <v>BAT STUDIO</v>
          </cell>
          <cell r="C348" t="str">
            <v>38 RUE SERVAN</v>
          </cell>
          <cell r="E348" t="str">
            <v>75011</v>
          </cell>
          <cell r="F348" t="str">
            <v>PARIS</v>
          </cell>
          <cell r="G348" t="str">
            <v>FRANCE</v>
          </cell>
          <cell r="H348" t="str">
            <v>1</v>
          </cell>
          <cell r="I348" t="str">
            <v>06 08 91 55 00</v>
          </cell>
          <cell r="J348" t="str">
            <v>cthiebault2@wanadoo.fr</v>
          </cell>
          <cell r="K348" t="str">
            <v>CHRISTIAN</v>
          </cell>
          <cell r="L348" t="str">
            <v>THIEBAULT</v>
          </cell>
          <cell r="M348" t="str">
            <v>01904752</v>
          </cell>
          <cell r="N348" t="str">
            <v>cthiebaut2@wanadoo.fr</v>
          </cell>
        </row>
        <row r="349">
          <cell r="A349">
            <v>204660</v>
          </cell>
          <cell r="B349" t="str">
            <v>GISI</v>
          </cell>
          <cell r="C349" t="str">
            <v>ANTONY PARC II, 10 PLACE DU GENERAL DE GAULLE</v>
          </cell>
          <cell r="D349" t="str">
            <v>LA CROIX DE BERNY / BP 20156</v>
          </cell>
          <cell r="E349" t="str">
            <v>92186</v>
          </cell>
          <cell r="F349" t="str">
            <v>ANTONY CEDEX</v>
          </cell>
          <cell r="G349" t="str">
            <v>FRANCE</v>
          </cell>
          <cell r="H349" t="str">
            <v>1</v>
          </cell>
          <cell r="I349" t="str">
            <v>01 77 92 92 92</v>
          </cell>
          <cell r="J349" t="str">
            <v>amarteau@gisi.fr</v>
          </cell>
          <cell r="K349" t="str">
            <v>Severine</v>
          </cell>
          <cell r="L349" t="str">
            <v>JARRY LEFORT</v>
          </cell>
          <cell r="M349" t="str">
            <v>+33 1 46 99 24 68</v>
          </cell>
          <cell r="N349" t="str">
            <v>sjarrylefort@red-on-line.net</v>
          </cell>
        </row>
        <row r="350">
          <cell r="A350">
            <v>204660</v>
          </cell>
          <cell r="B350" t="str">
            <v>GISI</v>
          </cell>
          <cell r="C350" t="str">
            <v>ANTONY PARC II, 10 PLACE DU GENERAL DE GAULLE</v>
          </cell>
          <cell r="D350" t="str">
            <v>LA CROIX DE BERNY / BP 20156</v>
          </cell>
          <cell r="E350" t="str">
            <v>92186</v>
          </cell>
          <cell r="F350" t="str">
            <v>ANTONY CEDEX</v>
          </cell>
          <cell r="G350" t="str">
            <v>FRANCE</v>
          </cell>
          <cell r="H350" t="str">
            <v>1</v>
          </cell>
          <cell r="I350" t="str">
            <v>01 77 92 92 92</v>
          </cell>
          <cell r="J350" t="str">
            <v>amarteau@gisi.fr</v>
          </cell>
          <cell r="K350" t="str">
            <v>Olivier</v>
          </cell>
          <cell r="L350" t="str">
            <v>HARDY</v>
          </cell>
          <cell r="M350" t="str">
            <v>+33 1 77 92 96 77</v>
          </cell>
          <cell r="N350" t="str">
            <v>ohardy@gisi.fr</v>
          </cell>
        </row>
        <row r="351">
          <cell r="A351">
            <v>204660</v>
          </cell>
          <cell r="B351" t="str">
            <v>GISI</v>
          </cell>
          <cell r="C351" t="str">
            <v>ANTONY PARC II, 10 PLACE DU GENERAL DE GAULLE</v>
          </cell>
          <cell r="D351" t="str">
            <v>LA CROIX DE BERNY / BP 20156</v>
          </cell>
          <cell r="E351" t="str">
            <v>92186</v>
          </cell>
          <cell r="F351" t="str">
            <v>ANTONY CEDEX</v>
          </cell>
          <cell r="G351" t="str">
            <v>FRANCE</v>
          </cell>
          <cell r="H351" t="str">
            <v>1</v>
          </cell>
          <cell r="I351" t="str">
            <v>01 77 92 92 92</v>
          </cell>
          <cell r="J351" t="str">
            <v>amarteau@gisi.fr</v>
          </cell>
          <cell r="L351" t="str">
            <v>GOUDOUNECHE</v>
          </cell>
          <cell r="M351" t="str">
            <v>01 56 79 41 00</v>
          </cell>
        </row>
        <row r="352">
          <cell r="A352">
            <v>204660</v>
          </cell>
          <cell r="B352" t="str">
            <v>GISI</v>
          </cell>
          <cell r="C352" t="str">
            <v>ANTONY PARC II, 10 PLACE DU GENERAL DE GAULLE</v>
          </cell>
          <cell r="D352" t="str">
            <v>LA CROIX DE BERNY / BP 20156</v>
          </cell>
          <cell r="E352" t="str">
            <v>92186</v>
          </cell>
          <cell r="F352" t="str">
            <v>ANTONY CEDEX</v>
          </cell>
          <cell r="G352" t="str">
            <v>FRANCE</v>
          </cell>
          <cell r="H352" t="str">
            <v>1</v>
          </cell>
          <cell r="I352" t="str">
            <v>01 77 92 92 92</v>
          </cell>
          <cell r="J352" t="str">
            <v>amarteau@gisi.fr</v>
          </cell>
          <cell r="K352" t="str">
            <v>Eric</v>
          </cell>
          <cell r="L352" t="str">
            <v>FAURE</v>
          </cell>
          <cell r="M352" t="str">
            <v>0156794100</v>
          </cell>
          <cell r="N352" t="str">
            <v/>
          </cell>
        </row>
        <row r="353">
          <cell r="A353">
            <v>204660</v>
          </cell>
          <cell r="B353" t="str">
            <v>GISI</v>
          </cell>
          <cell r="C353" t="str">
            <v>ANTONY PARC II, 10 PLACE DU GENERAL DE GAULLE</v>
          </cell>
          <cell r="D353" t="str">
            <v>LA CROIX DE BERNY / BP 20156</v>
          </cell>
          <cell r="E353" t="str">
            <v>92186</v>
          </cell>
          <cell r="F353" t="str">
            <v>ANTONY CEDEX</v>
          </cell>
          <cell r="G353" t="str">
            <v>FRANCE</v>
          </cell>
          <cell r="H353" t="str">
            <v>1</v>
          </cell>
          <cell r="I353" t="str">
            <v>01 77 92 92 92</v>
          </cell>
          <cell r="J353" t="str">
            <v>amarteau@gisi.fr</v>
          </cell>
          <cell r="K353" t="str">
            <v>Annick</v>
          </cell>
          <cell r="L353" t="str">
            <v>MARTEAU</v>
          </cell>
          <cell r="M353" t="str">
            <v>01 56 79 41 00</v>
          </cell>
          <cell r="N353" t="str">
            <v>amarteau@infopro.fr</v>
          </cell>
        </row>
        <row r="354">
          <cell r="A354">
            <v>204660</v>
          </cell>
          <cell r="B354" t="str">
            <v>GISI</v>
          </cell>
          <cell r="C354" t="str">
            <v>ANTONY PARC II, 10 PLACE DU GENERAL DE GAULLE</v>
          </cell>
          <cell r="D354" t="str">
            <v>LA CROIX DE BERNY / BP 20156</v>
          </cell>
          <cell r="E354" t="str">
            <v>92186</v>
          </cell>
          <cell r="F354" t="str">
            <v>ANTONY CEDEX</v>
          </cell>
          <cell r="G354" t="str">
            <v>FRANCE</v>
          </cell>
          <cell r="H354" t="str">
            <v>1</v>
          </cell>
          <cell r="I354" t="str">
            <v>01 77 92 92 92</v>
          </cell>
          <cell r="J354" t="str">
            <v>amarteau@gisi.fr</v>
          </cell>
          <cell r="K354" t="str">
            <v>Eric</v>
          </cell>
          <cell r="L354" t="str">
            <v>FAURE</v>
          </cell>
          <cell r="N354" t="str">
            <v/>
          </cell>
        </row>
        <row r="355">
          <cell r="A355">
            <v>204660</v>
          </cell>
          <cell r="B355" t="str">
            <v>GISI</v>
          </cell>
          <cell r="C355" t="str">
            <v>ANTONY PARC II, 10 PLACE DU GENERAL DE GAULLE</v>
          </cell>
          <cell r="D355" t="str">
            <v>LA CROIX DE BERNY / BP 20156</v>
          </cell>
          <cell r="E355" t="str">
            <v>92186</v>
          </cell>
          <cell r="F355" t="str">
            <v>ANTONY CEDEX</v>
          </cell>
          <cell r="G355" t="str">
            <v>FRANCE</v>
          </cell>
          <cell r="H355" t="str">
            <v>1</v>
          </cell>
          <cell r="I355" t="str">
            <v>01 77 92 92 92</v>
          </cell>
          <cell r="J355" t="str">
            <v>amarteau@gisi.fr</v>
          </cell>
          <cell r="K355" t="str">
            <v>Dorothée</v>
          </cell>
          <cell r="L355" t="str">
            <v>FITTE</v>
          </cell>
          <cell r="M355" t="str">
            <v>0156794100</v>
          </cell>
          <cell r="N355" t="str">
            <v>dfitte@gisi.fr</v>
          </cell>
        </row>
        <row r="356">
          <cell r="A356">
            <v>204660</v>
          </cell>
          <cell r="B356" t="str">
            <v>GISI</v>
          </cell>
          <cell r="C356" t="str">
            <v>ANTONY PARC II, 10 PLACE DU GENERAL DE GAULLE</v>
          </cell>
          <cell r="D356" t="str">
            <v>LA CROIX DE BERNY / BP 20156</v>
          </cell>
          <cell r="E356" t="str">
            <v>92186</v>
          </cell>
          <cell r="F356" t="str">
            <v>ANTONY CEDEX</v>
          </cell>
          <cell r="G356" t="str">
            <v>FRANCE</v>
          </cell>
          <cell r="H356" t="str">
            <v>1</v>
          </cell>
          <cell r="I356" t="str">
            <v>01 77 92 92 92</v>
          </cell>
          <cell r="J356" t="str">
            <v>amarteau@gisi.fr</v>
          </cell>
          <cell r="K356" t="str">
            <v>CHRISTINE</v>
          </cell>
          <cell r="L356" t="str">
            <v>GUITARI</v>
          </cell>
          <cell r="M356" t="str">
            <v>0156794300</v>
          </cell>
          <cell r="N356" t="str">
            <v/>
          </cell>
        </row>
        <row r="357">
          <cell r="A357">
            <v>204660</v>
          </cell>
          <cell r="B357" t="str">
            <v>GISI</v>
          </cell>
          <cell r="C357" t="str">
            <v>ANTONY PARC II, 10 PLACE DU GENERAL DE GAULLE</v>
          </cell>
          <cell r="D357" t="str">
            <v>LA CROIX DE BERNY / BP 20156</v>
          </cell>
          <cell r="E357" t="str">
            <v>92186</v>
          </cell>
          <cell r="F357" t="str">
            <v>ANTONY CEDEX</v>
          </cell>
          <cell r="G357" t="str">
            <v>FRANCE</v>
          </cell>
          <cell r="H357" t="str">
            <v>1</v>
          </cell>
          <cell r="I357" t="str">
            <v>01 77 92 92 92</v>
          </cell>
          <cell r="J357" t="str">
            <v>amarteau@gisi.fr</v>
          </cell>
          <cell r="K357" t="str">
            <v>Pablo</v>
          </cell>
          <cell r="L357" t="str">
            <v>FOURCAT</v>
          </cell>
          <cell r="M357" t="str">
            <v>0156794100</v>
          </cell>
          <cell r="N357" t="str">
            <v/>
          </cell>
        </row>
        <row r="358">
          <cell r="A358">
            <v>204660</v>
          </cell>
          <cell r="B358" t="str">
            <v>GISI</v>
          </cell>
          <cell r="C358" t="str">
            <v>ANTONY PARC II, 10 PLACE DU GENERAL DE GAULLE</v>
          </cell>
          <cell r="D358" t="str">
            <v>LA CROIX DE BERNY / BP 20156</v>
          </cell>
          <cell r="E358" t="str">
            <v>92186</v>
          </cell>
          <cell r="F358" t="str">
            <v>ANTONY CEDEX</v>
          </cell>
          <cell r="G358" t="str">
            <v>FRANCE</v>
          </cell>
          <cell r="H358" t="str">
            <v>1</v>
          </cell>
          <cell r="I358" t="str">
            <v>01 77 92 92 92</v>
          </cell>
          <cell r="J358" t="str">
            <v>amarteau@gisi.fr</v>
          </cell>
          <cell r="K358" t="str">
            <v>CATHERINE</v>
          </cell>
          <cell r="L358" t="str">
            <v>GOUDOUNECHE</v>
          </cell>
          <cell r="M358" t="str">
            <v>0156794100</v>
          </cell>
          <cell r="N358" t="str">
            <v>cgoudouneche@lgisi.fr</v>
          </cell>
        </row>
        <row r="359">
          <cell r="A359">
            <v>204660</v>
          </cell>
          <cell r="B359" t="str">
            <v>GISI</v>
          </cell>
          <cell r="C359" t="str">
            <v>ANTONY PARC II, 10 PLACE DU GENERAL DE GAULLE</v>
          </cell>
          <cell r="D359" t="str">
            <v>LA CROIX DE BERNY / BP 20156</v>
          </cell>
          <cell r="E359" t="str">
            <v>92186</v>
          </cell>
          <cell r="F359" t="str">
            <v>ANTONY CEDEX</v>
          </cell>
          <cell r="G359" t="str">
            <v>FRANCE</v>
          </cell>
          <cell r="H359" t="str">
            <v>1</v>
          </cell>
          <cell r="I359" t="str">
            <v>01 77 92 92 92</v>
          </cell>
          <cell r="J359" t="str">
            <v>amarteau@gisi.fr</v>
          </cell>
          <cell r="K359" t="str">
            <v>ANNICK</v>
          </cell>
          <cell r="L359" t="str">
            <v>MARTEAU</v>
          </cell>
          <cell r="M359" t="str">
            <v>0156794100</v>
          </cell>
          <cell r="N359" t="str">
            <v/>
          </cell>
        </row>
        <row r="360">
          <cell r="A360">
            <v>204660</v>
          </cell>
          <cell r="B360" t="str">
            <v>GISI</v>
          </cell>
          <cell r="C360" t="str">
            <v>ANTONY PARC II, 10 PLACE DU GENERAL DE GAULLE</v>
          </cell>
          <cell r="D360" t="str">
            <v>LA CROIX DE BERNY / BP 20156</v>
          </cell>
          <cell r="E360" t="str">
            <v>92186</v>
          </cell>
          <cell r="F360" t="str">
            <v>ANTONY CEDEX</v>
          </cell>
          <cell r="G360" t="str">
            <v>FRANCE</v>
          </cell>
          <cell r="H360" t="str">
            <v>1</v>
          </cell>
          <cell r="I360" t="str">
            <v>01 77 92 92 92</v>
          </cell>
          <cell r="J360" t="str">
            <v>amarteau@gisi.fr</v>
          </cell>
          <cell r="K360" t="str">
            <v>CHRISTOPHE</v>
          </cell>
          <cell r="L360" t="str">
            <v>CZAJKA</v>
          </cell>
          <cell r="N360" t="str">
            <v>cczajka@gisi.fr</v>
          </cell>
        </row>
        <row r="361">
          <cell r="A361">
            <v>204660</v>
          </cell>
          <cell r="B361" t="str">
            <v>GISI</v>
          </cell>
          <cell r="C361" t="str">
            <v>ANTONY PARC II, 10 PLACE DU GENERAL DE GAULLE</v>
          </cell>
          <cell r="D361" t="str">
            <v>LA CROIX DE BERNY / BP 20156</v>
          </cell>
          <cell r="E361" t="str">
            <v>92186</v>
          </cell>
          <cell r="F361" t="str">
            <v>ANTONY CEDEX</v>
          </cell>
          <cell r="G361" t="str">
            <v>FRANCE</v>
          </cell>
          <cell r="H361" t="str">
            <v>1</v>
          </cell>
          <cell r="I361" t="str">
            <v>01 77 92 92 92</v>
          </cell>
          <cell r="J361" t="str">
            <v>amarteau@gisi.fr</v>
          </cell>
          <cell r="K361" t="str">
            <v>A.</v>
          </cell>
          <cell r="L361" t="str">
            <v>MARTEAU</v>
          </cell>
          <cell r="M361" t="str">
            <v>01 77 92 97 83</v>
          </cell>
          <cell r="N361" t="str">
            <v>amarteau@gisi.fr</v>
          </cell>
        </row>
        <row r="362">
          <cell r="A362">
            <v>204660</v>
          </cell>
          <cell r="B362" t="str">
            <v>GISI</v>
          </cell>
          <cell r="C362" t="str">
            <v>ANTONY PARC II, 10 PLACE DU GENERAL DE GAULLE</v>
          </cell>
          <cell r="D362" t="str">
            <v>LA CROIX DE BERNY / BP 20156</v>
          </cell>
          <cell r="E362" t="str">
            <v>92186</v>
          </cell>
          <cell r="F362" t="str">
            <v>ANTONY CEDEX</v>
          </cell>
          <cell r="G362" t="str">
            <v>FRANCE</v>
          </cell>
          <cell r="H362" t="str">
            <v>1</v>
          </cell>
          <cell r="I362" t="str">
            <v>01 77 92 92 92</v>
          </cell>
          <cell r="J362" t="str">
            <v>amarteau@gisi.fr</v>
          </cell>
          <cell r="K362" t="str">
            <v>CATHERINE</v>
          </cell>
          <cell r="L362" t="str">
            <v>GOUDOUNECHE</v>
          </cell>
          <cell r="N362" t="str">
            <v>cgoudouneche@gisi.fr</v>
          </cell>
        </row>
        <row r="363">
          <cell r="A363">
            <v>204660</v>
          </cell>
          <cell r="B363" t="str">
            <v>GISI</v>
          </cell>
          <cell r="C363" t="str">
            <v>ANTONY PARC II, 10 PLACE DU GENERAL DE GAULLE</v>
          </cell>
          <cell r="D363" t="str">
            <v>LA CROIX DE BERNY / BP 20156</v>
          </cell>
          <cell r="E363" t="str">
            <v>92186</v>
          </cell>
          <cell r="F363" t="str">
            <v>ANTONY CEDEX</v>
          </cell>
          <cell r="G363" t="str">
            <v>FRANCE</v>
          </cell>
          <cell r="H363" t="str">
            <v>1</v>
          </cell>
          <cell r="I363" t="str">
            <v>01 77 92 92 92</v>
          </cell>
          <cell r="J363" t="str">
            <v>amarteau@gisi.fr</v>
          </cell>
          <cell r="K363" t="str">
            <v>christel</v>
          </cell>
          <cell r="L363" t="str">
            <v>dardelet</v>
          </cell>
          <cell r="M363" t="str">
            <v>0156794100</v>
          </cell>
          <cell r="N363" t="str">
            <v/>
          </cell>
        </row>
        <row r="364">
          <cell r="A364">
            <v>204660</v>
          </cell>
          <cell r="B364" t="str">
            <v>GISI</v>
          </cell>
          <cell r="C364" t="str">
            <v>ANTONY PARC II, 10 PLACE DU GENERAL DE GAULLE</v>
          </cell>
          <cell r="D364" t="str">
            <v>LA CROIX DE BERNY / BP 20156</v>
          </cell>
          <cell r="E364" t="str">
            <v>92186</v>
          </cell>
          <cell r="F364" t="str">
            <v>ANTONY CEDEX</v>
          </cell>
          <cell r="G364" t="str">
            <v>FRANCE</v>
          </cell>
          <cell r="H364" t="str">
            <v>1</v>
          </cell>
          <cell r="I364" t="str">
            <v>01 77 92 92 92</v>
          </cell>
          <cell r="J364" t="str">
            <v>amarteau@gisi.fr</v>
          </cell>
          <cell r="K364" t="str">
            <v>Eric</v>
          </cell>
          <cell r="L364" t="str">
            <v>FAURE</v>
          </cell>
          <cell r="N364" t="str">
            <v/>
          </cell>
        </row>
        <row r="365">
          <cell r="A365">
            <v>204660</v>
          </cell>
          <cell r="B365" t="str">
            <v>GISI</v>
          </cell>
          <cell r="C365" t="str">
            <v>ANTONY PARC II, 10 PLACE DU GENERAL DE GAULLE</v>
          </cell>
          <cell r="D365" t="str">
            <v>LA CROIX DE BERNY / BP 20156</v>
          </cell>
          <cell r="E365" t="str">
            <v>92186</v>
          </cell>
          <cell r="F365" t="str">
            <v>ANTONY CEDEX</v>
          </cell>
          <cell r="G365" t="str">
            <v>FRANCE</v>
          </cell>
          <cell r="H365" t="str">
            <v>1</v>
          </cell>
          <cell r="I365" t="str">
            <v>01 77 92 92 92</v>
          </cell>
          <cell r="J365" t="str">
            <v>amarteau@gisi.fr</v>
          </cell>
          <cell r="K365" t="str">
            <v>Dorothée</v>
          </cell>
          <cell r="L365" t="str">
            <v>FITTE</v>
          </cell>
          <cell r="M365" t="str">
            <v>0156793958</v>
          </cell>
          <cell r="N365" t="str">
            <v>dfitte@gisi.fr</v>
          </cell>
        </row>
        <row r="366">
          <cell r="A366">
            <v>204660</v>
          </cell>
          <cell r="B366" t="str">
            <v>GISI</v>
          </cell>
          <cell r="C366" t="str">
            <v>ANTONY PARC II, 10 PLACE DU GENERAL DE GAULLE</v>
          </cell>
          <cell r="D366" t="str">
            <v>LA CROIX DE BERNY / BP 20156</v>
          </cell>
          <cell r="E366" t="str">
            <v>92186</v>
          </cell>
          <cell r="F366" t="str">
            <v>ANTONY CEDEX</v>
          </cell>
          <cell r="G366" t="str">
            <v>FRANCE</v>
          </cell>
          <cell r="H366" t="str">
            <v>1</v>
          </cell>
          <cell r="I366" t="str">
            <v>01 77 92 92 92</v>
          </cell>
          <cell r="J366" t="str">
            <v>amarteau@gisi.fr</v>
          </cell>
          <cell r="K366" t="str">
            <v>Catherine</v>
          </cell>
          <cell r="L366" t="str">
            <v>GOUDOUNECHE.</v>
          </cell>
          <cell r="M366" t="str">
            <v>01 56 79 41 73</v>
          </cell>
          <cell r="N366" t="str">
            <v>cgoudouneche@gisi.fr</v>
          </cell>
        </row>
        <row r="367">
          <cell r="A367">
            <v>204660</v>
          </cell>
          <cell r="B367" t="str">
            <v>GISI</v>
          </cell>
          <cell r="C367" t="str">
            <v>ANTONY PARC II, 10 PLACE DU GENERAL DE GAULLE</v>
          </cell>
          <cell r="D367" t="str">
            <v>LA CROIX DE BERNY / BP 20156</v>
          </cell>
          <cell r="E367" t="str">
            <v>92186</v>
          </cell>
          <cell r="F367" t="str">
            <v>ANTONY CEDEX</v>
          </cell>
          <cell r="G367" t="str">
            <v>FRANCE</v>
          </cell>
          <cell r="H367" t="str">
            <v>1</v>
          </cell>
          <cell r="I367" t="str">
            <v>01 77 92 92 92</v>
          </cell>
          <cell r="J367" t="str">
            <v>amarteau@gisi.fr</v>
          </cell>
          <cell r="K367" t="str">
            <v>CHRISTOPHE</v>
          </cell>
          <cell r="L367" t="str">
            <v>CZAJKA</v>
          </cell>
          <cell r="M367" t="str">
            <v>0156794100</v>
          </cell>
          <cell r="N367" t="str">
            <v>cczajka@gisi.fr</v>
          </cell>
        </row>
        <row r="368">
          <cell r="A368">
            <v>204660</v>
          </cell>
          <cell r="B368" t="str">
            <v>GISI</v>
          </cell>
          <cell r="C368" t="str">
            <v>ANTONY PARC II, 10 PLACE DU GENERAL DE GAULLE</v>
          </cell>
          <cell r="D368" t="str">
            <v>LA CROIX DE BERNY / BP 20156</v>
          </cell>
          <cell r="E368" t="str">
            <v>92186</v>
          </cell>
          <cell r="F368" t="str">
            <v>ANTONY CEDEX</v>
          </cell>
          <cell r="G368" t="str">
            <v>FRANCE</v>
          </cell>
          <cell r="H368" t="str">
            <v>1</v>
          </cell>
          <cell r="I368" t="str">
            <v>01 77 92 92 92</v>
          </cell>
          <cell r="J368" t="str">
            <v>amarteau@gisi.fr</v>
          </cell>
          <cell r="K368" t="str">
            <v>Veronique</v>
          </cell>
          <cell r="L368" t="str">
            <v>MASSOT</v>
          </cell>
          <cell r="M368" t="str">
            <v>+33177929782</v>
          </cell>
          <cell r="N368" t="str">
            <v>vmassot@infopro.fr</v>
          </cell>
        </row>
        <row r="369">
          <cell r="A369">
            <v>204660</v>
          </cell>
          <cell r="B369" t="str">
            <v>GISI</v>
          </cell>
          <cell r="C369" t="str">
            <v>ANTONY PARC II, 10 PLACE DU GENERAL DE GAULLE</v>
          </cell>
          <cell r="D369" t="str">
            <v>LA CROIX DE BERNY / BP 20156</v>
          </cell>
          <cell r="E369" t="str">
            <v>92186</v>
          </cell>
          <cell r="F369" t="str">
            <v>ANTONY CEDEX</v>
          </cell>
          <cell r="G369" t="str">
            <v>FRANCE</v>
          </cell>
          <cell r="H369" t="str">
            <v>1</v>
          </cell>
          <cell r="I369" t="str">
            <v>01 77 92 92 92</v>
          </cell>
          <cell r="J369" t="str">
            <v>amarteau@gisi.fr</v>
          </cell>
          <cell r="K369" t="str">
            <v>JULIEN</v>
          </cell>
          <cell r="L369" t="str">
            <v>COLLOM</v>
          </cell>
          <cell r="N369" t="str">
            <v/>
          </cell>
        </row>
        <row r="370">
          <cell r="A370">
            <v>204660</v>
          </cell>
          <cell r="B370" t="str">
            <v>GISI</v>
          </cell>
          <cell r="C370" t="str">
            <v>ANTONY PARC II, 10 PLACE DU GENERAL DE GAULLE</v>
          </cell>
          <cell r="D370" t="str">
            <v>LA CROIX DE BERNY / BP 20156</v>
          </cell>
          <cell r="E370" t="str">
            <v>92186</v>
          </cell>
          <cell r="F370" t="str">
            <v>ANTONY CEDEX</v>
          </cell>
          <cell r="G370" t="str">
            <v>FRANCE</v>
          </cell>
          <cell r="H370" t="str">
            <v>1</v>
          </cell>
          <cell r="I370" t="str">
            <v>01 77 92 92 92</v>
          </cell>
          <cell r="J370" t="str">
            <v>amarteau@gisi.fr</v>
          </cell>
          <cell r="K370" t="str">
            <v>Annick</v>
          </cell>
          <cell r="L370" t="str">
            <v>MARTEAU</v>
          </cell>
          <cell r="M370" t="str">
            <v>+33 1 77 92 97 82</v>
          </cell>
          <cell r="N370" t="str">
            <v>amarteau@infopro-digital.fr</v>
          </cell>
        </row>
        <row r="371">
          <cell r="A371">
            <v>204660</v>
          </cell>
          <cell r="B371" t="str">
            <v>GISI</v>
          </cell>
          <cell r="C371" t="str">
            <v>ANTONY PARC II, 10 PLACE DU GENERAL DE GAULLE</v>
          </cell>
          <cell r="D371" t="str">
            <v>LA CROIX DE BERNY / BP 20156</v>
          </cell>
          <cell r="E371" t="str">
            <v>92186</v>
          </cell>
          <cell r="F371" t="str">
            <v>ANTONY CEDEX</v>
          </cell>
          <cell r="G371" t="str">
            <v>FRANCE</v>
          </cell>
          <cell r="H371" t="str">
            <v>1</v>
          </cell>
          <cell r="I371" t="str">
            <v>01 77 92 92 92</v>
          </cell>
          <cell r="J371" t="str">
            <v>amarteau@gisi.fr</v>
          </cell>
          <cell r="K371" t="str">
            <v>Aline</v>
          </cell>
          <cell r="L371" t="str">
            <v>LEQUILLERIER</v>
          </cell>
          <cell r="N371" t="str">
            <v>aline.lequillerier@infopro-digital.com</v>
          </cell>
        </row>
        <row r="372">
          <cell r="A372">
            <v>204660</v>
          </cell>
          <cell r="B372" t="str">
            <v>GISI</v>
          </cell>
          <cell r="C372" t="str">
            <v>ANTONY PARC II, 10 PLACE DU GENERAL DE GAULLE</v>
          </cell>
          <cell r="D372" t="str">
            <v>LA CROIX DE BERNY / BP 20156</v>
          </cell>
          <cell r="E372" t="str">
            <v>92186</v>
          </cell>
          <cell r="F372" t="str">
            <v>ANTONY CEDEX</v>
          </cell>
          <cell r="G372" t="str">
            <v>FRANCE</v>
          </cell>
          <cell r="H372" t="str">
            <v>1</v>
          </cell>
          <cell r="I372" t="str">
            <v>01 77 92 92 92</v>
          </cell>
          <cell r="J372" t="str">
            <v>amarteau@gisi.fr</v>
          </cell>
          <cell r="K372" t="str">
            <v>JULIEN</v>
          </cell>
          <cell r="L372" t="str">
            <v>COLLOM</v>
          </cell>
          <cell r="N372" t="str">
            <v/>
          </cell>
        </row>
        <row r="373">
          <cell r="A373">
            <v>204660</v>
          </cell>
          <cell r="B373" t="str">
            <v>GISI</v>
          </cell>
          <cell r="C373" t="str">
            <v>ANTONY PARC II, 10 PLACE DU GENERAL DE GAULLE</v>
          </cell>
          <cell r="D373" t="str">
            <v>LA CROIX DE BERNY / BP 20156</v>
          </cell>
          <cell r="E373" t="str">
            <v>92186</v>
          </cell>
          <cell r="F373" t="str">
            <v>ANTONY CEDEX</v>
          </cell>
          <cell r="G373" t="str">
            <v>FRANCE</v>
          </cell>
          <cell r="H373" t="str">
            <v>1</v>
          </cell>
          <cell r="I373" t="str">
            <v>01 77 92 92 92</v>
          </cell>
          <cell r="J373" t="str">
            <v>amarteau@gisi.fr</v>
          </cell>
          <cell r="K373" t="str">
            <v>CHRISTINE</v>
          </cell>
          <cell r="L373" t="str">
            <v>GUITARI</v>
          </cell>
          <cell r="M373" t="str">
            <v>+33156794300</v>
          </cell>
        </row>
        <row r="374">
          <cell r="A374">
            <v>204660</v>
          </cell>
          <cell r="B374" t="str">
            <v>GISI</v>
          </cell>
          <cell r="C374" t="str">
            <v>ANTONY PARC II, 10 PLACE DU GENERAL DE GAULLE</v>
          </cell>
          <cell r="D374" t="str">
            <v>LA CROIX DE BERNY / BP 20156</v>
          </cell>
          <cell r="E374" t="str">
            <v>92186</v>
          </cell>
          <cell r="F374" t="str">
            <v>ANTONY CEDEX</v>
          </cell>
          <cell r="G374" t="str">
            <v>FRANCE</v>
          </cell>
          <cell r="H374" t="str">
            <v>1</v>
          </cell>
          <cell r="I374" t="str">
            <v>01 77 92 92 92</v>
          </cell>
          <cell r="J374" t="str">
            <v>amarteau@gisi.fr</v>
          </cell>
          <cell r="K374" t="str">
            <v>ANNICK</v>
          </cell>
          <cell r="L374" t="str">
            <v>MARTEAU</v>
          </cell>
          <cell r="M374" t="str">
            <v>0156794100</v>
          </cell>
          <cell r="N374" t="str">
            <v/>
          </cell>
        </row>
        <row r="375">
          <cell r="A375">
            <v>204660</v>
          </cell>
          <cell r="B375" t="str">
            <v>GISI</v>
          </cell>
          <cell r="C375" t="str">
            <v>ANTONY PARC II, 10 PLACE DU GENERAL DE GAULLE</v>
          </cell>
          <cell r="D375" t="str">
            <v>LA CROIX DE BERNY / BP 20156</v>
          </cell>
          <cell r="E375" t="str">
            <v>92186</v>
          </cell>
          <cell r="F375" t="str">
            <v>ANTONY CEDEX</v>
          </cell>
          <cell r="G375" t="str">
            <v>FRANCE</v>
          </cell>
          <cell r="H375" t="str">
            <v>1</v>
          </cell>
          <cell r="I375" t="str">
            <v>01 77 92 92 92</v>
          </cell>
          <cell r="J375" t="str">
            <v>amarteau@gisi.fr</v>
          </cell>
          <cell r="K375" t="str">
            <v>Celine</v>
          </cell>
          <cell r="L375" t="str">
            <v>VIGGIANI</v>
          </cell>
          <cell r="M375" t="str">
            <v>01 41 98 43 08</v>
          </cell>
          <cell r="N375" t="str">
            <v>cviggiani@gisi.fr</v>
          </cell>
        </row>
        <row r="376">
          <cell r="A376">
            <v>204660</v>
          </cell>
          <cell r="B376" t="str">
            <v>GISI</v>
          </cell>
          <cell r="C376" t="str">
            <v>ANTONY PARC II, 10 PLACE DU GENERAL DE GAULLE</v>
          </cell>
          <cell r="D376" t="str">
            <v>LA CROIX DE BERNY / BP 20156</v>
          </cell>
          <cell r="E376" t="str">
            <v>92186</v>
          </cell>
          <cell r="F376" t="str">
            <v>ANTONY CEDEX</v>
          </cell>
          <cell r="G376" t="str">
            <v>FRANCE</v>
          </cell>
          <cell r="H376" t="str">
            <v>1</v>
          </cell>
          <cell r="I376" t="str">
            <v>01 77 92 92 92</v>
          </cell>
          <cell r="J376" t="str">
            <v>amarteau@gisi.fr</v>
          </cell>
          <cell r="K376" t="str">
            <v>JOSIANE</v>
          </cell>
          <cell r="L376" t="str">
            <v>LEBRETON</v>
          </cell>
          <cell r="M376" t="str">
            <v>+33177929809</v>
          </cell>
          <cell r="N376" t="str">
            <v>jlebreton@gisi.fr</v>
          </cell>
        </row>
        <row r="377">
          <cell r="A377">
            <v>204660</v>
          </cell>
          <cell r="B377" t="str">
            <v>GISI</v>
          </cell>
          <cell r="C377" t="str">
            <v>ANTONY PARC II, 10 PLACE DU GENERAL DE GAULLE</v>
          </cell>
          <cell r="D377" t="str">
            <v>LA CROIX DE BERNY / BP 20156</v>
          </cell>
          <cell r="E377" t="str">
            <v>92186</v>
          </cell>
          <cell r="F377" t="str">
            <v>ANTONY CEDEX</v>
          </cell>
          <cell r="G377" t="str">
            <v>FRANCE</v>
          </cell>
          <cell r="H377" t="str">
            <v>1</v>
          </cell>
          <cell r="I377" t="str">
            <v>01 77 92 92 92</v>
          </cell>
          <cell r="J377" t="str">
            <v>amarteau@gisi.fr</v>
          </cell>
          <cell r="K377" t="str">
            <v>ISABELLE</v>
          </cell>
          <cell r="L377" t="str">
            <v>DE GOUYON MATIGNON</v>
          </cell>
          <cell r="M377" t="str">
            <v>0156794100</v>
          </cell>
          <cell r="N377" t="str">
            <v/>
          </cell>
        </row>
        <row r="378">
          <cell r="A378">
            <v>204660</v>
          </cell>
          <cell r="B378" t="str">
            <v>GISI</v>
          </cell>
          <cell r="C378" t="str">
            <v>ANTONY PARC II, 10 PLACE DU GENERAL DE GAULLE</v>
          </cell>
          <cell r="D378" t="str">
            <v>LA CROIX DE BERNY / BP 20156</v>
          </cell>
          <cell r="E378" t="str">
            <v>92186</v>
          </cell>
          <cell r="F378" t="str">
            <v>ANTONY CEDEX</v>
          </cell>
          <cell r="G378" t="str">
            <v>FRANCE</v>
          </cell>
          <cell r="H378" t="str">
            <v>1</v>
          </cell>
          <cell r="I378" t="str">
            <v>01 77 92 92 92</v>
          </cell>
          <cell r="J378" t="str">
            <v>amarteau@gisi.fr</v>
          </cell>
          <cell r="K378" t="str">
            <v>Annick</v>
          </cell>
          <cell r="L378" t="str">
            <v>MARTEAU.</v>
          </cell>
          <cell r="M378" t="str">
            <v>+33 1 77 92 92 92</v>
          </cell>
          <cell r="N378" t="str">
            <v>amarteau@infopro-digital.com</v>
          </cell>
        </row>
        <row r="379">
          <cell r="A379">
            <v>204660</v>
          </cell>
          <cell r="B379" t="str">
            <v>GISI</v>
          </cell>
          <cell r="C379" t="str">
            <v>ANTONY PARC II, 10 PLACE DU GENERAL DE GAULLE</v>
          </cell>
          <cell r="D379" t="str">
            <v>LA CROIX DE BERNY / BP 20156</v>
          </cell>
          <cell r="E379" t="str">
            <v>92186</v>
          </cell>
          <cell r="F379" t="str">
            <v>ANTONY CEDEX</v>
          </cell>
          <cell r="G379" t="str">
            <v>FRANCE</v>
          </cell>
          <cell r="H379" t="str">
            <v>1</v>
          </cell>
          <cell r="I379" t="str">
            <v>01 77 92 92 92</v>
          </cell>
          <cell r="J379" t="str">
            <v>amarteau@gisi.fr</v>
          </cell>
          <cell r="K379" t="str">
            <v>Severine.</v>
          </cell>
          <cell r="L379" t="str">
            <v>JARRY LEFORT</v>
          </cell>
          <cell r="M379" t="str">
            <v>+33 1 46 99 24 68</v>
          </cell>
          <cell r="N379" t="str">
            <v>sjarrylefort@infopro-digital.com</v>
          </cell>
        </row>
        <row r="380">
          <cell r="A380">
            <v>204660</v>
          </cell>
          <cell r="B380" t="str">
            <v>GISI</v>
          </cell>
          <cell r="C380" t="str">
            <v>ANTONY PARC II, 10 PLACE DU GENERAL DE GAULLE</v>
          </cell>
          <cell r="D380" t="str">
            <v>LA CROIX DE BERNY / BP 20156</v>
          </cell>
          <cell r="E380" t="str">
            <v>92186</v>
          </cell>
          <cell r="F380" t="str">
            <v>ANTONY CEDEX</v>
          </cell>
          <cell r="G380" t="str">
            <v>FRANCE</v>
          </cell>
          <cell r="H380" t="str">
            <v>1</v>
          </cell>
          <cell r="I380" t="str">
            <v>01 77 92 92 92</v>
          </cell>
          <cell r="J380" t="str">
            <v>amarteau@gisi.fr</v>
          </cell>
          <cell r="K380" t="str">
            <v>CHRISTINE</v>
          </cell>
          <cell r="L380" t="str">
            <v>GUITARI</v>
          </cell>
          <cell r="N380" t="str">
            <v>cguitari@isa.fr</v>
          </cell>
        </row>
        <row r="381">
          <cell r="A381">
            <v>204660</v>
          </cell>
          <cell r="B381" t="str">
            <v>GISI</v>
          </cell>
          <cell r="C381" t="str">
            <v>ANTONY PARC II, 10 PLACE DU GENERAL DE GAULLE</v>
          </cell>
          <cell r="D381" t="str">
            <v>LA CROIX DE BERNY / BP 20156</v>
          </cell>
          <cell r="E381" t="str">
            <v>92186</v>
          </cell>
          <cell r="F381" t="str">
            <v>ANTONY CEDEX</v>
          </cell>
          <cell r="G381" t="str">
            <v>FRANCE</v>
          </cell>
          <cell r="H381" t="str">
            <v>1</v>
          </cell>
          <cell r="I381" t="str">
            <v>01 77 92 92 92</v>
          </cell>
          <cell r="J381" t="str">
            <v>amarteau@gisi.fr</v>
          </cell>
          <cell r="K381" t="str">
            <v>VERONIQUE</v>
          </cell>
          <cell r="L381" t="str">
            <v>MOSSOT</v>
          </cell>
          <cell r="N381" t="str">
            <v>vmossot@groupe-etai.fr</v>
          </cell>
        </row>
        <row r="382">
          <cell r="A382">
            <v>204660</v>
          </cell>
          <cell r="B382" t="str">
            <v>GISI</v>
          </cell>
          <cell r="C382" t="str">
            <v>ANTONY PARC II, 10 PLACE DU GENERAL DE GAULLE</v>
          </cell>
          <cell r="D382" t="str">
            <v>LA CROIX DE BERNY / BP 20156</v>
          </cell>
          <cell r="E382" t="str">
            <v>92186</v>
          </cell>
          <cell r="F382" t="str">
            <v>ANTONY CEDEX</v>
          </cell>
          <cell r="G382" t="str">
            <v>FRANCE</v>
          </cell>
          <cell r="H382" t="str">
            <v>1</v>
          </cell>
          <cell r="I382" t="str">
            <v>01 77 92 92 92</v>
          </cell>
          <cell r="J382" t="str">
            <v>amarteau@gisi.fr</v>
          </cell>
          <cell r="K382" t="str">
            <v>Damien</v>
          </cell>
          <cell r="L382" t="str">
            <v>DELHOMME</v>
          </cell>
          <cell r="N382" t="str">
            <v>ddelhomme@infopro.fr</v>
          </cell>
        </row>
        <row r="383">
          <cell r="A383">
            <v>204660</v>
          </cell>
          <cell r="B383" t="str">
            <v>GISI</v>
          </cell>
          <cell r="C383" t="str">
            <v>ANTONY PARC II, 10 PLACE DU GENERAL DE GAULLE</v>
          </cell>
          <cell r="D383" t="str">
            <v>LA CROIX DE BERNY / BP 20156</v>
          </cell>
          <cell r="E383" t="str">
            <v>92186</v>
          </cell>
          <cell r="F383" t="str">
            <v>ANTONY CEDEX</v>
          </cell>
          <cell r="G383" t="str">
            <v>FRANCE</v>
          </cell>
          <cell r="H383" t="str">
            <v>1</v>
          </cell>
          <cell r="I383" t="str">
            <v>01 77 92 92 92</v>
          </cell>
          <cell r="J383" t="str">
            <v>amarteau@gisi.fr</v>
          </cell>
          <cell r="K383" t="str">
            <v>Annick.</v>
          </cell>
          <cell r="L383" t="str">
            <v>MARTEAU</v>
          </cell>
          <cell r="N383" t="str">
            <v>amarteau@infopro-digital.com</v>
          </cell>
        </row>
        <row r="384">
          <cell r="A384">
            <v>204660</v>
          </cell>
          <cell r="B384" t="str">
            <v>GISI</v>
          </cell>
          <cell r="C384" t="str">
            <v>ANTONY PARC II, 10 PLACE DU GENERAL DE GAULLE</v>
          </cell>
          <cell r="D384" t="str">
            <v>LA CROIX DE BERNY / BP 20156</v>
          </cell>
          <cell r="E384" t="str">
            <v>92186</v>
          </cell>
          <cell r="F384" t="str">
            <v>ANTONY CEDEX</v>
          </cell>
          <cell r="G384" t="str">
            <v>FRANCE</v>
          </cell>
          <cell r="H384" t="str">
            <v>1</v>
          </cell>
          <cell r="I384" t="str">
            <v>01 77 92 92 92</v>
          </cell>
          <cell r="J384" t="str">
            <v>amarteau@gisi.fr</v>
          </cell>
          <cell r="K384" t="str">
            <v>Damien</v>
          </cell>
          <cell r="L384" t="str">
            <v>DELHOMME</v>
          </cell>
          <cell r="N384" t="str">
            <v>ddelhomme@infopro-digital.com</v>
          </cell>
        </row>
        <row r="385">
          <cell r="A385">
            <v>204660</v>
          </cell>
          <cell r="B385" t="str">
            <v>GISI</v>
          </cell>
          <cell r="C385" t="str">
            <v>ANTONY PARC II, 10 PLACE DU GENERAL DE GAULLE</v>
          </cell>
          <cell r="D385" t="str">
            <v>LA CROIX DE BERNY / BP 20156</v>
          </cell>
          <cell r="E385" t="str">
            <v>92186</v>
          </cell>
          <cell r="F385" t="str">
            <v>ANTONY CEDEX</v>
          </cell>
          <cell r="G385" t="str">
            <v>FRANCE</v>
          </cell>
          <cell r="H385" t="str">
            <v>1</v>
          </cell>
          <cell r="I385" t="str">
            <v>01 77 92 92 92</v>
          </cell>
          <cell r="J385" t="str">
            <v>amarteau@gisi.fr</v>
          </cell>
          <cell r="K385" t="str">
            <v>Jean</v>
          </cell>
          <cell r="L385" t="str">
            <v>LOCHET</v>
          </cell>
          <cell r="N385" t="str">
            <v>jlochet@infopro.fr</v>
          </cell>
        </row>
        <row r="386">
          <cell r="A386">
            <v>204660</v>
          </cell>
          <cell r="B386" t="str">
            <v>GISI</v>
          </cell>
          <cell r="C386" t="str">
            <v>ANTONY PARC II, 10 PLACE DU GENERAL DE GAULLE</v>
          </cell>
          <cell r="D386" t="str">
            <v>LA CROIX DE BERNY / BP 20156</v>
          </cell>
          <cell r="E386" t="str">
            <v>92186</v>
          </cell>
          <cell r="F386" t="str">
            <v>ANTONY CEDEX</v>
          </cell>
          <cell r="G386" t="str">
            <v>FRANCE</v>
          </cell>
          <cell r="H386" t="str">
            <v>1</v>
          </cell>
          <cell r="I386" t="str">
            <v>01 77 92 92 92</v>
          </cell>
          <cell r="J386" t="str">
            <v>amarteau@gisi.fr</v>
          </cell>
          <cell r="K386" t="str">
            <v>Dimitri</v>
          </cell>
          <cell r="L386" t="str">
            <v>ROYER</v>
          </cell>
          <cell r="M386" t="str">
            <v>+33 1 77 92 95 71</v>
          </cell>
          <cell r="N386" t="str">
            <v>droyer@infopro-digital.com</v>
          </cell>
        </row>
        <row r="387">
          <cell r="A387">
            <v>204660</v>
          </cell>
          <cell r="B387" t="str">
            <v>GISI</v>
          </cell>
          <cell r="C387" t="str">
            <v>ANTONY PARC II, 10 PLACE DU GENERAL DE GAULLE</v>
          </cell>
          <cell r="D387" t="str">
            <v>LA CROIX DE BERNY / BP 20156</v>
          </cell>
          <cell r="E387" t="str">
            <v>92186</v>
          </cell>
          <cell r="F387" t="str">
            <v>ANTONY CEDEX</v>
          </cell>
          <cell r="G387" t="str">
            <v>FRANCE</v>
          </cell>
          <cell r="H387" t="str">
            <v>1</v>
          </cell>
          <cell r="I387" t="str">
            <v>01 77 92 92 92</v>
          </cell>
          <cell r="J387" t="str">
            <v>amarteau@gisi.fr</v>
          </cell>
          <cell r="K387" t="str">
            <v>Pierre-Dominique Lucas</v>
          </cell>
          <cell r="L387" t="str">
            <v>LUCAS</v>
          </cell>
        </row>
        <row r="388">
          <cell r="A388">
            <v>204660</v>
          </cell>
          <cell r="B388" t="str">
            <v>GISI</v>
          </cell>
          <cell r="C388" t="str">
            <v>ANTONY PARC II, 10 PLACE DU GENERAL DE GAULLE</v>
          </cell>
          <cell r="D388" t="str">
            <v>LA CROIX DE BERNY / BP 20156</v>
          </cell>
          <cell r="E388" t="str">
            <v>92186</v>
          </cell>
          <cell r="F388" t="str">
            <v>ANTONY CEDEX</v>
          </cell>
          <cell r="G388" t="str">
            <v>FRANCE</v>
          </cell>
          <cell r="H388" t="str">
            <v>1</v>
          </cell>
          <cell r="I388" t="str">
            <v>01 77 92 92 92</v>
          </cell>
          <cell r="J388" t="str">
            <v>amarteau@gisi.fr</v>
          </cell>
          <cell r="K388" t="str">
            <v>Catherine</v>
          </cell>
          <cell r="L388" t="str">
            <v>MASSON</v>
          </cell>
          <cell r="N388" t="str">
            <v>cmasson@neorestauration.com</v>
          </cell>
        </row>
        <row r="389">
          <cell r="A389">
            <v>204660</v>
          </cell>
          <cell r="B389" t="str">
            <v>GISI</v>
          </cell>
          <cell r="C389" t="str">
            <v>ANTONY PARC II, 10 PLACE DU GENERAL DE GAULLE</v>
          </cell>
          <cell r="D389" t="str">
            <v>LA CROIX DE BERNY / BP 20156</v>
          </cell>
          <cell r="E389" t="str">
            <v>92186</v>
          </cell>
          <cell r="F389" t="str">
            <v>ANTONY CEDEX</v>
          </cell>
          <cell r="G389" t="str">
            <v>FRANCE</v>
          </cell>
          <cell r="H389" t="str">
            <v>1</v>
          </cell>
          <cell r="I389" t="str">
            <v>01 77 92 92 92</v>
          </cell>
          <cell r="J389" t="str">
            <v>amarteau@gisi.fr</v>
          </cell>
          <cell r="K389" t="str">
            <v>AURORE</v>
          </cell>
          <cell r="L389" t="str">
            <v>BUNOUST</v>
          </cell>
          <cell r="M389" t="str">
            <v>+33179067183</v>
          </cell>
          <cell r="N389" t="str">
            <v>abunoust@infopro-digital.com</v>
          </cell>
        </row>
        <row r="390">
          <cell r="A390">
            <v>204660</v>
          </cell>
          <cell r="B390" t="str">
            <v>GISI</v>
          </cell>
          <cell r="C390" t="str">
            <v>ANTONY PARC II, 10 PLACE DU GENERAL DE GAULLE</v>
          </cell>
          <cell r="D390" t="str">
            <v>LA CROIX DE BERNY / BP 20156</v>
          </cell>
          <cell r="E390" t="str">
            <v>92186</v>
          </cell>
          <cell r="F390" t="str">
            <v>ANTONY CEDEX</v>
          </cell>
          <cell r="G390" t="str">
            <v>FRANCE</v>
          </cell>
          <cell r="H390" t="str">
            <v>1</v>
          </cell>
          <cell r="I390" t="str">
            <v>01 77 92 92 92</v>
          </cell>
          <cell r="J390" t="str">
            <v>amarteau@gisi.fr</v>
          </cell>
          <cell r="K390" t="str">
            <v>EMILIE</v>
          </cell>
          <cell r="L390" t="str">
            <v>PIQUET-GAUTHIER</v>
          </cell>
          <cell r="M390" t="str">
            <v>+331779067183</v>
          </cell>
          <cell r="N390" t="str">
            <v>emilie.piquet-gauthier@infopro-digital.com</v>
          </cell>
        </row>
        <row r="391">
          <cell r="A391">
            <v>205169</v>
          </cell>
          <cell r="B391" t="str">
            <v>HELIOS INTERNATIONAL</v>
          </cell>
          <cell r="C391" t="str">
            <v>AGROPARC - BATIMENT ICARE</v>
          </cell>
          <cell r="D391" t="str">
            <v>160 RUE LAWRENCE DURELL - BP 51269</v>
          </cell>
          <cell r="E391" t="str">
            <v>84911</v>
          </cell>
          <cell r="F391" t="str">
            <v>AVIGNON CEDEX 9</v>
          </cell>
          <cell r="G391" t="str">
            <v>FRANCE</v>
          </cell>
          <cell r="H391" t="str">
            <v>1</v>
          </cell>
          <cell r="I391" t="str">
            <v>+33 4 90 89 33 00</v>
          </cell>
          <cell r="J391" t="str">
            <v>ek@papetierdefrance.com</v>
          </cell>
          <cell r="K391" t="str">
            <v>ELISABETH</v>
          </cell>
          <cell r="L391" t="str">
            <v>KERBASTARD</v>
          </cell>
          <cell r="M391" t="str">
            <v>0490893300</v>
          </cell>
          <cell r="N391" t="str">
            <v>info@papetierdefrance.com</v>
          </cell>
        </row>
        <row r="392">
          <cell r="A392">
            <v>205169</v>
          </cell>
          <cell r="B392" t="str">
            <v>HELIOS INTERNATIONAL</v>
          </cell>
          <cell r="C392" t="str">
            <v>AGROPARC - BATIMENT ICARE</v>
          </cell>
          <cell r="D392" t="str">
            <v>160 RUE LAWRENCE DURELL - BP 51269</v>
          </cell>
          <cell r="E392" t="str">
            <v>84911</v>
          </cell>
          <cell r="F392" t="str">
            <v>AVIGNON CEDEX 9</v>
          </cell>
          <cell r="G392" t="str">
            <v>FRANCE</v>
          </cell>
          <cell r="H392" t="str">
            <v>1</v>
          </cell>
          <cell r="I392" t="str">
            <v>+33 4 90 89 33 00</v>
          </cell>
          <cell r="J392" t="str">
            <v>ek@papetierdefrance.com</v>
          </cell>
          <cell r="K392" t="str">
            <v>BERNARD</v>
          </cell>
          <cell r="L392" t="str">
            <v>BONNAFOUX</v>
          </cell>
          <cell r="M392" t="str">
            <v>0490893300</v>
          </cell>
          <cell r="N392" t="str">
            <v>info@fructidor.com</v>
          </cell>
        </row>
        <row r="393">
          <cell r="A393">
            <v>205169</v>
          </cell>
          <cell r="B393" t="str">
            <v>HELIOS INTERNATIONAL</v>
          </cell>
          <cell r="C393" t="str">
            <v>AGROPARC - BATIMENT ICARE</v>
          </cell>
          <cell r="D393" t="str">
            <v>160 RUE LAWRENCE DURELL - BP 51269</v>
          </cell>
          <cell r="E393" t="str">
            <v>84911</v>
          </cell>
          <cell r="F393" t="str">
            <v>AVIGNON CEDEX 9</v>
          </cell>
          <cell r="G393" t="str">
            <v>FRANCE</v>
          </cell>
          <cell r="H393" t="str">
            <v>1</v>
          </cell>
          <cell r="I393" t="str">
            <v>+33 4 90 89 33 00</v>
          </cell>
          <cell r="J393" t="str">
            <v>ek@papetierdefrance.com</v>
          </cell>
          <cell r="K393" t="str">
            <v>Elisabeth</v>
          </cell>
          <cell r="L393" t="str">
            <v>KERBASTARD</v>
          </cell>
          <cell r="M393" t="str">
            <v>+33 1 40 09 78 30</v>
          </cell>
          <cell r="N393" t="str">
            <v>ek@papetierdefrance.com</v>
          </cell>
        </row>
        <row r="394">
          <cell r="A394">
            <v>205169</v>
          </cell>
          <cell r="B394" t="str">
            <v>HELIOS INTERNATIONAL</v>
          </cell>
          <cell r="C394" t="str">
            <v>AGROPARC - BATIMENT ICARE</v>
          </cell>
          <cell r="D394" t="str">
            <v>160 RUE LAWRENCE DURELL - BP 51269</v>
          </cell>
          <cell r="E394" t="str">
            <v>84911</v>
          </cell>
          <cell r="F394" t="str">
            <v>AVIGNON CEDEX 9</v>
          </cell>
          <cell r="G394" t="str">
            <v>FRANCE</v>
          </cell>
          <cell r="H394" t="str">
            <v>1</v>
          </cell>
          <cell r="I394" t="str">
            <v>+33 4 90 89 33 00</v>
          </cell>
          <cell r="J394" t="str">
            <v>ek@papetierdefrance.com</v>
          </cell>
          <cell r="K394" t="str">
            <v>DIDIER</v>
          </cell>
          <cell r="L394" t="str">
            <v>LIBS</v>
          </cell>
          <cell r="M394" t="str">
            <v>0490893300</v>
          </cell>
          <cell r="N394" t="str">
            <v>dl@infoburomag.com</v>
          </cell>
        </row>
        <row r="395">
          <cell r="A395">
            <v>205169</v>
          </cell>
          <cell r="B395" t="str">
            <v>HELIOS INTERNATIONAL</v>
          </cell>
          <cell r="C395" t="str">
            <v>AGROPARC - BATIMENT ICARE</v>
          </cell>
          <cell r="D395" t="str">
            <v>160 RUE LAWRENCE DURELL - BP 51269</v>
          </cell>
          <cell r="E395" t="str">
            <v>84911</v>
          </cell>
          <cell r="F395" t="str">
            <v>AVIGNON CEDEX 9</v>
          </cell>
          <cell r="G395" t="str">
            <v>FRANCE</v>
          </cell>
          <cell r="H395" t="str">
            <v>1</v>
          </cell>
          <cell r="I395" t="str">
            <v>+33 4 90 89 33 00</v>
          </cell>
          <cell r="J395" t="str">
            <v>ek@papetierdefrance.com</v>
          </cell>
          <cell r="K395" t="str">
            <v>Agnes</v>
          </cell>
          <cell r="L395" t="str">
            <v>MOREL</v>
          </cell>
          <cell r="M395" t="str">
            <v>04 90 89 22 63</v>
          </cell>
          <cell r="N395" t="str">
            <v>am@infoburomag.com</v>
          </cell>
        </row>
        <row r="396">
          <cell r="A396">
            <v>205962</v>
          </cell>
          <cell r="B396" t="str">
            <v>BLEU DES AIRS</v>
          </cell>
          <cell r="C396" t="str">
            <v>91 Avenue de la République</v>
          </cell>
          <cell r="E396" t="str">
            <v>75011</v>
          </cell>
          <cell r="F396" t="str">
            <v>PARIS</v>
          </cell>
          <cell r="G396" t="str">
            <v>FRANCE</v>
          </cell>
          <cell r="H396" t="str">
            <v>1</v>
          </cell>
          <cell r="I396" t="str">
            <v>+33148061010</v>
          </cell>
          <cell r="J396" t="str">
            <v>bmv@noos.fr</v>
          </cell>
          <cell r="K396" t="str">
            <v>Andre</v>
          </cell>
          <cell r="L396" t="str">
            <v>TIRLET</v>
          </cell>
          <cell r="N396" t="str">
            <v>atirlet@noos.fr</v>
          </cell>
        </row>
        <row r="397">
          <cell r="A397">
            <v>205962</v>
          </cell>
          <cell r="B397" t="str">
            <v>BLEU DES AIRS</v>
          </cell>
          <cell r="C397" t="str">
            <v>91 Avenue de la République</v>
          </cell>
          <cell r="E397" t="str">
            <v>75011</v>
          </cell>
          <cell r="F397" t="str">
            <v>PARIS</v>
          </cell>
          <cell r="G397" t="str">
            <v>FRANCE</v>
          </cell>
          <cell r="H397" t="str">
            <v>1</v>
          </cell>
          <cell r="I397" t="str">
            <v>+33148061010</v>
          </cell>
          <cell r="J397" t="str">
            <v>bmv@noos.fr</v>
          </cell>
          <cell r="K397" t="str">
            <v>ANNIE</v>
          </cell>
          <cell r="L397" t="str">
            <v>OBITZ</v>
          </cell>
          <cell r="M397" t="str">
            <v>01 48 06 10 10</v>
          </cell>
          <cell r="N397" t="str">
            <v>aobitz@noos.fr</v>
          </cell>
        </row>
        <row r="398">
          <cell r="A398">
            <v>205962</v>
          </cell>
          <cell r="B398" t="str">
            <v>BLEU DES AIRS</v>
          </cell>
          <cell r="C398" t="str">
            <v>91 Avenue de la République</v>
          </cell>
          <cell r="E398" t="str">
            <v>75011</v>
          </cell>
          <cell r="F398" t="str">
            <v>PARIS</v>
          </cell>
          <cell r="G398" t="str">
            <v>FRANCE</v>
          </cell>
          <cell r="H398" t="str">
            <v>1</v>
          </cell>
          <cell r="I398" t="str">
            <v>+33148061010</v>
          </cell>
          <cell r="J398" t="str">
            <v>bmv@noos.fr</v>
          </cell>
          <cell r="K398" t="str">
            <v>ANNIE</v>
          </cell>
          <cell r="L398" t="str">
            <v>OBITZ</v>
          </cell>
          <cell r="N398" t="str">
            <v>aobitz@noos.fr</v>
          </cell>
        </row>
        <row r="399">
          <cell r="A399">
            <v>206128</v>
          </cell>
          <cell r="B399" t="str">
            <v>CUIR PLUS SARL</v>
          </cell>
          <cell r="C399" t="str">
            <v>49 RUE AMPERE</v>
          </cell>
          <cell r="E399" t="str">
            <v>75017</v>
          </cell>
          <cell r="F399" t="str">
            <v>PARIS</v>
          </cell>
          <cell r="G399" t="str">
            <v>FRANCE</v>
          </cell>
          <cell r="H399" t="str">
            <v>1</v>
          </cell>
          <cell r="I399" t="str">
            <v>01 40 24 09 07</v>
          </cell>
          <cell r="J399" t="str">
            <v>cuirplus@club-internet.fr</v>
          </cell>
          <cell r="K399" t="str">
            <v>Bertrie</v>
          </cell>
          <cell r="L399" t="str">
            <v>HUFTIER</v>
          </cell>
          <cell r="M399" t="str">
            <v>01 40 24 09 07</v>
          </cell>
          <cell r="N399" t="str">
            <v>cuirplus@club-internet.fr</v>
          </cell>
        </row>
        <row r="400">
          <cell r="A400">
            <v>206128</v>
          </cell>
          <cell r="B400" t="str">
            <v>CUIR PLUS SARL</v>
          </cell>
          <cell r="C400" t="str">
            <v>49 RUE AMPERE</v>
          </cell>
          <cell r="E400" t="str">
            <v>75017</v>
          </cell>
          <cell r="F400" t="str">
            <v>PARIS</v>
          </cell>
          <cell r="G400" t="str">
            <v>FRANCE</v>
          </cell>
          <cell r="H400" t="str">
            <v>1</v>
          </cell>
          <cell r="I400" t="str">
            <v>01 40 24 09 07</v>
          </cell>
          <cell r="J400" t="str">
            <v>cuirplus@club-internet.fr</v>
          </cell>
          <cell r="K400" t="str">
            <v>SUZANNE</v>
          </cell>
          <cell r="L400" t="str">
            <v>REBELO</v>
          </cell>
          <cell r="M400" t="str">
            <v>+33140240907</v>
          </cell>
          <cell r="N400" t="str">
            <v>abonnement@cplusaccessoires.com</v>
          </cell>
        </row>
        <row r="401">
          <cell r="A401">
            <v>206128</v>
          </cell>
          <cell r="B401" t="str">
            <v>CUIR PLUS SARL</v>
          </cell>
          <cell r="C401" t="str">
            <v>49 RUE AMPERE</v>
          </cell>
          <cell r="E401" t="str">
            <v>75017</v>
          </cell>
          <cell r="F401" t="str">
            <v>PARIS</v>
          </cell>
          <cell r="G401" t="str">
            <v>FRANCE</v>
          </cell>
          <cell r="H401" t="str">
            <v>1</v>
          </cell>
          <cell r="I401" t="str">
            <v>01 40 24 09 07</v>
          </cell>
          <cell r="J401" t="str">
            <v>cuirplus@club-internet.fr</v>
          </cell>
          <cell r="K401" t="str">
            <v>ALICE</v>
          </cell>
          <cell r="L401" t="str">
            <v>DURAND REVILLE</v>
          </cell>
          <cell r="M401" t="str">
            <v>0140240907</v>
          </cell>
          <cell r="N401" t="str">
            <v>cuirplus@club-internet.fr</v>
          </cell>
        </row>
        <row r="402">
          <cell r="A402">
            <v>206128</v>
          </cell>
          <cell r="B402" t="str">
            <v>CUIR PLUS SARL</v>
          </cell>
          <cell r="C402" t="str">
            <v>49 RUE AMPERE</v>
          </cell>
          <cell r="E402" t="str">
            <v>75017</v>
          </cell>
          <cell r="F402" t="str">
            <v>PARIS</v>
          </cell>
          <cell r="G402" t="str">
            <v>FRANCE</v>
          </cell>
          <cell r="H402" t="str">
            <v>1</v>
          </cell>
          <cell r="I402" t="str">
            <v>01 40 24 09 07</v>
          </cell>
          <cell r="J402" t="str">
            <v>cuirplus@club-internet.fr</v>
          </cell>
          <cell r="K402" t="str">
            <v>Lydia</v>
          </cell>
          <cell r="L402" t="str">
            <v>CHRISTIDIS</v>
          </cell>
          <cell r="M402" t="str">
            <v>01 40 21 09 07</v>
          </cell>
          <cell r="N402" t="str">
            <v>info@cplusaccessoires.com</v>
          </cell>
        </row>
        <row r="403">
          <cell r="A403">
            <v>206128</v>
          </cell>
          <cell r="B403" t="str">
            <v>CUIR PLUS SARL</v>
          </cell>
          <cell r="C403" t="str">
            <v>49 RUE AMPERE</v>
          </cell>
          <cell r="E403" t="str">
            <v>75017</v>
          </cell>
          <cell r="F403" t="str">
            <v>PARIS</v>
          </cell>
          <cell r="G403" t="str">
            <v>FRANCE</v>
          </cell>
          <cell r="H403" t="str">
            <v>1</v>
          </cell>
          <cell r="I403" t="str">
            <v>01 40 24 09 07</v>
          </cell>
          <cell r="J403" t="str">
            <v>cuirplus@club-internet.fr</v>
          </cell>
          <cell r="K403" t="str">
            <v>LYDIA</v>
          </cell>
          <cell r="L403" t="str">
            <v>CHRISTIDIS</v>
          </cell>
          <cell r="N403" t="str">
            <v>pub.cuirplus@club-internet.fr</v>
          </cell>
        </row>
        <row r="404">
          <cell r="A404">
            <v>206212</v>
          </cell>
          <cell r="B404" t="str">
            <v>PRESCOM SARL</v>
          </cell>
          <cell r="C404" t="str">
            <v>3 RUE DES ENTREPRENEURS</v>
          </cell>
          <cell r="E404" t="str">
            <v>93400</v>
          </cell>
          <cell r="F404" t="str">
            <v>SAINT OUEN</v>
          </cell>
          <cell r="G404" t="str">
            <v>FRANCE</v>
          </cell>
          <cell r="H404" t="str">
            <v>1</v>
          </cell>
          <cell r="I404" t="str">
            <v>+331 40 11 44 44</v>
          </cell>
          <cell r="K404" t="str">
            <v>Franck</v>
          </cell>
          <cell r="L404" t="str">
            <v>SOYER</v>
          </cell>
          <cell r="M404" t="str">
            <v>01 40 11 44 44</v>
          </cell>
          <cell r="N404" t="str">
            <v>franck.soyer@clubtouati.com</v>
          </cell>
        </row>
        <row r="405">
          <cell r="A405">
            <v>206212</v>
          </cell>
          <cell r="B405" t="str">
            <v>PRESCOM SARL</v>
          </cell>
          <cell r="C405" t="str">
            <v>3 RUE DES ENTREPRENEURS</v>
          </cell>
          <cell r="E405" t="str">
            <v>93400</v>
          </cell>
          <cell r="F405" t="str">
            <v>SAINT OUEN</v>
          </cell>
          <cell r="G405" t="str">
            <v>FRANCE</v>
          </cell>
          <cell r="H405" t="str">
            <v>1</v>
          </cell>
          <cell r="I405" t="str">
            <v>+331 40 11 44 44</v>
          </cell>
          <cell r="K405" t="str">
            <v>Genevieve</v>
          </cell>
          <cell r="L405" t="str">
            <v>VALOIS</v>
          </cell>
          <cell r="M405" t="str">
            <v>01 40 11 44 44</v>
          </cell>
          <cell r="N405" t="str">
            <v>genevieve@groupetouati.com</v>
          </cell>
        </row>
        <row r="406">
          <cell r="A406">
            <v>206212</v>
          </cell>
          <cell r="B406" t="str">
            <v>PRESCOM SARL</v>
          </cell>
          <cell r="C406" t="str">
            <v>3 RUE DES ENTREPRENEURS</v>
          </cell>
          <cell r="E406" t="str">
            <v>93400</v>
          </cell>
          <cell r="F406" t="str">
            <v>SAINT OUEN</v>
          </cell>
          <cell r="G406" t="str">
            <v>FRANCE</v>
          </cell>
          <cell r="H406" t="str">
            <v>1</v>
          </cell>
          <cell r="I406" t="str">
            <v>+331 40 11 44 44</v>
          </cell>
          <cell r="K406" t="str">
            <v>GENEVIEVE</v>
          </cell>
          <cell r="L406" t="str">
            <v>VALOIS</v>
          </cell>
          <cell r="M406" t="str">
            <v>+33140114444</v>
          </cell>
          <cell r="N406" t="str">
            <v>genevieve@groupetouati.com</v>
          </cell>
        </row>
        <row r="407">
          <cell r="A407">
            <v>206212</v>
          </cell>
          <cell r="B407" t="str">
            <v>PRESCOM SARL</v>
          </cell>
          <cell r="C407" t="str">
            <v>3 RUE DES ENTREPRENEURS</v>
          </cell>
          <cell r="E407" t="str">
            <v>93400</v>
          </cell>
          <cell r="F407" t="str">
            <v>SAINT OUEN</v>
          </cell>
          <cell r="G407" t="str">
            <v>FRANCE</v>
          </cell>
          <cell r="H407" t="str">
            <v>1</v>
          </cell>
          <cell r="I407" t="str">
            <v>+331 40 11 44 44</v>
          </cell>
          <cell r="K407" t="str">
            <v>GUILLAUME</v>
          </cell>
          <cell r="L407" t="str">
            <v>TOUATI</v>
          </cell>
          <cell r="M407" t="str">
            <v>+33140114444</v>
          </cell>
          <cell r="N407" t="str">
            <v>guillaume@clubtouati.com</v>
          </cell>
        </row>
        <row r="408">
          <cell r="A408">
            <v>206212</v>
          </cell>
          <cell r="B408" t="str">
            <v>PRESCOM SARL</v>
          </cell>
          <cell r="C408" t="str">
            <v>3 RUE DES ENTREPRENEURS</v>
          </cell>
          <cell r="E408" t="str">
            <v>93400</v>
          </cell>
          <cell r="F408" t="str">
            <v>SAINT OUEN</v>
          </cell>
          <cell r="G408" t="str">
            <v>FRANCE</v>
          </cell>
          <cell r="H408" t="str">
            <v>1</v>
          </cell>
          <cell r="I408" t="str">
            <v>+331 40 11 44 44</v>
          </cell>
          <cell r="K408" t="str">
            <v>FRANCK</v>
          </cell>
          <cell r="L408" t="str">
            <v>SOYER</v>
          </cell>
          <cell r="N408" t="str">
            <v>franck.soyer@clubtouati.com</v>
          </cell>
        </row>
        <row r="409">
          <cell r="A409">
            <v>206219</v>
          </cell>
          <cell r="B409" t="str">
            <v>EDITIALIS SAS</v>
          </cell>
          <cell r="C409" t="str">
            <v>160 BIS RUE DE PARIS</v>
          </cell>
          <cell r="E409" t="str">
            <v>92645</v>
          </cell>
          <cell r="F409" t="str">
            <v>BOULOGNE BILLANCOURT CEDEX</v>
          </cell>
          <cell r="G409" t="str">
            <v>FRANCE</v>
          </cell>
          <cell r="H409" t="str">
            <v>1</v>
          </cell>
          <cell r="I409" t="str">
            <v>+33 1 46 99 93 93</v>
          </cell>
          <cell r="J409" t="str">
            <v>gdipaolantonio@editialis.fr</v>
          </cell>
          <cell r="K409" t="str">
            <v>AURELIE</v>
          </cell>
          <cell r="L409" t="str">
            <v>BOULET</v>
          </cell>
          <cell r="N409" t="str">
            <v>aboulet@editialis.fr</v>
          </cell>
        </row>
        <row r="410">
          <cell r="A410">
            <v>206219</v>
          </cell>
          <cell r="B410" t="str">
            <v>EDITIALIS SAS</v>
          </cell>
          <cell r="C410" t="str">
            <v>160 BIS RUE DE PARIS</v>
          </cell>
          <cell r="E410" t="str">
            <v>92645</v>
          </cell>
          <cell r="F410" t="str">
            <v>BOULOGNE BILLANCOURT CEDEX</v>
          </cell>
          <cell r="G410" t="str">
            <v>FRANCE</v>
          </cell>
          <cell r="H410" t="str">
            <v>1</v>
          </cell>
          <cell r="I410" t="str">
            <v>+33 1 46 99 93 93</v>
          </cell>
          <cell r="J410" t="str">
            <v>gdipaolantonio@editialis.fr</v>
          </cell>
          <cell r="K410" t="str">
            <v>Charlotte</v>
          </cell>
          <cell r="L410" t="str">
            <v>DE LESSEPS</v>
          </cell>
          <cell r="M410" t="str">
            <v>01 46 99 92 13</v>
          </cell>
          <cell r="N410" t="str">
            <v>clesseps@editialis.fr</v>
          </cell>
        </row>
        <row r="411">
          <cell r="A411">
            <v>206219</v>
          </cell>
          <cell r="B411" t="str">
            <v>EDITIALIS SAS</v>
          </cell>
          <cell r="C411" t="str">
            <v>160 BIS RUE DE PARIS</v>
          </cell>
          <cell r="E411" t="str">
            <v>92645</v>
          </cell>
          <cell r="F411" t="str">
            <v>BOULOGNE BILLANCOURT CEDEX</v>
          </cell>
          <cell r="G411" t="str">
            <v>FRANCE</v>
          </cell>
          <cell r="H411" t="str">
            <v>1</v>
          </cell>
          <cell r="I411" t="str">
            <v>+33 1 46 99 93 93</v>
          </cell>
          <cell r="J411" t="str">
            <v>gdipaolantonio@editialis.fr</v>
          </cell>
          <cell r="K411" t="str">
            <v>Hervé</v>
          </cell>
          <cell r="L411" t="str">
            <v>LENGLART</v>
          </cell>
          <cell r="M411" t="str">
            <v>0146999394</v>
          </cell>
          <cell r="N411" t="str">
            <v/>
          </cell>
        </row>
        <row r="412">
          <cell r="A412">
            <v>206219</v>
          </cell>
          <cell r="B412" t="str">
            <v>EDITIALIS SAS</v>
          </cell>
          <cell r="C412" t="str">
            <v>160 BIS RUE DE PARIS</v>
          </cell>
          <cell r="E412" t="str">
            <v>92645</v>
          </cell>
          <cell r="F412" t="str">
            <v>BOULOGNE BILLANCOURT CEDEX</v>
          </cell>
          <cell r="G412" t="str">
            <v>FRANCE</v>
          </cell>
          <cell r="H412" t="str">
            <v>1</v>
          </cell>
          <cell r="I412" t="str">
            <v>+33 1 46 99 93 93</v>
          </cell>
          <cell r="J412" t="str">
            <v>gdipaolantonio@editialis.fr</v>
          </cell>
          <cell r="K412" t="str">
            <v>Charlotte</v>
          </cell>
          <cell r="L412" t="str">
            <v>DE LESSEPS</v>
          </cell>
          <cell r="N412" t="str">
            <v>clesseps@editialis.fr</v>
          </cell>
        </row>
        <row r="413">
          <cell r="A413">
            <v>206219</v>
          </cell>
          <cell r="B413" t="str">
            <v>EDITIALIS SAS</v>
          </cell>
          <cell r="C413" t="str">
            <v>160 BIS RUE DE PARIS</v>
          </cell>
          <cell r="E413" t="str">
            <v>92645</v>
          </cell>
          <cell r="F413" t="str">
            <v>BOULOGNE BILLANCOURT CEDEX</v>
          </cell>
          <cell r="G413" t="str">
            <v>FRANCE</v>
          </cell>
          <cell r="H413" t="str">
            <v>1</v>
          </cell>
          <cell r="I413" t="str">
            <v>+33 1 46 99 93 93</v>
          </cell>
          <cell r="J413" t="str">
            <v>gdipaolantonio@editialis.fr</v>
          </cell>
          <cell r="K413" t="str">
            <v>Marie Emmanuelle</v>
          </cell>
          <cell r="L413" t="str">
            <v>EYRAUD</v>
          </cell>
          <cell r="N413" t="str">
            <v>gdipaolantonio@editialis.fr</v>
          </cell>
        </row>
        <row r="414">
          <cell r="A414">
            <v>206219</v>
          </cell>
          <cell r="B414" t="str">
            <v>EDITIALIS SAS</v>
          </cell>
          <cell r="C414" t="str">
            <v>160 BIS RUE DE PARIS</v>
          </cell>
          <cell r="E414" t="str">
            <v>92645</v>
          </cell>
          <cell r="F414" t="str">
            <v>BOULOGNE BILLANCOURT CEDEX</v>
          </cell>
          <cell r="G414" t="str">
            <v>FRANCE</v>
          </cell>
          <cell r="H414" t="str">
            <v>1</v>
          </cell>
          <cell r="I414" t="str">
            <v>+33 1 46 99 93 93</v>
          </cell>
          <cell r="J414" t="str">
            <v>gdipaolantonio@editialis.fr</v>
          </cell>
          <cell r="K414" t="str">
            <v>ALEXANDRE</v>
          </cell>
          <cell r="L414" t="str">
            <v>GUEDE</v>
          </cell>
          <cell r="N414" t="str">
            <v>aguede@editialis.fr</v>
          </cell>
        </row>
        <row r="415">
          <cell r="A415">
            <v>206219</v>
          </cell>
          <cell r="B415" t="str">
            <v>EDITIALIS SAS</v>
          </cell>
          <cell r="C415" t="str">
            <v>160 BIS RUE DE PARIS</v>
          </cell>
          <cell r="E415" t="str">
            <v>92645</v>
          </cell>
          <cell r="F415" t="str">
            <v>BOULOGNE BILLANCOURT CEDEX</v>
          </cell>
          <cell r="G415" t="str">
            <v>FRANCE</v>
          </cell>
          <cell r="H415" t="str">
            <v>1</v>
          </cell>
          <cell r="I415" t="str">
            <v>+33 1 46 99 93 93</v>
          </cell>
          <cell r="J415" t="str">
            <v>gdipaolantonio@editialis.fr</v>
          </cell>
          <cell r="K415" t="str">
            <v>XAVIER</v>
          </cell>
          <cell r="L415" t="str">
            <v>MAYEUR</v>
          </cell>
          <cell r="M415" t="str">
            <v>+33146999018</v>
          </cell>
          <cell r="N415" t="str">
            <v>xmayeur@actionco.fr</v>
          </cell>
        </row>
        <row r="416">
          <cell r="A416">
            <v>206219</v>
          </cell>
          <cell r="B416" t="str">
            <v>EDITIALIS SAS</v>
          </cell>
          <cell r="C416" t="str">
            <v>160 BIS RUE DE PARIS</v>
          </cell>
          <cell r="E416" t="str">
            <v>92645</v>
          </cell>
          <cell r="F416" t="str">
            <v>BOULOGNE BILLANCOURT CEDEX</v>
          </cell>
          <cell r="G416" t="str">
            <v>FRANCE</v>
          </cell>
          <cell r="H416" t="str">
            <v>1</v>
          </cell>
          <cell r="I416" t="str">
            <v>+33 1 46 99 93 93</v>
          </cell>
          <cell r="J416" t="str">
            <v>gdipaolantonio@editialis.fr</v>
          </cell>
          <cell r="K416" t="str">
            <v>Constance</v>
          </cell>
          <cell r="L416" t="str">
            <v>GUIBARD</v>
          </cell>
          <cell r="M416" t="str">
            <v>+33146999394</v>
          </cell>
          <cell r="N416" t="str">
            <v>cgubard@editialis.fr</v>
          </cell>
        </row>
        <row r="417">
          <cell r="A417">
            <v>206219</v>
          </cell>
          <cell r="B417" t="str">
            <v>EDITIALIS SAS</v>
          </cell>
          <cell r="C417" t="str">
            <v>160 BIS RUE DE PARIS</v>
          </cell>
          <cell r="E417" t="str">
            <v>92645</v>
          </cell>
          <cell r="F417" t="str">
            <v>BOULOGNE BILLANCOURT CEDEX</v>
          </cell>
          <cell r="G417" t="str">
            <v>FRANCE</v>
          </cell>
          <cell r="H417" t="str">
            <v>1</v>
          </cell>
          <cell r="I417" t="str">
            <v>+33 1 46 99 93 93</v>
          </cell>
          <cell r="J417" t="str">
            <v>gdipaolantonio@editialis.fr</v>
          </cell>
          <cell r="K417" t="str">
            <v>GAELLE</v>
          </cell>
          <cell r="L417" t="str">
            <v>DI PAOLANTONIO</v>
          </cell>
          <cell r="M417" t="str">
            <v>+33146999777</v>
          </cell>
          <cell r="N417" t="str">
            <v>gdipaolantonio@editialis.fr</v>
          </cell>
        </row>
        <row r="418">
          <cell r="A418">
            <v>206219</v>
          </cell>
          <cell r="B418" t="str">
            <v>EDITIALIS SAS</v>
          </cell>
          <cell r="C418" t="str">
            <v>160 BIS RUE DE PARIS</v>
          </cell>
          <cell r="E418" t="str">
            <v>92645</v>
          </cell>
          <cell r="F418" t="str">
            <v>BOULOGNE BILLANCOURT CEDEX</v>
          </cell>
          <cell r="G418" t="str">
            <v>FRANCE</v>
          </cell>
          <cell r="H418" t="str">
            <v>1</v>
          </cell>
          <cell r="I418" t="str">
            <v>+33 1 46 99 93 93</v>
          </cell>
          <cell r="J418" t="str">
            <v>gdipaolantonio@editialis.fr</v>
          </cell>
          <cell r="K418" t="str">
            <v>Gwennaelle.</v>
          </cell>
          <cell r="L418" t="str">
            <v>CHAIGNE²</v>
          </cell>
          <cell r="M418" t="str">
            <v>+33 1 46 99 97 77</v>
          </cell>
          <cell r="N418" t="str">
            <v>gchaigne@editialis.fr</v>
          </cell>
        </row>
        <row r="419">
          <cell r="A419">
            <v>206219</v>
          </cell>
          <cell r="B419" t="str">
            <v>EDITIALIS SAS</v>
          </cell>
          <cell r="C419" t="str">
            <v>160 BIS RUE DE PARIS</v>
          </cell>
          <cell r="E419" t="str">
            <v>92645</v>
          </cell>
          <cell r="F419" t="str">
            <v>BOULOGNE BILLANCOURT CEDEX</v>
          </cell>
          <cell r="G419" t="str">
            <v>FRANCE</v>
          </cell>
          <cell r="H419" t="str">
            <v>1</v>
          </cell>
          <cell r="I419" t="str">
            <v>+33 1 46 99 93 93</v>
          </cell>
          <cell r="J419" t="str">
            <v>gdipaolantonio@editialis.fr</v>
          </cell>
          <cell r="K419" t="str">
            <v>GAELLE</v>
          </cell>
          <cell r="L419" t="str">
            <v>DI PAOLANTONIO</v>
          </cell>
          <cell r="N419" t="str">
            <v>gdipaolantonio@editialis.fr</v>
          </cell>
        </row>
        <row r="420">
          <cell r="A420">
            <v>206219</v>
          </cell>
          <cell r="B420" t="str">
            <v>EDITIALIS SAS</v>
          </cell>
          <cell r="C420" t="str">
            <v>160 BIS RUE DE PARIS</v>
          </cell>
          <cell r="E420" t="str">
            <v>92645</v>
          </cell>
          <cell r="F420" t="str">
            <v>BOULOGNE BILLANCOURT CEDEX</v>
          </cell>
          <cell r="G420" t="str">
            <v>FRANCE</v>
          </cell>
          <cell r="H420" t="str">
            <v>1</v>
          </cell>
          <cell r="I420" t="str">
            <v>+33 1 46 99 93 93</v>
          </cell>
          <cell r="J420" t="str">
            <v>gdipaolantonio@editialis.fr</v>
          </cell>
          <cell r="K420" t="str">
            <v>JEAN SEBASTIEN</v>
          </cell>
          <cell r="L420" t="str">
            <v>ROCHETEAU</v>
          </cell>
          <cell r="N420" t="str">
            <v>jsrocheteau@editialis.fr</v>
          </cell>
        </row>
        <row r="421">
          <cell r="A421">
            <v>206219</v>
          </cell>
          <cell r="B421" t="str">
            <v>EDITIALIS SAS</v>
          </cell>
          <cell r="C421" t="str">
            <v>160 BIS RUE DE PARIS</v>
          </cell>
          <cell r="E421" t="str">
            <v>92645</v>
          </cell>
          <cell r="F421" t="str">
            <v>BOULOGNE BILLANCOURT CEDEX</v>
          </cell>
          <cell r="G421" t="str">
            <v>FRANCE</v>
          </cell>
          <cell r="H421" t="str">
            <v>1</v>
          </cell>
          <cell r="I421" t="str">
            <v>+33 1 46 99 93 93</v>
          </cell>
          <cell r="J421" t="str">
            <v>gdipaolantonio@editialis.fr</v>
          </cell>
          <cell r="K421" t="str">
            <v>Gwenaelle</v>
          </cell>
          <cell r="L421" t="str">
            <v>CHAIGNE</v>
          </cell>
          <cell r="N421" t="str">
            <v>gchaigne@editialis.fr</v>
          </cell>
        </row>
        <row r="422">
          <cell r="A422">
            <v>206219</v>
          </cell>
          <cell r="B422" t="str">
            <v>EDITIALIS SAS</v>
          </cell>
          <cell r="C422" t="str">
            <v>160 BIS RUE DE PARIS</v>
          </cell>
          <cell r="E422" t="str">
            <v>92645</v>
          </cell>
          <cell r="F422" t="str">
            <v>BOULOGNE BILLANCOURT CEDEX</v>
          </cell>
          <cell r="G422" t="str">
            <v>FRANCE</v>
          </cell>
          <cell r="H422" t="str">
            <v>1</v>
          </cell>
          <cell r="I422" t="str">
            <v>+33 1 46 99 93 93</v>
          </cell>
          <cell r="J422" t="str">
            <v>gdipaolantonio@editialis.fr</v>
          </cell>
          <cell r="K422" t="str">
            <v>Gwennaelle</v>
          </cell>
          <cell r="L422" t="str">
            <v>CHAIGNE.</v>
          </cell>
          <cell r="M422" t="str">
            <v>+33 1 46 99 97 77</v>
          </cell>
          <cell r="N422" t="str">
            <v>gchaigne@editialis.fr</v>
          </cell>
        </row>
        <row r="423">
          <cell r="A423">
            <v>206219</v>
          </cell>
          <cell r="B423" t="str">
            <v>EDITIALIS SAS</v>
          </cell>
          <cell r="C423" t="str">
            <v>160 BIS RUE DE PARIS</v>
          </cell>
          <cell r="E423" t="str">
            <v>92645</v>
          </cell>
          <cell r="F423" t="str">
            <v>BOULOGNE BILLANCOURT CEDEX</v>
          </cell>
          <cell r="G423" t="str">
            <v>FRANCE</v>
          </cell>
          <cell r="H423" t="str">
            <v>1</v>
          </cell>
          <cell r="I423" t="str">
            <v>+33 1 46 99 93 93</v>
          </cell>
          <cell r="J423" t="str">
            <v>gdipaolantonio@editialis.fr</v>
          </cell>
          <cell r="K423" t="str">
            <v>XAVIER</v>
          </cell>
          <cell r="L423" t="str">
            <v>MAYEUR</v>
          </cell>
          <cell r="N423" t="str">
            <v>xmayeur@editialis.fr</v>
          </cell>
        </row>
        <row r="424">
          <cell r="A424">
            <v>206219</v>
          </cell>
          <cell r="B424" t="str">
            <v>EDITIALIS SAS</v>
          </cell>
          <cell r="C424" t="str">
            <v>160 BIS RUE DE PARIS</v>
          </cell>
          <cell r="E424" t="str">
            <v>92645</v>
          </cell>
          <cell r="F424" t="str">
            <v>BOULOGNE BILLANCOURT CEDEX</v>
          </cell>
          <cell r="G424" t="str">
            <v>FRANCE</v>
          </cell>
          <cell r="H424" t="str">
            <v>1</v>
          </cell>
          <cell r="I424" t="str">
            <v>+33 1 46 99 93 93</v>
          </cell>
          <cell r="J424" t="str">
            <v>gdipaolantonio@editialis.fr</v>
          </cell>
          <cell r="K424" t="str">
            <v>GAELLE</v>
          </cell>
          <cell r="L424" t="str">
            <v>DI PAOLANTONIO</v>
          </cell>
          <cell r="N424" t="str">
            <v>gdipaolantonio@editialis.fr</v>
          </cell>
        </row>
        <row r="425">
          <cell r="A425">
            <v>206219</v>
          </cell>
          <cell r="B425" t="str">
            <v>EDITIALIS SAS</v>
          </cell>
          <cell r="C425" t="str">
            <v>160 BIS RUE DE PARIS</v>
          </cell>
          <cell r="E425" t="str">
            <v>92645</v>
          </cell>
          <cell r="F425" t="str">
            <v>BOULOGNE BILLANCOURT CEDEX</v>
          </cell>
          <cell r="G425" t="str">
            <v>FRANCE</v>
          </cell>
          <cell r="H425" t="str">
            <v>1</v>
          </cell>
          <cell r="I425" t="str">
            <v>+33 1 46 99 93 93</v>
          </cell>
          <cell r="J425" t="str">
            <v>gdipaolantonio@editialis.fr</v>
          </cell>
          <cell r="K425" t="str">
            <v>Stephanie</v>
          </cell>
          <cell r="L425" t="str">
            <v>ANNICETTE</v>
          </cell>
          <cell r="M425" t="str">
            <v>+33 1 82 00 97 31</v>
          </cell>
          <cell r="N425" t="str">
            <v>sannicette@editialis.fr</v>
          </cell>
        </row>
        <row r="426">
          <cell r="A426">
            <v>206219</v>
          </cell>
          <cell r="B426" t="str">
            <v>EDITIALIS SAS</v>
          </cell>
          <cell r="C426" t="str">
            <v>160 BIS RUE DE PARIS</v>
          </cell>
          <cell r="E426" t="str">
            <v>92645</v>
          </cell>
          <cell r="F426" t="str">
            <v>BOULOGNE BILLANCOURT CEDEX</v>
          </cell>
          <cell r="G426" t="str">
            <v>FRANCE</v>
          </cell>
          <cell r="H426" t="str">
            <v>1</v>
          </cell>
          <cell r="I426" t="str">
            <v>+33 1 46 99 93 93</v>
          </cell>
          <cell r="J426" t="str">
            <v>gdipaolantonio@editialis.fr</v>
          </cell>
          <cell r="K426" t="str">
            <v>Gwennaëlle</v>
          </cell>
          <cell r="L426" t="str">
            <v>CHAIGNE</v>
          </cell>
          <cell r="N426" t="str">
            <v>gchaigne@editialis.fr</v>
          </cell>
        </row>
        <row r="427">
          <cell r="A427">
            <v>206219</v>
          </cell>
          <cell r="B427" t="str">
            <v>EDITIALIS SAS</v>
          </cell>
          <cell r="C427" t="str">
            <v>160 BIS RUE DE PARIS</v>
          </cell>
          <cell r="E427" t="str">
            <v>92645</v>
          </cell>
          <cell r="F427" t="str">
            <v>BOULOGNE BILLANCOURT CEDEX</v>
          </cell>
          <cell r="G427" t="str">
            <v>FRANCE</v>
          </cell>
          <cell r="H427" t="str">
            <v>1</v>
          </cell>
          <cell r="I427" t="str">
            <v>+33 1 46 99 93 93</v>
          </cell>
          <cell r="J427" t="str">
            <v>gdipaolantonio@editialis.fr</v>
          </cell>
          <cell r="K427" t="str">
            <v>Cécile</v>
          </cell>
          <cell r="L427" t="str">
            <v>LOPEZ</v>
          </cell>
          <cell r="N427" t="str">
            <v>clopez@editialis.fr</v>
          </cell>
        </row>
        <row r="428">
          <cell r="A428">
            <v>206219</v>
          </cell>
          <cell r="B428" t="str">
            <v>EDITIALIS SAS</v>
          </cell>
          <cell r="C428" t="str">
            <v>160 BIS RUE DE PARIS</v>
          </cell>
          <cell r="E428" t="str">
            <v>92645</v>
          </cell>
          <cell r="F428" t="str">
            <v>BOULOGNE BILLANCOURT CEDEX</v>
          </cell>
          <cell r="G428" t="str">
            <v>FRANCE</v>
          </cell>
          <cell r="H428" t="str">
            <v>1</v>
          </cell>
          <cell r="I428" t="str">
            <v>+33 1 46 99 93 93</v>
          </cell>
          <cell r="J428" t="str">
            <v>gdipaolantonio@editialis.fr</v>
          </cell>
          <cell r="K428" t="str">
            <v>Edmond</v>
          </cell>
          <cell r="L428" t="str">
            <v>ESPANEL</v>
          </cell>
        </row>
        <row r="429">
          <cell r="A429">
            <v>206219</v>
          </cell>
          <cell r="B429" t="str">
            <v>EDITIALIS SAS</v>
          </cell>
          <cell r="C429" t="str">
            <v>160 BIS RUE DE PARIS</v>
          </cell>
          <cell r="E429" t="str">
            <v>92645</v>
          </cell>
          <cell r="F429" t="str">
            <v>BOULOGNE BILLANCOURT CEDEX</v>
          </cell>
          <cell r="G429" t="str">
            <v>FRANCE</v>
          </cell>
          <cell r="H429" t="str">
            <v>1</v>
          </cell>
          <cell r="I429" t="str">
            <v>+33 1 46 99 93 93</v>
          </cell>
          <cell r="J429" t="str">
            <v>gdipaolantonio@editialis.fr</v>
          </cell>
          <cell r="K429" t="str">
            <v>Carol</v>
          </cell>
          <cell r="L429" t="str">
            <v>GUE</v>
          </cell>
        </row>
        <row r="430">
          <cell r="A430">
            <v>206219</v>
          </cell>
          <cell r="B430" t="str">
            <v>EDITIALIS SAS</v>
          </cell>
          <cell r="C430" t="str">
            <v>160 BIS RUE DE PARIS</v>
          </cell>
          <cell r="E430" t="str">
            <v>92645</v>
          </cell>
          <cell r="F430" t="str">
            <v>BOULOGNE BILLANCOURT CEDEX</v>
          </cell>
          <cell r="G430" t="str">
            <v>FRANCE</v>
          </cell>
          <cell r="H430" t="str">
            <v>1</v>
          </cell>
          <cell r="I430" t="str">
            <v>+33 1 46 99 93 93</v>
          </cell>
          <cell r="J430" t="str">
            <v>gdipaolantonio@editialis.fr</v>
          </cell>
          <cell r="K430" t="str">
            <v>Carine</v>
          </cell>
          <cell r="L430" t="str">
            <v>PICHANT</v>
          </cell>
          <cell r="N430" t="str">
            <v>cpichant@editialis.fr</v>
          </cell>
        </row>
        <row r="431">
          <cell r="A431">
            <v>206219</v>
          </cell>
          <cell r="B431" t="str">
            <v>EDITIALIS SAS</v>
          </cell>
          <cell r="C431" t="str">
            <v>160 BIS RUE DE PARIS</v>
          </cell>
          <cell r="E431" t="str">
            <v>92645</v>
          </cell>
          <cell r="F431" t="str">
            <v>BOULOGNE BILLANCOURT CEDEX</v>
          </cell>
          <cell r="G431" t="str">
            <v>FRANCE</v>
          </cell>
          <cell r="H431" t="str">
            <v>1</v>
          </cell>
          <cell r="I431" t="str">
            <v>+33 1 46 99 93 93</v>
          </cell>
          <cell r="J431" t="str">
            <v>gdipaolantonio@editialis.fr</v>
          </cell>
          <cell r="K431" t="str">
            <v>Marie-Emmanuelle</v>
          </cell>
          <cell r="L431" t="str">
            <v>EYRAUD</v>
          </cell>
          <cell r="N431" t="str">
            <v>sannicette@editialis.fr</v>
          </cell>
        </row>
        <row r="432">
          <cell r="A432">
            <v>206219</v>
          </cell>
          <cell r="B432" t="str">
            <v>EDITIALIS SAS</v>
          </cell>
          <cell r="C432" t="str">
            <v>160 BIS RUE DE PARIS</v>
          </cell>
          <cell r="E432" t="str">
            <v>92645</v>
          </cell>
          <cell r="F432" t="str">
            <v>BOULOGNE BILLANCOURT CEDEX</v>
          </cell>
          <cell r="G432" t="str">
            <v>FRANCE</v>
          </cell>
          <cell r="H432" t="str">
            <v>1</v>
          </cell>
          <cell r="I432" t="str">
            <v>+33 1 46 99 93 93</v>
          </cell>
          <cell r="J432" t="str">
            <v>gdipaolantonio@editialis.fr</v>
          </cell>
          <cell r="K432" t="str">
            <v>Pauline</v>
          </cell>
          <cell r="L432" t="str">
            <v>BUI</v>
          </cell>
          <cell r="M432" t="str">
            <v>+33146999393</v>
          </cell>
          <cell r="N432" t="str">
            <v>pbui@editialis.fr</v>
          </cell>
        </row>
        <row r="433">
          <cell r="A433">
            <v>206219</v>
          </cell>
          <cell r="B433" t="str">
            <v>EDITIALIS SAS</v>
          </cell>
          <cell r="C433" t="str">
            <v>160 BIS RUE DE PARIS</v>
          </cell>
          <cell r="E433" t="str">
            <v>92645</v>
          </cell>
          <cell r="F433" t="str">
            <v>BOULOGNE BILLANCOURT CEDEX</v>
          </cell>
          <cell r="G433" t="str">
            <v>FRANCE</v>
          </cell>
          <cell r="H433" t="str">
            <v>1</v>
          </cell>
          <cell r="I433" t="str">
            <v>+33 1 46 99 93 93</v>
          </cell>
          <cell r="J433" t="str">
            <v>gdipaolantonio@editialis.fr</v>
          </cell>
          <cell r="K433" t="str">
            <v>Carol</v>
          </cell>
          <cell r="L433" t="str">
            <v>GUE</v>
          </cell>
        </row>
        <row r="434">
          <cell r="A434">
            <v>206223</v>
          </cell>
          <cell r="B434" t="str">
            <v>GROUPE DAICI INTERNATIONAL</v>
          </cell>
          <cell r="D434" t="str">
            <v>97 AVENUE DES CHAMPS ELYSEES</v>
          </cell>
          <cell r="E434" t="str">
            <v>75008</v>
          </cell>
          <cell r="F434" t="str">
            <v>PARIS</v>
          </cell>
          <cell r="G434" t="str">
            <v>FRANCE</v>
          </cell>
          <cell r="H434" t="str">
            <v>1</v>
          </cell>
          <cell r="I434" t="str">
            <v>01 47 23 00 07</v>
          </cell>
          <cell r="K434" t="str">
            <v>Martine</v>
          </cell>
          <cell r="L434" t="str">
            <v>TETARD</v>
          </cell>
          <cell r="M434" t="str">
            <v>01 47 23 00 07</v>
          </cell>
          <cell r="N434" t="str">
            <v>martine@pic-inter.com</v>
          </cell>
        </row>
        <row r="435">
          <cell r="A435">
            <v>206223</v>
          </cell>
          <cell r="B435" t="str">
            <v>GROUPE DAICI INTERNATIONAL</v>
          </cell>
          <cell r="D435" t="str">
            <v>97 AVENUE DES CHAMPS ELYSEES</v>
          </cell>
          <cell r="E435" t="str">
            <v>75008</v>
          </cell>
          <cell r="F435" t="str">
            <v>PARIS</v>
          </cell>
          <cell r="G435" t="str">
            <v>FRANCE</v>
          </cell>
          <cell r="H435" t="str">
            <v>1</v>
          </cell>
          <cell r="I435" t="str">
            <v>01 47 23 00 07</v>
          </cell>
          <cell r="K435" t="str">
            <v>MARTINE</v>
          </cell>
          <cell r="L435" t="str">
            <v>TETARD</v>
          </cell>
          <cell r="M435" t="str">
            <v>+33147230404</v>
          </cell>
          <cell r="N435" t="str">
            <v>martine@pic-inter.com</v>
          </cell>
        </row>
        <row r="436">
          <cell r="A436">
            <v>206223</v>
          </cell>
          <cell r="B436" t="str">
            <v>GROUPE DAICI INTERNATIONAL</v>
          </cell>
          <cell r="D436" t="str">
            <v>97 AVENUE DES CHAMPS ELYSEES</v>
          </cell>
          <cell r="E436" t="str">
            <v>75008</v>
          </cell>
          <cell r="F436" t="str">
            <v>PARIS</v>
          </cell>
          <cell r="G436" t="str">
            <v>FRANCE</v>
          </cell>
          <cell r="H436" t="str">
            <v>1</v>
          </cell>
          <cell r="I436" t="str">
            <v>01 47 23 00 07</v>
          </cell>
          <cell r="K436" t="str">
            <v>Hermine</v>
          </cell>
          <cell r="L436" t="str">
            <v>NEYRAUD</v>
          </cell>
          <cell r="M436" t="str">
            <v>01 47 23 00 07</v>
          </cell>
        </row>
        <row r="437">
          <cell r="A437">
            <v>206223</v>
          </cell>
          <cell r="B437" t="str">
            <v>GROUPE DAICI INTERNATIONAL</v>
          </cell>
          <cell r="D437" t="str">
            <v>97 AVENUE DES CHAMPS ELYSEES</v>
          </cell>
          <cell r="E437" t="str">
            <v>75008</v>
          </cell>
          <cell r="F437" t="str">
            <v>PARIS</v>
          </cell>
          <cell r="G437" t="str">
            <v>FRANCE</v>
          </cell>
          <cell r="H437" t="str">
            <v>1</v>
          </cell>
          <cell r="I437" t="str">
            <v>01 47 23 00 07</v>
          </cell>
          <cell r="K437" t="str">
            <v>HERMINE</v>
          </cell>
          <cell r="L437" t="str">
            <v>NEYRAUD</v>
          </cell>
        </row>
        <row r="438">
          <cell r="A438">
            <v>206387</v>
          </cell>
          <cell r="B438" t="str">
            <v>MV MEDIA SAS</v>
          </cell>
          <cell r="C438" t="str">
            <v>40, RUE DES BLANCS-MANTEAUX</v>
          </cell>
          <cell r="E438" t="str">
            <v>75004</v>
          </cell>
          <cell r="F438" t="str">
            <v>PARIS</v>
          </cell>
          <cell r="G438" t="str">
            <v>FRANCE</v>
          </cell>
          <cell r="H438" t="str">
            <v>1</v>
          </cell>
          <cell r="I438" t="str">
            <v>01 47 30 58 80</v>
          </cell>
          <cell r="J438" t="str">
            <v>rfonverne@le-bijoutier-horloger.com</v>
          </cell>
          <cell r="K438" t="str">
            <v>Renaud</v>
          </cell>
          <cell r="L438" t="str">
            <v>FONVERNE</v>
          </cell>
          <cell r="M438" t="str">
            <v>01 47 30 58 80</v>
          </cell>
          <cell r="N438" t="str">
            <v>rfonverne@le-bijoutier-horloger.com</v>
          </cell>
        </row>
        <row r="439">
          <cell r="A439">
            <v>206387</v>
          </cell>
          <cell r="B439" t="str">
            <v>MV MEDIA SAS</v>
          </cell>
          <cell r="C439" t="str">
            <v>40, RUE DES BLANCS-MANTEAUX</v>
          </cell>
          <cell r="E439" t="str">
            <v>75004</v>
          </cell>
          <cell r="F439" t="str">
            <v>PARIS</v>
          </cell>
          <cell r="G439" t="str">
            <v>FRANCE</v>
          </cell>
          <cell r="H439" t="str">
            <v>1</v>
          </cell>
          <cell r="I439" t="str">
            <v>01 47 30 58 80</v>
          </cell>
          <cell r="J439" t="str">
            <v>rfonverne@le-bijoutier-horloger.com</v>
          </cell>
          <cell r="K439" t="str">
            <v>Renaud</v>
          </cell>
          <cell r="L439" t="str">
            <v>FONVERNE</v>
          </cell>
          <cell r="M439" t="str">
            <v>01 53 32 11 65</v>
          </cell>
          <cell r="N439" t="str">
            <v>rfonverne@le-bijoutier-horloger.com</v>
          </cell>
        </row>
        <row r="440">
          <cell r="A440">
            <v>206387</v>
          </cell>
          <cell r="B440" t="str">
            <v>MV MEDIA SAS</v>
          </cell>
          <cell r="C440" t="str">
            <v>40, RUE DES BLANCS-MANTEAUX</v>
          </cell>
          <cell r="E440" t="str">
            <v>75004</v>
          </cell>
          <cell r="F440" t="str">
            <v>PARIS</v>
          </cell>
          <cell r="G440" t="str">
            <v>FRANCE</v>
          </cell>
          <cell r="H440" t="str">
            <v>1</v>
          </cell>
          <cell r="I440" t="str">
            <v>01 47 30 58 80</v>
          </cell>
          <cell r="J440" t="str">
            <v>rfonverne@le-bijoutier-horloger.com</v>
          </cell>
          <cell r="K440" t="str">
            <v>RENAUD</v>
          </cell>
          <cell r="L440" t="str">
            <v>FONVERNE</v>
          </cell>
          <cell r="N440" t="str">
            <v>rfonverne@editolux.com</v>
          </cell>
        </row>
        <row r="441">
          <cell r="A441">
            <v>206387</v>
          </cell>
          <cell r="B441" t="str">
            <v>MV MEDIA SAS</v>
          </cell>
          <cell r="C441" t="str">
            <v>40, RUE DES BLANCS-MANTEAUX</v>
          </cell>
          <cell r="E441" t="str">
            <v>75004</v>
          </cell>
          <cell r="F441" t="str">
            <v>PARIS</v>
          </cell>
          <cell r="G441" t="str">
            <v>FRANCE</v>
          </cell>
          <cell r="H441" t="str">
            <v>1</v>
          </cell>
          <cell r="I441" t="str">
            <v>01 47 30 58 80</v>
          </cell>
          <cell r="J441" t="str">
            <v>rfonverne@le-bijoutier-horloger.com</v>
          </cell>
          <cell r="K441" t="str">
            <v>François</v>
          </cell>
          <cell r="L441" t="str">
            <v>POMES</v>
          </cell>
          <cell r="N441" t="str">
            <v>fpomes@editolux.com</v>
          </cell>
        </row>
        <row r="442">
          <cell r="A442">
            <v>206387</v>
          </cell>
          <cell r="B442" t="str">
            <v>MV MEDIA SAS</v>
          </cell>
          <cell r="C442" t="str">
            <v>40, RUE DES BLANCS-MANTEAUX</v>
          </cell>
          <cell r="E442" t="str">
            <v>75004</v>
          </cell>
          <cell r="F442" t="str">
            <v>PARIS</v>
          </cell>
          <cell r="G442" t="str">
            <v>FRANCE</v>
          </cell>
          <cell r="H442" t="str">
            <v>1</v>
          </cell>
          <cell r="I442" t="str">
            <v>01 47 30 58 80</v>
          </cell>
          <cell r="J442" t="str">
            <v>rfonverne@le-bijoutier-horloger.com</v>
          </cell>
          <cell r="K442" t="str">
            <v>Renaud</v>
          </cell>
          <cell r="L442" t="str">
            <v>FONVERNE.</v>
          </cell>
          <cell r="N442" t="str">
            <v>rfonverne@editolux.com</v>
          </cell>
        </row>
        <row r="443">
          <cell r="A443">
            <v>207334</v>
          </cell>
          <cell r="B443" t="str">
            <v>EGGA INTERNATIONAL SARL</v>
          </cell>
          <cell r="C443" t="str">
            <v>77 RUE DES ARCHIVES</v>
          </cell>
          <cell r="E443" t="str">
            <v>75003</v>
          </cell>
          <cell r="F443" t="str">
            <v>PARIS</v>
          </cell>
          <cell r="G443" t="str">
            <v>FRANCE</v>
          </cell>
          <cell r="H443" t="str">
            <v>1</v>
          </cell>
          <cell r="I443" t="str">
            <v>+33 140270104</v>
          </cell>
          <cell r="J443" t="str">
            <v>info@egga.fr</v>
          </cell>
          <cell r="K443" t="str">
            <v>AGNES</v>
          </cell>
          <cell r="L443" t="str">
            <v>SZABO</v>
          </cell>
          <cell r="N443" t="str">
            <v>info@guide-egga.fr</v>
          </cell>
        </row>
        <row r="444">
          <cell r="A444">
            <v>207334</v>
          </cell>
          <cell r="B444" t="str">
            <v>EGGA INTERNATIONAL SARL</v>
          </cell>
          <cell r="C444" t="str">
            <v>77 RUE DES ARCHIVES</v>
          </cell>
          <cell r="E444" t="str">
            <v>75003</v>
          </cell>
          <cell r="F444" t="str">
            <v>PARIS</v>
          </cell>
          <cell r="G444" t="str">
            <v>FRANCE</v>
          </cell>
          <cell r="H444" t="str">
            <v>1</v>
          </cell>
          <cell r="I444" t="str">
            <v>+33 140270104</v>
          </cell>
          <cell r="J444" t="str">
            <v>info@egga.fr</v>
          </cell>
          <cell r="K444" t="str">
            <v>Agnes</v>
          </cell>
          <cell r="L444" t="str">
            <v>SZABO</v>
          </cell>
          <cell r="M444" t="str">
            <v>01 40 27 01 04</v>
          </cell>
          <cell r="N444" t="str">
            <v>agnes.egga.fr</v>
          </cell>
        </row>
        <row r="445">
          <cell r="A445">
            <v>207334</v>
          </cell>
          <cell r="B445" t="str">
            <v>EGGA INTERNATIONAL SARL</v>
          </cell>
          <cell r="C445" t="str">
            <v>77 RUE DES ARCHIVES</v>
          </cell>
          <cell r="E445" t="str">
            <v>75003</v>
          </cell>
          <cell r="F445" t="str">
            <v>PARIS</v>
          </cell>
          <cell r="G445" t="str">
            <v>FRANCE</v>
          </cell>
          <cell r="H445" t="str">
            <v>1</v>
          </cell>
          <cell r="I445" t="str">
            <v>+33 140270104</v>
          </cell>
          <cell r="J445" t="str">
            <v>info@egga.fr</v>
          </cell>
          <cell r="K445" t="str">
            <v>Eric</v>
          </cell>
          <cell r="L445" t="str">
            <v>DES GROTTES</v>
          </cell>
          <cell r="M445" t="str">
            <v>0140270104</v>
          </cell>
          <cell r="N445" t="str">
            <v>info@egga.fr</v>
          </cell>
        </row>
        <row r="446">
          <cell r="A446">
            <v>207736</v>
          </cell>
          <cell r="B446" t="str">
            <v>OPAS</v>
          </cell>
          <cell r="C446" t="str">
            <v>41 AVENUE GAMBETTA</v>
          </cell>
          <cell r="E446" t="str">
            <v>94700</v>
          </cell>
          <cell r="F446" t="str">
            <v>MAISON ALFORT</v>
          </cell>
          <cell r="G446" t="str">
            <v>FRANCE</v>
          </cell>
          <cell r="H446" t="str">
            <v>1</v>
          </cell>
          <cell r="I446" t="str">
            <v>+33 1 49 29 11 00</v>
          </cell>
          <cell r="J446" t="str">
            <v>opas@wanadoo.fr</v>
          </cell>
          <cell r="K446" t="str">
            <v>ROSELYNE</v>
          </cell>
          <cell r="L446" t="str">
            <v>LEMAINQUE</v>
          </cell>
          <cell r="M446" t="str">
            <v>+33556000460</v>
          </cell>
          <cell r="N446" t="str">
            <v>roselyne.lemainque@i-carre.net</v>
          </cell>
        </row>
        <row r="447">
          <cell r="A447">
            <v>207736</v>
          </cell>
          <cell r="B447" t="str">
            <v>OPAS</v>
          </cell>
          <cell r="C447" t="str">
            <v>41 AVENUE GAMBETTA</v>
          </cell>
          <cell r="E447" t="str">
            <v>94700</v>
          </cell>
          <cell r="F447" t="str">
            <v>MAISON ALFORT</v>
          </cell>
          <cell r="G447" t="str">
            <v>FRANCE</v>
          </cell>
          <cell r="H447" t="str">
            <v>1</v>
          </cell>
          <cell r="I447" t="str">
            <v>+33 1 49 29 11 00</v>
          </cell>
          <cell r="J447" t="str">
            <v>opas@wanadoo.fr</v>
          </cell>
          <cell r="K447" t="str">
            <v>ALAIN</v>
          </cell>
          <cell r="L447" t="str">
            <v>CANALIAS</v>
          </cell>
          <cell r="M447" t="str">
            <v>02 54 74 98 87</v>
          </cell>
          <cell r="N447" t="str">
            <v>alain.canalias@industrie.gouv.fr</v>
          </cell>
        </row>
        <row r="448">
          <cell r="A448">
            <v>207736</v>
          </cell>
          <cell r="B448" t="str">
            <v>OPAS</v>
          </cell>
          <cell r="C448" t="str">
            <v>41 AVENUE GAMBETTA</v>
          </cell>
          <cell r="E448" t="str">
            <v>94700</v>
          </cell>
          <cell r="F448" t="str">
            <v>MAISON ALFORT</v>
          </cell>
          <cell r="G448" t="str">
            <v>FRANCE</v>
          </cell>
          <cell r="H448" t="str">
            <v>1</v>
          </cell>
          <cell r="I448" t="str">
            <v>+33 1 49 29 11 00</v>
          </cell>
          <cell r="J448" t="str">
            <v>opas@wanadoo.fr</v>
          </cell>
          <cell r="K448" t="str">
            <v>Roselyne</v>
          </cell>
          <cell r="L448" t="str">
            <v>LEMAINQUE</v>
          </cell>
          <cell r="M448" t="str">
            <v>+33 3 27 56 40 37</v>
          </cell>
          <cell r="N448" t="str">
            <v>roselyne.lemainque@i-carre.net</v>
          </cell>
        </row>
        <row r="449">
          <cell r="A449">
            <v>207736</v>
          </cell>
          <cell r="B449" t="str">
            <v>OPAS</v>
          </cell>
          <cell r="C449" t="str">
            <v>41 AVENUE GAMBETTA</v>
          </cell>
          <cell r="E449" t="str">
            <v>94700</v>
          </cell>
          <cell r="F449" t="str">
            <v>MAISON ALFORT</v>
          </cell>
          <cell r="G449" t="str">
            <v>FRANCE</v>
          </cell>
          <cell r="H449" t="str">
            <v>1</v>
          </cell>
          <cell r="I449" t="str">
            <v>+33 1 49 29 11 00</v>
          </cell>
          <cell r="J449" t="str">
            <v>opas@wanadoo.fr</v>
          </cell>
          <cell r="K449" t="str">
            <v>FRANCOIS XAVIER</v>
          </cell>
          <cell r="L449" t="str">
            <v>LABBE</v>
          </cell>
          <cell r="N449" t="str">
            <v>francois-xavier.labbe@direccte.gouv.fr</v>
          </cell>
        </row>
        <row r="450">
          <cell r="A450">
            <v>207736</v>
          </cell>
          <cell r="B450" t="str">
            <v>OPAS</v>
          </cell>
          <cell r="C450" t="str">
            <v>41 AVENUE GAMBETTA</v>
          </cell>
          <cell r="E450" t="str">
            <v>94700</v>
          </cell>
          <cell r="F450" t="str">
            <v>MAISON ALFORT</v>
          </cell>
          <cell r="G450" t="str">
            <v>FRANCE</v>
          </cell>
          <cell r="H450" t="str">
            <v>1</v>
          </cell>
          <cell r="I450" t="str">
            <v>+33 1 49 29 11 00</v>
          </cell>
          <cell r="J450" t="str">
            <v>opas@wanadoo.fr</v>
          </cell>
          <cell r="K450" t="str">
            <v>Roselyne</v>
          </cell>
          <cell r="L450" t="str">
            <v>LOEMAINQUE</v>
          </cell>
          <cell r="M450" t="str">
            <v>+33 5 56 24 87 77</v>
          </cell>
          <cell r="N450" t="str">
            <v>roselyne.lemainque@i-carre.net</v>
          </cell>
        </row>
        <row r="451">
          <cell r="A451">
            <v>207736</v>
          </cell>
          <cell r="B451" t="str">
            <v>OPAS</v>
          </cell>
          <cell r="C451" t="str">
            <v>41 AVENUE GAMBETTA</v>
          </cell>
          <cell r="E451" t="str">
            <v>94700</v>
          </cell>
          <cell r="F451" t="str">
            <v>MAISON ALFORT</v>
          </cell>
          <cell r="G451" t="str">
            <v>FRANCE</v>
          </cell>
          <cell r="H451" t="str">
            <v>1</v>
          </cell>
          <cell r="I451" t="str">
            <v>+33 1 49 29 11 00</v>
          </cell>
          <cell r="J451" t="str">
            <v>opas@wanadoo.fr</v>
          </cell>
          <cell r="K451" t="str">
            <v>YOHANN</v>
          </cell>
          <cell r="L451" t="str">
            <v>MABRIER</v>
          </cell>
          <cell r="N451" t="str">
            <v>yohann.mabrier@syndicats.finances.gouv.fr</v>
          </cell>
        </row>
        <row r="452">
          <cell r="A452">
            <v>208396</v>
          </cell>
          <cell r="B452" t="str">
            <v>PUBLICACIONES MEN-CAR</v>
          </cell>
          <cell r="C452" t="str">
            <v>PASEO DE  COLON, 24</v>
          </cell>
          <cell r="E452" t="str">
            <v>08002</v>
          </cell>
          <cell r="F452" t="str">
            <v>BARCELONE</v>
          </cell>
          <cell r="G452" t="str">
            <v>ESPAGNE</v>
          </cell>
          <cell r="H452" t="str">
            <v>2</v>
          </cell>
          <cell r="I452" t="str">
            <v>+3433015516</v>
          </cell>
          <cell r="J452" t="str">
            <v>men-car@men-car.com</v>
          </cell>
          <cell r="K452" t="str">
            <v>MANUEL</v>
          </cell>
          <cell r="L452" t="str">
            <v>CORDONA MASFARRE</v>
          </cell>
          <cell r="M452" t="str">
            <v>00 34 93 3015516</v>
          </cell>
          <cell r="N452" t="str">
            <v>men-car@men-car.com</v>
          </cell>
        </row>
        <row r="453">
          <cell r="A453">
            <v>208396</v>
          </cell>
          <cell r="B453" t="str">
            <v>PUBLICACIONES MEN-CAR</v>
          </cell>
          <cell r="C453" t="str">
            <v>PASEO DE  COLON, 24</v>
          </cell>
          <cell r="E453" t="str">
            <v>08002</v>
          </cell>
          <cell r="F453" t="str">
            <v>BARCELONE</v>
          </cell>
          <cell r="G453" t="str">
            <v>ESPAGNE</v>
          </cell>
          <cell r="H453" t="str">
            <v>2</v>
          </cell>
          <cell r="I453" t="str">
            <v>+3433015516</v>
          </cell>
          <cell r="J453" t="str">
            <v>men-car@men-car.com</v>
          </cell>
          <cell r="K453" t="str">
            <v>Manuel.</v>
          </cell>
          <cell r="L453" t="str">
            <v>CORDONA MASFARRE</v>
          </cell>
          <cell r="M453" t="str">
            <v>+3433015516</v>
          </cell>
          <cell r="N453" t="str">
            <v>men-car@men-car.com</v>
          </cell>
        </row>
        <row r="454">
          <cell r="A454">
            <v>214037</v>
          </cell>
          <cell r="B454" t="str">
            <v>SOGI COMMUNICATION</v>
          </cell>
          <cell r="C454" t="str">
            <v>QUALITE REFERENCES</v>
          </cell>
          <cell r="D454" t="str">
            <v>103 RUE LA FAYETTE</v>
          </cell>
          <cell r="E454" t="str">
            <v>75481</v>
          </cell>
          <cell r="F454" t="str">
            <v>PARIS CDX 10</v>
          </cell>
          <cell r="G454" t="str">
            <v>FRANCE</v>
          </cell>
          <cell r="H454" t="str">
            <v>1</v>
          </cell>
          <cell r="I454" t="str">
            <v>01 42 81 94 00</v>
          </cell>
          <cell r="J454" t="str">
            <v>q.demarolles@sogicommunication.com</v>
          </cell>
          <cell r="K454" t="str">
            <v>Quitterie</v>
          </cell>
          <cell r="L454" t="str">
            <v>DEMAROLLES</v>
          </cell>
          <cell r="M454" t="str">
            <v>01 42 81 94 00</v>
          </cell>
          <cell r="N454" t="str">
            <v>q.demarolles@sogicommunication.com</v>
          </cell>
        </row>
        <row r="455">
          <cell r="A455">
            <v>214037</v>
          </cell>
          <cell r="B455" t="str">
            <v>SOGI COMMUNICATION</v>
          </cell>
          <cell r="C455" t="str">
            <v>QUALITE REFERENCES</v>
          </cell>
          <cell r="D455" t="str">
            <v>103 RUE LA FAYETTE</v>
          </cell>
          <cell r="E455" t="str">
            <v>75481</v>
          </cell>
          <cell r="F455" t="str">
            <v>PARIS CDX 10</v>
          </cell>
          <cell r="G455" t="str">
            <v>FRANCE</v>
          </cell>
          <cell r="H455" t="str">
            <v>1</v>
          </cell>
          <cell r="I455" t="str">
            <v>01 42 81 94 00</v>
          </cell>
          <cell r="J455" t="str">
            <v>q.demarolles@sogicommunication.com</v>
          </cell>
          <cell r="K455" t="str">
            <v>Emmanuelle</v>
          </cell>
          <cell r="L455" t="str">
            <v>EYRAUD</v>
          </cell>
          <cell r="M455" t="str">
            <v>01 42 81 94 00</v>
          </cell>
          <cell r="N455" t="str">
            <v>me.eyraud@sogicommunication.com</v>
          </cell>
        </row>
        <row r="456">
          <cell r="A456">
            <v>214037</v>
          </cell>
          <cell r="B456" t="str">
            <v>SOGI COMMUNICATION</v>
          </cell>
          <cell r="C456" t="str">
            <v>QUALITE REFERENCES</v>
          </cell>
          <cell r="D456" t="str">
            <v>103 RUE LA FAYETTE</v>
          </cell>
          <cell r="E456" t="str">
            <v>75481</v>
          </cell>
          <cell r="F456" t="str">
            <v>PARIS CDX 10</v>
          </cell>
          <cell r="G456" t="str">
            <v>FRANCE</v>
          </cell>
          <cell r="H456" t="str">
            <v>1</v>
          </cell>
          <cell r="I456" t="str">
            <v>01 42 81 94 00</v>
          </cell>
          <cell r="J456" t="str">
            <v>q.demarolles@sogicommunication.com</v>
          </cell>
          <cell r="K456" t="str">
            <v>NICOLAS</v>
          </cell>
          <cell r="L456" t="str">
            <v>GOSSE</v>
          </cell>
          <cell r="N456" t="str">
            <v>n.gosse@sogicommunication.com</v>
          </cell>
        </row>
        <row r="457">
          <cell r="A457">
            <v>214037</v>
          </cell>
          <cell r="B457" t="str">
            <v>SOGI COMMUNICATION</v>
          </cell>
          <cell r="C457" t="str">
            <v>QUALITE REFERENCES</v>
          </cell>
          <cell r="D457" t="str">
            <v>103 RUE LA FAYETTE</v>
          </cell>
          <cell r="E457" t="str">
            <v>75481</v>
          </cell>
          <cell r="F457" t="str">
            <v>PARIS CDX 10</v>
          </cell>
          <cell r="G457" t="str">
            <v>FRANCE</v>
          </cell>
          <cell r="H457" t="str">
            <v>1</v>
          </cell>
          <cell r="I457" t="str">
            <v>01 42 81 94 00</v>
          </cell>
          <cell r="J457" t="str">
            <v>q.demarolles@sogicommunication.com</v>
          </cell>
          <cell r="K457" t="str">
            <v>QUITTERIE</v>
          </cell>
          <cell r="L457" t="str">
            <v>DEMAROLLES</v>
          </cell>
          <cell r="N457" t="str">
            <v>q.demarolles@sogicommunication.com</v>
          </cell>
        </row>
        <row r="458">
          <cell r="A458">
            <v>214037</v>
          </cell>
          <cell r="B458" t="str">
            <v>SOGI COMMUNICATION</v>
          </cell>
          <cell r="C458" t="str">
            <v>QUALITE REFERENCES</v>
          </cell>
          <cell r="D458" t="str">
            <v>103 RUE LA FAYETTE</v>
          </cell>
          <cell r="E458" t="str">
            <v>75481</v>
          </cell>
          <cell r="F458" t="str">
            <v>PARIS CDX 10</v>
          </cell>
          <cell r="G458" t="str">
            <v>FRANCE</v>
          </cell>
          <cell r="H458" t="str">
            <v>1</v>
          </cell>
          <cell r="I458" t="str">
            <v>01 42 81 94 00</v>
          </cell>
          <cell r="J458" t="str">
            <v>q.demarolles@sogicommunication.com</v>
          </cell>
          <cell r="K458" t="str">
            <v>M.Emmanuelle</v>
          </cell>
          <cell r="L458" t="str">
            <v>EYRAUD</v>
          </cell>
          <cell r="M458" t="str">
            <v>01 42 81 94 00</v>
          </cell>
          <cell r="N458" t="str">
            <v>me.eyraud@sogicommunication.com</v>
          </cell>
        </row>
        <row r="459">
          <cell r="A459">
            <v>214037</v>
          </cell>
          <cell r="B459" t="str">
            <v>SOGI COMMUNICATION</v>
          </cell>
          <cell r="C459" t="str">
            <v>QUALITE REFERENCES</v>
          </cell>
          <cell r="D459" t="str">
            <v>103 RUE LA FAYETTE</v>
          </cell>
          <cell r="E459" t="str">
            <v>75481</v>
          </cell>
          <cell r="F459" t="str">
            <v>PARIS CDX 10</v>
          </cell>
          <cell r="G459" t="str">
            <v>FRANCE</v>
          </cell>
          <cell r="H459" t="str">
            <v>1</v>
          </cell>
          <cell r="I459" t="str">
            <v>01 42 81 94 00</v>
          </cell>
          <cell r="J459" t="str">
            <v>q.demarolles@sogicommunication.com</v>
          </cell>
          <cell r="K459" t="str">
            <v>MARIE EMMANUELLE</v>
          </cell>
          <cell r="L459" t="str">
            <v>EYRAUD</v>
          </cell>
          <cell r="N459" t="str">
            <v>me.eyraud@sogicommunication.com</v>
          </cell>
        </row>
        <row r="460">
          <cell r="A460">
            <v>214037</v>
          </cell>
          <cell r="B460" t="str">
            <v>SOGI COMMUNICATION</v>
          </cell>
          <cell r="C460" t="str">
            <v>QUALITE REFERENCES</v>
          </cell>
          <cell r="D460" t="str">
            <v>103 RUE LA FAYETTE</v>
          </cell>
          <cell r="E460" t="str">
            <v>75481</v>
          </cell>
          <cell r="F460" t="str">
            <v>PARIS CDX 10</v>
          </cell>
          <cell r="G460" t="str">
            <v>FRANCE</v>
          </cell>
          <cell r="H460" t="str">
            <v>1</v>
          </cell>
          <cell r="I460" t="str">
            <v>01 42 81 94 00</v>
          </cell>
          <cell r="J460" t="str">
            <v>q.demarolles@sogicommunication.com</v>
          </cell>
          <cell r="K460" t="str">
            <v>QUITTERIE</v>
          </cell>
          <cell r="L460" t="str">
            <v>DE MAROLLES</v>
          </cell>
          <cell r="N460" t="str">
            <v>q.demarolles@sogicommunication.com</v>
          </cell>
        </row>
        <row r="461">
          <cell r="A461">
            <v>214037</v>
          </cell>
          <cell r="B461" t="str">
            <v>SOGI COMMUNICATION</v>
          </cell>
          <cell r="C461" t="str">
            <v>QUALITE REFERENCES</v>
          </cell>
          <cell r="D461" t="str">
            <v>103 RUE LA FAYETTE</v>
          </cell>
          <cell r="E461" t="str">
            <v>75481</v>
          </cell>
          <cell r="F461" t="str">
            <v>PARIS CDX 10</v>
          </cell>
          <cell r="G461" t="str">
            <v>FRANCE</v>
          </cell>
          <cell r="H461" t="str">
            <v>1</v>
          </cell>
          <cell r="I461" t="str">
            <v>01 42 81 94 00</v>
          </cell>
          <cell r="J461" t="str">
            <v>q.demarolles@sogicommunication.com</v>
          </cell>
          <cell r="L461" t="str">
            <v>MARTIN DE HALLEUX</v>
          </cell>
          <cell r="M461" t="str">
            <v>01 42 81 94 00</v>
          </cell>
        </row>
        <row r="462">
          <cell r="A462">
            <v>214037</v>
          </cell>
          <cell r="B462" t="str">
            <v>SOGI COMMUNICATION</v>
          </cell>
          <cell r="C462" t="str">
            <v>QUALITE REFERENCES</v>
          </cell>
          <cell r="D462" t="str">
            <v>103 RUE LA FAYETTE</v>
          </cell>
          <cell r="E462" t="str">
            <v>75481</v>
          </cell>
          <cell r="F462" t="str">
            <v>PARIS CDX 10</v>
          </cell>
          <cell r="G462" t="str">
            <v>FRANCE</v>
          </cell>
          <cell r="H462" t="str">
            <v>1</v>
          </cell>
          <cell r="I462" t="str">
            <v>01 42 81 94 00</v>
          </cell>
          <cell r="J462" t="str">
            <v>q.demarolles@sogicommunication.com</v>
          </cell>
          <cell r="K462" t="str">
            <v>Quitterie</v>
          </cell>
          <cell r="L462" t="str">
            <v>DE MAROLLES</v>
          </cell>
          <cell r="M462" t="str">
            <v>01 42 81 80 37</v>
          </cell>
          <cell r="N462" t="str">
            <v>q.demarolles@sogicommunication.com</v>
          </cell>
        </row>
        <row r="463">
          <cell r="A463">
            <v>214037</v>
          </cell>
          <cell r="B463" t="str">
            <v>SOGI COMMUNICATION</v>
          </cell>
          <cell r="C463" t="str">
            <v>QUALITE REFERENCES</v>
          </cell>
          <cell r="D463" t="str">
            <v>103 RUE LA FAYETTE</v>
          </cell>
          <cell r="E463" t="str">
            <v>75481</v>
          </cell>
          <cell r="F463" t="str">
            <v>PARIS CDX 10</v>
          </cell>
          <cell r="G463" t="str">
            <v>FRANCE</v>
          </cell>
          <cell r="H463" t="str">
            <v>1</v>
          </cell>
          <cell r="I463" t="str">
            <v>01 42 81 94 00</v>
          </cell>
          <cell r="J463" t="str">
            <v>q.demarolles@sogicommunication.com</v>
          </cell>
          <cell r="K463" t="str">
            <v>Marie Emmanuelle</v>
          </cell>
          <cell r="L463" t="str">
            <v>EYRAUD</v>
          </cell>
          <cell r="M463" t="str">
            <v>01 42 81 94 00</v>
          </cell>
          <cell r="N463" t="str">
            <v>me.eyraud@sogicommunication.com</v>
          </cell>
        </row>
        <row r="464">
          <cell r="A464">
            <v>214037</v>
          </cell>
          <cell r="B464" t="str">
            <v>SOGI COMMUNICATION</v>
          </cell>
          <cell r="C464" t="str">
            <v>QUALITE REFERENCES</v>
          </cell>
          <cell r="D464" t="str">
            <v>103 RUE LA FAYETTE</v>
          </cell>
          <cell r="E464" t="str">
            <v>75481</v>
          </cell>
          <cell r="F464" t="str">
            <v>PARIS CDX 10</v>
          </cell>
          <cell r="G464" t="str">
            <v>FRANCE</v>
          </cell>
          <cell r="H464" t="str">
            <v>1</v>
          </cell>
          <cell r="I464" t="str">
            <v>01 42 81 94 00</v>
          </cell>
          <cell r="J464" t="str">
            <v>q.demarolles@sogicommunication.com</v>
          </cell>
          <cell r="K464" t="str">
            <v>MARTIN</v>
          </cell>
          <cell r="L464" t="str">
            <v>DE HALLEUX</v>
          </cell>
        </row>
        <row r="465">
          <cell r="A465">
            <v>214037</v>
          </cell>
          <cell r="B465" t="str">
            <v>SOGI COMMUNICATION</v>
          </cell>
          <cell r="C465" t="str">
            <v>QUALITE REFERENCES</v>
          </cell>
          <cell r="D465" t="str">
            <v>103 RUE LA FAYETTE</v>
          </cell>
          <cell r="E465" t="str">
            <v>75481</v>
          </cell>
          <cell r="F465" t="str">
            <v>PARIS CDX 10</v>
          </cell>
          <cell r="G465" t="str">
            <v>FRANCE</v>
          </cell>
          <cell r="H465" t="str">
            <v>1</v>
          </cell>
          <cell r="I465" t="str">
            <v>01 42 81 94 00</v>
          </cell>
          <cell r="J465" t="str">
            <v>q.demarolles@sogicommunication.com</v>
          </cell>
          <cell r="K465" t="str">
            <v>CATHERINE</v>
          </cell>
          <cell r="L465" t="str">
            <v>ROUSSEAU</v>
          </cell>
          <cell r="M465" t="str">
            <v>0142819400</v>
          </cell>
          <cell r="N465" t="str">
            <v>c.rousseau@sogicommunications.com</v>
          </cell>
        </row>
        <row r="466">
          <cell r="A466">
            <v>214037</v>
          </cell>
          <cell r="B466" t="str">
            <v>SOGI COMMUNICATION</v>
          </cell>
          <cell r="C466" t="str">
            <v>QUALITE REFERENCES</v>
          </cell>
          <cell r="D466" t="str">
            <v>103 RUE LA FAYETTE</v>
          </cell>
          <cell r="E466" t="str">
            <v>75481</v>
          </cell>
          <cell r="F466" t="str">
            <v>PARIS CDX 10</v>
          </cell>
          <cell r="G466" t="str">
            <v>FRANCE</v>
          </cell>
          <cell r="H466" t="str">
            <v>1</v>
          </cell>
          <cell r="I466" t="str">
            <v>01 42 81 94 00</v>
          </cell>
          <cell r="J466" t="str">
            <v>q.demarolles@sogicommunication.com</v>
          </cell>
          <cell r="K466" t="str">
            <v>Emmanuelle</v>
          </cell>
          <cell r="L466" t="str">
            <v>EYRAUD</v>
          </cell>
          <cell r="M466" t="str">
            <v>01 42 81 80 37</v>
          </cell>
          <cell r="N466" t="str">
            <v>me.eyraud@sogicommunication.com</v>
          </cell>
        </row>
        <row r="467">
          <cell r="A467">
            <v>214037</v>
          </cell>
          <cell r="B467" t="str">
            <v>SOGI COMMUNICATION</v>
          </cell>
          <cell r="C467" t="str">
            <v>QUALITE REFERENCES</v>
          </cell>
          <cell r="D467" t="str">
            <v>103 RUE LA FAYETTE</v>
          </cell>
          <cell r="E467" t="str">
            <v>75481</v>
          </cell>
          <cell r="F467" t="str">
            <v>PARIS CDX 10</v>
          </cell>
          <cell r="G467" t="str">
            <v>FRANCE</v>
          </cell>
          <cell r="H467" t="str">
            <v>1</v>
          </cell>
          <cell r="I467" t="str">
            <v>01 42 81 94 00</v>
          </cell>
          <cell r="J467" t="str">
            <v>q.demarolles@sogicommunication.com</v>
          </cell>
          <cell r="K467" t="str">
            <v>NICOLAS</v>
          </cell>
          <cell r="L467" t="str">
            <v>GOSSE</v>
          </cell>
          <cell r="M467" t="str">
            <v>0142819400</v>
          </cell>
          <cell r="N467" t="str">
            <v>n.gosse@sogicommunication.com</v>
          </cell>
        </row>
        <row r="468">
          <cell r="A468">
            <v>218109</v>
          </cell>
          <cell r="B468" t="str">
            <v>FRANCE SELECTION SARL</v>
          </cell>
          <cell r="C468" t="str">
            <v>7 RUE ROLAND MARTIN</v>
          </cell>
          <cell r="E468" t="str">
            <v>94500</v>
          </cell>
          <cell r="F468" t="str">
            <v>CAHMPIGNY SUR MARNE</v>
          </cell>
          <cell r="G468" t="str">
            <v>FRANCE</v>
          </cell>
          <cell r="H468" t="str">
            <v>1</v>
          </cell>
          <cell r="I468" t="str">
            <v>+33 1 55 97 18 18</v>
          </cell>
          <cell r="J468" t="str">
            <v>fransel@fransel.com</v>
          </cell>
          <cell r="K468" t="str">
            <v>Pascal</v>
          </cell>
          <cell r="L468" t="str">
            <v>REYNAUD</v>
          </cell>
          <cell r="M468" t="str">
            <v>+33 1 55 97 18 18</v>
          </cell>
          <cell r="N468" t="str">
            <v>pascal.reynaud@franceselectionl.fr</v>
          </cell>
        </row>
        <row r="469">
          <cell r="A469">
            <v>218109</v>
          </cell>
          <cell r="B469" t="str">
            <v>FRANCE SELECTION SARL</v>
          </cell>
          <cell r="C469" t="str">
            <v>7 RUE ROLAND MARTIN</v>
          </cell>
          <cell r="E469" t="str">
            <v>94500</v>
          </cell>
          <cell r="F469" t="str">
            <v>CAHMPIGNY SUR MARNE</v>
          </cell>
          <cell r="G469" t="str">
            <v>FRANCE</v>
          </cell>
          <cell r="H469" t="str">
            <v>1</v>
          </cell>
          <cell r="I469" t="str">
            <v>+33 1 55 97 18 18</v>
          </cell>
          <cell r="J469" t="str">
            <v>fransel@fransel.com</v>
          </cell>
          <cell r="K469" t="str">
            <v>PASCAL</v>
          </cell>
          <cell r="L469" t="str">
            <v>REYNAUD</v>
          </cell>
          <cell r="M469" t="str">
            <v>0148331818</v>
          </cell>
          <cell r="N469" t="str">
            <v>fransel@fransel.com</v>
          </cell>
        </row>
        <row r="470">
          <cell r="A470">
            <v>218919</v>
          </cell>
          <cell r="B470" t="str">
            <v>PYC EDITION SAS</v>
          </cell>
          <cell r="C470" t="str">
            <v>16-18 PLACE DE LA CHAPELLE</v>
          </cell>
          <cell r="E470" t="str">
            <v>75018</v>
          </cell>
          <cell r="F470" t="str">
            <v>PARIS</v>
          </cell>
          <cell r="G470" t="str">
            <v>FRANCE</v>
          </cell>
          <cell r="H470" t="str">
            <v>1</v>
          </cell>
          <cell r="I470" t="str">
            <v>+33 1 53 26 48 00</v>
          </cell>
          <cell r="J470" t="str">
            <v>info@pyc.fr</v>
          </cell>
          <cell r="K470" t="str">
            <v>Stephan</v>
          </cell>
          <cell r="L470" t="str">
            <v>BLANCHARD</v>
          </cell>
          <cell r="M470" t="str">
            <v>01 53 26 48 00</v>
          </cell>
          <cell r="N470" t="str">
            <v>s-blanchard@pyc.fr</v>
          </cell>
        </row>
        <row r="471">
          <cell r="A471">
            <v>218919</v>
          </cell>
          <cell r="B471" t="str">
            <v>PYC EDITION SAS</v>
          </cell>
          <cell r="C471" t="str">
            <v>16-18 PLACE DE LA CHAPELLE</v>
          </cell>
          <cell r="E471" t="str">
            <v>75018</v>
          </cell>
          <cell r="F471" t="str">
            <v>PARIS</v>
          </cell>
          <cell r="G471" t="str">
            <v>FRANCE</v>
          </cell>
          <cell r="H471" t="str">
            <v>1</v>
          </cell>
          <cell r="I471" t="str">
            <v>+33 1 53 26 48 00</v>
          </cell>
          <cell r="J471" t="str">
            <v>info@pyc.fr</v>
          </cell>
          <cell r="K471" t="str">
            <v>Delphine</v>
          </cell>
          <cell r="L471" t="str">
            <v>THIMON</v>
          </cell>
          <cell r="M471" t="str">
            <v>01 53 26 48 08</v>
          </cell>
          <cell r="N471" t="str">
            <v>d-thimon@pyc.fr</v>
          </cell>
        </row>
        <row r="472">
          <cell r="A472">
            <v>218919</v>
          </cell>
          <cell r="B472" t="str">
            <v>PYC EDITION SAS</v>
          </cell>
          <cell r="C472" t="str">
            <v>16-18 PLACE DE LA CHAPELLE</v>
          </cell>
          <cell r="E472" t="str">
            <v>75018</v>
          </cell>
          <cell r="F472" t="str">
            <v>PARIS</v>
          </cell>
          <cell r="G472" t="str">
            <v>FRANCE</v>
          </cell>
          <cell r="H472" t="str">
            <v>1</v>
          </cell>
          <cell r="I472" t="str">
            <v>+33 1 53 26 48 00</v>
          </cell>
          <cell r="J472" t="str">
            <v>info@pyc.fr</v>
          </cell>
          <cell r="K472" t="str">
            <v>JEAN PAUL LEITAO</v>
          </cell>
          <cell r="L472" t="str">
            <v>.</v>
          </cell>
          <cell r="M472" t="str">
            <v>+33153264800</v>
          </cell>
          <cell r="N472" t="str">
            <v>jp-leitao@pyc.fr</v>
          </cell>
        </row>
        <row r="473">
          <cell r="A473">
            <v>218919</v>
          </cell>
          <cell r="B473" t="str">
            <v>PYC EDITION SAS</v>
          </cell>
          <cell r="C473" t="str">
            <v>16-18 PLACE DE LA CHAPELLE</v>
          </cell>
          <cell r="E473" t="str">
            <v>75018</v>
          </cell>
          <cell r="F473" t="str">
            <v>PARIS</v>
          </cell>
          <cell r="G473" t="str">
            <v>FRANCE</v>
          </cell>
          <cell r="H473" t="str">
            <v>1</v>
          </cell>
          <cell r="I473" t="str">
            <v>+33 1 53 26 48 00</v>
          </cell>
          <cell r="J473" t="str">
            <v>info@pyc.fr</v>
          </cell>
          <cell r="K473" t="str">
            <v>FREDERIC</v>
          </cell>
          <cell r="L473" t="str">
            <v>ESCOFFIER</v>
          </cell>
          <cell r="N473" t="str">
            <v>f-escoffier@pyc.fr</v>
          </cell>
        </row>
        <row r="474">
          <cell r="A474">
            <v>218919</v>
          </cell>
          <cell r="B474" t="str">
            <v>PYC EDITION SAS</v>
          </cell>
          <cell r="C474" t="str">
            <v>16-18 PLACE DE LA CHAPELLE</v>
          </cell>
          <cell r="E474" t="str">
            <v>75018</v>
          </cell>
          <cell r="F474" t="str">
            <v>PARIS</v>
          </cell>
          <cell r="G474" t="str">
            <v>FRANCE</v>
          </cell>
          <cell r="H474" t="str">
            <v>1</v>
          </cell>
          <cell r="I474" t="str">
            <v>+33 1 53 26 48 00</v>
          </cell>
          <cell r="J474" t="str">
            <v>info@pyc.fr</v>
          </cell>
          <cell r="K474" t="str">
            <v>FREDERIC</v>
          </cell>
          <cell r="L474" t="str">
            <v>ESCOFFIER</v>
          </cell>
          <cell r="M474" t="str">
            <v>01 53 26 48 00</v>
          </cell>
          <cell r="N474" t="str">
            <v>f-escoffier@pyc.fr</v>
          </cell>
        </row>
        <row r="475">
          <cell r="A475">
            <v>218919</v>
          </cell>
          <cell r="B475" t="str">
            <v>PYC EDITION SAS</v>
          </cell>
          <cell r="C475" t="str">
            <v>16-18 PLACE DE LA CHAPELLE</v>
          </cell>
          <cell r="E475" t="str">
            <v>75018</v>
          </cell>
          <cell r="F475" t="str">
            <v>PARIS</v>
          </cell>
          <cell r="G475" t="str">
            <v>FRANCE</v>
          </cell>
          <cell r="H475" t="str">
            <v>1</v>
          </cell>
          <cell r="I475" t="str">
            <v>+33 1 53 26 48 00</v>
          </cell>
          <cell r="J475" t="str">
            <v>info@pyc.fr</v>
          </cell>
          <cell r="K475" t="str">
            <v>MARIE</v>
          </cell>
          <cell r="L475" t="str">
            <v>JUGAN</v>
          </cell>
          <cell r="M475" t="str">
            <v>01 53 26 48 00</v>
          </cell>
          <cell r="N475" t="str">
            <v>mc-jugan@pyc.fr</v>
          </cell>
        </row>
        <row r="476">
          <cell r="A476">
            <v>218919</v>
          </cell>
          <cell r="B476" t="str">
            <v>PYC EDITION SAS</v>
          </cell>
          <cell r="C476" t="str">
            <v>16-18 PLACE DE LA CHAPELLE</v>
          </cell>
          <cell r="E476" t="str">
            <v>75018</v>
          </cell>
          <cell r="F476" t="str">
            <v>PARIS</v>
          </cell>
          <cell r="G476" t="str">
            <v>FRANCE</v>
          </cell>
          <cell r="H476" t="str">
            <v>1</v>
          </cell>
          <cell r="I476" t="str">
            <v>+33 1 53 26 48 00</v>
          </cell>
          <cell r="J476" t="str">
            <v>info@pyc.fr</v>
          </cell>
          <cell r="K476" t="str">
            <v>Marie</v>
          </cell>
          <cell r="L476" t="str">
            <v>JUGAN</v>
          </cell>
          <cell r="M476" t="str">
            <v>+33 1 53 26 47 90</v>
          </cell>
          <cell r="N476" t="str">
            <v>mc-jugan@pyc.fr</v>
          </cell>
        </row>
        <row r="477">
          <cell r="A477">
            <v>218919</v>
          </cell>
          <cell r="B477" t="str">
            <v>PYC EDITION SAS</v>
          </cell>
          <cell r="C477" t="str">
            <v>16-18 PLACE DE LA CHAPELLE</v>
          </cell>
          <cell r="E477" t="str">
            <v>75018</v>
          </cell>
          <cell r="F477" t="str">
            <v>PARIS</v>
          </cell>
          <cell r="G477" t="str">
            <v>FRANCE</v>
          </cell>
          <cell r="H477" t="str">
            <v>1</v>
          </cell>
          <cell r="I477" t="str">
            <v>+33 1 53 26 48 00</v>
          </cell>
          <cell r="J477" t="str">
            <v>info@pyc.fr</v>
          </cell>
          <cell r="K477" t="str">
            <v>JEAN CHRISTOPHE</v>
          </cell>
          <cell r="L477" t="str">
            <v>RAVEAU</v>
          </cell>
          <cell r="M477" t="str">
            <v>+33 1 53 26 48 00</v>
          </cell>
          <cell r="N477" t="str">
            <v>jc-raveau@pyc.fr</v>
          </cell>
        </row>
        <row r="478">
          <cell r="A478">
            <v>218919</v>
          </cell>
          <cell r="B478" t="str">
            <v>PYC EDITION SAS</v>
          </cell>
          <cell r="C478" t="str">
            <v>16-18 PLACE DE LA CHAPELLE</v>
          </cell>
          <cell r="E478" t="str">
            <v>75018</v>
          </cell>
          <cell r="F478" t="str">
            <v>PARIS</v>
          </cell>
          <cell r="G478" t="str">
            <v>FRANCE</v>
          </cell>
          <cell r="H478" t="str">
            <v>1</v>
          </cell>
          <cell r="I478" t="str">
            <v>+33 1 53 26 48 00</v>
          </cell>
          <cell r="J478" t="str">
            <v>info@pyc.fr</v>
          </cell>
          <cell r="K478" t="str">
            <v>JEAN FRANCOIS</v>
          </cell>
          <cell r="L478" t="str">
            <v>LE CLOIREC</v>
          </cell>
          <cell r="N478" t="str">
            <v>jf-lecloirec@pyc.fr</v>
          </cell>
        </row>
        <row r="479">
          <cell r="A479">
            <v>218919</v>
          </cell>
          <cell r="B479" t="str">
            <v>PYC EDITION SAS</v>
          </cell>
          <cell r="C479" t="str">
            <v>16-18 PLACE DE LA CHAPELLE</v>
          </cell>
          <cell r="E479" t="str">
            <v>75018</v>
          </cell>
          <cell r="F479" t="str">
            <v>PARIS</v>
          </cell>
          <cell r="G479" t="str">
            <v>FRANCE</v>
          </cell>
          <cell r="H479" t="str">
            <v>1</v>
          </cell>
          <cell r="I479" t="str">
            <v>+33 1 53 26 48 00</v>
          </cell>
          <cell r="J479" t="str">
            <v>info@pyc.fr</v>
          </cell>
          <cell r="K479" t="str">
            <v>Delphine</v>
          </cell>
          <cell r="L479" t="str">
            <v>THIMON</v>
          </cell>
          <cell r="M479" t="str">
            <v>+33 1 53 26 48 08</v>
          </cell>
          <cell r="N479" t="str">
            <v>d-thimon@pyc.fr</v>
          </cell>
        </row>
        <row r="480">
          <cell r="A480">
            <v>218919</v>
          </cell>
          <cell r="B480" t="str">
            <v>PYC EDITION SAS</v>
          </cell>
          <cell r="C480" t="str">
            <v>16-18 PLACE DE LA CHAPELLE</v>
          </cell>
          <cell r="E480" t="str">
            <v>75018</v>
          </cell>
          <cell r="F480" t="str">
            <v>PARIS</v>
          </cell>
          <cell r="G480" t="str">
            <v>FRANCE</v>
          </cell>
          <cell r="H480" t="str">
            <v>1</v>
          </cell>
          <cell r="I480" t="str">
            <v>+33 1 53 26 48 00</v>
          </cell>
          <cell r="J480" t="str">
            <v>info@pyc.fr</v>
          </cell>
          <cell r="K480" t="str">
            <v>Delphine</v>
          </cell>
          <cell r="L480" t="str">
            <v>Thimon</v>
          </cell>
          <cell r="N480" t="str">
            <v>d-thimon@pyc.fr</v>
          </cell>
        </row>
        <row r="481">
          <cell r="A481">
            <v>218919</v>
          </cell>
          <cell r="B481" t="str">
            <v>PYC EDITION SAS</v>
          </cell>
          <cell r="C481" t="str">
            <v>16-18 PLACE DE LA CHAPELLE</v>
          </cell>
          <cell r="E481" t="str">
            <v>75018</v>
          </cell>
          <cell r="F481" t="str">
            <v>PARIS</v>
          </cell>
          <cell r="G481" t="str">
            <v>FRANCE</v>
          </cell>
          <cell r="H481" t="str">
            <v>1</v>
          </cell>
          <cell r="I481" t="str">
            <v>+33 1 53 26 48 00</v>
          </cell>
          <cell r="J481" t="str">
            <v>info@pyc.fr</v>
          </cell>
          <cell r="K481" t="str">
            <v>Delphine</v>
          </cell>
          <cell r="L481" t="str">
            <v>THIMON</v>
          </cell>
          <cell r="N481" t="str">
            <v>d-thimon@pyc.fr</v>
          </cell>
        </row>
        <row r="482">
          <cell r="A482">
            <v>218919</v>
          </cell>
          <cell r="B482" t="str">
            <v>PYC EDITION SAS</v>
          </cell>
          <cell r="C482" t="str">
            <v>16-18 PLACE DE LA CHAPELLE</v>
          </cell>
          <cell r="E482" t="str">
            <v>75018</v>
          </cell>
          <cell r="F482" t="str">
            <v>PARIS</v>
          </cell>
          <cell r="G482" t="str">
            <v>FRANCE</v>
          </cell>
          <cell r="H482" t="str">
            <v>1</v>
          </cell>
          <cell r="I482" t="str">
            <v>+33 1 53 26 48 00</v>
          </cell>
          <cell r="J482" t="str">
            <v>info@pyc.fr</v>
          </cell>
          <cell r="K482" t="str">
            <v>NATHALIE</v>
          </cell>
          <cell r="L482" t="str">
            <v>NERI</v>
          </cell>
          <cell r="M482" t="str">
            <v>+33153268884</v>
          </cell>
          <cell r="N482" t="str">
            <v>n-neri@pyc.fr</v>
          </cell>
        </row>
        <row r="483">
          <cell r="A483">
            <v>218919</v>
          </cell>
          <cell r="B483" t="str">
            <v>PYC EDITION SAS</v>
          </cell>
          <cell r="C483" t="str">
            <v>16-18 PLACE DE LA CHAPELLE</v>
          </cell>
          <cell r="E483" t="str">
            <v>75018</v>
          </cell>
          <cell r="F483" t="str">
            <v>PARIS</v>
          </cell>
          <cell r="G483" t="str">
            <v>FRANCE</v>
          </cell>
          <cell r="H483" t="str">
            <v>1</v>
          </cell>
          <cell r="I483" t="str">
            <v>+33 1 53 26 48 00</v>
          </cell>
          <cell r="J483" t="str">
            <v>info@pyc.fr</v>
          </cell>
          <cell r="K483" t="str">
            <v>DELPHINE</v>
          </cell>
          <cell r="L483" t="str">
            <v>THIMON</v>
          </cell>
          <cell r="N483" t="str">
            <v>d-thimon@pyc.fr</v>
          </cell>
        </row>
        <row r="484">
          <cell r="A484">
            <v>221268</v>
          </cell>
          <cell r="B484" t="str">
            <v>HACHETTE FILIPACCHI ASSOCIES</v>
          </cell>
          <cell r="C484" t="str">
            <v>149 RUE ANATOLE FRANCE</v>
          </cell>
          <cell r="E484" t="str">
            <v>92534</v>
          </cell>
          <cell r="F484" t="str">
            <v>LEVALLOIS PERRET CEDEX</v>
          </cell>
          <cell r="G484" t="str">
            <v>FRANCE</v>
          </cell>
          <cell r="H484" t="str">
            <v>1</v>
          </cell>
          <cell r="I484" t="str">
            <v>+33 1 41 34 87 79</v>
          </cell>
          <cell r="K484" t="str">
            <v>SIEU</v>
          </cell>
          <cell r="L484" t="str">
            <v>CHARDIN</v>
          </cell>
          <cell r="N484" t="str">
            <v>info@jdd.fr</v>
          </cell>
        </row>
        <row r="485">
          <cell r="A485">
            <v>221268</v>
          </cell>
          <cell r="B485" t="str">
            <v>HACHETTE FILIPACCHI ASSOCIES</v>
          </cell>
          <cell r="C485" t="str">
            <v>149 RUE ANATOLE FRANCE</v>
          </cell>
          <cell r="E485" t="str">
            <v>92534</v>
          </cell>
          <cell r="F485" t="str">
            <v>LEVALLOIS PERRET CEDEX</v>
          </cell>
          <cell r="G485" t="str">
            <v>FRANCE</v>
          </cell>
          <cell r="H485" t="str">
            <v>1</v>
          </cell>
          <cell r="I485" t="str">
            <v>+33 1 41 34 87 79</v>
          </cell>
          <cell r="K485" t="str">
            <v>Michele</v>
          </cell>
          <cell r="L485" t="str">
            <v>LEFEU</v>
          </cell>
          <cell r="M485" t="str">
            <v>+33141347754</v>
          </cell>
          <cell r="N485" t="str">
            <v>Michele.lefeu@lagardere-active.com</v>
          </cell>
        </row>
        <row r="486">
          <cell r="A486">
            <v>221268</v>
          </cell>
          <cell r="B486" t="str">
            <v>HACHETTE FILIPACCHI ASSOCIES</v>
          </cell>
          <cell r="C486" t="str">
            <v>149 RUE ANATOLE FRANCE</v>
          </cell>
          <cell r="E486" t="str">
            <v>92534</v>
          </cell>
          <cell r="F486" t="str">
            <v>LEVALLOIS PERRET CEDEX</v>
          </cell>
          <cell r="G486" t="str">
            <v>FRANCE</v>
          </cell>
          <cell r="H486" t="str">
            <v>1</v>
          </cell>
          <cell r="I486" t="str">
            <v>+33 1 41 34 87 79</v>
          </cell>
          <cell r="K486" t="str">
            <v>Anabel</v>
          </cell>
          <cell r="L486" t="str">
            <v>ECHEVARRIA</v>
          </cell>
          <cell r="N486" t="str">
            <v>anabel.echevarria@lagardere-active.com</v>
          </cell>
        </row>
        <row r="487">
          <cell r="A487">
            <v>221268</v>
          </cell>
          <cell r="B487" t="str">
            <v>HACHETTE FILIPACCHI ASSOCIES</v>
          </cell>
          <cell r="C487" t="str">
            <v>149 RUE ANATOLE FRANCE</v>
          </cell>
          <cell r="E487" t="str">
            <v>92534</v>
          </cell>
          <cell r="F487" t="str">
            <v>LEVALLOIS PERRET CEDEX</v>
          </cell>
          <cell r="G487" t="str">
            <v>FRANCE</v>
          </cell>
          <cell r="H487" t="str">
            <v>1</v>
          </cell>
          <cell r="I487" t="str">
            <v>+33 1 41 34 87 79</v>
          </cell>
          <cell r="K487" t="str">
            <v>Carinne</v>
          </cell>
          <cell r="L487" t="str">
            <v>CESTARI</v>
          </cell>
          <cell r="N487" t="str">
            <v>corinne.cestari@lagardere.active.com</v>
          </cell>
        </row>
        <row r="488">
          <cell r="A488">
            <v>221268</v>
          </cell>
          <cell r="B488" t="str">
            <v>HACHETTE FILIPACCHI ASSOCIES</v>
          </cell>
          <cell r="C488" t="str">
            <v>149 RUE ANATOLE FRANCE</v>
          </cell>
          <cell r="E488" t="str">
            <v>92534</v>
          </cell>
          <cell r="F488" t="str">
            <v>LEVALLOIS PERRET CEDEX</v>
          </cell>
          <cell r="G488" t="str">
            <v>FRANCE</v>
          </cell>
          <cell r="H488" t="str">
            <v>1</v>
          </cell>
          <cell r="I488" t="str">
            <v>+33 1 41 34 87 79</v>
          </cell>
          <cell r="K488" t="str">
            <v>Anne-Violette</v>
          </cell>
          <cell r="L488" t="str">
            <v>REVEL DE LAMBERT</v>
          </cell>
        </row>
        <row r="489">
          <cell r="A489">
            <v>223270</v>
          </cell>
          <cell r="B489" t="str">
            <v>EDG COMMUNICATION SA</v>
          </cell>
          <cell r="C489" t="str">
            <v>5 AV DE LA REPUBLIQUE</v>
          </cell>
          <cell r="E489" t="str">
            <v>75011</v>
          </cell>
          <cell r="F489" t="str">
            <v>PARIS</v>
          </cell>
          <cell r="G489" t="str">
            <v>FRANCE</v>
          </cell>
          <cell r="H489" t="str">
            <v>1</v>
          </cell>
          <cell r="I489" t="str">
            <v>01 53 36 40 40</v>
          </cell>
          <cell r="J489" t="str">
            <v>efernandez@edgb2b.com</v>
          </cell>
          <cell r="K489" t="str">
            <v>EMILIE</v>
          </cell>
          <cell r="L489" t="str">
            <v>FERNANDEZ</v>
          </cell>
          <cell r="N489" t="str">
            <v>efernandez@edgb2b.com</v>
          </cell>
        </row>
        <row r="490">
          <cell r="A490">
            <v>224296</v>
          </cell>
          <cell r="B490" t="str">
            <v>NESPRESSO</v>
          </cell>
          <cell r="C490" t="str">
            <v>1, BOULEVARD PASTEUR</v>
          </cell>
          <cell r="E490" t="str">
            <v>75015</v>
          </cell>
          <cell r="F490" t="str">
            <v>PARIS</v>
          </cell>
          <cell r="G490" t="str">
            <v>FRANCE</v>
          </cell>
          <cell r="H490" t="str">
            <v>1</v>
          </cell>
          <cell r="I490" t="str">
            <v>+33172062222</v>
          </cell>
          <cell r="K490" t="str">
            <v>YAEL</v>
          </cell>
          <cell r="L490" t="str">
            <v>TOLEDANO</v>
          </cell>
          <cell r="M490" t="str">
            <v>01 70 36 93 09</v>
          </cell>
          <cell r="N490" t="str">
            <v>yael.toledano@nespresso.com</v>
          </cell>
        </row>
        <row r="491">
          <cell r="A491">
            <v>224296</v>
          </cell>
          <cell r="B491" t="str">
            <v>NESPRESSO</v>
          </cell>
          <cell r="C491" t="str">
            <v>1, BOULEVARD PASTEUR</v>
          </cell>
          <cell r="E491" t="str">
            <v>75015</v>
          </cell>
          <cell r="F491" t="str">
            <v>PARIS</v>
          </cell>
          <cell r="G491" t="str">
            <v>FRANCE</v>
          </cell>
          <cell r="H491" t="str">
            <v>1</v>
          </cell>
          <cell r="I491" t="str">
            <v>+33172062222</v>
          </cell>
          <cell r="K491" t="str">
            <v>Sara</v>
          </cell>
          <cell r="L491" t="str">
            <v>LMARBOUH</v>
          </cell>
          <cell r="N491" t="str">
            <v>sara.lmarbouh@nespresso.com</v>
          </cell>
        </row>
        <row r="492">
          <cell r="A492">
            <v>224296</v>
          </cell>
          <cell r="B492" t="str">
            <v>NESPRESSO</v>
          </cell>
          <cell r="C492" t="str">
            <v>1, BOULEVARD PASTEUR</v>
          </cell>
          <cell r="E492" t="str">
            <v>75015</v>
          </cell>
          <cell r="F492" t="str">
            <v>PARIS</v>
          </cell>
          <cell r="G492" t="str">
            <v>FRANCE</v>
          </cell>
          <cell r="H492" t="str">
            <v>1</v>
          </cell>
          <cell r="I492" t="str">
            <v>+33172062222</v>
          </cell>
          <cell r="K492" t="str">
            <v>DELPHINE</v>
          </cell>
          <cell r="L492" t="str">
            <v>THOIN</v>
          </cell>
          <cell r="M492" t="str">
            <v>+33662192169</v>
          </cell>
          <cell r="N492" t="str">
            <v>delphine.thoin@nespresso.com</v>
          </cell>
        </row>
        <row r="493">
          <cell r="A493">
            <v>224296</v>
          </cell>
          <cell r="B493" t="str">
            <v>NESPRESSO</v>
          </cell>
          <cell r="C493" t="str">
            <v>1, BOULEVARD PASTEUR</v>
          </cell>
          <cell r="E493" t="str">
            <v>75015</v>
          </cell>
          <cell r="F493" t="str">
            <v>PARIS</v>
          </cell>
          <cell r="G493" t="str">
            <v>FRANCE</v>
          </cell>
          <cell r="H493" t="str">
            <v>1</v>
          </cell>
          <cell r="I493" t="str">
            <v>+33172062222</v>
          </cell>
          <cell r="K493" t="str">
            <v>JEAN PAUL</v>
          </cell>
          <cell r="L493" t="str">
            <v>LEROUX</v>
          </cell>
          <cell r="N493" t="str">
            <v>jeanpaul.leroux@nespresso.com</v>
          </cell>
        </row>
        <row r="494">
          <cell r="A494">
            <v>224296</v>
          </cell>
          <cell r="B494" t="str">
            <v>NESPRESSO</v>
          </cell>
          <cell r="C494" t="str">
            <v>1, BOULEVARD PASTEUR</v>
          </cell>
          <cell r="E494" t="str">
            <v>75015</v>
          </cell>
          <cell r="F494" t="str">
            <v>PARIS</v>
          </cell>
          <cell r="G494" t="str">
            <v>FRANCE</v>
          </cell>
          <cell r="H494" t="str">
            <v>1</v>
          </cell>
          <cell r="I494" t="str">
            <v>+33172062222</v>
          </cell>
          <cell r="K494" t="str">
            <v>PAULINE</v>
          </cell>
          <cell r="L494" t="str">
            <v>MOINARD</v>
          </cell>
          <cell r="N494" t="str">
            <v>pauline.moinard@nespresso.com</v>
          </cell>
        </row>
        <row r="495">
          <cell r="A495">
            <v>224296</v>
          </cell>
          <cell r="B495" t="str">
            <v>NESPRESSO</v>
          </cell>
          <cell r="C495" t="str">
            <v>1, BOULEVARD PASTEUR</v>
          </cell>
          <cell r="E495" t="str">
            <v>75015</v>
          </cell>
          <cell r="F495" t="str">
            <v>PARIS</v>
          </cell>
          <cell r="G495" t="str">
            <v>FRANCE</v>
          </cell>
          <cell r="H495" t="str">
            <v>1</v>
          </cell>
          <cell r="I495" t="str">
            <v>+33172062222</v>
          </cell>
          <cell r="K495" t="str">
            <v>Barbara</v>
          </cell>
          <cell r="L495" t="str">
            <v>DELABRIFFE</v>
          </cell>
          <cell r="N495" t="str">
            <v>barbara.delabriffe@nespresso.com</v>
          </cell>
        </row>
        <row r="496">
          <cell r="A496">
            <v>224296</v>
          </cell>
          <cell r="B496" t="str">
            <v>NESPRESSO</v>
          </cell>
          <cell r="C496" t="str">
            <v>1, BOULEVARD PASTEUR</v>
          </cell>
          <cell r="E496" t="str">
            <v>75015</v>
          </cell>
          <cell r="F496" t="str">
            <v>PARIS</v>
          </cell>
          <cell r="G496" t="str">
            <v>FRANCE</v>
          </cell>
          <cell r="H496" t="str">
            <v>1</v>
          </cell>
          <cell r="I496" t="str">
            <v>+33172062222</v>
          </cell>
          <cell r="K496" t="str">
            <v>CLEMENCE</v>
          </cell>
          <cell r="L496" t="str">
            <v>JULLIEN</v>
          </cell>
          <cell r="N496" t="str">
            <v>clemence.jullien@nespresso.com</v>
          </cell>
        </row>
        <row r="497">
          <cell r="A497">
            <v>224296</v>
          </cell>
          <cell r="B497" t="str">
            <v>NESPRESSO</v>
          </cell>
          <cell r="C497" t="str">
            <v>1, BOULEVARD PASTEUR</v>
          </cell>
          <cell r="E497" t="str">
            <v>75015</v>
          </cell>
          <cell r="F497" t="str">
            <v>PARIS</v>
          </cell>
          <cell r="G497" t="str">
            <v>FRANCE</v>
          </cell>
          <cell r="H497" t="str">
            <v>1</v>
          </cell>
          <cell r="I497" t="str">
            <v>+33172062222</v>
          </cell>
          <cell r="K497" t="str">
            <v>Amaury</v>
          </cell>
          <cell r="L497" t="str">
            <v>Sautel</v>
          </cell>
          <cell r="N497" t="str">
            <v>amaury.sautel@nespresso.com</v>
          </cell>
        </row>
        <row r="498">
          <cell r="A498">
            <v>224296</v>
          </cell>
          <cell r="B498" t="str">
            <v>NESPRESSO</v>
          </cell>
          <cell r="C498" t="str">
            <v>1, BOULEVARD PASTEUR</v>
          </cell>
          <cell r="E498" t="str">
            <v>75015</v>
          </cell>
          <cell r="F498" t="str">
            <v>PARIS</v>
          </cell>
          <cell r="G498" t="str">
            <v>FRANCE</v>
          </cell>
          <cell r="H498" t="str">
            <v>1</v>
          </cell>
          <cell r="I498" t="str">
            <v>+33172062222</v>
          </cell>
          <cell r="K498" t="str">
            <v>Julie</v>
          </cell>
          <cell r="L498" t="str">
            <v>ISRAEL</v>
          </cell>
          <cell r="M498" t="str">
            <v>+33172062197</v>
          </cell>
          <cell r="N498" t="str">
            <v>julie.israel@nespresso.com</v>
          </cell>
        </row>
        <row r="499">
          <cell r="A499">
            <v>224296</v>
          </cell>
          <cell r="B499" t="str">
            <v>NESPRESSO</v>
          </cell>
          <cell r="C499" t="str">
            <v>1, BOULEVARD PASTEUR</v>
          </cell>
          <cell r="E499" t="str">
            <v>75015</v>
          </cell>
          <cell r="F499" t="str">
            <v>PARIS</v>
          </cell>
          <cell r="G499" t="str">
            <v>FRANCE</v>
          </cell>
          <cell r="H499" t="str">
            <v>1</v>
          </cell>
          <cell r="I499" t="str">
            <v>+33172062222</v>
          </cell>
          <cell r="K499" t="str">
            <v>Agathe</v>
          </cell>
          <cell r="L499" t="str">
            <v>LENGLART</v>
          </cell>
          <cell r="M499" t="str">
            <v>+33172662192</v>
          </cell>
          <cell r="N499" t="str">
            <v>agathe.lenglart@nespresso.com</v>
          </cell>
        </row>
        <row r="500">
          <cell r="A500">
            <v>224296</v>
          </cell>
          <cell r="B500" t="str">
            <v>NESPRESSO</v>
          </cell>
          <cell r="C500" t="str">
            <v>1, BOULEVARD PASTEUR</v>
          </cell>
          <cell r="E500" t="str">
            <v>75015</v>
          </cell>
          <cell r="F500" t="str">
            <v>PARIS</v>
          </cell>
          <cell r="G500" t="str">
            <v>FRANCE</v>
          </cell>
          <cell r="H500" t="str">
            <v>1</v>
          </cell>
          <cell r="I500" t="str">
            <v>+33172062222</v>
          </cell>
          <cell r="K500" t="str">
            <v>Agathe</v>
          </cell>
          <cell r="L500" t="str">
            <v>Lenglart</v>
          </cell>
          <cell r="N500" t="str">
            <v>agathe.lenglart@nespresso.com</v>
          </cell>
        </row>
        <row r="501">
          <cell r="A501">
            <v>224296</v>
          </cell>
          <cell r="B501" t="str">
            <v>NESPRESSO</v>
          </cell>
          <cell r="C501" t="str">
            <v>1, BOULEVARD PASTEUR</v>
          </cell>
          <cell r="E501" t="str">
            <v>75015</v>
          </cell>
          <cell r="F501" t="str">
            <v>PARIS</v>
          </cell>
          <cell r="G501" t="str">
            <v>FRANCE</v>
          </cell>
          <cell r="H501" t="str">
            <v>1</v>
          </cell>
          <cell r="I501" t="str">
            <v>+33172062222</v>
          </cell>
          <cell r="K501" t="str">
            <v>de Labriffe</v>
          </cell>
          <cell r="L501" t="str">
            <v>Barbara</v>
          </cell>
          <cell r="N501" t="str">
            <v>barbara.delabriffe@nespresso.com</v>
          </cell>
        </row>
        <row r="502">
          <cell r="A502">
            <v>224296</v>
          </cell>
          <cell r="B502" t="str">
            <v>NESPRESSO</v>
          </cell>
          <cell r="C502" t="str">
            <v>1, BOULEVARD PASTEUR</v>
          </cell>
          <cell r="E502" t="str">
            <v>75015</v>
          </cell>
          <cell r="F502" t="str">
            <v>PARIS</v>
          </cell>
          <cell r="G502" t="str">
            <v>FRANCE</v>
          </cell>
          <cell r="H502" t="str">
            <v>1</v>
          </cell>
          <cell r="I502" t="str">
            <v>+33172062222</v>
          </cell>
          <cell r="K502" t="str">
            <v>Julie</v>
          </cell>
          <cell r="L502" t="str">
            <v>Israel</v>
          </cell>
          <cell r="N502" t="str">
            <v>julie.israel@nespresso.com</v>
          </cell>
        </row>
        <row r="503">
          <cell r="A503">
            <v>224296</v>
          </cell>
          <cell r="B503" t="str">
            <v>NESPRESSO</v>
          </cell>
          <cell r="C503" t="str">
            <v>1, BOULEVARD PASTEUR</v>
          </cell>
          <cell r="E503" t="str">
            <v>75015</v>
          </cell>
          <cell r="F503" t="str">
            <v>PARIS</v>
          </cell>
          <cell r="G503" t="str">
            <v>FRANCE</v>
          </cell>
          <cell r="H503" t="str">
            <v>1</v>
          </cell>
          <cell r="I503" t="str">
            <v>+33172062222</v>
          </cell>
          <cell r="K503" t="str">
            <v>Karine</v>
          </cell>
          <cell r="L503" t="str">
            <v>BONNET</v>
          </cell>
          <cell r="M503" t="str">
            <v>+33172062262</v>
          </cell>
          <cell r="N503" t="str">
            <v>karine.bonnet@nespresso.com</v>
          </cell>
        </row>
        <row r="504">
          <cell r="A504">
            <v>224296</v>
          </cell>
          <cell r="B504" t="str">
            <v>NESPRESSO</v>
          </cell>
          <cell r="C504" t="str">
            <v>1, BOULEVARD PASTEUR</v>
          </cell>
          <cell r="E504" t="str">
            <v>75015</v>
          </cell>
          <cell r="F504" t="str">
            <v>PARIS</v>
          </cell>
          <cell r="G504" t="str">
            <v>FRANCE</v>
          </cell>
          <cell r="H504" t="str">
            <v>1</v>
          </cell>
          <cell r="I504" t="str">
            <v>+33172062222</v>
          </cell>
          <cell r="K504" t="str">
            <v>Sautel</v>
          </cell>
          <cell r="L504" t="str">
            <v>AMAURY</v>
          </cell>
          <cell r="N504" t="str">
            <v>amaury.sautel@nespresso.com</v>
          </cell>
        </row>
        <row r="505">
          <cell r="A505">
            <v>224296</v>
          </cell>
          <cell r="B505" t="str">
            <v>NESPRESSO</v>
          </cell>
          <cell r="C505" t="str">
            <v>1, BOULEVARD PASTEUR</v>
          </cell>
          <cell r="E505" t="str">
            <v>75015</v>
          </cell>
          <cell r="F505" t="str">
            <v>PARIS</v>
          </cell>
          <cell r="G505" t="str">
            <v>FRANCE</v>
          </cell>
          <cell r="H505" t="str">
            <v>1</v>
          </cell>
          <cell r="I505" t="str">
            <v>+33172062222</v>
          </cell>
          <cell r="L505" t="str">
            <v>DEVILLECHABROLLE</v>
          </cell>
          <cell r="M505" t="str">
            <v>+33172062474</v>
          </cell>
          <cell r="N505" t="str">
            <v>france.devillechabrolle@nespresso.com</v>
          </cell>
        </row>
        <row r="506">
          <cell r="A506">
            <v>224296</v>
          </cell>
          <cell r="B506" t="str">
            <v>NESPRESSO</v>
          </cell>
          <cell r="C506" t="str">
            <v>1, BOULEVARD PASTEUR</v>
          </cell>
          <cell r="E506" t="str">
            <v>75015</v>
          </cell>
          <cell r="F506" t="str">
            <v>PARIS</v>
          </cell>
          <cell r="G506" t="str">
            <v>FRANCE</v>
          </cell>
          <cell r="H506" t="str">
            <v>1</v>
          </cell>
          <cell r="I506" t="str">
            <v>+33172062222</v>
          </cell>
          <cell r="K506" t="str">
            <v>Véronique</v>
          </cell>
          <cell r="L506" t="str">
            <v>Philip</v>
          </cell>
          <cell r="M506" t="str">
            <v>+33172062222</v>
          </cell>
          <cell r="N506" t="str">
            <v>veronique.philip@nespresso.com</v>
          </cell>
        </row>
        <row r="507">
          <cell r="A507">
            <v>227216</v>
          </cell>
          <cell r="B507" t="str">
            <v>ENVIRONMENTAL TECHNOLOGY PUBLICATIONS</v>
          </cell>
          <cell r="C507" t="str">
            <v>OAK COURT BUSINESS CENTRE</v>
          </cell>
          <cell r="D507" t="str">
            <v>SANDRIDGE PARK PORTERS WOOD</v>
          </cell>
          <cell r="E507" t="str">
            <v>AL3 6PH</v>
          </cell>
          <cell r="F507" t="str">
            <v>ST ALBANS</v>
          </cell>
          <cell r="G507" t="str">
            <v>ROYAUME-UNI</v>
          </cell>
          <cell r="H507" t="str">
            <v>2</v>
          </cell>
          <cell r="I507" t="str">
            <v>+44 1727 858 840</v>
          </cell>
          <cell r="J507" t="str">
            <v>justin@envirotechpubs.com</v>
          </cell>
          <cell r="K507" t="str">
            <v>JOHN</v>
          </cell>
          <cell r="L507" t="str">
            <v>MORRIS</v>
          </cell>
          <cell r="M507" t="str">
            <v>00 44 1727 858840</v>
          </cell>
          <cell r="N507" t="str">
            <v>john@let-pub.com</v>
          </cell>
        </row>
        <row r="508">
          <cell r="A508">
            <v>227216</v>
          </cell>
          <cell r="B508" t="str">
            <v>ENVIRONMENTAL TECHNOLOGY PUBLICATIONS</v>
          </cell>
          <cell r="C508" t="str">
            <v>OAK COURT BUSINESS CENTRE</v>
          </cell>
          <cell r="D508" t="str">
            <v>SANDRIDGE PARK PORTERS WOOD</v>
          </cell>
          <cell r="E508" t="str">
            <v>AL3 6PH</v>
          </cell>
          <cell r="F508" t="str">
            <v>ST ALBANS</v>
          </cell>
          <cell r="G508" t="str">
            <v>ROYAUME-UNI</v>
          </cell>
          <cell r="H508" t="str">
            <v>2</v>
          </cell>
          <cell r="I508" t="str">
            <v>+44 1727 858 840</v>
          </cell>
          <cell r="J508" t="str">
            <v>justin@envirotechpubs.com</v>
          </cell>
          <cell r="K508" t="str">
            <v>MARCUS</v>
          </cell>
          <cell r="L508" t="str">
            <v>PATTISON</v>
          </cell>
          <cell r="M508" t="str">
            <v>00441727858840</v>
          </cell>
          <cell r="N508" t="str">
            <v/>
          </cell>
        </row>
        <row r="509">
          <cell r="A509">
            <v>227216</v>
          </cell>
          <cell r="B509" t="str">
            <v>ENVIRONMENTAL TECHNOLOGY PUBLICATIONS</v>
          </cell>
          <cell r="C509" t="str">
            <v>OAK COURT BUSINESS CENTRE</v>
          </cell>
          <cell r="D509" t="str">
            <v>SANDRIDGE PARK PORTERS WOOD</v>
          </cell>
          <cell r="E509" t="str">
            <v>AL3 6PH</v>
          </cell>
          <cell r="F509" t="str">
            <v>ST ALBANS</v>
          </cell>
          <cell r="G509" t="str">
            <v>ROYAUME-UNI</v>
          </cell>
          <cell r="H509" t="str">
            <v>2</v>
          </cell>
          <cell r="I509" t="str">
            <v>+44 1727 858 840</v>
          </cell>
          <cell r="J509" t="str">
            <v>justin@envirotechpubs.com</v>
          </cell>
          <cell r="K509" t="str">
            <v>Justin</v>
          </cell>
          <cell r="L509" t="str">
            <v>DRAKE</v>
          </cell>
          <cell r="M509" t="str">
            <v>00 44 1727 858840</v>
          </cell>
          <cell r="N509" t="str">
            <v>justin@envirotechpubs.com</v>
          </cell>
        </row>
        <row r="510">
          <cell r="A510">
            <v>227216</v>
          </cell>
          <cell r="B510" t="str">
            <v>ENVIRONMENTAL TECHNOLOGY PUBLICATIONS</v>
          </cell>
          <cell r="C510" t="str">
            <v>OAK COURT BUSINESS CENTRE</v>
          </cell>
          <cell r="D510" t="str">
            <v>SANDRIDGE PARK PORTERS WOOD</v>
          </cell>
          <cell r="E510" t="str">
            <v>AL3 6PH</v>
          </cell>
          <cell r="F510" t="str">
            <v>ST ALBANS</v>
          </cell>
          <cell r="G510" t="str">
            <v>ROYAUME-UNI</v>
          </cell>
          <cell r="H510" t="str">
            <v>2</v>
          </cell>
          <cell r="I510" t="str">
            <v>+44 1727 858 840</v>
          </cell>
          <cell r="J510" t="str">
            <v>justin@envirotechpubs.com</v>
          </cell>
          <cell r="L510" t="str">
            <v>JACKSON</v>
          </cell>
          <cell r="M510" t="str">
            <v>0044 1727 858 840</v>
          </cell>
          <cell r="N510" t="str">
            <v>sam@ps-pubs.com</v>
          </cell>
        </row>
        <row r="511">
          <cell r="A511">
            <v>227216</v>
          </cell>
          <cell r="B511" t="str">
            <v>ENVIRONMENTAL TECHNOLOGY PUBLICATIONS</v>
          </cell>
          <cell r="C511" t="str">
            <v>OAK COURT BUSINESS CENTRE</v>
          </cell>
          <cell r="D511" t="str">
            <v>SANDRIDGE PARK PORTERS WOOD</v>
          </cell>
          <cell r="E511" t="str">
            <v>AL3 6PH</v>
          </cell>
          <cell r="F511" t="str">
            <v>ST ALBANS</v>
          </cell>
          <cell r="G511" t="str">
            <v>ROYAUME-UNI</v>
          </cell>
          <cell r="H511" t="str">
            <v>2</v>
          </cell>
          <cell r="I511" t="str">
            <v>+44 1727 858 840</v>
          </cell>
          <cell r="J511" t="str">
            <v>justin@envirotechpubs.com</v>
          </cell>
          <cell r="K511" t="str">
            <v>JUSTIN</v>
          </cell>
          <cell r="L511" t="str">
            <v>DRAKE</v>
          </cell>
          <cell r="N511" t="str">
            <v>justin@envirotechpubs.com</v>
          </cell>
        </row>
        <row r="512">
          <cell r="A512">
            <v>227216</v>
          </cell>
          <cell r="B512" t="str">
            <v>ENVIRONMENTAL TECHNOLOGY PUBLICATIONS</v>
          </cell>
          <cell r="C512" t="str">
            <v>OAK COURT BUSINESS CENTRE</v>
          </cell>
          <cell r="D512" t="str">
            <v>SANDRIDGE PARK PORTERS WOOD</v>
          </cell>
          <cell r="E512" t="str">
            <v>AL3 6PH</v>
          </cell>
          <cell r="F512" t="str">
            <v>ST ALBANS</v>
          </cell>
          <cell r="G512" t="str">
            <v>ROYAUME-UNI</v>
          </cell>
          <cell r="H512" t="str">
            <v>2</v>
          </cell>
          <cell r="I512" t="str">
            <v>+44 1727 858 840</v>
          </cell>
          <cell r="J512" t="str">
            <v>justin@envirotechpubs.com</v>
          </cell>
          <cell r="K512" t="str">
            <v>David</v>
          </cell>
          <cell r="L512" t="str">
            <v>PHILIPPS</v>
          </cell>
          <cell r="N512" t="str">
            <v>david@intlabmate.com</v>
          </cell>
        </row>
        <row r="513">
          <cell r="A513">
            <v>227218</v>
          </cell>
          <cell r="B513" t="str">
            <v>DIGITALIS SRL</v>
          </cell>
          <cell r="C513" t="str">
            <v>VIA BELFIORE 24</v>
          </cell>
          <cell r="E513" t="str">
            <v>10125</v>
          </cell>
          <cell r="F513" t="str">
            <v>TORINO</v>
          </cell>
          <cell r="G513" t="str">
            <v>ITALIE</v>
          </cell>
          <cell r="H513" t="str">
            <v>2</v>
          </cell>
          <cell r="I513" t="str">
            <v>+39 011 66 88 383</v>
          </cell>
          <cell r="J513" t="str">
            <v>digitalis@iride.to.it</v>
          </cell>
          <cell r="K513" t="str">
            <v>VITTORIO</v>
          </cell>
          <cell r="L513" t="str">
            <v>BUSCAGLIONE</v>
          </cell>
          <cell r="M513" t="str">
            <v>00 39 116 688 383</v>
          </cell>
          <cell r="N513" t="str">
            <v>digitalis@iride.to.it</v>
          </cell>
        </row>
        <row r="514">
          <cell r="A514">
            <v>227218</v>
          </cell>
          <cell r="B514" t="str">
            <v>DIGITALIS SRL</v>
          </cell>
          <cell r="C514" t="str">
            <v>VIA BELFIORE 24</v>
          </cell>
          <cell r="E514" t="str">
            <v>10125</v>
          </cell>
          <cell r="F514" t="str">
            <v>TORINO</v>
          </cell>
          <cell r="G514" t="str">
            <v>ITALIE</v>
          </cell>
          <cell r="H514" t="str">
            <v>2</v>
          </cell>
          <cell r="I514" t="str">
            <v>+39 011 66 88 383</v>
          </cell>
          <cell r="J514" t="str">
            <v>digitalis@iride.to.it</v>
          </cell>
          <cell r="K514" t="str">
            <v>Vittorio</v>
          </cell>
          <cell r="L514" t="str">
            <v>BUSCAGLIONE</v>
          </cell>
          <cell r="M514" t="str">
            <v>+39 011 668 8383</v>
          </cell>
          <cell r="N514" t="str">
            <v>digitalis@iride.to.it</v>
          </cell>
        </row>
        <row r="515">
          <cell r="A515">
            <v>236581</v>
          </cell>
          <cell r="B515" t="str">
            <v>ETIF</v>
          </cell>
          <cell r="C515" t="str">
            <v>44 AVENUE DE LA DIVISION LECLERC</v>
          </cell>
          <cell r="E515" t="str">
            <v>92318</v>
          </cell>
          <cell r="F515" t="str">
            <v>SEVRES CEDEX</v>
          </cell>
          <cell r="G515" t="str">
            <v>FRANCE</v>
          </cell>
          <cell r="H515" t="str">
            <v>1</v>
          </cell>
          <cell r="I515" t="str">
            <v>+33 1 41 14 63 00</v>
          </cell>
          <cell r="J515" t="str">
            <v>contact@etif.com</v>
          </cell>
          <cell r="K515" t="str">
            <v>Christine</v>
          </cell>
          <cell r="L515" t="str">
            <v>MONEDIERE</v>
          </cell>
          <cell r="M515" t="str">
            <v>01 41 14 63 00</v>
          </cell>
          <cell r="N515" t="str">
            <v>mondediere@ctif.com</v>
          </cell>
        </row>
        <row r="516">
          <cell r="A516">
            <v>236581</v>
          </cell>
          <cell r="B516" t="str">
            <v>ETIF</v>
          </cell>
          <cell r="C516" t="str">
            <v>44 AVENUE DE LA DIVISION LECLERC</v>
          </cell>
          <cell r="E516" t="str">
            <v>92318</v>
          </cell>
          <cell r="F516" t="str">
            <v>SEVRES CEDEX</v>
          </cell>
          <cell r="G516" t="str">
            <v>FRANCE</v>
          </cell>
          <cell r="H516" t="str">
            <v>1</v>
          </cell>
          <cell r="I516" t="str">
            <v>+33 1 41 14 63 00</v>
          </cell>
          <cell r="J516" t="str">
            <v>contact@etif.com</v>
          </cell>
          <cell r="K516" t="str">
            <v>Christine</v>
          </cell>
          <cell r="L516" t="str">
            <v>MONEDIERE</v>
          </cell>
          <cell r="M516" t="str">
            <v>01 41 14 63 00</v>
          </cell>
          <cell r="N516" t="str">
            <v>monediere@etif.com</v>
          </cell>
        </row>
        <row r="517">
          <cell r="A517">
            <v>236581</v>
          </cell>
          <cell r="B517" t="str">
            <v>ETIF</v>
          </cell>
          <cell r="C517" t="str">
            <v>44 AVENUE DE LA DIVISION LECLERC</v>
          </cell>
          <cell r="E517" t="str">
            <v>92318</v>
          </cell>
          <cell r="F517" t="str">
            <v>SEVRES CEDEX</v>
          </cell>
          <cell r="G517" t="str">
            <v>FRANCE</v>
          </cell>
          <cell r="H517" t="str">
            <v>1</v>
          </cell>
          <cell r="I517" t="str">
            <v>+33 1 41 14 63 00</v>
          </cell>
          <cell r="J517" t="str">
            <v>contact@etif.com</v>
          </cell>
          <cell r="K517" t="str">
            <v>Christine</v>
          </cell>
          <cell r="L517" t="str">
            <v>MONEDIERE</v>
          </cell>
          <cell r="M517" t="str">
            <v>+33 1 41 14 63 22</v>
          </cell>
          <cell r="N517" t="str">
            <v>monediere@ctif.com</v>
          </cell>
        </row>
        <row r="518">
          <cell r="A518">
            <v>239816</v>
          </cell>
          <cell r="B518" t="str">
            <v>BE-MA EDITRICE SRL</v>
          </cell>
          <cell r="C518" t="str">
            <v>VIA TEOCRITO 50</v>
          </cell>
          <cell r="E518" t="str">
            <v>20128</v>
          </cell>
          <cell r="F518" t="str">
            <v>MILANO</v>
          </cell>
          <cell r="G518" t="str">
            <v>ITALIE</v>
          </cell>
          <cell r="H518" t="str">
            <v>2</v>
          </cell>
          <cell r="I518" t="str">
            <v>00 39 02 2520 71</v>
          </cell>
          <cell r="J518" t="str">
            <v>segreterie@bema.it</v>
          </cell>
          <cell r="K518" t="str">
            <v>CRISTINA</v>
          </cell>
          <cell r="L518" t="str">
            <v>LANZINI</v>
          </cell>
          <cell r="M518" t="str">
            <v>0039 02 2520 71</v>
          </cell>
          <cell r="N518" t="str">
            <v>segreterie@bema.it</v>
          </cell>
        </row>
        <row r="519">
          <cell r="A519">
            <v>239816</v>
          </cell>
          <cell r="B519" t="str">
            <v>BE-MA EDITRICE SRL</v>
          </cell>
          <cell r="C519" t="str">
            <v>VIA TEOCRITO 50</v>
          </cell>
          <cell r="E519" t="str">
            <v>20128</v>
          </cell>
          <cell r="F519" t="str">
            <v>MILANO</v>
          </cell>
          <cell r="G519" t="str">
            <v>ITALIE</v>
          </cell>
          <cell r="H519" t="str">
            <v>2</v>
          </cell>
          <cell r="I519" t="str">
            <v>00 39 02 2520 71</v>
          </cell>
          <cell r="J519" t="str">
            <v>segreterie@bema.it</v>
          </cell>
          <cell r="K519" t="str">
            <v>ELIANA</v>
          </cell>
          <cell r="L519" t="str">
            <v>LANZINI</v>
          </cell>
          <cell r="N519" t="str">
            <v>segretaria@bema.it</v>
          </cell>
        </row>
        <row r="520">
          <cell r="A520">
            <v>239816</v>
          </cell>
          <cell r="B520" t="str">
            <v>BE-MA EDITRICE SRL</v>
          </cell>
          <cell r="C520" t="str">
            <v>VIA TEOCRITO 50</v>
          </cell>
          <cell r="E520" t="str">
            <v>20128</v>
          </cell>
          <cell r="F520" t="str">
            <v>MILANO</v>
          </cell>
          <cell r="G520" t="str">
            <v>ITALIE</v>
          </cell>
          <cell r="H520" t="str">
            <v>2</v>
          </cell>
          <cell r="I520" t="str">
            <v>00 39 02 2520 71</v>
          </cell>
          <cell r="J520" t="str">
            <v>segreterie@bema.it</v>
          </cell>
          <cell r="K520" t="str">
            <v>CRISTINA</v>
          </cell>
          <cell r="L520" t="str">
            <v>TIVELLI</v>
          </cell>
          <cell r="M520" t="str">
            <v>0039 02252071</v>
          </cell>
          <cell r="N520" t="str">
            <v>cristina.tivelli@bema.it</v>
          </cell>
        </row>
        <row r="521">
          <cell r="A521">
            <v>239816</v>
          </cell>
          <cell r="B521" t="str">
            <v>BE-MA EDITRICE SRL</v>
          </cell>
          <cell r="C521" t="str">
            <v>VIA TEOCRITO 50</v>
          </cell>
          <cell r="E521" t="str">
            <v>20128</v>
          </cell>
          <cell r="F521" t="str">
            <v>MILANO</v>
          </cell>
          <cell r="G521" t="str">
            <v>ITALIE</v>
          </cell>
          <cell r="H521" t="str">
            <v>2</v>
          </cell>
          <cell r="I521" t="str">
            <v>00 39 02 2520 71</v>
          </cell>
          <cell r="J521" t="str">
            <v>segreterie@bema.it</v>
          </cell>
          <cell r="K521" t="str">
            <v>CRISTINA</v>
          </cell>
          <cell r="L521" t="str">
            <v>TIVELLI</v>
          </cell>
          <cell r="M521" t="str">
            <v>+3902252071</v>
          </cell>
          <cell r="N521" t="str">
            <v>cristina.tivelli@bema.it</v>
          </cell>
        </row>
        <row r="522">
          <cell r="A522">
            <v>240863</v>
          </cell>
          <cell r="B522" t="str">
            <v>ESSECOME INTERNATIONAL EDIS</v>
          </cell>
          <cell r="C522" t="str">
            <v>VIE P MILIANI 7</v>
          </cell>
          <cell r="E522" t="str">
            <v>40132</v>
          </cell>
          <cell r="F522" t="str">
            <v>BOLOGNA</v>
          </cell>
          <cell r="G522" t="str">
            <v>ITALIE</v>
          </cell>
          <cell r="H522" t="str">
            <v>2</v>
          </cell>
          <cell r="I522" t="str">
            <v>0039 051 641 9611</v>
          </cell>
          <cell r="J522" t="str">
            <v/>
          </cell>
          <cell r="K522" t="str">
            <v>RAFFAELLA</v>
          </cell>
          <cell r="L522" t="str">
            <v>MEZZO</v>
          </cell>
          <cell r="N522" t="str">
            <v>international.edis@securindex.com</v>
          </cell>
        </row>
        <row r="523">
          <cell r="A523">
            <v>240863</v>
          </cell>
          <cell r="B523" t="str">
            <v>ESSECOME INTERNATIONAL EDIS</v>
          </cell>
          <cell r="C523" t="str">
            <v>VIE P MILIANI 7</v>
          </cell>
          <cell r="E523" t="str">
            <v>40132</v>
          </cell>
          <cell r="F523" t="str">
            <v>BOLOGNA</v>
          </cell>
          <cell r="G523" t="str">
            <v>ITALIE</v>
          </cell>
          <cell r="H523" t="str">
            <v>2</v>
          </cell>
          <cell r="I523" t="str">
            <v>0039 051 641 9611</v>
          </cell>
          <cell r="J523" t="str">
            <v/>
          </cell>
          <cell r="K523" t="str">
            <v>Raffaella</v>
          </cell>
          <cell r="L523" t="str">
            <v>MEZZO</v>
          </cell>
          <cell r="M523" t="str">
            <v>0039 051 641 9623</v>
          </cell>
          <cell r="N523" t="str">
            <v>international.edis@securindex.com</v>
          </cell>
        </row>
        <row r="524">
          <cell r="A524">
            <v>242446</v>
          </cell>
          <cell r="B524" t="str">
            <v>VERRE PRESSE SERVICES</v>
          </cell>
          <cell r="C524" t="str">
            <v>26 RUE CARDINET</v>
          </cell>
          <cell r="E524" t="str">
            <v>75017</v>
          </cell>
          <cell r="F524" t="str">
            <v>PARIS</v>
          </cell>
          <cell r="G524" t="str">
            <v>FRANCE</v>
          </cell>
          <cell r="H524" t="str">
            <v>1</v>
          </cell>
          <cell r="I524" t="str">
            <v>01 43 87 04 40</v>
          </cell>
          <cell r="J524" t="str">
            <v>verreplat@wanadoo.fr</v>
          </cell>
          <cell r="K524" t="str">
            <v>Frederic</v>
          </cell>
          <cell r="L524" t="str">
            <v>TADDEI</v>
          </cell>
          <cell r="M524" t="str">
            <v>01 43 87 04 40</v>
          </cell>
          <cell r="N524" t="str">
            <v>verreplat@wanadoo.fr</v>
          </cell>
        </row>
        <row r="525">
          <cell r="A525">
            <v>242446</v>
          </cell>
          <cell r="B525" t="str">
            <v>VERRE PRESSE SERVICES</v>
          </cell>
          <cell r="C525" t="str">
            <v>26 RUE CARDINET</v>
          </cell>
          <cell r="E525" t="str">
            <v>75017</v>
          </cell>
          <cell r="F525" t="str">
            <v>PARIS</v>
          </cell>
          <cell r="G525" t="str">
            <v>FRANCE</v>
          </cell>
          <cell r="H525" t="str">
            <v>1</v>
          </cell>
          <cell r="I525" t="str">
            <v>01 43 87 04 40</v>
          </cell>
          <cell r="J525" t="str">
            <v>verreplat@wanadoo.fr</v>
          </cell>
          <cell r="K525" t="str">
            <v>Frederic</v>
          </cell>
          <cell r="L525" t="str">
            <v>TADDEI</v>
          </cell>
          <cell r="M525" t="str">
            <v>+33 1 43 87 04 40</v>
          </cell>
          <cell r="N525" t="str">
            <v>verreplat@wanadoo.fr</v>
          </cell>
        </row>
        <row r="526">
          <cell r="A526">
            <v>242446</v>
          </cell>
          <cell r="B526" t="str">
            <v>VERRE PRESSE SERVICES</v>
          </cell>
          <cell r="C526" t="str">
            <v>26 RUE CARDINET</v>
          </cell>
          <cell r="E526" t="str">
            <v>75017</v>
          </cell>
          <cell r="F526" t="str">
            <v>PARIS</v>
          </cell>
          <cell r="G526" t="str">
            <v>FRANCE</v>
          </cell>
          <cell r="H526" t="str">
            <v>1</v>
          </cell>
          <cell r="I526" t="str">
            <v>01 43 87 04 40</v>
          </cell>
          <cell r="J526" t="str">
            <v>verreplat@wanadoo.fr</v>
          </cell>
          <cell r="K526" t="str">
            <v>CLAIRE</v>
          </cell>
          <cell r="L526" t="str">
            <v>GRAU</v>
          </cell>
          <cell r="M526" t="str">
            <v>+33143879686</v>
          </cell>
          <cell r="N526" t="str">
            <v>claire.grau@verreetprotections.com</v>
          </cell>
        </row>
        <row r="527">
          <cell r="A527">
            <v>242469</v>
          </cell>
          <cell r="B527" t="str">
            <v>SOCIETE DU FIGARO</v>
          </cell>
          <cell r="C527" t="str">
            <v>7 RUE PILLET WILL</v>
          </cell>
          <cell r="E527" t="str">
            <v>75427</v>
          </cell>
          <cell r="F527" t="str">
            <v>PARIS CEDEX 09</v>
          </cell>
          <cell r="G527" t="str">
            <v>FRANCE</v>
          </cell>
          <cell r="H527" t="str">
            <v>1</v>
          </cell>
          <cell r="K527" t="str">
            <v>CARINE</v>
          </cell>
          <cell r="L527" t="str">
            <v>AUBRY</v>
          </cell>
          <cell r="N527" t="str">
            <v>caubry@publiprint.fr</v>
          </cell>
        </row>
        <row r="528">
          <cell r="A528">
            <v>242469</v>
          </cell>
          <cell r="B528" t="str">
            <v>SOCIETE DU FIGARO</v>
          </cell>
          <cell r="C528" t="str">
            <v>7 RUE PILLET WILL</v>
          </cell>
          <cell r="E528" t="str">
            <v>75427</v>
          </cell>
          <cell r="F528" t="str">
            <v>PARIS CEDEX 09</v>
          </cell>
          <cell r="G528" t="str">
            <v>FRANCE</v>
          </cell>
          <cell r="H528" t="str">
            <v>1</v>
          </cell>
          <cell r="K528" t="str">
            <v>CARINE</v>
          </cell>
          <cell r="L528" t="str">
            <v>AUBRY</v>
          </cell>
          <cell r="M528" t="str">
            <v>0156522422</v>
          </cell>
          <cell r="N528" t="str">
            <v>caubry@publiprint.fr</v>
          </cell>
        </row>
        <row r="529">
          <cell r="A529">
            <v>242469</v>
          </cell>
          <cell r="B529" t="str">
            <v>SOCIETE DU FIGARO</v>
          </cell>
          <cell r="C529" t="str">
            <v>7 RUE PILLET WILL</v>
          </cell>
          <cell r="E529" t="str">
            <v>75427</v>
          </cell>
          <cell r="F529" t="str">
            <v>PARIS CEDEX 09</v>
          </cell>
          <cell r="G529" t="str">
            <v>FRANCE</v>
          </cell>
          <cell r="H529" t="str">
            <v>1</v>
          </cell>
          <cell r="K529" t="str">
            <v>Veronique</v>
          </cell>
          <cell r="L529" t="str">
            <v>LARSEN.</v>
          </cell>
        </row>
        <row r="530">
          <cell r="A530">
            <v>242469</v>
          </cell>
          <cell r="B530" t="str">
            <v>SOCIETE DU FIGARO</v>
          </cell>
          <cell r="C530" t="str">
            <v>7 RUE PILLET WILL</v>
          </cell>
          <cell r="E530" t="str">
            <v>75427</v>
          </cell>
          <cell r="F530" t="str">
            <v>PARIS CEDEX 09</v>
          </cell>
          <cell r="G530" t="str">
            <v>FRANCE</v>
          </cell>
          <cell r="H530" t="str">
            <v>1</v>
          </cell>
          <cell r="K530" t="str">
            <v>Alain</v>
          </cell>
          <cell r="L530" t="str">
            <v>BATANY.</v>
          </cell>
        </row>
        <row r="531">
          <cell r="A531">
            <v>242469</v>
          </cell>
          <cell r="B531" t="str">
            <v>SOCIETE DU FIGARO</v>
          </cell>
          <cell r="C531" t="str">
            <v>7 RUE PILLET WILL</v>
          </cell>
          <cell r="E531" t="str">
            <v>75427</v>
          </cell>
          <cell r="F531" t="str">
            <v>PARIS CEDEX 09</v>
          </cell>
          <cell r="G531" t="str">
            <v>FRANCE</v>
          </cell>
          <cell r="H531" t="str">
            <v>1</v>
          </cell>
          <cell r="K531" t="str">
            <v>Aurélie</v>
          </cell>
          <cell r="L531" t="str">
            <v>Broux</v>
          </cell>
          <cell r="N531" t="str">
            <v>abroux@lefigaro.fr</v>
          </cell>
        </row>
        <row r="532">
          <cell r="A532">
            <v>242469</v>
          </cell>
          <cell r="B532" t="str">
            <v>SOCIETE DU FIGARO</v>
          </cell>
          <cell r="C532" t="str">
            <v>7 RUE PILLET WILL</v>
          </cell>
          <cell r="E532" t="str">
            <v>75427</v>
          </cell>
          <cell r="F532" t="str">
            <v>PARIS CEDEX 09</v>
          </cell>
          <cell r="G532" t="str">
            <v>FRANCE</v>
          </cell>
          <cell r="H532" t="str">
            <v>1</v>
          </cell>
          <cell r="K532" t="str">
            <v>Audrey</v>
          </cell>
          <cell r="L532" t="str">
            <v>MOREAU</v>
          </cell>
          <cell r="M532" t="str">
            <v>+33156522422</v>
          </cell>
          <cell r="N532" t="str">
            <v>amoreau@lefigaro.fr</v>
          </cell>
        </row>
        <row r="533">
          <cell r="A533">
            <v>242469</v>
          </cell>
          <cell r="B533" t="str">
            <v>SOCIETE DU FIGARO</v>
          </cell>
          <cell r="C533" t="str">
            <v>7 RUE PILLET WILL</v>
          </cell>
          <cell r="E533" t="str">
            <v>75427</v>
          </cell>
          <cell r="F533" t="str">
            <v>PARIS CEDEX 09</v>
          </cell>
          <cell r="G533" t="str">
            <v>FRANCE</v>
          </cell>
          <cell r="H533" t="str">
            <v>1</v>
          </cell>
          <cell r="K533" t="str">
            <v>Corinne</v>
          </cell>
          <cell r="L533" t="str">
            <v>CLAVEL</v>
          </cell>
          <cell r="N533" t="str">
            <v>coclavel@lefigaro.fr</v>
          </cell>
        </row>
        <row r="534">
          <cell r="A534">
            <v>242639</v>
          </cell>
          <cell r="B534" t="str">
            <v>HELLOPRO</v>
          </cell>
          <cell r="C534" t="str">
            <v>5 AVENUE DE LA REPUBLIQUE</v>
          </cell>
          <cell r="E534" t="str">
            <v>75011</v>
          </cell>
          <cell r="F534" t="str">
            <v>PARIS</v>
          </cell>
          <cell r="G534" t="str">
            <v>FRANCE</v>
          </cell>
          <cell r="H534" t="str">
            <v>1</v>
          </cell>
          <cell r="I534" t="str">
            <v>+33 1 53 36 40 40</v>
          </cell>
          <cell r="J534" t="str">
            <v>efernandez@edgb2b.com</v>
          </cell>
          <cell r="K534" t="str">
            <v>EMILIE</v>
          </cell>
          <cell r="L534" t="str">
            <v>FERNANDEZ</v>
          </cell>
          <cell r="N534" t="str">
            <v>efernandez@edgb2b.com</v>
          </cell>
        </row>
        <row r="535">
          <cell r="A535">
            <v>242639</v>
          </cell>
          <cell r="B535" t="str">
            <v>HELLOPRO</v>
          </cell>
          <cell r="C535" t="str">
            <v>5 AVENUE DE LA REPUBLIQUE</v>
          </cell>
          <cell r="E535" t="str">
            <v>75011</v>
          </cell>
          <cell r="F535" t="str">
            <v>PARIS</v>
          </cell>
          <cell r="G535" t="str">
            <v>FRANCE</v>
          </cell>
          <cell r="H535" t="str">
            <v>1</v>
          </cell>
          <cell r="I535" t="str">
            <v>+33 1 53 36 40 40</v>
          </cell>
          <cell r="J535" t="str">
            <v>efernandez@edgb2b.com</v>
          </cell>
          <cell r="K535" t="str">
            <v>STEPHANIE</v>
          </cell>
          <cell r="L535" t="str">
            <v>RUDEL</v>
          </cell>
          <cell r="N535" t="str">
            <v>srudel@edgb2b.com</v>
          </cell>
        </row>
        <row r="536">
          <cell r="A536">
            <v>242639</v>
          </cell>
          <cell r="B536" t="str">
            <v>HELLOPRO</v>
          </cell>
          <cell r="C536" t="str">
            <v>5 AVENUE DE LA REPUBLIQUE</v>
          </cell>
          <cell r="E536" t="str">
            <v>75011</v>
          </cell>
          <cell r="F536" t="str">
            <v>PARIS</v>
          </cell>
          <cell r="G536" t="str">
            <v>FRANCE</v>
          </cell>
          <cell r="H536" t="str">
            <v>1</v>
          </cell>
          <cell r="I536" t="str">
            <v>+33 1 53 36 40 40</v>
          </cell>
          <cell r="J536" t="str">
            <v>efernandez@edgb2b.com</v>
          </cell>
          <cell r="K536" t="str">
            <v>Benoit</v>
          </cell>
          <cell r="L536" t="str">
            <v>RIHAL</v>
          </cell>
          <cell r="M536" t="str">
            <v>+33 1 53 36 40 40</v>
          </cell>
          <cell r="N536" t="str">
            <v>brihal@edgb2b.com</v>
          </cell>
        </row>
        <row r="537">
          <cell r="A537">
            <v>242639</v>
          </cell>
          <cell r="B537" t="str">
            <v>HELLOPRO</v>
          </cell>
          <cell r="C537" t="str">
            <v>5 AVENUE DE LA REPUBLIQUE</v>
          </cell>
          <cell r="E537" t="str">
            <v>75011</v>
          </cell>
          <cell r="F537" t="str">
            <v>PARIS</v>
          </cell>
          <cell r="G537" t="str">
            <v>FRANCE</v>
          </cell>
          <cell r="H537" t="str">
            <v>1</v>
          </cell>
          <cell r="I537" t="str">
            <v>+33 1 53 36 40 40</v>
          </cell>
          <cell r="J537" t="str">
            <v>efernandez@edgb2b.com</v>
          </cell>
          <cell r="K537" t="str">
            <v>MICHAEL</v>
          </cell>
          <cell r="L537" t="str">
            <v>HALBER</v>
          </cell>
          <cell r="M537" t="str">
            <v>+33153364019</v>
          </cell>
          <cell r="N537" t="str">
            <v>mhalber@edgb2b.com</v>
          </cell>
        </row>
        <row r="538">
          <cell r="A538">
            <v>242639</v>
          </cell>
          <cell r="B538" t="str">
            <v>HELLOPRO</v>
          </cell>
          <cell r="C538" t="str">
            <v>5 AVENUE DE LA REPUBLIQUE</v>
          </cell>
          <cell r="E538" t="str">
            <v>75011</v>
          </cell>
          <cell r="F538" t="str">
            <v>PARIS</v>
          </cell>
          <cell r="G538" t="str">
            <v>FRANCE</v>
          </cell>
          <cell r="H538" t="str">
            <v>1</v>
          </cell>
          <cell r="I538" t="str">
            <v>+33 1 53 36 40 40</v>
          </cell>
          <cell r="J538" t="str">
            <v>efernandez@edgb2b.com</v>
          </cell>
          <cell r="K538" t="str">
            <v>BENOIT</v>
          </cell>
          <cell r="L538" t="str">
            <v>RIHAL</v>
          </cell>
          <cell r="M538" t="str">
            <v>0153364040</v>
          </cell>
          <cell r="N538" t="str">
            <v>brihal@edgb2b.com</v>
          </cell>
        </row>
        <row r="539">
          <cell r="A539">
            <v>242639</v>
          </cell>
          <cell r="B539" t="str">
            <v>HELLOPRO</v>
          </cell>
          <cell r="C539" t="str">
            <v>5 AVENUE DE LA REPUBLIQUE</v>
          </cell>
          <cell r="E539" t="str">
            <v>75011</v>
          </cell>
          <cell r="F539" t="str">
            <v>PARIS</v>
          </cell>
          <cell r="G539" t="str">
            <v>FRANCE</v>
          </cell>
          <cell r="H539" t="str">
            <v>1</v>
          </cell>
          <cell r="I539" t="str">
            <v>+33 1 53 36 40 40</v>
          </cell>
          <cell r="J539" t="str">
            <v>efernandez@edgb2b.com</v>
          </cell>
          <cell r="K539" t="str">
            <v>Emilie</v>
          </cell>
          <cell r="L539" t="str">
            <v>FERNANDEZ</v>
          </cell>
          <cell r="M539" t="str">
            <v>01 53 36 40 40</v>
          </cell>
          <cell r="N539" t="str">
            <v>efernandez@edgb2b.com</v>
          </cell>
        </row>
        <row r="540">
          <cell r="A540">
            <v>242639</v>
          </cell>
          <cell r="B540" t="str">
            <v>HELLOPRO</v>
          </cell>
          <cell r="C540" t="str">
            <v>5 AVENUE DE LA REPUBLIQUE</v>
          </cell>
          <cell r="E540" t="str">
            <v>75011</v>
          </cell>
          <cell r="F540" t="str">
            <v>PARIS</v>
          </cell>
          <cell r="G540" t="str">
            <v>FRANCE</v>
          </cell>
          <cell r="H540" t="str">
            <v>1</v>
          </cell>
          <cell r="I540" t="str">
            <v>+33 1 53 36 40 40</v>
          </cell>
          <cell r="J540" t="str">
            <v>efernandez@edgb2b.com</v>
          </cell>
          <cell r="K540" t="str">
            <v>Frederic</v>
          </cell>
          <cell r="L540" t="str">
            <v>SEGALL</v>
          </cell>
          <cell r="M540" t="str">
            <v>01 83 77 73 46</v>
          </cell>
          <cell r="N540" t="str">
            <v>fsegall@hellopro.fr</v>
          </cell>
        </row>
        <row r="541">
          <cell r="A541">
            <v>242639</v>
          </cell>
          <cell r="B541" t="str">
            <v>HELLOPRO</v>
          </cell>
          <cell r="C541" t="str">
            <v>5 AVENUE DE LA REPUBLIQUE</v>
          </cell>
          <cell r="E541" t="str">
            <v>75011</v>
          </cell>
          <cell r="F541" t="str">
            <v>PARIS</v>
          </cell>
          <cell r="G541" t="str">
            <v>FRANCE</v>
          </cell>
          <cell r="H541" t="str">
            <v>1</v>
          </cell>
          <cell r="I541" t="str">
            <v>+33 1 53 36 40 40</v>
          </cell>
          <cell r="J541" t="str">
            <v>efernandez@edgb2b.com</v>
          </cell>
          <cell r="K541" t="str">
            <v>Stéphanie</v>
          </cell>
          <cell r="L541" t="str">
            <v>RUDEL</v>
          </cell>
          <cell r="M541" t="str">
            <v>01 53 36 40 40</v>
          </cell>
          <cell r="N541" t="str">
            <v>srudel@edgb2b.com</v>
          </cell>
        </row>
        <row r="542">
          <cell r="A542">
            <v>242639</v>
          </cell>
          <cell r="B542" t="str">
            <v>HELLOPRO</v>
          </cell>
          <cell r="C542" t="str">
            <v>5 AVENUE DE LA REPUBLIQUE</v>
          </cell>
          <cell r="E542" t="str">
            <v>75011</v>
          </cell>
          <cell r="F542" t="str">
            <v>PARIS</v>
          </cell>
          <cell r="G542" t="str">
            <v>FRANCE</v>
          </cell>
          <cell r="H542" t="str">
            <v>1</v>
          </cell>
          <cell r="I542" t="str">
            <v>+33 1 53 36 40 40</v>
          </cell>
          <cell r="J542" t="str">
            <v>efernandez@edgb2b.com</v>
          </cell>
          <cell r="K542" t="str">
            <v>Frédéric</v>
          </cell>
          <cell r="L542" t="str">
            <v>SEGALL</v>
          </cell>
          <cell r="M542" t="str">
            <v>+33 1 83 77 73 46</v>
          </cell>
          <cell r="N542" t="str">
            <v>fsegall@hellopro.fr</v>
          </cell>
        </row>
        <row r="543">
          <cell r="A543">
            <v>242639</v>
          </cell>
          <cell r="B543" t="str">
            <v>HELLOPRO</v>
          </cell>
          <cell r="C543" t="str">
            <v>5 AVENUE DE LA REPUBLIQUE</v>
          </cell>
          <cell r="E543" t="str">
            <v>75011</v>
          </cell>
          <cell r="F543" t="str">
            <v>PARIS</v>
          </cell>
          <cell r="G543" t="str">
            <v>FRANCE</v>
          </cell>
          <cell r="H543" t="str">
            <v>1</v>
          </cell>
          <cell r="I543" t="str">
            <v>+33 1 53 36 40 40</v>
          </cell>
          <cell r="J543" t="str">
            <v>efernandez@edgb2b.com</v>
          </cell>
          <cell r="K543" t="str">
            <v>Nicolas</v>
          </cell>
          <cell r="L543" t="str">
            <v>SCHUMACHER</v>
          </cell>
        </row>
        <row r="544">
          <cell r="A544">
            <v>242639</v>
          </cell>
          <cell r="B544" t="str">
            <v>HELLOPRO</v>
          </cell>
          <cell r="C544" t="str">
            <v>5 AVENUE DE LA REPUBLIQUE</v>
          </cell>
          <cell r="E544" t="str">
            <v>75011</v>
          </cell>
          <cell r="F544" t="str">
            <v>PARIS</v>
          </cell>
          <cell r="G544" t="str">
            <v>FRANCE</v>
          </cell>
          <cell r="H544" t="str">
            <v>1</v>
          </cell>
          <cell r="I544" t="str">
            <v>+33 1 53 36 40 40</v>
          </cell>
          <cell r="J544" t="str">
            <v>efernandez@edgb2b.com</v>
          </cell>
          <cell r="K544" t="str">
            <v>Frederic.</v>
          </cell>
          <cell r="L544" t="str">
            <v>SEGALL</v>
          </cell>
          <cell r="M544" t="str">
            <v>+33 1 83 77 73 46</v>
          </cell>
          <cell r="N544" t="str">
            <v>fsegall@hellopro.fr</v>
          </cell>
        </row>
        <row r="545">
          <cell r="A545">
            <v>242639</v>
          </cell>
          <cell r="B545" t="str">
            <v>HELLOPRO</v>
          </cell>
          <cell r="C545" t="str">
            <v>5 AVENUE DE LA REPUBLIQUE</v>
          </cell>
          <cell r="E545" t="str">
            <v>75011</v>
          </cell>
          <cell r="F545" t="str">
            <v>PARIS</v>
          </cell>
          <cell r="G545" t="str">
            <v>FRANCE</v>
          </cell>
          <cell r="H545" t="str">
            <v>1</v>
          </cell>
          <cell r="I545" t="str">
            <v>+33 1 53 36 40 40</v>
          </cell>
          <cell r="J545" t="str">
            <v>efernandez@edgb2b.com</v>
          </cell>
          <cell r="K545" t="str">
            <v>FREDERIC</v>
          </cell>
          <cell r="L545" t="str">
            <v>SEGALL</v>
          </cell>
          <cell r="M545" t="str">
            <v>+33153364040</v>
          </cell>
          <cell r="N545" t="str">
            <v>frederic.segall@hellopro.fr</v>
          </cell>
        </row>
        <row r="546">
          <cell r="A546">
            <v>242639</v>
          </cell>
          <cell r="B546" t="str">
            <v>HELLOPRO</v>
          </cell>
          <cell r="C546" t="str">
            <v>5 AVENUE DE LA REPUBLIQUE</v>
          </cell>
          <cell r="E546" t="str">
            <v>75011</v>
          </cell>
          <cell r="F546" t="str">
            <v>PARIS</v>
          </cell>
          <cell r="G546" t="str">
            <v>FRANCE</v>
          </cell>
          <cell r="H546" t="str">
            <v>1</v>
          </cell>
          <cell r="I546" t="str">
            <v>+33 1 53 36 40 40</v>
          </cell>
          <cell r="J546" t="str">
            <v>efernandez@edgb2b.com</v>
          </cell>
          <cell r="K546" t="str">
            <v>Nicolas</v>
          </cell>
          <cell r="L546" t="str">
            <v>schumacher</v>
          </cell>
          <cell r="M546" t="str">
            <v>+33153364019</v>
          </cell>
          <cell r="N546" t="str">
            <v>nschumacher@hellopro.fr</v>
          </cell>
        </row>
        <row r="547">
          <cell r="A547">
            <v>249072</v>
          </cell>
          <cell r="B547" t="str">
            <v>MSV MEDIASERVICE UND VERLAG GMBH</v>
          </cell>
          <cell r="C547" t="str">
            <v>MUNCHNER STR 48</v>
          </cell>
          <cell r="E547" t="str">
            <v>82239</v>
          </cell>
          <cell r="F547" t="str">
            <v>BIBURG</v>
          </cell>
          <cell r="G547" t="str">
            <v>ALLEMAGNE</v>
          </cell>
          <cell r="H547" t="str">
            <v>2</v>
          </cell>
          <cell r="I547" t="str">
            <v>+49 8141 224413</v>
          </cell>
          <cell r="J547" t="str">
            <v>msvgmbh@t-online.de</v>
          </cell>
          <cell r="K547" t="str">
            <v>JULIANNA</v>
          </cell>
          <cell r="L547" t="str">
            <v>SZASZ</v>
          </cell>
          <cell r="N547" t="str">
            <v>szasz@msvgmbh.de</v>
          </cell>
        </row>
        <row r="548">
          <cell r="A548">
            <v>249072</v>
          </cell>
          <cell r="B548" t="str">
            <v>MSV MEDIASERVICE UND VERLAG GMBH</v>
          </cell>
          <cell r="C548" t="str">
            <v>MUNCHNER STR 48</v>
          </cell>
          <cell r="E548" t="str">
            <v>82239</v>
          </cell>
          <cell r="F548" t="str">
            <v>BIBURG</v>
          </cell>
          <cell r="G548" t="str">
            <v>ALLEMAGNE</v>
          </cell>
          <cell r="H548" t="str">
            <v>2</v>
          </cell>
          <cell r="I548" t="str">
            <v>+49 8141 224413</v>
          </cell>
          <cell r="J548" t="str">
            <v>msvgmbh@t-online.de</v>
          </cell>
          <cell r="K548" t="str">
            <v>HELGA</v>
          </cell>
          <cell r="L548" t="str">
            <v>BRAZ</v>
          </cell>
          <cell r="M548" t="str">
            <v>00498507727</v>
          </cell>
          <cell r="N548" t="str">
            <v/>
          </cell>
        </row>
        <row r="549">
          <cell r="A549">
            <v>249072</v>
          </cell>
          <cell r="B549" t="str">
            <v>MSV MEDIASERVICE UND VERLAG GMBH</v>
          </cell>
          <cell r="C549" t="str">
            <v>MUNCHNER STR 48</v>
          </cell>
          <cell r="E549" t="str">
            <v>82239</v>
          </cell>
          <cell r="F549" t="str">
            <v>BIBURG</v>
          </cell>
          <cell r="G549" t="str">
            <v>ALLEMAGNE</v>
          </cell>
          <cell r="H549" t="str">
            <v>2</v>
          </cell>
          <cell r="I549" t="str">
            <v>+49 8141 224413</v>
          </cell>
          <cell r="J549" t="str">
            <v>msvgmbh@t-online.de</v>
          </cell>
          <cell r="K549" t="str">
            <v>Julianna</v>
          </cell>
          <cell r="L549" t="str">
            <v>SZASZ</v>
          </cell>
          <cell r="M549" t="str">
            <v>0049 8141 53 00 20</v>
          </cell>
          <cell r="N549" t="str">
            <v>szasz@msvgmbh.eu</v>
          </cell>
        </row>
        <row r="550">
          <cell r="A550">
            <v>249187</v>
          </cell>
          <cell r="B550" t="str">
            <v>LOGISTICS BUSINESS MAGAZINE LTD</v>
          </cell>
          <cell r="C550" t="str">
            <v>UNIT D (A) ERMINE BUSINESS PARK</v>
          </cell>
          <cell r="D550" t="str">
            <v>SPITFIRE CLOSE</v>
          </cell>
          <cell r="E550" t="str">
            <v>PE29 6XY</v>
          </cell>
          <cell r="F550" t="str">
            <v>HUNTINGDON, CAMBS</v>
          </cell>
          <cell r="G550" t="str">
            <v>ROYAUME-UNI</v>
          </cell>
          <cell r="H550" t="str">
            <v>2</v>
          </cell>
          <cell r="I550" t="str">
            <v>+441480455660</v>
          </cell>
          <cell r="J550" t="str">
            <v/>
          </cell>
          <cell r="L550" t="str">
            <v>DAVID PRIESTMAN</v>
          </cell>
          <cell r="M550" t="str">
            <v>00 44 1480 455660</v>
          </cell>
          <cell r="N550" t="str">
            <v>david@logisticsbusiness.com</v>
          </cell>
        </row>
        <row r="551">
          <cell r="A551">
            <v>249187</v>
          </cell>
          <cell r="B551" t="str">
            <v>LOGISTICS BUSINESS MAGAZINE LTD</v>
          </cell>
          <cell r="C551" t="str">
            <v>UNIT D (A) ERMINE BUSINESS PARK</v>
          </cell>
          <cell r="D551" t="str">
            <v>SPITFIRE CLOSE</v>
          </cell>
          <cell r="E551" t="str">
            <v>PE29 6XY</v>
          </cell>
          <cell r="F551" t="str">
            <v>HUNTINGDON, CAMBS</v>
          </cell>
          <cell r="G551" t="str">
            <v>ROYAUME-UNI</v>
          </cell>
          <cell r="H551" t="str">
            <v>2</v>
          </cell>
          <cell r="I551" t="str">
            <v>+441480455660</v>
          </cell>
          <cell r="J551" t="str">
            <v/>
          </cell>
          <cell r="K551" t="str">
            <v>David</v>
          </cell>
          <cell r="L551" t="str">
            <v>PRIESTMAN</v>
          </cell>
          <cell r="M551" t="str">
            <v>00 44 44 135 465 3499</v>
          </cell>
          <cell r="N551" t="str">
            <v>david@logisticsbusiness.com</v>
          </cell>
        </row>
        <row r="552">
          <cell r="A552">
            <v>249187</v>
          </cell>
          <cell r="B552" t="str">
            <v>LOGISTICS BUSINESS MAGAZINE LTD</v>
          </cell>
          <cell r="C552" t="str">
            <v>UNIT D (A) ERMINE BUSINESS PARK</v>
          </cell>
          <cell r="D552" t="str">
            <v>SPITFIRE CLOSE</v>
          </cell>
          <cell r="E552" t="str">
            <v>PE29 6XY</v>
          </cell>
          <cell r="F552" t="str">
            <v>HUNTINGDON, CAMBS</v>
          </cell>
          <cell r="G552" t="str">
            <v>ROYAUME-UNI</v>
          </cell>
          <cell r="H552" t="str">
            <v>2</v>
          </cell>
          <cell r="I552" t="str">
            <v>+441480455660</v>
          </cell>
          <cell r="J552" t="str">
            <v/>
          </cell>
          <cell r="K552" t="str">
            <v>David</v>
          </cell>
          <cell r="L552" t="str">
            <v>PRIESTMAN.</v>
          </cell>
          <cell r="M552" t="str">
            <v>+4444135465399</v>
          </cell>
          <cell r="N552" t="str">
            <v>david@logisticsbusiness.com</v>
          </cell>
        </row>
        <row r="553">
          <cell r="A553">
            <v>249187</v>
          </cell>
          <cell r="B553" t="str">
            <v>LOGISTICS BUSINESS MAGAZINE LTD</v>
          </cell>
          <cell r="C553" t="str">
            <v>UNIT D (A) ERMINE BUSINESS PARK</v>
          </cell>
          <cell r="D553" t="str">
            <v>SPITFIRE CLOSE</v>
          </cell>
          <cell r="E553" t="str">
            <v>PE29 6XY</v>
          </cell>
          <cell r="F553" t="str">
            <v>HUNTINGDON, CAMBS</v>
          </cell>
          <cell r="G553" t="str">
            <v>ROYAUME-UNI</v>
          </cell>
          <cell r="H553" t="str">
            <v>2</v>
          </cell>
          <cell r="I553" t="str">
            <v>+441480455660</v>
          </cell>
          <cell r="J553" t="str">
            <v/>
          </cell>
          <cell r="K553" t="str">
            <v>Paul</v>
          </cell>
          <cell r="L553" t="str">
            <v>DIXON</v>
          </cell>
          <cell r="N553" t="str">
            <v>paul@logisticsbusiness.com</v>
          </cell>
        </row>
        <row r="554">
          <cell r="A554">
            <v>251863</v>
          </cell>
          <cell r="B554" t="str">
            <v>WEB2B</v>
          </cell>
          <cell r="C554" t="str">
            <v>LA MAUGERAIS</v>
          </cell>
          <cell r="E554" t="str">
            <v>35000</v>
          </cell>
          <cell r="F554" t="str">
            <v>RENNES</v>
          </cell>
          <cell r="G554" t="str">
            <v>FRANCE</v>
          </cell>
          <cell r="H554" t="str">
            <v>1</v>
          </cell>
          <cell r="I554" t="str">
            <v>+33 2 99 35 33 30</v>
          </cell>
          <cell r="J554" t="str">
            <v>info@enviro2b.com</v>
          </cell>
          <cell r="K554" t="str">
            <v>PATRICK</v>
          </cell>
          <cell r="L554" t="str">
            <v>GROSSE</v>
          </cell>
          <cell r="M554" t="str">
            <v>02 99 30 08 76</v>
          </cell>
        </row>
        <row r="555">
          <cell r="A555">
            <v>251863</v>
          </cell>
          <cell r="B555" t="str">
            <v>WEB2B</v>
          </cell>
          <cell r="C555" t="str">
            <v>LA MAUGERAIS</v>
          </cell>
          <cell r="E555" t="str">
            <v>35000</v>
          </cell>
          <cell r="F555" t="str">
            <v>RENNES</v>
          </cell>
          <cell r="G555" t="str">
            <v>FRANCE</v>
          </cell>
          <cell r="H555" t="str">
            <v>1</v>
          </cell>
          <cell r="I555" t="str">
            <v>+33 2 99 35 33 30</v>
          </cell>
          <cell r="J555" t="str">
            <v>info@enviro2b.com</v>
          </cell>
          <cell r="K555" t="str">
            <v>Patrick</v>
          </cell>
          <cell r="L555" t="str">
            <v>GROSSE</v>
          </cell>
          <cell r="M555" t="str">
            <v>+33 2 99 35 33 30</v>
          </cell>
          <cell r="N555" t="str">
            <v>pgrosse@enviro2b.com</v>
          </cell>
        </row>
        <row r="556">
          <cell r="A556">
            <v>261941</v>
          </cell>
          <cell r="B556" t="str">
            <v>ESMERY CARON STRUCTURES SAS</v>
          </cell>
          <cell r="C556" t="str">
            <v>PARC D'ENTREPRISES LA RADIO</v>
          </cell>
          <cell r="D556" t="str">
            <v>ROUTE DE PARIS</v>
          </cell>
          <cell r="E556" t="str">
            <v>28100</v>
          </cell>
          <cell r="F556" t="str">
            <v>DREUX</v>
          </cell>
          <cell r="G556" t="str">
            <v>FRANCE</v>
          </cell>
          <cell r="H556" t="str">
            <v>1</v>
          </cell>
          <cell r="I556" t="str">
            <v>+33 2 37 63 04 00</v>
          </cell>
          <cell r="J556" t="str">
            <v>infos@esmery-caron.com</v>
          </cell>
          <cell r="K556" t="str">
            <v>Olivier</v>
          </cell>
          <cell r="L556" t="str">
            <v>DUFOUR</v>
          </cell>
          <cell r="M556" t="str">
            <v>+33 2 37 63 04 00</v>
          </cell>
          <cell r="N556" t="str">
            <v>olivier.dufour@esmery-caron.com</v>
          </cell>
        </row>
        <row r="557">
          <cell r="A557">
            <v>261941</v>
          </cell>
          <cell r="B557" t="str">
            <v>ESMERY CARON STRUCTURES SAS</v>
          </cell>
          <cell r="C557" t="str">
            <v>PARC D'ENTREPRISES LA RADIO</v>
          </cell>
          <cell r="D557" t="str">
            <v>ROUTE DE PARIS</v>
          </cell>
          <cell r="E557" t="str">
            <v>28100</v>
          </cell>
          <cell r="F557" t="str">
            <v>DREUX</v>
          </cell>
          <cell r="G557" t="str">
            <v>FRANCE</v>
          </cell>
          <cell r="H557" t="str">
            <v>1</v>
          </cell>
          <cell r="I557" t="str">
            <v>+33 2 37 63 04 00</v>
          </cell>
          <cell r="J557" t="str">
            <v>infos@esmery-caron.com</v>
          </cell>
          <cell r="K557" t="str">
            <v>VIRGINIE</v>
          </cell>
          <cell r="L557" t="str">
            <v>VAGLIO-BERNE</v>
          </cell>
          <cell r="N557" t="str">
            <v>virginie.vaglio-berne@esmery-caron.com</v>
          </cell>
        </row>
        <row r="558">
          <cell r="A558">
            <v>262419</v>
          </cell>
          <cell r="B558" t="str">
            <v>SEJT PRESSE</v>
          </cell>
          <cell r="C558" t="str">
            <v>21 RUE MARTISSOT</v>
          </cell>
          <cell r="E558" t="str">
            <v>92110</v>
          </cell>
          <cell r="F558" t="str">
            <v>CLICHY</v>
          </cell>
          <cell r="G558" t="str">
            <v>FRANCE</v>
          </cell>
          <cell r="H558" t="str">
            <v>1</v>
          </cell>
          <cell r="I558" t="str">
            <v>01 41 27 97 37</v>
          </cell>
          <cell r="K558" t="str">
            <v>Francois</v>
          </cell>
          <cell r="L558" t="str">
            <v>DENEUTER</v>
          </cell>
          <cell r="M558" t="str">
            <v>01 41 27 97 37</v>
          </cell>
          <cell r="N558" t="str">
            <v>fdeneuter@sejt.com</v>
          </cell>
        </row>
        <row r="559">
          <cell r="A559">
            <v>262419</v>
          </cell>
          <cell r="B559" t="str">
            <v>SEJT PRESSE</v>
          </cell>
          <cell r="C559" t="str">
            <v>21 RUE MARTISSOT</v>
          </cell>
          <cell r="E559" t="str">
            <v>92110</v>
          </cell>
          <cell r="F559" t="str">
            <v>CLICHY</v>
          </cell>
          <cell r="G559" t="str">
            <v>FRANCE</v>
          </cell>
          <cell r="H559" t="str">
            <v>1</v>
          </cell>
          <cell r="I559" t="str">
            <v>01 41 27 97 37</v>
          </cell>
          <cell r="K559" t="str">
            <v>FRANCOIS</v>
          </cell>
          <cell r="L559" t="str">
            <v>DENEUTER</v>
          </cell>
          <cell r="M559" t="str">
            <v>+33141279737</v>
          </cell>
          <cell r="N559" t="str">
            <v>fdeneuter@sejt.com</v>
          </cell>
        </row>
        <row r="560">
          <cell r="A560">
            <v>262419</v>
          </cell>
          <cell r="B560" t="str">
            <v>SEJT PRESSE</v>
          </cell>
          <cell r="C560" t="str">
            <v>21 RUE MARTISSOT</v>
          </cell>
          <cell r="E560" t="str">
            <v>92110</v>
          </cell>
          <cell r="F560" t="str">
            <v>CLICHY</v>
          </cell>
          <cell r="G560" t="str">
            <v>FRANCE</v>
          </cell>
          <cell r="H560" t="str">
            <v>1</v>
          </cell>
          <cell r="I560" t="str">
            <v>01 41 27 97 37</v>
          </cell>
          <cell r="K560" t="str">
            <v>FRANCOIS</v>
          </cell>
          <cell r="L560" t="str">
            <v>DENEUTER</v>
          </cell>
          <cell r="M560" t="str">
            <v>0141279737</v>
          </cell>
          <cell r="N560" t="str">
            <v>fdeneuter@sejt.com</v>
          </cell>
        </row>
        <row r="561">
          <cell r="A561">
            <v>262419</v>
          </cell>
          <cell r="B561" t="str">
            <v>SEJT PRESSE</v>
          </cell>
          <cell r="C561" t="str">
            <v>21 RUE MARTISSOT</v>
          </cell>
          <cell r="E561" t="str">
            <v>92110</v>
          </cell>
          <cell r="F561" t="str">
            <v>CLICHY</v>
          </cell>
          <cell r="G561" t="str">
            <v>FRANCE</v>
          </cell>
          <cell r="H561" t="str">
            <v>1</v>
          </cell>
          <cell r="I561" t="str">
            <v>01 41 27 97 37</v>
          </cell>
          <cell r="K561" t="str">
            <v>Martine</v>
          </cell>
          <cell r="L561" t="str">
            <v>NICOLAS</v>
          </cell>
          <cell r="M561" t="str">
            <v>+33141279735</v>
          </cell>
          <cell r="N561" t="str">
            <v>mnicolas@sejt.com</v>
          </cell>
        </row>
        <row r="562">
          <cell r="A562">
            <v>264402</v>
          </cell>
          <cell r="B562" t="str">
            <v>FD CONSEIL</v>
          </cell>
          <cell r="C562" t="str">
            <v>480 AVENUE ANDRE AMPERE</v>
          </cell>
          <cell r="E562" t="str">
            <v>34170</v>
          </cell>
          <cell r="F562" t="str">
            <v>CASTELNAU LE LEZ</v>
          </cell>
          <cell r="G562" t="str">
            <v>FRANCE</v>
          </cell>
          <cell r="H562" t="str">
            <v>1</v>
          </cell>
          <cell r="I562" t="str">
            <v>+33499583732</v>
          </cell>
          <cell r="K562" t="str">
            <v>Eric</v>
          </cell>
          <cell r="L562" t="str">
            <v>FROGER</v>
          </cell>
          <cell r="M562" t="str">
            <v>+33499583732</v>
          </cell>
          <cell r="N562" t="str">
            <v>contact@da-mag.com</v>
          </cell>
        </row>
        <row r="563">
          <cell r="A563">
            <v>264402</v>
          </cell>
          <cell r="B563" t="str">
            <v>FD CONSEIL</v>
          </cell>
          <cell r="C563" t="str">
            <v>480 AVENUE ANDRE AMPERE</v>
          </cell>
          <cell r="E563" t="str">
            <v>34170</v>
          </cell>
          <cell r="F563" t="str">
            <v>CASTELNAU LE LEZ</v>
          </cell>
          <cell r="G563" t="str">
            <v>FRANCE</v>
          </cell>
          <cell r="H563" t="str">
            <v>1</v>
          </cell>
          <cell r="I563" t="str">
            <v>+33499583732</v>
          </cell>
          <cell r="K563" t="str">
            <v>Françoise</v>
          </cell>
          <cell r="L563" t="str">
            <v>FROGER</v>
          </cell>
          <cell r="M563" t="str">
            <v>+33499583732</v>
          </cell>
          <cell r="N563" t="str">
            <v>ffroger@da-mag.com</v>
          </cell>
        </row>
        <row r="564">
          <cell r="A564">
            <v>264743</v>
          </cell>
          <cell r="B564" t="str">
            <v>IWA PUBLISHING</v>
          </cell>
          <cell r="C564" t="str">
            <v>ALLIANCE HOUSE</v>
          </cell>
          <cell r="D564" t="str">
            <v>12 CAXTON ST.</v>
          </cell>
          <cell r="E564" t="str">
            <v>SW1H 0QS</v>
          </cell>
          <cell r="F564" t="str">
            <v>LONDON</v>
          </cell>
          <cell r="G564" t="str">
            <v>ROYAUME-UNI</v>
          </cell>
          <cell r="H564" t="str">
            <v>2</v>
          </cell>
          <cell r="I564" t="str">
            <v>+44 2076545500</v>
          </cell>
          <cell r="J564" t="str">
            <v>publications@iwap.co.uk</v>
          </cell>
          <cell r="K564" t="str">
            <v>Keith</v>
          </cell>
          <cell r="L564" t="str">
            <v>HAYWARD</v>
          </cell>
          <cell r="M564" t="str">
            <v>0044 207 654 5500</v>
          </cell>
          <cell r="N564" t="str">
            <v>khayward@iwap.co.uk</v>
          </cell>
        </row>
        <row r="565">
          <cell r="A565">
            <v>264743</v>
          </cell>
          <cell r="B565" t="str">
            <v>IWA PUBLISHING</v>
          </cell>
          <cell r="C565" t="str">
            <v>ALLIANCE HOUSE</v>
          </cell>
          <cell r="D565" t="str">
            <v>12 CAXTON ST.</v>
          </cell>
          <cell r="E565" t="str">
            <v>SW1H 0QS</v>
          </cell>
          <cell r="F565" t="str">
            <v>LONDON</v>
          </cell>
          <cell r="G565" t="str">
            <v>ROYAUME-UNI</v>
          </cell>
          <cell r="H565" t="str">
            <v>2</v>
          </cell>
          <cell r="I565" t="str">
            <v>+44 2076545500</v>
          </cell>
          <cell r="J565" t="str">
            <v>publications@iwap.co.uk</v>
          </cell>
          <cell r="K565" t="str">
            <v>KEITH</v>
          </cell>
          <cell r="L565" t="str">
            <v>HAYWARD</v>
          </cell>
          <cell r="N565" t="str">
            <v>khayward@iwap.co.uk</v>
          </cell>
        </row>
        <row r="566">
          <cell r="A566">
            <v>265649</v>
          </cell>
          <cell r="B566" t="str">
            <v>GISI</v>
          </cell>
          <cell r="C566" t="str">
            <v>10 PLACE DU GENERAL DE GAULLE LA CROIX DE BERNY</v>
          </cell>
          <cell r="D566" t="str">
            <v>ANTONY PARC II - BP 20156</v>
          </cell>
          <cell r="E566" t="str">
            <v>92186</v>
          </cell>
          <cell r="F566" t="str">
            <v>ANTHONY CEDEX</v>
          </cell>
          <cell r="G566" t="str">
            <v>FRANCE</v>
          </cell>
          <cell r="H566" t="str">
            <v>1</v>
          </cell>
          <cell r="I566" t="str">
            <v>+33 1 77 92 92 92</v>
          </cell>
          <cell r="J566" t="str">
            <v>envirodroit@red-on-line.net</v>
          </cell>
          <cell r="K566" t="str">
            <v>ANNICK</v>
          </cell>
          <cell r="L566" t="str">
            <v>MARTEAU</v>
          </cell>
          <cell r="N566" t="str">
            <v>amarteau@gisi.fr</v>
          </cell>
        </row>
        <row r="567">
          <cell r="A567">
            <v>265649</v>
          </cell>
          <cell r="B567" t="str">
            <v>GISI</v>
          </cell>
          <cell r="C567" t="str">
            <v>10 PLACE DU GENERAL DE GAULLE LA CROIX DE BERNY</v>
          </cell>
          <cell r="D567" t="str">
            <v>ANTONY PARC II - BP 20156</v>
          </cell>
          <cell r="E567" t="str">
            <v>92186</v>
          </cell>
          <cell r="F567" t="str">
            <v>ANTHONY CEDEX</v>
          </cell>
          <cell r="G567" t="str">
            <v>FRANCE</v>
          </cell>
          <cell r="H567" t="str">
            <v>1</v>
          </cell>
          <cell r="I567" t="str">
            <v>+33 1 77 92 92 92</v>
          </cell>
          <cell r="J567" t="str">
            <v>envirodroit@red-on-line.net</v>
          </cell>
          <cell r="K567" t="str">
            <v>Delphine</v>
          </cell>
          <cell r="L567" t="str">
            <v>GINEY</v>
          </cell>
          <cell r="M567" t="str">
            <v>+33 1 77 92 95 64</v>
          </cell>
          <cell r="N567" t="str">
            <v>dgineyt@gisi.fr</v>
          </cell>
        </row>
        <row r="568">
          <cell r="A568">
            <v>265649</v>
          </cell>
          <cell r="B568" t="str">
            <v>GISI</v>
          </cell>
          <cell r="C568" t="str">
            <v>10 PLACE DU GENERAL DE GAULLE LA CROIX DE BERNY</v>
          </cell>
          <cell r="D568" t="str">
            <v>ANTONY PARC II - BP 20156</v>
          </cell>
          <cell r="E568" t="str">
            <v>92186</v>
          </cell>
          <cell r="F568" t="str">
            <v>ANTHONY CEDEX</v>
          </cell>
          <cell r="G568" t="str">
            <v>FRANCE</v>
          </cell>
          <cell r="H568" t="str">
            <v>1</v>
          </cell>
          <cell r="I568" t="str">
            <v>+33 1 77 92 92 92</v>
          </cell>
          <cell r="J568" t="str">
            <v>envirodroit@red-on-line.net</v>
          </cell>
          <cell r="K568" t="str">
            <v>Annick</v>
          </cell>
          <cell r="L568" t="str">
            <v>MARTEAU</v>
          </cell>
          <cell r="M568" t="str">
            <v>01 56 79 41 73</v>
          </cell>
          <cell r="N568" t="str">
            <v>amarteau@gisi.fr</v>
          </cell>
        </row>
        <row r="569">
          <cell r="A569">
            <v>265649</v>
          </cell>
          <cell r="B569" t="str">
            <v>GISI</v>
          </cell>
          <cell r="C569" t="str">
            <v>10 PLACE DU GENERAL DE GAULLE LA CROIX DE BERNY</v>
          </cell>
          <cell r="D569" t="str">
            <v>ANTONY PARC II - BP 20156</v>
          </cell>
          <cell r="E569" t="str">
            <v>92186</v>
          </cell>
          <cell r="F569" t="str">
            <v>ANTHONY CEDEX</v>
          </cell>
          <cell r="G569" t="str">
            <v>FRANCE</v>
          </cell>
          <cell r="H569" t="str">
            <v>1</v>
          </cell>
          <cell r="I569" t="str">
            <v>+33 1 77 92 92 92</v>
          </cell>
          <cell r="J569" t="str">
            <v>envirodroit@red-on-line.net</v>
          </cell>
          <cell r="K569" t="str">
            <v>Laurent</v>
          </cell>
          <cell r="L569" t="str">
            <v>PITOUN</v>
          </cell>
          <cell r="M569" t="str">
            <v>01 40 60 95 27</v>
          </cell>
          <cell r="N569" t="str">
            <v>lapitoun@red-on-line.net</v>
          </cell>
        </row>
        <row r="570">
          <cell r="A570">
            <v>265649</v>
          </cell>
          <cell r="B570" t="str">
            <v>GISI</v>
          </cell>
          <cell r="C570" t="str">
            <v>10 PLACE DU GENERAL DE GAULLE LA CROIX DE BERNY</v>
          </cell>
          <cell r="D570" t="str">
            <v>ANTONY PARC II - BP 20156</v>
          </cell>
          <cell r="E570" t="str">
            <v>92186</v>
          </cell>
          <cell r="F570" t="str">
            <v>ANTHONY CEDEX</v>
          </cell>
          <cell r="G570" t="str">
            <v>FRANCE</v>
          </cell>
          <cell r="H570" t="str">
            <v>1</v>
          </cell>
          <cell r="I570" t="str">
            <v>+33 1 77 92 92 92</v>
          </cell>
          <cell r="J570" t="str">
            <v>envirodroit@red-on-line.net</v>
          </cell>
          <cell r="K570" t="str">
            <v>PROST</v>
          </cell>
          <cell r="L570" t="str">
            <v>SEVERINE</v>
          </cell>
          <cell r="N570" t="str">
            <v>seprost@red-on-line.net</v>
          </cell>
        </row>
        <row r="571">
          <cell r="A571">
            <v>265649</v>
          </cell>
          <cell r="B571" t="str">
            <v>GISI</v>
          </cell>
          <cell r="C571" t="str">
            <v>10 PLACE DU GENERAL DE GAULLE LA CROIX DE BERNY</v>
          </cell>
          <cell r="D571" t="str">
            <v>ANTONY PARC II - BP 20156</v>
          </cell>
          <cell r="E571" t="str">
            <v>92186</v>
          </cell>
          <cell r="F571" t="str">
            <v>ANTHONY CEDEX</v>
          </cell>
          <cell r="G571" t="str">
            <v>FRANCE</v>
          </cell>
          <cell r="H571" t="str">
            <v>1</v>
          </cell>
          <cell r="I571" t="str">
            <v>+33 1 77 92 92 92</v>
          </cell>
          <cell r="J571" t="str">
            <v>envirodroit@red-on-line.net</v>
          </cell>
          <cell r="K571" t="str">
            <v>Séverine</v>
          </cell>
          <cell r="L571" t="str">
            <v>GRIZIAUX</v>
          </cell>
          <cell r="M571" t="str">
            <v>+33 1 77 92 95 71</v>
          </cell>
          <cell r="N571" t="str">
            <v>segriziaux@red-on-line.net</v>
          </cell>
        </row>
        <row r="572">
          <cell r="A572">
            <v>265649</v>
          </cell>
          <cell r="B572" t="str">
            <v>GISI</v>
          </cell>
          <cell r="C572" t="str">
            <v>10 PLACE DU GENERAL DE GAULLE LA CROIX DE BERNY</v>
          </cell>
          <cell r="D572" t="str">
            <v>ANTONY PARC II - BP 20156</v>
          </cell>
          <cell r="E572" t="str">
            <v>92186</v>
          </cell>
          <cell r="F572" t="str">
            <v>ANTHONY CEDEX</v>
          </cell>
          <cell r="G572" t="str">
            <v>FRANCE</v>
          </cell>
          <cell r="H572" t="str">
            <v>1</v>
          </cell>
          <cell r="I572" t="str">
            <v>+33 1 77 92 92 92</v>
          </cell>
          <cell r="J572" t="str">
            <v>envirodroit@red-on-line.net</v>
          </cell>
          <cell r="K572" t="str">
            <v>DIMITRI</v>
          </cell>
          <cell r="L572" t="str">
            <v>ROYER</v>
          </cell>
          <cell r="M572" t="str">
            <v>01 77 92 95 71</v>
          </cell>
          <cell r="N572" t="str">
            <v>droyer@infopro.fr</v>
          </cell>
        </row>
        <row r="573">
          <cell r="A573">
            <v>265649</v>
          </cell>
          <cell r="B573" t="str">
            <v>GISI</v>
          </cell>
          <cell r="C573" t="str">
            <v>10 PLACE DU GENERAL DE GAULLE LA CROIX DE BERNY</v>
          </cell>
          <cell r="D573" t="str">
            <v>ANTONY PARC II - BP 20156</v>
          </cell>
          <cell r="E573" t="str">
            <v>92186</v>
          </cell>
          <cell r="F573" t="str">
            <v>ANTHONY CEDEX</v>
          </cell>
          <cell r="G573" t="str">
            <v>FRANCE</v>
          </cell>
          <cell r="H573" t="str">
            <v>1</v>
          </cell>
          <cell r="I573" t="str">
            <v>+33 1 77 92 92 92</v>
          </cell>
          <cell r="J573" t="str">
            <v>envirodroit@red-on-line.net</v>
          </cell>
          <cell r="K573" t="str">
            <v>Victor</v>
          </cell>
          <cell r="L573" t="str">
            <v>Alejandro</v>
          </cell>
          <cell r="M573" t="str">
            <v>+33177929811</v>
          </cell>
          <cell r="N573" t="str">
            <v>valejandro@red-on-line.com</v>
          </cell>
        </row>
        <row r="574">
          <cell r="A574">
            <v>265732</v>
          </cell>
          <cell r="B574" t="str">
            <v>SEDEC - LE MOCI</v>
          </cell>
          <cell r="C574" t="str">
            <v>11 RUE DE MILAN</v>
          </cell>
          <cell r="E574" t="str">
            <v>75009</v>
          </cell>
          <cell r="F574" t="str">
            <v>PARIS</v>
          </cell>
          <cell r="G574" t="str">
            <v>FRANCE</v>
          </cell>
          <cell r="H574" t="str">
            <v>1</v>
          </cell>
          <cell r="I574" t="str">
            <v>01 53 80 74 00</v>
          </cell>
          <cell r="K574" t="str">
            <v>Pierre</v>
          </cell>
          <cell r="L574" t="str">
            <v>BESSIERE</v>
          </cell>
          <cell r="M574" t="str">
            <v>01 53 80 74 01</v>
          </cell>
          <cell r="N574" t="str">
            <v>pierre.bessiere@lemoci.com</v>
          </cell>
        </row>
        <row r="575">
          <cell r="A575">
            <v>265732</v>
          </cell>
          <cell r="B575" t="str">
            <v>SEDEC - LE MOCI</v>
          </cell>
          <cell r="C575" t="str">
            <v>11 RUE DE MILAN</v>
          </cell>
          <cell r="E575" t="str">
            <v>75009</v>
          </cell>
          <cell r="F575" t="str">
            <v>PARIS</v>
          </cell>
          <cell r="G575" t="str">
            <v>FRANCE</v>
          </cell>
          <cell r="H575" t="str">
            <v>1</v>
          </cell>
          <cell r="I575" t="str">
            <v>01 53 80 74 00</v>
          </cell>
          <cell r="K575" t="str">
            <v>MARIE-LAURE</v>
          </cell>
          <cell r="L575" t="str">
            <v>BOULLAY</v>
          </cell>
          <cell r="M575" t="str">
            <v>01 40 73 30 00</v>
          </cell>
          <cell r="N575" t="str">
            <v>marie.laure.boullay@cfce.fr</v>
          </cell>
        </row>
        <row r="576">
          <cell r="A576">
            <v>265732</v>
          </cell>
          <cell r="B576" t="str">
            <v>SEDEC - LE MOCI</v>
          </cell>
          <cell r="C576" t="str">
            <v>11 RUE DE MILAN</v>
          </cell>
          <cell r="E576" t="str">
            <v>75009</v>
          </cell>
          <cell r="F576" t="str">
            <v>PARIS</v>
          </cell>
          <cell r="G576" t="str">
            <v>FRANCE</v>
          </cell>
          <cell r="H576" t="str">
            <v>1</v>
          </cell>
          <cell r="I576" t="str">
            <v>01 53 80 74 00</v>
          </cell>
          <cell r="K576" t="str">
            <v>PIERRE</v>
          </cell>
          <cell r="L576" t="str">
            <v>BESSIERE</v>
          </cell>
          <cell r="M576" t="str">
            <v>01 53 80 74 01</v>
          </cell>
          <cell r="N576" t="str">
            <v>pierre.bessiere@lemoci.com</v>
          </cell>
        </row>
        <row r="577">
          <cell r="A577">
            <v>265732</v>
          </cell>
          <cell r="B577" t="str">
            <v>SEDEC - LE MOCI</v>
          </cell>
          <cell r="C577" t="str">
            <v>11 RUE DE MILAN</v>
          </cell>
          <cell r="E577" t="str">
            <v>75009</v>
          </cell>
          <cell r="F577" t="str">
            <v>PARIS</v>
          </cell>
          <cell r="G577" t="str">
            <v>FRANCE</v>
          </cell>
          <cell r="H577" t="str">
            <v>1</v>
          </cell>
          <cell r="I577" t="str">
            <v>01 53 80 74 00</v>
          </cell>
          <cell r="K577" t="str">
            <v>Karine</v>
          </cell>
          <cell r="L577" t="str">
            <v>BLAUDEAU</v>
          </cell>
          <cell r="M577" t="str">
            <v>01 53 80 74 00</v>
          </cell>
          <cell r="N577" t="str">
            <v>karine.blaudeau@lemoci.com</v>
          </cell>
        </row>
        <row r="578">
          <cell r="A578">
            <v>265732</v>
          </cell>
          <cell r="B578" t="str">
            <v>SEDEC - LE MOCI</v>
          </cell>
          <cell r="C578" t="str">
            <v>11 RUE DE MILAN</v>
          </cell>
          <cell r="E578" t="str">
            <v>75009</v>
          </cell>
          <cell r="F578" t="str">
            <v>PARIS</v>
          </cell>
          <cell r="G578" t="str">
            <v>FRANCE</v>
          </cell>
          <cell r="H578" t="str">
            <v>1</v>
          </cell>
          <cell r="I578" t="str">
            <v>01 53 80 74 00</v>
          </cell>
          <cell r="K578" t="str">
            <v>CHRISTIAN</v>
          </cell>
          <cell r="L578" t="str">
            <v>BLIN</v>
          </cell>
          <cell r="M578" t="str">
            <v>+33153807402</v>
          </cell>
          <cell r="N578" t="str">
            <v>christian.blin@lemoci.com</v>
          </cell>
        </row>
        <row r="579">
          <cell r="A579">
            <v>265732</v>
          </cell>
          <cell r="B579" t="str">
            <v>SEDEC - LE MOCI</v>
          </cell>
          <cell r="C579" t="str">
            <v>11 RUE DE MILAN</v>
          </cell>
          <cell r="E579" t="str">
            <v>75009</v>
          </cell>
          <cell r="F579" t="str">
            <v>PARIS</v>
          </cell>
          <cell r="G579" t="str">
            <v>FRANCE</v>
          </cell>
          <cell r="H579" t="str">
            <v>1</v>
          </cell>
          <cell r="I579" t="str">
            <v>01 53 80 74 00</v>
          </cell>
          <cell r="K579" t="str">
            <v>PIERRE</v>
          </cell>
          <cell r="L579" t="str">
            <v>BESSIERE.</v>
          </cell>
          <cell r="M579" t="str">
            <v>01 53 80 74 01</v>
          </cell>
          <cell r="N579" t="str">
            <v>pierre.bessiere@lemoci.com</v>
          </cell>
        </row>
        <row r="580">
          <cell r="A580">
            <v>265732</v>
          </cell>
          <cell r="B580" t="str">
            <v>SEDEC - LE MOCI</v>
          </cell>
          <cell r="C580" t="str">
            <v>11 RUE DE MILAN</v>
          </cell>
          <cell r="E580" t="str">
            <v>75009</v>
          </cell>
          <cell r="F580" t="str">
            <v>PARIS</v>
          </cell>
          <cell r="G580" t="str">
            <v>FRANCE</v>
          </cell>
          <cell r="H580" t="str">
            <v>1</v>
          </cell>
          <cell r="I580" t="str">
            <v>01 53 80 74 00</v>
          </cell>
          <cell r="K580" t="str">
            <v>SYLVAIN</v>
          </cell>
          <cell r="L580" t="str">
            <v>PUEL</v>
          </cell>
          <cell r="M580" t="str">
            <v>+33158731152</v>
          </cell>
          <cell r="N580" t="str">
            <v>spuel@lejdl.com</v>
          </cell>
        </row>
        <row r="581">
          <cell r="A581">
            <v>265732</v>
          </cell>
          <cell r="B581" t="str">
            <v>SEDEC - LE MOCI</v>
          </cell>
          <cell r="C581" t="str">
            <v>11 RUE DE MILAN</v>
          </cell>
          <cell r="E581" t="str">
            <v>75009</v>
          </cell>
          <cell r="F581" t="str">
            <v>PARIS</v>
          </cell>
          <cell r="G581" t="str">
            <v>FRANCE</v>
          </cell>
          <cell r="H581" t="str">
            <v>1</v>
          </cell>
          <cell r="I581" t="str">
            <v>01 53 80 74 00</v>
          </cell>
          <cell r="K581" t="str">
            <v>Pierre</v>
          </cell>
          <cell r="L581" t="str">
            <v>BESSIERE</v>
          </cell>
          <cell r="M581" t="str">
            <v>01 53 80 74 01</v>
          </cell>
          <cell r="N581" t="str">
            <v>pierre.bessiere@lemoci.com</v>
          </cell>
        </row>
        <row r="582">
          <cell r="A582">
            <v>265732</v>
          </cell>
          <cell r="B582" t="str">
            <v>SEDEC - LE MOCI</v>
          </cell>
          <cell r="C582" t="str">
            <v>11 RUE DE MILAN</v>
          </cell>
          <cell r="E582" t="str">
            <v>75009</v>
          </cell>
          <cell r="F582" t="str">
            <v>PARIS</v>
          </cell>
          <cell r="G582" t="str">
            <v>FRANCE</v>
          </cell>
          <cell r="H582" t="str">
            <v>1</v>
          </cell>
          <cell r="I582" t="str">
            <v>01 53 80 74 00</v>
          </cell>
          <cell r="K582" t="str">
            <v>MARIE-LAURE</v>
          </cell>
          <cell r="L582" t="str">
            <v>BOULLAY</v>
          </cell>
          <cell r="M582" t="str">
            <v>01 40 73 30 00</v>
          </cell>
          <cell r="N582" t="str">
            <v>marie.laure.boullay@cfce.fr</v>
          </cell>
        </row>
        <row r="583">
          <cell r="A583">
            <v>265732</v>
          </cell>
          <cell r="B583" t="str">
            <v>SEDEC - LE MOCI</v>
          </cell>
          <cell r="C583" t="str">
            <v>11 RUE DE MILAN</v>
          </cell>
          <cell r="E583" t="str">
            <v>75009</v>
          </cell>
          <cell r="F583" t="str">
            <v>PARIS</v>
          </cell>
          <cell r="G583" t="str">
            <v>FRANCE</v>
          </cell>
          <cell r="H583" t="str">
            <v>1</v>
          </cell>
          <cell r="I583" t="str">
            <v>01 53 80 74 00</v>
          </cell>
          <cell r="K583" t="str">
            <v>PIERRE</v>
          </cell>
          <cell r="L583" t="str">
            <v>BESSIERE</v>
          </cell>
          <cell r="M583" t="str">
            <v>01 53 80 74 00</v>
          </cell>
          <cell r="N583" t="str">
            <v>pierre.bessiere@lemoci.com</v>
          </cell>
        </row>
        <row r="584">
          <cell r="A584">
            <v>265732</v>
          </cell>
          <cell r="B584" t="str">
            <v>SEDEC - LE MOCI</v>
          </cell>
          <cell r="C584" t="str">
            <v>11 RUE DE MILAN</v>
          </cell>
          <cell r="E584" t="str">
            <v>75009</v>
          </cell>
          <cell r="F584" t="str">
            <v>PARIS</v>
          </cell>
          <cell r="G584" t="str">
            <v>FRANCE</v>
          </cell>
          <cell r="H584" t="str">
            <v>1</v>
          </cell>
          <cell r="I584" t="str">
            <v>01 53 80 74 00</v>
          </cell>
          <cell r="K584" t="str">
            <v>Victoria</v>
          </cell>
          <cell r="L584" t="str">
            <v>IRIZAR</v>
          </cell>
          <cell r="M584" t="str">
            <v>01 49 70 12 48</v>
          </cell>
          <cell r="N584" t="str">
            <v>victoria.irizar@lemoci.com</v>
          </cell>
        </row>
        <row r="585">
          <cell r="A585">
            <v>265732</v>
          </cell>
          <cell r="B585" t="str">
            <v>SEDEC - LE MOCI</v>
          </cell>
          <cell r="C585" t="str">
            <v>11 RUE DE MILAN</v>
          </cell>
          <cell r="E585" t="str">
            <v>75009</v>
          </cell>
          <cell r="F585" t="str">
            <v>PARIS</v>
          </cell>
          <cell r="G585" t="str">
            <v>FRANCE</v>
          </cell>
          <cell r="H585" t="str">
            <v>1</v>
          </cell>
          <cell r="I585" t="str">
            <v>01 53 80 74 00</v>
          </cell>
          <cell r="K585" t="str">
            <v>VICTORIA</v>
          </cell>
          <cell r="L585" t="str">
            <v>IRIZAR</v>
          </cell>
          <cell r="N585" t="str">
            <v>victoria.irizar@lemoci.com</v>
          </cell>
        </row>
        <row r="586">
          <cell r="A586">
            <v>265732</v>
          </cell>
          <cell r="B586" t="str">
            <v>SEDEC - LE MOCI</v>
          </cell>
          <cell r="C586" t="str">
            <v>11 RUE DE MILAN</v>
          </cell>
          <cell r="E586" t="str">
            <v>75009</v>
          </cell>
          <cell r="F586" t="str">
            <v>PARIS</v>
          </cell>
          <cell r="G586" t="str">
            <v>FRANCE</v>
          </cell>
          <cell r="H586" t="str">
            <v>1</v>
          </cell>
          <cell r="I586" t="str">
            <v>01 53 80 74 00</v>
          </cell>
          <cell r="K586" t="str">
            <v>Cindy</v>
          </cell>
          <cell r="L586" t="str">
            <v>RENAUD</v>
          </cell>
          <cell r="N586" t="str">
            <v>cindy.renaud@lemoci.com</v>
          </cell>
        </row>
        <row r="587">
          <cell r="A587">
            <v>265732</v>
          </cell>
          <cell r="B587" t="str">
            <v>SEDEC - LE MOCI</v>
          </cell>
          <cell r="C587" t="str">
            <v>11 RUE DE MILAN</v>
          </cell>
          <cell r="E587" t="str">
            <v>75009</v>
          </cell>
          <cell r="F587" t="str">
            <v>PARIS</v>
          </cell>
          <cell r="G587" t="str">
            <v>FRANCE</v>
          </cell>
          <cell r="H587" t="str">
            <v>1</v>
          </cell>
          <cell r="I587" t="str">
            <v>01 53 80 74 00</v>
          </cell>
          <cell r="K587" t="str">
            <v>Karine</v>
          </cell>
          <cell r="L587" t="str">
            <v>ROSSET</v>
          </cell>
          <cell r="N587" t="str">
            <v>karine.rosset@ubifrance.fr</v>
          </cell>
        </row>
        <row r="588">
          <cell r="A588">
            <v>265732</v>
          </cell>
          <cell r="B588" t="str">
            <v>SEDEC - LE MOCI</v>
          </cell>
          <cell r="C588" t="str">
            <v>11 RUE DE MILAN</v>
          </cell>
          <cell r="E588" t="str">
            <v>75009</v>
          </cell>
          <cell r="F588" t="str">
            <v>PARIS</v>
          </cell>
          <cell r="G588" t="str">
            <v>FRANCE</v>
          </cell>
          <cell r="H588" t="str">
            <v>1</v>
          </cell>
          <cell r="I588" t="str">
            <v>01 53 80 74 00</v>
          </cell>
          <cell r="K588" t="str">
            <v>Saskia</v>
          </cell>
          <cell r="L588" t="str">
            <v>PAULMIER</v>
          </cell>
          <cell r="N588" t="str">
            <v>saskia.paulmier@lemoci.com</v>
          </cell>
        </row>
        <row r="589">
          <cell r="A589">
            <v>266875</v>
          </cell>
          <cell r="B589" t="str">
            <v>EDIZIONI PEI SRL</v>
          </cell>
          <cell r="C589" t="str">
            <v>STRADA NAVIGLIO ALTO 46/1</v>
          </cell>
          <cell r="E589" t="str">
            <v>43122</v>
          </cell>
          <cell r="F589" t="str">
            <v>PARMA</v>
          </cell>
          <cell r="G589" t="str">
            <v>ITALIE</v>
          </cell>
          <cell r="H589" t="str">
            <v>2</v>
          </cell>
          <cell r="I589" t="str">
            <v>+39 0521 771818</v>
          </cell>
          <cell r="J589" t="str">
            <v>info@edizionipei.it</v>
          </cell>
          <cell r="K589" t="str">
            <v>Savina</v>
          </cell>
          <cell r="L589" t="str">
            <v>TOMMASO</v>
          </cell>
          <cell r="N589" t="str">
            <v>info@edizionepei.it</v>
          </cell>
        </row>
        <row r="590">
          <cell r="A590">
            <v>266875</v>
          </cell>
          <cell r="B590" t="str">
            <v>EDIZIONI PEI SRL</v>
          </cell>
          <cell r="C590" t="str">
            <v>STRADA NAVIGLIO ALTO 46/1</v>
          </cell>
          <cell r="E590" t="str">
            <v>43122</v>
          </cell>
          <cell r="F590" t="str">
            <v>PARMA</v>
          </cell>
          <cell r="G590" t="str">
            <v>ITALIE</v>
          </cell>
          <cell r="H590" t="str">
            <v>2</v>
          </cell>
          <cell r="I590" t="str">
            <v>+39 0521 771818</v>
          </cell>
          <cell r="J590" t="str">
            <v>info@edizionipei.it</v>
          </cell>
          <cell r="K590" t="str">
            <v>MARCO</v>
          </cell>
          <cell r="L590" t="str">
            <v>CAGOZZI</v>
          </cell>
          <cell r="M590" t="str">
            <v>0039 0521771818</v>
          </cell>
          <cell r="N590" t="str">
            <v>info@edizionipei.it</v>
          </cell>
        </row>
        <row r="591">
          <cell r="A591">
            <v>266875</v>
          </cell>
          <cell r="B591" t="str">
            <v>EDIZIONI PEI SRL</v>
          </cell>
          <cell r="C591" t="str">
            <v>STRADA NAVIGLIO ALTO 46/1</v>
          </cell>
          <cell r="E591" t="str">
            <v>43122</v>
          </cell>
          <cell r="F591" t="str">
            <v>PARMA</v>
          </cell>
          <cell r="G591" t="str">
            <v>ITALIE</v>
          </cell>
          <cell r="H591" t="str">
            <v>2</v>
          </cell>
          <cell r="I591" t="str">
            <v>+39 0521 771818</v>
          </cell>
          <cell r="J591" t="str">
            <v>info@edizionipei.it</v>
          </cell>
          <cell r="K591" t="str">
            <v>Laura</v>
          </cell>
          <cell r="L591" t="str">
            <v>VENERI</v>
          </cell>
          <cell r="M591" t="str">
            <v>+39 9052 17 71 818</v>
          </cell>
          <cell r="N591" t="str">
            <v>info@edizionipei.it</v>
          </cell>
        </row>
        <row r="592">
          <cell r="A592">
            <v>266875</v>
          </cell>
          <cell r="B592" t="str">
            <v>EDIZIONI PEI SRL</v>
          </cell>
          <cell r="C592" t="str">
            <v>STRADA NAVIGLIO ALTO 46/1</v>
          </cell>
          <cell r="E592" t="str">
            <v>43122</v>
          </cell>
          <cell r="F592" t="str">
            <v>PARMA</v>
          </cell>
          <cell r="G592" t="str">
            <v>ITALIE</v>
          </cell>
          <cell r="H592" t="str">
            <v>2</v>
          </cell>
          <cell r="I592" t="str">
            <v>+39 0521 771818</v>
          </cell>
          <cell r="J592" t="str">
            <v>info@edizionipei.it</v>
          </cell>
          <cell r="K592" t="str">
            <v>LAURA</v>
          </cell>
          <cell r="L592" t="str">
            <v>VENERI</v>
          </cell>
          <cell r="M592" t="str">
            <v>0039 0521771818</v>
          </cell>
          <cell r="N592" t="str">
            <v>info@recycling-pei.it</v>
          </cell>
        </row>
        <row r="593">
          <cell r="A593">
            <v>266875</v>
          </cell>
          <cell r="B593" t="str">
            <v>EDIZIONI PEI SRL</v>
          </cell>
          <cell r="C593" t="str">
            <v>STRADA NAVIGLIO ALTO 46/1</v>
          </cell>
          <cell r="E593" t="str">
            <v>43122</v>
          </cell>
          <cell r="F593" t="str">
            <v>PARMA</v>
          </cell>
          <cell r="G593" t="str">
            <v>ITALIE</v>
          </cell>
          <cell r="H593" t="str">
            <v>2</v>
          </cell>
          <cell r="I593" t="str">
            <v>+39 0521 771818</v>
          </cell>
          <cell r="J593" t="str">
            <v>info@edizionipei.it</v>
          </cell>
          <cell r="K593" t="str">
            <v>Savina</v>
          </cell>
          <cell r="L593" t="str">
            <v>TOMMASO</v>
          </cell>
          <cell r="M593" t="str">
            <v>+39 0521 77 18 18</v>
          </cell>
          <cell r="N593" t="str">
            <v>info@edizionepei.it</v>
          </cell>
        </row>
        <row r="594">
          <cell r="A594">
            <v>268490</v>
          </cell>
          <cell r="B594" t="str">
            <v>AGREPI</v>
          </cell>
          <cell r="C594" t="str">
            <v>48 BOULEVARD DES BATIGNOLLES</v>
          </cell>
          <cell r="E594" t="str">
            <v>75017</v>
          </cell>
          <cell r="F594" t="str">
            <v>PARIS</v>
          </cell>
          <cell r="G594" t="str">
            <v>FRANCE</v>
          </cell>
          <cell r="H594" t="str">
            <v>1</v>
          </cell>
          <cell r="I594" t="str">
            <v>+33 1 44 50 57 96</v>
          </cell>
          <cell r="K594" t="str">
            <v>Lucien</v>
          </cell>
          <cell r="L594" t="str">
            <v>BENAZERA</v>
          </cell>
          <cell r="M594" t="str">
            <v>01 44 50 57 96</v>
          </cell>
          <cell r="N594" t="str">
            <v>lucien.benazera@numericable.fr</v>
          </cell>
        </row>
        <row r="595">
          <cell r="A595">
            <v>268490</v>
          </cell>
          <cell r="B595" t="str">
            <v>AGREPI</v>
          </cell>
          <cell r="C595" t="str">
            <v>48 BOULEVARD DES BATIGNOLLES</v>
          </cell>
          <cell r="E595" t="str">
            <v>75017</v>
          </cell>
          <cell r="F595" t="str">
            <v>PARIS</v>
          </cell>
          <cell r="G595" t="str">
            <v>FRANCE</v>
          </cell>
          <cell r="H595" t="str">
            <v>1</v>
          </cell>
          <cell r="I595" t="str">
            <v>+33 1 44 50 57 96</v>
          </cell>
          <cell r="K595" t="str">
            <v>LUCIEN</v>
          </cell>
          <cell r="L595" t="str">
            <v>BENAZERA</v>
          </cell>
          <cell r="M595" t="str">
            <v>0144505797</v>
          </cell>
          <cell r="N595" t="str">
            <v>mariejose.gelly@cnpp.com</v>
          </cell>
        </row>
        <row r="596">
          <cell r="A596">
            <v>268490</v>
          </cell>
          <cell r="B596" t="str">
            <v>AGREPI</v>
          </cell>
          <cell r="C596" t="str">
            <v>48 BOULEVARD DES BATIGNOLLES</v>
          </cell>
          <cell r="E596" t="str">
            <v>75017</v>
          </cell>
          <cell r="F596" t="str">
            <v>PARIS</v>
          </cell>
          <cell r="G596" t="str">
            <v>FRANCE</v>
          </cell>
          <cell r="H596" t="str">
            <v>1</v>
          </cell>
          <cell r="I596" t="str">
            <v>+33 1 44 50 57 96</v>
          </cell>
          <cell r="K596" t="str">
            <v>Lucien</v>
          </cell>
          <cell r="L596" t="str">
            <v>BENAZERA</v>
          </cell>
          <cell r="M596" t="str">
            <v>+33 1 44 50 57 97</v>
          </cell>
          <cell r="N596" t="str">
            <v>lucien.benazera@numericable.com</v>
          </cell>
        </row>
        <row r="597">
          <cell r="A597">
            <v>268490</v>
          </cell>
          <cell r="B597" t="str">
            <v>AGREPI</v>
          </cell>
          <cell r="C597" t="str">
            <v>48 BOULEVARD DES BATIGNOLLES</v>
          </cell>
          <cell r="E597" t="str">
            <v>75017</v>
          </cell>
          <cell r="F597" t="str">
            <v>PARIS</v>
          </cell>
          <cell r="G597" t="str">
            <v>FRANCE</v>
          </cell>
          <cell r="H597" t="str">
            <v>1</v>
          </cell>
          <cell r="I597" t="str">
            <v>+33 1 44 50 57 96</v>
          </cell>
          <cell r="K597" t="str">
            <v>Marc</v>
          </cell>
          <cell r="L597" t="str">
            <v>BOHY</v>
          </cell>
          <cell r="N597" t="str">
            <v>marc.bohy@cnpp.com</v>
          </cell>
        </row>
        <row r="598">
          <cell r="A598">
            <v>268490</v>
          </cell>
          <cell r="B598" t="str">
            <v>AGREPI</v>
          </cell>
          <cell r="C598" t="str">
            <v>48 BOULEVARD DES BATIGNOLLES</v>
          </cell>
          <cell r="E598" t="str">
            <v>75017</v>
          </cell>
          <cell r="F598" t="str">
            <v>PARIS</v>
          </cell>
          <cell r="G598" t="str">
            <v>FRANCE</v>
          </cell>
          <cell r="H598" t="str">
            <v>1</v>
          </cell>
          <cell r="I598" t="str">
            <v>+33 1 44 50 57 96</v>
          </cell>
          <cell r="K598" t="str">
            <v>Michel</v>
          </cell>
          <cell r="L598" t="str">
            <v>GARCIN</v>
          </cell>
          <cell r="N598" t="str">
            <v>garcin.architecte@gmail.com</v>
          </cell>
        </row>
        <row r="599">
          <cell r="A599">
            <v>277425</v>
          </cell>
          <cell r="B599" t="str">
            <v>RIVE MEDIA</v>
          </cell>
          <cell r="C599" t="str">
            <v>JOURNAL INTERCOMMUNALITES</v>
          </cell>
          <cell r="D599" t="str">
            <v>2 RUE DU ROULE</v>
          </cell>
          <cell r="E599" t="str">
            <v>75001</v>
          </cell>
          <cell r="F599" t="str">
            <v>PARIS</v>
          </cell>
          <cell r="G599" t="str">
            <v>FRANCE</v>
          </cell>
          <cell r="H599" t="str">
            <v>1</v>
          </cell>
          <cell r="I599" t="str">
            <v>01 42 21 88 02</v>
          </cell>
          <cell r="J599" t="str">
            <v>c.reininger@rive.media.fr</v>
          </cell>
          <cell r="K599" t="str">
            <v>CARINE</v>
          </cell>
          <cell r="L599" t="str">
            <v>REININGER</v>
          </cell>
          <cell r="M599" t="str">
            <v>01 42 21 89 05</v>
          </cell>
          <cell r="N599" t="str">
            <v>c.reininger@rive-media.fr</v>
          </cell>
        </row>
        <row r="600">
          <cell r="A600">
            <v>277425</v>
          </cell>
          <cell r="B600" t="str">
            <v>RIVE MEDIA</v>
          </cell>
          <cell r="C600" t="str">
            <v>JOURNAL INTERCOMMUNALITES</v>
          </cell>
          <cell r="D600" t="str">
            <v>2 RUE DU ROULE</v>
          </cell>
          <cell r="E600" t="str">
            <v>75001</v>
          </cell>
          <cell r="F600" t="str">
            <v>PARIS</v>
          </cell>
          <cell r="G600" t="str">
            <v>FRANCE</v>
          </cell>
          <cell r="H600" t="str">
            <v>1</v>
          </cell>
          <cell r="I600" t="str">
            <v>01 42 21 88 02</v>
          </cell>
          <cell r="J600" t="str">
            <v>c.reininger@rive.media.fr</v>
          </cell>
          <cell r="K600" t="str">
            <v>CARINE</v>
          </cell>
          <cell r="L600" t="str">
            <v>REININGER</v>
          </cell>
          <cell r="M600" t="str">
            <v>01 42 21 89 05</v>
          </cell>
          <cell r="N600" t="str">
            <v>c.reininger@rive-media.fr</v>
          </cell>
        </row>
        <row r="601">
          <cell r="A601">
            <v>277425</v>
          </cell>
          <cell r="B601" t="str">
            <v>RIVE MEDIA</v>
          </cell>
          <cell r="C601" t="str">
            <v>JOURNAL INTERCOMMUNALITES</v>
          </cell>
          <cell r="D601" t="str">
            <v>2 RUE DU ROULE</v>
          </cell>
          <cell r="E601" t="str">
            <v>75001</v>
          </cell>
          <cell r="F601" t="str">
            <v>PARIS</v>
          </cell>
          <cell r="G601" t="str">
            <v>FRANCE</v>
          </cell>
          <cell r="H601" t="str">
            <v>1</v>
          </cell>
          <cell r="I601" t="str">
            <v>01 42 21 88 02</v>
          </cell>
          <cell r="J601" t="str">
            <v>c.reininger@rive.media.fr</v>
          </cell>
          <cell r="K601" t="str">
            <v>CARINE</v>
          </cell>
          <cell r="L601" t="str">
            <v>REININGER</v>
          </cell>
          <cell r="M601" t="str">
            <v>+33142218904</v>
          </cell>
          <cell r="N601" t="str">
            <v>c.reininger@rive-media.fr</v>
          </cell>
        </row>
        <row r="602">
          <cell r="A602">
            <v>277425</v>
          </cell>
          <cell r="B602" t="str">
            <v>RIVE MEDIA</v>
          </cell>
          <cell r="C602" t="str">
            <v>JOURNAL INTERCOMMUNALITES</v>
          </cell>
          <cell r="D602" t="str">
            <v>2 RUE DU ROULE</v>
          </cell>
          <cell r="E602" t="str">
            <v>75001</v>
          </cell>
          <cell r="F602" t="str">
            <v>PARIS</v>
          </cell>
          <cell r="G602" t="str">
            <v>FRANCE</v>
          </cell>
          <cell r="H602" t="str">
            <v>1</v>
          </cell>
          <cell r="I602" t="str">
            <v>01 42 21 88 02</v>
          </cell>
          <cell r="J602" t="str">
            <v>c.reininger@rive.media.fr</v>
          </cell>
          <cell r="K602" t="str">
            <v>JULIEN</v>
          </cell>
          <cell r="L602" t="str">
            <v>BRICAUD</v>
          </cell>
          <cell r="M602" t="str">
            <v>01 42 21 89 78</v>
          </cell>
          <cell r="N602" t="str">
            <v>j.bricaud@rive-media.fr</v>
          </cell>
        </row>
        <row r="603">
          <cell r="A603">
            <v>277635</v>
          </cell>
          <cell r="B603" t="str">
            <v>SERDOCKS SRL- EUROMERCI</v>
          </cell>
          <cell r="C603" t="str">
            <v>VIALE CORNALIA 19</v>
          </cell>
          <cell r="E603" t="str">
            <v>20124</v>
          </cell>
          <cell r="F603" t="str">
            <v>MILAN</v>
          </cell>
          <cell r="G603" t="str">
            <v>ITALIE</v>
          </cell>
          <cell r="H603" t="str">
            <v>2</v>
          </cell>
          <cell r="I603" t="str">
            <v>00 39 0266 710622</v>
          </cell>
          <cell r="K603" t="str">
            <v>ORNELLA</v>
          </cell>
          <cell r="L603" t="str">
            <v>GIOLA</v>
          </cell>
          <cell r="M603" t="str">
            <v>00 39 0266 710622</v>
          </cell>
          <cell r="N603" t="str">
            <v>orngiola@tin.it</v>
          </cell>
        </row>
        <row r="604">
          <cell r="A604">
            <v>277635</v>
          </cell>
          <cell r="B604" t="str">
            <v>SERDOCKS SRL- EUROMERCI</v>
          </cell>
          <cell r="C604" t="str">
            <v>VIALE CORNALIA 19</v>
          </cell>
          <cell r="E604" t="str">
            <v>20124</v>
          </cell>
          <cell r="F604" t="str">
            <v>MILAN</v>
          </cell>
          <cell r="G604" t="str">
            <v>ITALIE</v>
          </cell>
          <cell r="H604" t="str">
            <v>2</v>
          </cell>
          <cell r="I604" t="str">
            <v>00 39 0266 710622</v>
          </cell>
          <cell r="K604" t="str">
            <v>ORNELLA</v>
          </cell>
          <cell r="L604" t="str">
            <v>GIOLA</v>
          </cell>
          <cell r="N604" t="str">
            <v>ogiola@euromerci.it</v>
          </cell>
        </row>
        <row r="605">
          <cell r="A605">
            <v>277635</v>
          </cell>
          <cell r="B605" t="str">
            <v>SERDOCKS SRL- EUROMERCI</v>
          </cell>
          <cell r="C605" t="str">
            <v>VIALE CORNALIA 19</v>
          </cell>
          <cell r="E605" t="str">
            <v>20124</v>
          </cell>
          <cell r="F605" t="str">
            <v>MILAN</v>
          </cell>
          <cell r="G605" t="str">
            <v>ITALIE</v>
          </cell>
          <cell r="H605" t="str">
            <v>2</v>
          </cell>
          <cell r="I605" t="str">
            <v>00 39 0266 710622</v>
          </cell>
          <cell r="K605" t="str">
            <v>ORNELLA</v>
          </cell>
          <cell r="L605" t="str">
            <v>GIOLA</v>
          </cell>
          <cell r="N605" t="str">
            <v>ogiola@euromerci.it</v>
          </cell>
        </row>
        <row r="606">
          <cell r="A606">
            <v>278081</v>
          </cell>
          <cell r="B606" t="str">
            <v>SOCIETE DE L'INDUSTRIE MINERALE</v>
          </cell>
          <cell r="C606" t="str">
            <v>17 RUE SAINT SEVERIN</v>
          </cell>
          <cell r="E606" t="str">
            <v>75005</v>
          </cell>
          <cell r="F606" t="str">
            <v>PARIS</v>
          </cell>
          <cell r="G606" t="str">
            <v>FRANCE</v>
          </cell>
          <cell r="H606" t="str">
            <v>1</v>
          </cell>
          <cell r="I606" t="str">
            <v>+33 1 53 10 14 70</v>
          </cell>
          <cell r="J606" t="str">
            <v>v.martin@lasim.org</v>
          </cell>
          <cell r="K606" t="str">
            <v>Valerie</v>
          </cell>
          <cell r="L606" t="str">
            <v>MARTIN</v>
          </cell>
          <cell r="M606" t="str">
            <v>+33 1 53 10 14 70</v>
          </cell>
          <cell r="N606" t="str">
            <v>v.martin@lasim.org</v>
          </cell>
        </row>
        <row r="607">
          <cell r="A607">
            <v>278081</v>
          </cell>
          <cell r="B607" t="str">
            <v>SOCIETE DE L'INDUSTRIE MINERALE</v>
          </cell>
          <cell r="C607" t="str">
            <v>17 RUE SAINT SEVERIN</v>
          </cell>
          <cell r="E607" t="str">
            <v>75005</v>
          </cell>
          <cell r="F607" t="str">
            <v>PARIS</v>
          </cell>
          <cell r="G607" t="str">
            <v>FRANCE</v>
          </cell>
          <cell r="H607" t="str">
            <v>1</v>
          </cell>
          <cell r="I607" t="str">
            <v>+33 1 53 10 14 70</v>
          </cell>
          <cell r="J607" t="str">
            <v>v.martin@lasim.org</v>
          </cell>
          <cell r="K607" t="str">
            <v>CLAIRE</v>
          </cell>
          <cell r="L607" t="str">
            <v>GRAU</v>
          </cell>
          <cell r="N607" t="str">
            <v>c.grau@lasim.org</v>
          </cell>
        </row>
        <row r="608">
          <cell r="A608">
            <v>278081</v>
          </cell>
          <cell r="B608" t="str">
            <v>SOCIETE DE L'INDUSTRIE MINERALE</v>
          </cell>
          <cell r="C608" t="str">
            <v>17 RUE SAINT SEVERIN</v>
          </cell>
          <cell r="E608" t="str">
            <v>75005</v>
          </cell>
          <cell r="F608" t="str">
            <v>PARIS</v>
          </cell>
          <cell r="G608" t="str">
            <v>FRANCE</v>
          </cell>
          <cell r="H608" t="str">
            <v>1</v>
          </cell>
          <cell r="I608" t="str">
            <v>+33 1 53 10 14 70</v>
          </cell>
          <cell r="J608" t="str">
            <v>v.martin@lasim.org</v>
          </cell>
          <cell r="K608" t="str">
            <v>CLAIRE</v>
          </cell>
          <cell r="L608" t="str">
            <v>GRAU</v>
          </cell>
          <cell r="M608" t="str">
            <v>01 53 10 14 74</v>
          </cell>
          <cell r="N608" t="str">
            <v>c.grau@lasim.org</v>
          </cell>
        </row>
        <row r="609">
          <cell r="A609">
            <v>278081</v>
          </cell>
          <cell r="B609" t="str">
            <v>SOCIETE DE L'INDUSTRIE MINERALE</v>
          </cell>
          <cell r="C609" t="str">
            <v>17 RUE SAINT SEVERIN</v>
          </cell>
          <cell r="E609" t="str">
            <v>75005</v>
          </cell>
          <cell r="F609" t="str">
            <v>PARIS</v>
          </cell>
          <cell r="G609" t="str">
            <v>FRANCE</v>
          </cell>
          <cell r="H609" t="str">
            <v>1</v>
          </cell>
          <cell r="I609" t="str">
            <v>+33 1 53 10 14 70</v>
          </cell>
          <cell r="J609" t="str">
            <v>v.martin@lasim.org</v>
          </cell>
          <cell r="K609" t="str">
            <v>Paul Joseph</v>
          </cell>
          <cell r="L609" t="str">
            <v>OLIVIER</v>
          </cell>
          <cell r="M609" t="str">
            <v>01 53 10 14 70</v>
          </cell>
          <cell r="N609" t="str">
            <v>paul-joseph@vnumail.com</v>
          </cell>
        </row>
        <row r="610">
          <cell r="A610">
            <v>278081</v>
          </cell>
          <cell r="B610" t="str">
            <v>SOCIETE DE L'INDUSTRIE MINERALE</v>
          </cell>
          <cell r="C610" t="str">
            <v>17 RUE SAINT SEVERIN</v>
          </cell>
          <cell r="E610" t="str">
            <v>75005</v>
          </cell>
          <cell r="F610" t="str">
            <v>PARIS</v>
          </cell>
          <cell r="G610" t="str">
            <v>FRANCE</v>
          </cell>
          <cell r="H610" t="str">
            <v>1</v>
          </cell>
          <cell r="I610" t="str">
            <v>+33 1 53 10 14 70</v>
          </cell>
          <cell r="J610" t="str">
            <v>v.martin@lasim.org</v>
          </cell>
          <cell r="K610" t="str">
            <v>Katia</v>
          </cell>
          <cell r="L610" t="str">
            <v>GRIMMER-LAVERSANNE</v>
          </cell>
          <cell r="N610" t="str">
            <v>k.grimmer-laversanne@lasim.org</v>
          </cell>
        </row>
        <row r="611">
          <cell r="A611">
            <v>278081</v>
          </cell>
          <cell r="B611" t="str">
            <v>SOCIETE DE L'INDUSTRIE MINERALE</v>
          </cell>
          <cell r="C611" t="str">
            <v>17 RUE SAINT SEVERIN</v>
          </cell>
          <cell r="E611" t="str">
            <v>75005</v>
          </cell>
          <cell r="F611" t="str">
            <v>PARIS</v>
          </cell>
          <cell r="G611" t="str">
            <v>FRANCE</v>
          </cell>
          <cell r="H611" t="str">
            <v>1</v>
          </cell>
          <cell r="I611" t="str">
            <v>+33 1 53 10 14 70</v>
          </cell>
          <cell r="J611" t="str">
            <v>v.martin@lasim.org</v>
          </cell>
          <cell r="K611" t="str">
            <v>Valérie</v>
          </cell>
          <cell r="L611" t="str">
            <v>MARTIN</v>
          </cell>
          <cell r="N611" t="str">
            <v>contact@lasim.org</v>
          </cell>
        </row>
        <row r="612">
          <cell r="A612">
            <v>283291</v>
          </cell>
          <cell r="B612" t="str">
            <v>PARIO DIFFUSION</v>
          </cell>
          <cell r="C612" t="str">
            <v>74 RUE DU TEMPLE</v>
          </cell>
          <cell r="E612" t="str">
            <v>75003</v>
          </cell>
          <cell r="F612" t="str">
            <v>PARIS</v>
          </cell>
          <cell r="G612" t="str">
            <v>FRANCE</v>
          </cell>
          <cell r="H612" t="str">
            <v>1</v>
          </cell>
          <cell r="I612" t="str">
            <v>+33 148874283</v>
          </cell>
          <cell r="J612" t="str">
            <v>rsobral@wanadoo.fr</v>
          </cell>
          <cell r="K612" t="str">
            <v>Aloysia</v>
          </cell>
          <cell r="L612" t="str">
            <v>BEYRIS</v>
          </cell>
          <cell r="M612" t="str">
            <v>01 48 87 42 83</v>
          </cell>
          <cell r="N612" t="str">
            <v>aloysia.beyris@rsobral.com.br</v>
          </cell>
        </row>
        <row r="613">
          <cell r="A613">
            <v>283291</v>
          </cell>
          <cell r="B613" t="str">
            <v>PARIO DIFFUSION</v>
          </cell>
          <cell r="C613" t="str">
            <v>74 RUE DU TEMPLE</v>
          </cell>
          <cell r="E613" t="str">
            <v>75003</v>
          </cell>
          <cell r="F613" t="str">
            <v>PARIS</v>
          </cell>
          <cell r="G613" t="str">
            <v>FRANCE</v>
          </cell>
          <cell r="H613" t="str">
            <v>1</v>
          </cell>
          <cell r="I613" t="str">
            <v>+33 148874283</v>
          </cell>
          <cell r="J613" t="str">
            <v>rsobral@wanadoo.fr</v>
          </cell>
          <cell r="K613" t="str">
            <v>ALOYSIA</v>
          </cell>
          <cell r="L613" t="str">
            <v>BEYRIS</v>
          </cell>
          <cell r="N613" t="str">
            <v>aloysia.beyris@rsobral.com.br</v>
          </cell>
        </row>
        <row r="614">
          <cell r="A614">
            <v>283291</v>
          </cell>
          <cell r="B614" t="str">
            <v>PARIO DIFFUSION</v>
          </cell>
          <cell r="C614" t="str">
            <v>74 RUE DU TEMPLE</v>
          </cell>
          <cell r="E614" t="str">
            <v>75003</v>
          </cell>
          <cell r="F614" t="str">
            <v>PARIS</v>
          </cell>
          <cell r="G614" t="str">
            <v>FRANCE</v>
          </cell>
          <cell r="H614" t="str">
            <v>1</v>
          </cell>
          <cell r="I614" t="str">
            <v>+33 148874283</v>
          </cell>
          <cell r="J614" t="str">
            <v>rsobral@wanadoo.fr</v>
          </cell>
          <cell r="K614" t="str">
            <v>Aloysia</v>
          </cell>
          <cell r="L614" t="str">
            <v>BEYRIS</v>
          </cell>
          <cell r="N614" t="str">
            <v>rsobral@wanadoo.fr</v>
          </cell>
        </row>
        <row r="615">
          <cell r="A615">
            <v>283364</v>
          </cell>
          <cell r="B615" t="str">
            <v>CHIMEDIT</v>
          </cell>
          <cell r="C615" t="str">
            <v>2 BIS SQUARE VERMENOUZE</v>
          </cell>
          <cell r="E615" t="str">
            <v>75005</v>
          </cell>
          <cell r="F615" t="str">
            <v>PARIS</v>
          </cell>
          <cell r="G615" t="str">
            <v>FRANCE</v>
          </cell>
          <cell r="H615" t="str">
            <v>1</v>
          </cell>
          <cell r="I615" t="str">
            <v>+33 1 45 35 35 19</v>
          </cell>
          <cell r="J615" t="str">
            <v>prat@chimedit.com</v>
          </cell>
          <cell r="K615" t="str">
            <v>Andre</v>
          </cell>
          <cell r="L615" t="str">
            <v>DUPUIS</v>
          </cell>
          <cell r="M615" t="str">
            <v>04 67 42 64 26</v>
          </cell>
          <cell r="N615" t="str">
            <v>dupuisandre@neuf.fr</v>
          </cell>
        </row>
        <row r="616">
          <cell r="A616">
            <v>283364</v>
          </cell>
          <cell r="B616" t="str">
            <v>CHIMEDIT</v>
          </cell>
          <cell r="C616" t="str">
            <v>2 BIS SQUARE VERMENOUZE</v>
          </cell>
          <cell r="E616" t="str">
            <v>75005</v>
          </cell>
          <cell r="F616" t="str">
            <v>PARIS</v>
          </cell>
          <cell r="G616" t="str">
            <v>FRANCE</v>
          </cell>
          <cell r="H616" t="str">
            <v>1</v>
          </cell>
          <cell r="I616" t="str">
            <v>+33 1 45 35 35 19</v>
          </cell>
          <cell r="J616" t="str">
            <v>prat@chimedit.com</v>
          </cell>
          <cell r="K616" t="str">
            <v>GEORGES</v>
          </cell>
          <cell r="L616" t="str">
            <v>PRAT</v>
          </cell>
          <cell r="M616" t="str">
            <v>01 45 35 35 19</v>
          </cell>
          <cell r="N616" t="str">
            <v>prat@chimedit.com</v>
          </cell>
        </row>
        <row r="617">
          <cell r="A617">
            <v>283364</v>
          </cell>
          <cell r="B617" t="str">
            <v>CHIMEDIT</v>
          </cell>
          <cell r="C617" t="str">
            <v>2 BIS SQUARE VERMENOUZE</v>
          </cell>
          <cell r="E617" t="str">
            <v>75005</v>
          </cell>
          <cell r="F617" t="str">
            <v>PARIS</v>
          </cell>
          <cell r="G617" t="str">
            <v>FRANCE</v>
          </cell>
          <cell r="H617" t="str">
            <v>1</v>
          </cell>
          <cell r="I617" t="str">
            <v>+33 1 45 35 35 19</v>
          </cell>
          <cell r="J617" t="str">
            <v>prat@chimedit.com</v>
          </cell>
          <cell r="K617" t="str">
            <v>GEORGES</v>
          </cell>
          <cell r="L617" t="str">
            <v>PRAT</v>
          </cell>
          <cell r="M617" t="str">
            <v>01 45 35 35 19</v>
          </cell>
          <cell r="N617" t="str">
            <v>prat@chimedit.com</v>
          </cell>
        </row>
        <row r="618">
          <cell r="A618">
            <v>283364</v>
          </cell>
          <cell r="B618" t="str">
            <v>CHIMEDIT</v>
          </cell>
          <cell r="C618" t="str">
            <v>2 BIS SQUARE VERMENOUZE</v>
          </cell>
          <cell r="E618" t="str">
            <v>75005</v>
          </cell>
          <cell r="F618" t="str">
            <v>PARIS</v>
          </cell>
          <cell r="G618" t="str">
            <v>FRANCE</v>
          </cell>
          <cell r="H618" t="str">
            <v>1</v>
          </cell>
          <cell r="I618" t="str">
            <v>+33 1 45 35 35 19</v>
          </cell>
          <cell r="J618" t="str">
            <v>prat@chimedit.com</v>
          </cell>
          <cell r="K618" t="str">
            <v>Xavier</v>
          </cell>
          <cell r="L618" t="str">
            <v>BLANQUEFORT</v>
          </cell>
          <cell r="M618" t="str">
            <v>+33 1 45 35 35 19</v>
          </cell>
          <cell r="N618" t="str">
            <v>xavier.blanquefort@free.fr</v>
          </cell>
        </row>
        <row r="619">
          <cell r="A619">
            <v>283384</v>
          </cell>
          <cell r="B619" t="str">
            <v>FAVERSHAM HOUSE GROUP LTD</v>
          </cell>
          <cell r="C619" t="str">
            <v>FAVERSHAM HOUSE</v>
          </cell>
          <cell r="D619" t="str">
            <v>232 A ADDINGTON ROAD</v>
          </cell>
          <cell r="E619" t="str">
            <v>CR2 8LE</v>
          </cell>
          <cell r="F619" t="str">
            <v>SOUTH CROYDON</v>
          </cell>
          <cell r="G619" t="str">
            <v>ROYAUME-UNI</v>
          </cell>
          <cell r="H619" t="str">
            <v>2</v>
          </cell>
          <cell r="I619" t="str">
            <v>0044 208 651 71 34</v>
          </cell>
          <cell r="J619" t="str">
            <v>carl@edie.net</v>
          </cell>
          <cell r="K619" t="str">
            <v>CARL</v>
          </cell>
          <cell r="L619" t="str">
            <v>MYERS</v>
          </cell>
          <cell r="N619" t="str">
            <v>carl@edie.net</v>
          </cell>
        </row>
        <row r="620">
          <cell r="A620">
            <v>283384</v>
          </cell>
          <cell r="B620" t="str">
            <v>FAVERSHAM HOUSE GROUP LTD</v>
          </cell>
          <cell r="C620" t="str">
            <v>FAVERSHAM HOUSE</v>
          </cell>
          <cell r="D620" t="str">
            <v>232 A ADDINGTON ROAD</v>
          </cell>
          <cell r="E620" t="str">
            <v>CR2 8LE</v>
          </cell>
          <cell r="F620" t="str">
            <v>SOUTH CROYDON</v>
          </cell>
          <cell r="G620" t="str">
            <v>ROYAUME-UNI</v>
          </cell>
          <cell r="H620" t="str">
            <v>2</v>
          </cell>
          <cell r="I620" t="str">
            <v>0044 208 651 71 34</v>
          </cell>
          <cell r="J620" t="str">
            <v>carl@edie.net</v>
          </cell>
          <cell r="K620" t="str">
            <v>Carl</v>
          </cell>
          <cell r="L620" t="str">
            <v>MYERS</v>
          </cell>
          <cell r="M620" t="str">
            <v>0044 208 651 71 00</v>
          </cell>
          <cell r="N620" t="str">
            <v>carl@edie.net</v>
          </cell>
        </row>
        <row r="621">
          <cell r="A621">
            <v>283436</v>
          </cell>
          <cell r="B621" t="str">
            <v>BATIACTU GROUPE</v>
          </cell>
          <cell r="C621" t="str">
            <v>202 RUE DE LA CROIX NIVERT</v>
          </cell>
          <cell r="E621" t="str">
            <v>75015</v>
          </cell>
          <cell r="F621" t="str">
            <v>PARIS</v>
          </cell>
          <cell r="G621" t="str">
            <v>FRANCE</v>
          </cell>
          <cell r="H621" t="str">
            <v>1</v>
          </cell>
          <cell r="I621" t="str">
            <v>+33 4 75 81 27 42</v>
          </cell>
          <cell r="J621" t="str">
            <v>batiactu@capinfopro.fr</v>
          </cell>
          <cell r="K621" t="str">
            <v>Jessica</v>
          </cell>
          <cell r="L621" t="str">
            <v>DAVIN</v>
          </cell>
          <cell r="M621" t="str">
            <v>+33 1 53 68 40 20</v>
          </cell>
          <cell r="N621" t="str">
            <v>jessica.davin@capinfopro.com</v>
          </cell>
        </row>
        <row r="622">
          <cell r="A622">
            <v>283436</v>
          </cell>
          <cell r="B622" t="str">
            <v>BATIACTU GROUPE</v>
          </cell>
          <cell r="C622" t="str">
            <v>202 RUE DE LA CROIX NIVERT</v>
          </cell>
          <cell r="E622" t="str">
            <v>75015</v>
          </cell>
          <cell r="F622" t="str">
            <v>PARIS</v>
          </cell>
          <cell r="G622" t="str">
            <v>FRANCE</v>
          </cell>
          <cell r="H622" t="str">
            <v>1</v>
          </cell>
          <cell r="I622" t="str">
            <v>+33 4 75 81 27 42</v>
          </cell>
          <cell r="J622" t="str">
            <v>batiactu@capinfopro.fr</v>
          </cell>
          <cell r="K622" t="str">
            <v>Jessica</v>
          </cell>
          <cell r="L622" t="str">
            <v>DAVIN</v>
          </cell>
          <cell r="M622" t="str">
            <v>+33 1 53 68 40 14</v>
          </cell>
          <cell r="N622" t="str">
            <v>marketing@capinfopro.com</v>
          </cell>
        </row>
        <row r="623">
          <cell r="A623">
            <v>283436</v>
          </cell>
          <cell r="B623" t="str">
            <v>BATIACTU GROUPE</v>
          </cell>
          <cell r="C623" t="str">
            <v>202 RUE DE LA CROIX NIVERT</v>
          </cell>
          <cell r="E623" t="str">
            <v>75015</v>
          </cell>
          <cell r="F623" t="str">
            <v>PARIS</v>
          </cell>
          <cell r="G623" t="str">
            <v>FRANCE</v>
          </cell>
          <cell r="H623" t="str">
            <v>1</v>
          </cell>
          <cell r="I623" t="str">
            <v>+33 4 75 81 27 42</v>
          </cell>
          <cell r="J623" t="str">
            <v>batiactu@capinfopro.fr</v>
          </cell>
          <cell r="K623" t="str">
            <v>Xavier</v>
          </cell>
          <cell r="L623" t="str">
            <v>DUMOULIE</v>
          </cell>
          <cell r="M623" t="str">
            <v>01 53 68 40 22</v>
          </cell>
          <cell r="N623" t="str">
            <v>dumoulie@capinfopro.com</v>
          </cell>
        </row>
        <row r="624">
          <cell r="A624">
            <v>283436</v>
          </cell>
          <cell r="B624" t="str">
            <v>BATIACTU GROUPE</v>
          </cell>
          <cell r="C624" t="str">
            <v>202 RUE DE LA CROIX NIVERT</v>
          </cell>
          <cell r="E624" t="str">
            <v>75015</v>
          </cell>
          <cell r="F624" t="str">
            <v>PARIS</v>
          </cell>
          <cell r="G624" t="str">
            <v>FRANCE</v>
          </cell>
          <cell r="H624" t="str">
            <v>1</v>
          </cell>
          <cell r="I624" t="str">
            <v>+33 4 75 81 27 42</v>
          </cell>
          <cell r="J624" t="str">
            <v>batiactu@capinfopro.fr</v>
          </cell>
          <cell r="K624" t="str">
            <v>JESSICA</v>
          </cell>
          <cell r="L624" t="str">
            <v>DAVIN</v>
          </cell>
          <cell r="M624" t="str">
            <v>01 53 68 41 14</v>
          </cell>
          <cell r="N624" t="str">
            <v>marketing@capinfopro.com</v>
          </cell>
        </row>
        <row r="625">
          <cell r="A625">
            <v>283436</v>
          </cell>
          <cell r="B625" t="str">
            <v>BATIACTU GROUPE</v>
          </cell>
          <cell r="C625" t="str">
            <v>202 RUE DE LA CROIX NIVERT</v>
          </cell>
          <cell r="E625" t="str">
            <v>75015</v>
          </cell>
          <cell r="F625" t="str">
            <v>PARIS</v>
          </cell>
          <cell r="G625" t="str">
            <v>FRANCE</v>
          </cell>
          <cell r="H625" t="str">
            <v>1</v>
          </cell>
          <cell r="I625" t="str">
            <v>+33 4 75 81 27 42</v>
          </cell>
          <cell r="J625" t="str">
            <v>batiactu@capinfopro.fr</v>
          </cell>
          <cell r="K625" t="str">
            <v>Jessica</v>
          </cell>
          <cell r="L625" t="str">
            <v>DAVIN</v>
          </cell>
          <cell r="M625" t="str">
            <v>01 53 68 40 28</v>
          </cell>
          <cell r="N625" t="str">
            <v>jessica.davin@capinfopro.com</v>
          </cell>
        </row>
        <row r="626">
          <cell r="A626">
            <v>283436</v>
          </cell>
          <cell r="B626" t="str">
            <v>BATIACTU GROUPE</v>
          </cell>
          <cell r="C626" t="str">
            <v>202 RUE DE LA CROIX NIVERT</v>
          </cell>
          <cell r="E626" t="str">
            <v>75015</v>
          </cell>
          <cell r="F626" t="str">
            <v>PARIS</v>
          </cell>
          <cell r="G626" t="str">
            <v>FRANCE</v>
          </cell>
          <cell r="H626" t="str">
            <v>1</v>
          </cell>
          <cell r="I626" t="str">
            <v>+33 4 75 81 27 42</v>
          </cell>
          <cell r="J626" t="str">
            <v>batiactu@capinfopro.fr</v>
          </cell>
          <cell r="K626" t="str">
            <v>XAVIER</v>
          </cell>
          <cell r="L626" t="str">
            <v>DUMOULIE</v>
          </cell>
          <cell r="M626" t="str">
            <v>0156086410</v>
          </cell>
          <cell r="N626" t="str">
            <v>dumoulie@bertelsmanninfopro.fr</v>
          </cell>
        </row>
        <row r="627">
          <cell r="A627">
            <v>283436</v>
          </cell>
          <cell r="B627" t="str">
            <v>BATIACTU GROUPE</v>
          </cell>
          <cell r="C627" t="str">
            <v>202 RUE DE LA CROIX NIVERT</v>
          </cell>
          <cell r="E627" t="str">
            <v>75015</v>
          </cell>
          <cell r="F627" t="str">
            <v>PARIS</v>
          </cell>
          <cell r="G627" t="str">
            <v>FRANCE</v>
          </cell>
          <cell r="H627" t="str">
            <v>1</v>
          </cell>
          <cell r="I627" t="str">
            <v>+33 4 75 81 27 42</v>
          </cell>
          <cell r="J627" t="str">
            <v>batiactu@capinfopro.fr</v>
          </cell>
          <cell r="K627" t="str">
            <v>Jessica</v>
          </cell>
          <cell r="L627" t="str">
            <v>DAVIN</v>
          </cell>
          <cell r="M627" t="str">
            <v>01 53 68 40 28</v>
          </cell>
          <cell r="N627" t="str">
            <v>jessica.davin@capinfopro.com</v>
          </cell>
        </row>
        <row r="628">
          <cell r="A628">
            <v>283436</v>
          </cell>
          <cell r="B628" t="str">
            <v>BATIACTU GROUPE</v>
          </cell>
          <cell r="C628" t="str">
            <v>202 RUE DE LA CROIX NIVERT</v>
          </cell>
          <cell r="E628" t="str">
            <v>75015</v>
          </cell>
          <cell r="F628" t="str">
            <v>PARIS</v>
          </cell>
          <cell r="G628" t="str">
            <v>FRANCE</v>
          </cell>
          <cell r="H628" t="str">
            <v>1</v>
          </cell>
          <cell r="I628" t="str">
            <v>+33 4 75 81 27 42</v>
          </cell>
          <cell r="J628" t="str">
            <v>batiactu@capinfopro.fr</v>
          </cell>
          <cell r="K628" t="str">
            <v>XAVIER</v>
          </cell>
          <cell r="L628" t="str">
            <v>DUMOULIE</v>
          </cell>
          <cell r="M628" t="str">
            <v>+33153684020</v>
          </cell>
          <cell r="N628" t="str">
            <v>dumoulie@bertelsmanninfopro.fr</v>
          </cell>
        </row>
        <row r="629">
          <cell r="A629">
            <v>283436</v>
          </cell>
          <cell r="B629" t="str">
            <v>BATIACTU GROUPE</v>
          </cell>
          <cell r="C629" t="str">
            <v>202 RUE DE LA CROIX NIVERT</v>
          </cell>
          <cell r="E629" t="str">
            <v>75015</v>
          </cell>
          <cell r="F629" t="str">
            <v>PARIS</v>
          </cell>
          <cell r="G629" t="str">
            <v>FRANCE</v>
          </cell>
          <cell r="H629" t="str">
            <v>1</v>
          </cell>
          <cell r="I629" t="str">
            <v>+33 4 75 81 27 42</v>
          </cell>
          <cell r="J629" t="str">
            <v>batiactu@capinfopro.fr</v>
          </cell>
          <cell r="K629" t="str">
            <v>Sophie</v>
          </cell>
          <cell r="L629" t="str">
            <v>HASANAGIC</v>
          </cell>
          <cell r="N629" t="str">
            <v>sophie.hasanagic@capinfopro.com</v>
          </cell>
        </row>
        <row r="630">
          <cell r="A630">
            <v>283436</v>
          </cell>
          <cell r="B630" t="str">
            <v>BATIACTU GROUPE</v>
          </cell>
          <cell r="C630" t="str">
            <v>202 RUE DE LA CROIX NIVERT</v>
          </cell>
          <cell r="E630" t="str">
            <v>75015</v>
          </cell>
          <cell r="F630" t="str">
            <v>PARIS</v>
          </cell>
          <cell r="G630" t="str">
            <v>FRANCE</v>
          </cell>
          <cell r="H630" t="str">
            <v>1</v>
          </cell>
          <cell r="I630" t="str">
            <v>+33 4 75 81 27 42</v>
          </cell>
          <cell r="J630" t="str">
            <v>batiactu@capinfopro.fr</v>
          </cell>
          <cell r="K630" t="str">
            <v>Vincent</v>
          </cell>
          <cell r="L630" t="str">
            <v>GADONNEIX</v>
          </cell>
          <cell r="M630" t="str">
            <v>01 53 68 40 20</v>
          </cell>
          <cell r="N630" t="str">
            <v>direction@capinfopro.com</v>
          </cell>
        </row>
        <row r="631">
          <cell r="A631">
            <v>283436</v>
          </cell>
          <cell r="B631" t="str">
            <v>BATIACTU GROUPE</v>
          </cell>
          <cell r="C631" t="str">
            <v>202 RUE DE LA CROIX NIVERT</v>
          </cell>
          <cell r="E631" t="str">
            <v>75015</v>
          </cell>
          <cell r="F631" t="str">
            <v>PARIS</v>
          </cell>
          <cell r="G631" t="str">
            <v>FRANCE</v>
          </cell>
          <cell r="H631" t="str">
            <v>1</v>
          </cell>
          <cell r="I631" t="str">
            <v>+33 4 75 81 27 42</v>
          </cell>
          <cell r="J631" t="str">
            <v>batiactu@capinfopro.fr</v>
          </cell>
          <cell r="K631" t="str">
            <v>Stephanie</v>
          </cell>
          <cell r="L631" t="str">
            <v>FACQUET</v>
          </cell>
          <cell r="M631" t="str">
            <v>+33 1 53 68 40 28</v>
          </cell>
          <cell r="N631" t="str">
            <v>stephanie.facquet@batiactugroupe.com</v>
          </cell>
        </row>
        <row r="632">
          <cell r="A632">
            <v>283436</v>
          </cell>
          <cell r="B632" t="str">
            <v>BATIACTU GROUPE</v>
          </cell>
          <cell r="C632" t="str">
            <v>202 RUE DE LA CROIX NIVERT</v>
          </cell>
          <cell r="E632" t="str">
            <v>75015</v>
          </cell>
          <cell r="F632" t="str">
            <v>PARIS</v>
          </cell>
          <cell r="G632" t="str">
            <v>FRANCE</v>
          </cell>
          <cell r="H632" t="str">
            <v>1</v>
          </cell>
          <cell r="I632" t="str">
            <v>+33 4 75 81 27 42</v>
          </cell>
          <cell r="J632" t="str">
            <v>batiactu@capinfopro.fr</v>
          </cell>
          <cell r="K632" t="str">
            <v>STEPHANIE</v>
          </cell>
          <cell r="L632" t="str">
            <v>FACQUET</v>
          </cell>
          <cell r="M632" t="str">
            <v>01 53 68 40 28</v>
          </cell>
          <cell r="N632" t="str">
            <v>stephanie.facquet@batiactugroupe.com</v>
          </cell>
        </row>
        <row r="633">
          <cell r="A633">
            <v>283436</v>
          </cell>
          <cell r="B633" t="str">
            <v>BATIACTU GROUPE</v>
          </cell>
          <cell r="C633" t="str">
            <v>202 RUE DE LA CROIX NIVERT</v>
          </cell>
          <cell r="E633" t="str">
            <v>75015</v>
          </cell>
          <cell r="F633" t="str">
            <v>PARIS</v>
          </cell>
          <cell r="G633" t="str">
            <v>FRANCE</v>
          </cell>
          <cell r="H633" t="str">
            <v>1</v>
          </cell>
          <cell r="I633" t="str">
            <v>+33 4 75 81 27 42</v>
          </cell>
          <cell r="J633" t="str">
            <v>batiactu@capinfopro.fr</v>
          </cell>
          <cell r="K633" t="str">
            <v>Jessica</v>
          </cell>
          <cell r="L633" t="str">
            <v>DAVIN</v>
          </cell>
          <cell r="N633" t="str">
            <v>marketing@batiactugroupe.com</v>
          </cell>
        </row>
        <row r="634">
          <cell r="A634">
            <v>283436</v>
          </cell>
          <cell r="B634" t="str">
            <v>BATIACTU GROUPE</v>
          </cell>
          <cell r="C634" t="str">
            <v>202 RUE DE LA CROIX NIVERT</v>
          </cell>
          <cell r="E634" t="str">
            <v>75015</v>
          </cell>
          <cell r="F634" t="str">
            <v>PARIS</v>
          </cell>
          <cell r="G634" t="str">
            <v>FRANCE</v>
          </cell>
          <cell r="H634" t="str">
            <v>1</v>
          </cell>
          <cell r="I634" t="str">
            <v>+33 4 75 81 27 42</v>
          </cell>
          <cell r="J634" t="str">
            <v>batiactu@capinfopro.fr</v>
          </cell>
          <cell r="K634" t="str">
            <v>Vincent</v>
          </cell>
          <cell r="L634" t="str">
            <v>GADONNEIX.</v>
          </cell>
          <cell r="N634" t="str">
            <v>contact@batiactugroupe.com</v>
          </cell>
        </row>
        <row r="635">
          <cell r="A635">
            <v>284837</v>
          </cell>
          <cell r="B635" t="str">
            <v>PUBLICA SL</v>
          </cell>
          <cell r="C635" t="str">
            <v>ECUADOR, 75</v>
          </cell>
          <cell r="E635" t="str">
            <v>08929</v>
          </cell>
          <cell r="F635" t="str">
            <v>BARCELONA</v>
          </cell>
          <cell r="G635" t="str">
            <v>ESPAGNE</v>
          </cell>
          <cell r="H635" t="str">
            <v>2</v>
          </cell>
          <cell r="I635" t="str">
            <v>+34 93 321 504 5</v>
          </cell>
          <cell r="K635" t="str">
            <v>Carlos</v>
          </cell>
          <cell r="L635" t="str">
            <v>ROMAGOSA</v>
          </cell>
          <cell r="M635" t="str">
            <v>00 34 93 321 50 45</v>
          </cell>
          <cell r="N635" t="str">
            <v>carlos@publica.es</v>
          </cell>
        </row>
        <row r="636">
          <cell r="A636">
            <v>284837</v>
          </cell>
          <cell r="B636" t="str">
            <v>PUBLICA SL</v>
          </cell>
          <cell r="C636" t="str">
            <v>ECUADOR, 75</v>
          </cell>
          <cell r="E636" t="str">
            <v>08929</v>
          </cell>
          <cell r="F636" t="str">
            <v>BARCELONA</v>
          </cell>
          <cell r="G636" t="str">
            <v>ESPAGNE</v>
          </cell>
          <cell r="H636" t="str">
            <v>2</v>
          </cell>
          <cell r="I636" t="str">
            <v>+34 93 321 504 5</v>
          </cell>
          <cell r="K636" t="str">
            <v>Montserrat</v>
          </cell>
          <cell r="L636" t="str">
            <v>BALAGUE CASTERA</v>
          </cell>
          <cell r="M636" t="str">
            <v>00 34 933 215 045</v>
          </cell>
          <cell r="N636" t="str">
            <v>serrat@publica.es</v>
          </cell>
        </row>
        <row r="637">
          <cell r="A637">
            <v>284837</v>
          </cell>
          <cell r="B637" t="str">
            <v>PUBLICA SL</v>
          </cell>
          <cell r="C637" t="str">
            <v>ECUADOR, 75</v>
          </cell>
          <cell r="E637" t="str">
            <v>08929</v>
          </cell>
          <cell r="F637" t="str">
            <v>BARCELONA</v>
          </cell>
          <cell r="G637" t="str">
            <v>ESPAGNE</v>
          </cell>
          <cell r="H637" t="str">
            <v>2</v>
          </cell>
          <cell r="I637" t="str">
            <v>+34 93 321 504 5</v>
          </cell>
          <cell r="K637" t="str">
            <v>RAIMON</v>
          </cell>
          <cell r="L637" t="str">
            <v>CASTELLS</v>
          </cell>
          <cell r="M637" t="str">
            <v>+34 93 321 504 5</v>
          </cell>
          <cell r="N637" t="str">
            <v>raimon@publica.es</v>
          </cell>
        </row>
        <row r="638">
          <cell r="A638">
            <v>284837</v>
          </cell>
          <cell r="B638" t="str">
            <v>PUBLICA SL</v>
          </cell>
          <cell r="C638" t="str">
            <v>ECUADOR, 75</v>
          </cell>
          <cell r="E638" t="str">
            <v>08929</v>
          </cell>
          <cell r="F638" t="str">
            <v>BARCELONA</v>
          </cell>
          <cell r="G638" t="str">
            <v>ESPAGNE</v>
          </cell>
          <cell r="H638" t="str">
            <v>2</v>
          </cell>
          <cell r="I638" t="str">
            <v>+34 93 321 504 5</v>
          </cell>
          <cell r="K638" t="str">
            <v>Joan Lluis</v>
          </cell>
          <cell r="L638" t="str">
            <v>BALAGUE</v>
          </cell>
          <cell r="N638" t="str">
            <v>serrat@publica.es</v>
          </cell>
        </row>
        <row r="639">
          <cell r="A639">
            <v>285483</v>
          </cell>
          <cell r="B639" t="str">
            <v>SKEMA BUSINESS SCHOOL</v>
          </cell>
          <cell r="C639" t="str">
            <v>AVENUE WILLY BRANDT</v>
          </cell>
          <cell r="E639" t="str">
            <v>59777</v>
          </cell>
          <cell r="F639" t="str">
            <v>EURALILLE</v>
          </cell>
          <cell r="G639" t="str">
            <v>FRANCE</v>
          </cell>
          <cell r="H639" t="str">
            <v>1</v>
          </cell>
          <cell r="I639" t="str">
            <v>+33 320215962</v>
          </cell>
          <cell r="K639" t="str">
            <v>Brigitte</v>
          </cell>
          <cell r="L639" t="str">
            <v>ALBRECHT-ROHN</v>
          </cell>
          <cell r="M639" t="str">
            <v>03 20 21 59 62</v>
          </cell>
          <cell r="N639" t="str">
            <v>b.albrecht@esc-lille.fr</v>
          </cell>
        </row>
        <row r="640">
          <cell r="A640">
            <v>285483</v>
          </cell>
          <cell r="B640" t="str">
            <v>SKEMA BUSINESS SCHOOL</v>
          </cell>
          <cell r="C640" t="str">
            <v>AVENUE WILLY BRANDT</v>
          </cell>
          <cell r="E640" t="str">
            <v>59777</v>
          </cell>
          <cell r="F640" t="str">
            <v>EURALILLE</v>
          </cell>
          <cell r="G640" t="str">
            <v>FRANCE</v>
          </cell>
          <cell r="H640" t="str">
            <v>1</v>
          </cell>
          <cell r="I640" t="str">
            <v>+33 320215962</v>
          </cell>
          <cell r="K640" t="str">
            <v>Anne Sophie</v>
          </cell>
          <cell r="L640" t="str">
            <v>BARLET</v>
          </cell>
          <cell r="M640" t="str">
            <v>+33 3 20 21 59 52</v>
          </cell>
          <cell r="N640" t="str">
            <v>as.barlet@skema.edu</v>
          </cell>
        </row>
        <row r="641">
          <cell r="A641">
            <v>285483</v>
          </cell>
          <cell r="B641" t="str">
            <v>SKEMA BUSINESS SCHOOL</v>
          </cell>
          <cell r="C641" t="str">
            <v>AVENUE WILLY BRANDT</v>
          </cell>
          <cell r="E641" t="str">
            <v>59777</v>
          </cell>
          <cell r="F641" t="str">
            <v>EURALILLE</v>
          </cell>
          <cell r="G641" t="str">
            <v>FRANCE</v>
          </cell>
          <cell r="H641" t="str">
            <v>1</v>
          </cell>
          <cell r="I641" t="str">
            <v>+33 320215962</v>
          </cell>
          <cell r="K641" t="str">
            <v>Jean-Pierre</v>
          </cell>
          <cell r="L641" t="str">
            <v>RAMAN</v>
          </cell>
        </row>
        <row r="642">
          <cell r="A642">
            <v>285483</v>
          </cell>
          <cell r="B642" t="str">
            <v>SKEMA BUSINESS SCHOOL</v>
          </cell>
          <cell r="C642" t="str">
            <v>AVENUE WILLY BRANDT</v>
          </cell>
          <cell r="E642" t="str">
            <v>59777</v>
          </cell>
          <cell r="F642" t="str">
            <v>EURALILLE</v>
          </cell>
          <cell r="G642" t="str">
            <v>FRANCE</v>
          </cell>
          <cell r="H642" t="str">
            <v>1</v>
          </cell>
          <cell r="I642" t="str">
            <v>+33 320215962</v>
          </cell>
          <cell r="K642" t="str">
            <v>BRIGITTE</v>
          </cell>
          <cell r="L642" t="str">
            <v>ALBRECHT-ROHN</v>
          </cell>
          <cell r="M642" t="str">
            <v>+33 320215941</v>
          </cell>
          <cell r="N642" t="str">
            <v>brigitt.albrechtrohn@skema.edu</v>
          </cell>
        </row>
        <row r="643">
          <cell r="A643">
            <v>285483</v>
          </cell>
          <cell r="B643" t="str">
            <v>SKEMA BUSINESS SCHOOL</v>
          </cell>
          <cell r="C643" t="str">
            <v>AVENUE WILLY BRANDT</v>
          </cell>
          <cell r="E643" t="str">
            <v>59777</v>
          </cell>
          <cell r="F643" t="str">
            <v>EURALILLE</v>
          </cell>
          <cell r="G643" t="str">
            <v>FRANCE</v>
          </cell>
          <cell r="H643" t="str">
            <v>1</v>
          </cell>
          <cell r="I643" t="str">
            <v>+33 320215962</v>
          </cell>
          <cell r="K643" t="str">
            <v>Vanessa</v>
          </cell>
          <cell r="L643" t="str">
            <v>GAUD</v>
          </cell>
          <cell r="M643" t="str">
            <v>+33493953207</v>
          </cell>
          <cell r="N643" t="str">
            <v>v.gaud@skema.edu</v>
          </cell>
        </row>
        <row r="644">
          <cell r="A644">
            <v>285483</v>
          </cell>
          <cell r="B644" t="str">
            <v>SKEMA BUSINESS SCHOOL</v>
          </cell>
          <cell r="C644" t="str">
            <v>AVENUE WILLY BRANDT</v>
          </cell>
          <cell r="E644" t="str">
            <v>59777</v>
          </cell>
          <cell r="F644" t="str">
            <v>EURALILLE</v>
          </cell>
          <cell r="G644" t="str">
            <v>FRANCE</v>
          </cell>
          <cell r="H644" t="str">
            <v>1</v>
          </cell>
          <cell r="I644" t="str">
            <v>+33 320215962</v>
          </cell>
          <cell r="K644" t="str">
            <v>ANNE-SOPHIE</v>
          </cell>
          <cell r="L644" t="str">
            <v>BARLET</v>
          </cell>
          <cell r="M644" t="str">
            <v>+33320215952</v>
          </cell>
          <cell r="N644" t="str">
            <v>annesophie.barlet@skema.edu</v>
          </cell>
        </row>
        <row r="645">
          <cell r="A645">
            <v>285483</v>
          </cell>
          <cell r="B645" t="str">
            <v>SKEMA BUSINESS SCHOOL</v>
          </cell>
          <cell r="C645" t="str">
            <v>AVENUE WILLY BRANDT</v>
          </cell>
          <cell r="E645" t="str">
            <v>59777</v>
          </cell>
          <cell r="F645" t="str">
            <v>EURALILLE</v>
          </cell>
          <cell r="G645" t="str">
            <v>FRANCE</v>
          </cell>
          <cell r="H645" t="str">
            <v>1</v>
          </cell>
          <cell r="I645" t="str">
            <v>+33 320215962</v>
          </cell>
          <cell r="K645" t="str">
            <v>Anne Sophie</v>
          </cell>
          <cell r="L645" t="str">
            <v>BARLET</v>
          </cell>
          <cell r="M645" t="str">
            <v>03 20 21 59 52</v>
          </cell>
          <cell r="N645" t="str">
            <v>as.barlet@esc-lille.fr</v>
          </cell>
        </row>
        <row r="646">
          <cell r="A646">
            <v>285483</v>
          </cell>
          <cell r="B646" t="str">
            <v>SKEMA BUSINESS SCHOOL</v>
          </cell>
          <cell r="C646" t="str">
            <v>AVENUE WILLY BRANDT</v>
          </cell>
          <cell r="E646" t="str">
            <v>59777</v>
          </cell>
          <cell r="F646" t="str">
            <v>EURALILLE</v>
          </cell>
          <cell r="G646" t="str">
            <v>FRANCE</v>
          </cell>
          <cell r="H646" t="str">
            <v>1</v>
          </cell>
          <cell r="I646" t="str">
            <v>+33 320215962</v>
          </cell>
          <cell r="K646" t="str">
            <v>Alice</v>
          </cell>
          <cell r="L646" t="str">
            <v>GUILHON</v>
          </cell>
          <cell r="M646" t="str">
            <v>03 20 21 59 52</v>
          </cell>
        </row>
        <row r="647">
          <cell r="A647">
            <v>285483</v>
          </cell>
          <cell r="B647" t="str">
            <v>SKEMA BUSINESS SCHOOL</v>
          </cell>
          <cell r="C647" t="str">
            <v>AVENUE WILLY BRANDT</v>
          </cell>
          <cell r="E647" t="str">
            <v>59777</v>
          </cell>
          <cell r="F647" t="str">
            <v>EURALILLE</v>
          </cell>
          <cell r="G647" t="str">
            <v>FRANCE</v>
          </cell>
          <cell r="H647" t="str">
            <v>1</v>
          </cell>
          <cell r="I647" t="str">
            <v>+33 320215962</v>
          </cell>
          <cell r="K647" t="str">
            <v>Marlène</v>
          </cell>
          <cell r="L647" t="str">
            <v>DENIS</v>
          </cell>
          <cell r="M647" t="str">
            <v>03 20 42 47 18</v>
          </cell>
          <cell r="N647" t="str">
            <v>m.denis@skema.edu</v>
          </cell>
        </row>
        <row r="648">
          <cell r="A648">
            <v>285483</v>
          </cell>
          <cell r="B648" t="str">
            <v>SKEMA BUSINESS SCHOOL</v>
          </cell>
          <cell r="C648" t="str">
            <v>AVENUE WILLY BRANDT</v>
          </cell>
          <cell r="E648" t="str">
            <v>59777</v>
          </cell>
          <cell r="F648" t="str">
            <v>EURALILLE</v>
          </cell>
          <cell r="G648" t="str">
            <v>FRANCE</v>
          </cell>
          <cell r="H648" t="str">
            <v>1</v>
          </cell>
          <cell r="I648" t="str">
            <v>+33 320215962</v>
          </cell>
          <cell r="K648" t="str">
            <v>Stéphanie</v>
          </cell>
          <cell r="L648" t="str">
            <v>METIVIER</v>
          </cell>
          <cell r="M648" t="str">
            <v>04 93 95 45 18</v>
          </cell>
          <cell r="N648" t="str">
            <v>stephanie.metivier@skema.edu</v>
          </cell>
        </row>
        <row r="649">
          <cell r="A649">
            <v>285615</v>
          </cell>
          <cell r="B649" t="str">
            <v>IEMD</v>
          </cell>
          <cell r="C649" t="str">
            <v>104  AVENUE DU PEUPLE BELGE</v>
          </cell>
          <cell r="E649" t="str">
            <v>59043</v>
          </cell>
          <cell r="F649" t="str">
            <v>LILLE CEDEX</v>
          </cell>
          <cell r="G649" t="str">
            <v>FRANCE</v>
          </cell>
          <cell r="H649" t="str">
            <v>1</v>
          </cell>
          <cell r="I649" t="str">
            <v>+33 320122450</v>
          </cell>
          <cell r="J649" t="str">
            <v>iemd@wanadoo.fr</v>
          </cell>
          <cell r="K649" t="str">
            <v>Michele</v>
          </cell>
          <cell r="L649" t="str">
            <v>VANDRISSE</v>
          </cell>
          <cell r="M649" t="str">
            <v>03 20 31 31 06</v>
          </cell>
          <cell r="N649" t="str">
            <v>iemd@wanadoo.fr</v>
          </cell>
        </row>
        <row r="650">
          <cell r="A650">
            <v>285615</v>
          </cell>
          <cell r="B650" t="str">
            <v>IEMD</v>
          </cell>
          <cell r="C650" t="str">
            <v>104  AVENUE DU PEUPLE BELGE</v>
          </cell>
          <cell r="E650" t="str">
            <v>59043</v>
          </cell>
          <cell r="F650" t="str">
            <v>LILLE CEDEX</v>
          </cell>
          <cell r="G650" t="str">
            <v>FRANCE</v>
          </cell>
          <cell r="H650" t="str">
            <v>1</v>
          </cell>
          <cell r="I650" t="str">
            <v>+33 320122450</v>
          </cell>
          <cell r="J650" t="str">
            <v>iemd@wanadoo.fr</v>
          </cell>
          <cell r="K650" t="str">
            <v>Laurent</v>
          </cell>
          <cell r="L650" t="str">
            <v>LEVISALLES</v>
          </cell>
          <cell r="M650" t="str">
            <v>06 15 23 69 53</v>
          </cell>
        </row>
        <row r="651">
          <cell r="A651">
            <v>285615</v>
          </cell>
          <cell r="B651" t="str">
            <v>IEMD</v>
          </cell>
          <cell r="C651" t="str">
            <v>104  AVENUE DU PEUPLE BELGE</v>
          </cell>
          <cell r="E651" t="str">
            <v>59043</v>
          </cell>
          <cell r="F651" t="str">
            <v>LILLE CEDEX</v>
          </cell>
          <cell r="G651" t="str">
            <v>FRANCE</v>
          </cell>
          <cell r="H651" t="str">
            <v>1</v>
          </cell>
          <cell r="I651" t="str">
            <v>+33 320122450</v>
          </cell>
          <cell r="J651" t="str">
            <v>iemd@wanadoo.fr</v>
          </cell>
          <cell r="K651" t="str">
            <v>Virginie</v>
          </cell>
          <cell r="L651" t="str">
            <v>FILLION</v>
          </cell>
          <cell r="M651" t="str">
            <v>06 15 23 69 53</v>
          </cell>
          <cell r="N651" t="str">
            <v>iemd@wanadoo.fr</v>
          </cell>
        </row>
        <row r="652">
          <cell r="A652">
            <v>285615</v>
          </cell>
          <cell r="B652" t="str">
            <v>IEMD</v>
          </cell>
          <cell r="C652" t="str">
            <v>104  AVENUE DU PEUPLE BELGE</v>
          </cell>
          <cell r="E652" t="str">
            <v>59043</v>
          </cell>
          <cell r="F652" t="str">
            <v>LILLE CEDEX</v>
          </cell>
          <cell r="G652" t="str">
            <v>FRANCE</v>
          </cell>
          <cell r="H652" t="str">
            <v>1</v>
          </cell>
          <cell r="I652" t="str">
            <v>+33 320122450</v>
          </cell>
          <cell r="J652" t="str">
            <v>iemd@wanadoo.fr</v>
          </cell>
          <cell r="L652" t="str">
            <v>SELLIER</v>
          </cell>
          <cell r="M652" t="str">
            <v>03 20 31 31 06</v>
          </cell>
          <cell r="N652" t="str">
            <v>iemd@wanadoo.fr</v>
          </cell>
        </row>
        <row r="653">
          <cell r="A653">
            <v>285615</v>
          </cell>
          <cell r="B653" t="str">
            <v>IEMD</v>
          </cell>
          <cell r="C653" t="str">
            <v>104  AVENUE DU PEUPLE BELGE</v>
          </cell>
          <cell r="E653" t="str">
            <v>59043</v>
          </cell>
          <cell r="F653" t="str">
            <v>LILLE CEDEX</v>
          </cell>
          <cell r="G653" t="str">
            <v>FRANCE</v>
          </cell>
          <cell r="H653" t="str">
            <v>1</v>
          </cell>
          <cell r="I653" t="str">
            <v>+33 320122450</v>
          </cell>
          <cell r="J653" t="str">
            <v>iemd@wanadoo.fr</v>
          </cell>
          <cell r="K653" t="str">
            <v>Nathalie</v>
          </cell>
          <cell r="L653" t="str">
            <v>ANDRIEUX</v>
          </cell>
          <cell r="M653" t="str">
            <v>03 20 12 24 50</v>
          </cell>
        </row>
        <row r="654">
          <cell r="A654">
            <v>285615</v>
          </cell>
          <cell r="B654" t="str">
            <v>IEMD</v>
          </cell>
          <cell r="C654" t="str">
            <v>104  AVENUE DU PEUPLE BELGE</v>
          </cell>
          <cell r="E654" t="str">
            <v>59043</v>
          </cell>
          <cell r="F654" t="str">
            <v>LILLE CEDEX</v>
          </cell>
          <cell r="G654" t="str">
            <v>FRANCE</v>
          </cell>
          <cell r="H654" t="str">
            <v>1</v>
          </cell>
          <cell r="I654" t="str">
            <v>+33 320122450</v>
          </cell>
          <cell r="J654" t="str">
            <v>iemd@wanadoo.fr</v>
          </cell>
          <cell r="K654" t="str">
            <v>VIRGINIE</v>
          </cell>
          <cell r="L654" t="str">
            <v>FILLION</v>
          </cell>
          <cell r="M654" t="str">
            <v>+33615236953</v>
          </cell>
          <cell r="N654" t="str">
            <v>iemd@wanadoo.fr</v>
          </cell>
        </row>
        <row r="655">
          <cell r="A655">
            <v>286223</v>
          </cell>
          <cell r="B655" t="str">
            <v>BELGIUM'S BEST</v>
          </cell>
          <cell r="C655" t="str">
            <v>AVENUE EDISON 7</v>
          </cell>
          <cell r="E655" t="str">
            <v>1300</v>
          </cell>
          <cell r="F655" t="str">
            <v>WAURE</v>
          </cell>
          <cell r="G655" t="str">
            <v>BELGIQUE</v>
          </cell>
          <cell r="H655" t="str">
            <v>1</v>
          </cell>
          <cell r="I655" t="str">
            <v>00 32 10 84 84 84</v>
          </cell>
          <cell r="K655" t="str">
            <v>Gilles</v>
          </cell>
          <cell r="L655" t="str">
            <v>ROUGET</v>
          </cell>
          <cell r="M655" t="str">
            <v>00 32 10 84 84 84 84</v>
          </cell>
          <cell r="N655" t="str">
            <v>gilles@belgiumsbest.com</v>
          </cell>
        </row>
        <row r="656">
          <cell r="A656">
            <v>286223</v>
          </cell>
          <cell r="B656" t="str">
            <v>BELGIUM'S BEST</v>
          </cell>
          <cell r="C656" t="str">
            <v>AVENUE EDISON 7</v>
          </cell>
          <cell r="E656" t="str">
            <v>1300</v>
          </cell>
          <cell r="F656" t="str">
            <v>WAURE</v>
          </cell>
          <cell r="G656" t="str">
            <v>BELGIQUE</v>
          </cell>
          <cell r="H656" t="str">
            <v>1</v>
          </cell>
          <cell r="I656" t="str">
            <v>00 32 10 84 84 84</v>
          </cell>
          <cell r="K656" t="str">
            <v>Gilles</v>
          </cell>
          <cell r="L656" t="str">
            <v>ROUGET</v>
          </cell>
          <cell r="M656" t="str">
            <v>00 32 10 84 84 84</v>
          </cell>
          <cell r="N656" t="str">
            <v>gilles@belgiumsbest.com</v>
          </cell>
        </row>
        <row r="657">
          <cell r="A657">
            <v>287029</v>
          </cell>
          <cell r="B657" t="str">
            <v>EXPERIAN CHEETAHMAIL</v>
          </cell>
          <cell r="C657" t="str">
            <v>LES PATIOS DE L'ALMA</v>
          </cell>
          <cell r="D657" t="str">
            <v>133 RUE DU FONTENOY</v>
          </cell>
          <cell r="E657" t="str">
            <v>59100</v>
          </cell>
          <cell r="F657" t="str">
            <v>ROUBAIX</v>
          </cell>
          <cell r="G657" t="str">
            <v>FRANCE</v>
          </cell>
          <cell r="H657" t="str">
            <v>1</v>
          </cell>
          <cell r="I657" t="str">
            <v>03 20 68 88 40</v>
          </cell>
          <cell r="K657" t="str">
            <v>Eve</v>
          </cell>
          <cell r="L657" t="str">
            <v>CATRIX</v>
          </cell>
          <cell r="M657" t="str">
            <v>03 20 68 21 14</v>
          </cell>
          <cell r="N657" t="str">
            <v>ecatrix@emailingsolution.com</v>
          </cell>
        </row>
        <row r="658">
          <cell r="A658">
            <v>287029</v>
          </cell>
          <cell r="B658" t="str">
            <v>EXPERIAN CHEETAHMAIL</v>
          </cell>
          <cell r="C658" t="str">
            <v>LES PATIOS DE L'ALMA</v>
          </cell>
          <cell r="D658" t="str">
            <v>133 RUE DU FONTENOY</v>
          </cell>
          <cell r="E658" t="str">
            <v>59100</v>
          </cell>
          <cell r="F658" t="str">
            <v>ROUBAIX</v>
          </cell>
          <cell r="G658" t="str">
            <v>FRANCE</v>
          </cell>
          <cell r="H658" t="str">
            <v>1</v>
          </cell>
          <cell r="I658" t="str">
            <v>03 20 68 88 40</v>
          </cell>
          <cell r="K658" t="str">
            <v>NICOLAS</v>
          </cell>
          <cell r="L658" t="str">
            <v>GELLENS</v>
          </cell>
          <cell r="M658" t="str">
            <v>+33320682114</v>
          </cell>
          <cell r="N658" t="str">
            <v>ngellens@experian-cheetahmail.fr</v>
          </cell>
        </row>
        <row r="659">
          <cell r="A659">
            <v>287029</v>
          </cell>
          <cell r="B659" t="str">
            <v>EXPERIAN CHEETAHMAIL</v>
          </cell>
          <cell r="C659" t="str">
            <v>LES PATIOS DE L'ALMA</v>
          </cell>
          <cell r="D659" t="str">
            <v>133 RUE DU FONTENOY</v>
          </cell>
          <cell r="E659" t="str">
            <v>59100</v>
          </cell>
          <cell r="F659" t="str">
            <v>ROUBAIX</v>
          </cell>
          <cell r="G659" t="str">
            <v>FRANCE</v>
          </cell>
          <cell r="H659" t="str">
            <v>1</v>
          </cell>
          <cell r="I659" t="str">
            <v>03 20 68 88 40</v>
          </cell>
          <cell r="K659" t="str">
            <v>Eve</v>
          </cell>
          <cell r="L659" t="str">
            <v>CATRIX</v>
          </cell>
          <cell r="M659" t="str">
            <v>03 20 68 21 14</v>
          </cell>
          <cell r="N659" t="str">
            <v>ecatrix@experian-chetahmail.fr</v>
          </cell>
        </row>
        <row r="660">
          <cell r="A660">
            <v>287029</v>
          </cell>
          <cell r="B660" t="str">
            <v>EXPERIAN CHEETAHMAIL</v>
          </cell>
          <cell r="C660" t="str">
            <v>LES PATIOS DE L'ALMA</v>
          </cell>
          <cell r="D660" t="str">
            <v>133 RUE DU FONTENOY</v>
          </cell>
          <cell r="E660" t="str">
            <v>59100</v>
          </cell>
          <cell r="F660" t="str">
            <v>ROUBAIX</v>
          </cell>
          <cell r="G660" t="str">
            <v>FRANCE</v>
          </cell>
          <cell r="H660" t="str">
            <v>1</v>
          </cell>
          <cell r="I660" t="str">
            <v>03 20 68 88 40</v>
          </cell>
          <cell r="K660" t="str">
            <v>Nicolas</v>
          </cell>
          <cell r="L660" t="str">
            <v>GELLENS</v>
          </cell>
          <cell r="M660" t="str">
            <v>+33 3 20 68 21 14</v>
          </cell>
          <cell r="N660" t="str">
            <v>ngellens@experian-cheetahmail.fr</v>
          </cell>
        </row>
        <row r="661">
          <cell r="A661">
            <v>287029</v>
          </cell>
          <cell r="B661" t="str">
            <v>EXPERIAN CHEETAHMAIL</v>
          </cell>
          <cell r="C661" t="str">
            <v>LES PATIOS DE L'ALMA</v>
          </cell>
          <cell r="D661" t="str">
            <v>133 RUE DU FONTENOY</v>
          </cell>
          <cell r="E661" t="str">
            <v>59100</v>
          </cell>
          <cell r="F661" t="str">
            <v>ROUBAIX</v>
          </cell>
          <cell r="G661" t="str">
            <v>FRANCE</v>
          </cell>
          <cell r="H661" t="str">
            <v>1</v>
          </cell>
          <cell r="I661" t="str">
            <v>03 20 68 88 40</v>
          </cell>
          <cell r="K661" t="str">
            <v>EVE</v>
          </cell>
          <cell r="L661" t="str">
            <v>CATRIX</v>
          </cell>
          <cell r="M661" t="str">
            <v>+33320682114</v>
          </cell>
          <cell r="N661" t="str">
            <v>ecatrix@experian-cheetahmail.fr</v>
          </cell>
        </row>
        <row r="662">
          <cell r="A662">
            <v>287029</v>
          </cell>
          <cell r="B662" t="str">
            <v>EXPERIAN CHEETAHMAIL</v>
          </cell>
          <cell r="C662" t="str">
            <v>LES PATIOS DE L'ALMA</v>
          </cell>
          <cell r="D662" t="str">
            <v>133 RUE DU FONTENOY</v>
          </cell>
          <cell r="E662" t="str">
            <v>59100</v>
          </cell>
          <cell r="F662" t="str">
            <v>ROUBAIX</v>
          </cell>
          <cell r="G662" t="str">
            <v>FRANCE</v>
          </cell>
          <cell r="H662" t="str">
            <v>1</v>
          </cell>
          <cell r="I662" t="str">
            <v>03 20 68 88 40</v>
          </cell>
          <cell r="K662" t="str">
            <v>Guirec</v>
          </cell>
          <cell r="L662" t="str">
            <v>TIBERGHIEN</v>
          </cell>
          <cell r="N662" t="str">
            <v>gtiberghien@adistar.com</v>
          </cell>
        </row>
        <row r="663">
          <cell r="A663">
            <v>288482</v>
          </cell>
          <cell r="B663" t="str">
            <v>KARAVEL SAS</v>
          </cell>
          <cell r="C663" t="str">
            <v>17 RUE DE L'ECHIQUIER</v>
          </cell>
          <cell r="E663" t="str">
            <v>75010</v>
          </cell>
          <cell r="F663" t="str">
            <v>PARIS</v>
          </cell>
          <cell r="G663" t="str">
            <v>FRANCE</v>
          </cell>
          <cell r="H663" t="str">
            <v>1</v>
          </cell>
          <cell r="I663" t="str">
            <v>+331899654850</v>
          </cell>
          <cell r="K663" t="str">
            <v>GAELE</v>
          </cell>
          <cell r="L663" t="str">
            <v>FABER</v>
          </cell>
          <cell r="N663" t="str">
            <v>gfaber@karavel.com</v>
          </cell>
        </row>
        <row r="664">
          <cell r="A664">
            <v>288482</v>
          </cell>
          <cell r="B664" t="str">
            <v>KARAVEL SAS</v>
          </cell>
          <cell r="C664" t="str">
            <v>17 RUE DE L'ECHIQUIER</v>
          </cell>
          <cell r="E664" t="str">
            <v>75010</v>
          </cell>
          <cell r="F664" t="str">
            <v>PARIS</v>
          </cell>
          <cell r="G664" t="str">
            <v>FRANCE</v>
          </cell>
          <cell r="H664" t="str">
            <v>1</v>
          </cell>
          <cell r="I664" t="str">
            <v>+331899654850</v>
          </cell>
          <cell r="K664" t="str">
            <v>Pauline</v>
          </cell>
          <cell r="L664" t="str">
            <v>VILLECHANOUX</v>
          </cell>
          <cell r="M664" t="str">
            <v>+33148015119</v>
          </cell>
          <cell r="N664" t="str">
            <v>pvillechanoux@karavel.com</v>
          </cell>
        </row>
        <row r="665">
          <cell r="A665">
            <v>288482</v>
          </cell>
          <cell r="B665" t="str">
            <v>KARAVEL SAS</v>
          </cell>
          <cell r="C665" t="str">
            <v>17 RUE DE L'ECHIQUIER</v>
          </cell>
          <cell r="E665" t="str">
            <v>75010</v>
          </cell>
          <cell r="F665" t="str">
            <v>PARIS</v>
          </cell>
          <cell r="G665" t="str">
            <v>FRANCE</v>
          </cell>
          <cell r="H665" t="str">
            <v>1</v>
          </cell>
          <cell r="I665" t="str">
            <v>+331899654850</v>
          </cell>
          <cell r="K665" t="str">
            <v>PIERRE</v>
          </cell>
          <cell r="L665" t="str">
            <v>SCHREIBER</v>
          </cell>
          <cell r="N665" t="str">
            <v>pschreiber@karavel.com</v>
          </cell>
        </row>
        <row r="666">
          <cell r="A666">
            <v>290090</v>
          </cell>
          <cell r="B666" t="str">
            <v>LES ECHOS</v>
          </cell>
          <cell r="C666" t="str">
            <v>16 RUE DU QUATRE SEPTEMBRE</v>
          </cell>
          <cell r="E666" t="str">
            <v>75002</v>
          </cell>
          <cell r="F666" t="str">
            <v>PARIS</v>
          </cell>
          <cell r="G666" t="str">
            <v>FRANCE</v>
          </cell>
          <cell r="H666" t="str">
            <v>1</v>
          </cell>
          <cell r="I666" t="str">
            <v>01 49 53 65 65</v>
          </cell>
          <cell r="K666" t="str">
            <v>Laurent</v>
          </cell>
          <cell r="L666" t="str">
            <v>TOMASINI</v>
          </cell>
          <cell r="M666" t="str">
            <v>01 49 53 65 65</v>
          </cell>
          <cell r="N666" t="str">
            <v>ltomasini@lesechos.fr</v>
          </cell>
        </row>
        <row r="667">
          <cell r="A667">
            <v>290090</v>
          </cell>
          <cell r="B667" t="str">
            <v>LES ECHOS</v>
          </cell>
          <cell r="C667" t="str">
            <v>16 RUE DU QUATRE SEPTEMBRE</v>
          </cell>
          <cell r="E667" t="str">
            <v>75002</v>
          </cell>
          <cell r="F667" t="str">
            <v>PARIS</v>
          </cell>
          <cell r="G667" t="str">
            <v>FRANCE</v>
          </cell>
          <cell r="H667" t="str">
            <v>1</v>
          </cell>
          <cell r="I667" t="str">
            <v>01 49 53 65 65</v>
          </cell>
          <cell r="K667" t="str">
            <v>Catherine</v>
          </cell>
          <cell r="L667" t="str">
            <v>CHARPENTIER</v>
          </cell>
          <cell r="M667" t="str">
            <v>+33 1 49 53 65 65</v>
          </cell>
          <cell r="N667" t="str">
            <v>ccharpentier@lesechos.fr</v>
          </cell>
        </row>
        <row r="668">
          <cell r="A668">
            <v>290090</v>
          </cell>
          <cell r="B668" t="str">
            <v>LES ECHOS</v>
          </cell>
          <cell r="C668" t="str">
            <v>16 RUE DU QUATRE SEPTEMBRE</v>
          </cell>
          <cell r="E668" t="str">
            <v>75002</v>
          </cell>
          <cell r="F668" t="str">
            <v>PARIS</v>
          </cell>
          <cell r="G668" t="str">
            <v>FRANCE</v>
          </cell>
          <cell r="H668" t="str">
            <v>1</v>
          </cell>
          <cell r="I668" t="str">
            <v>01 49 53 65 65</v>
          </cell>
          <cell r="K668" t="str">
            <v>Jean Claude</v>
          </cell>
          <cell r="L668" t="str">
            <v>PINEL</v>
          </cell>
          <cell r="M668" t="str">
            <v>01 49 53 65 65</v>
          </cell>
        </row>
        <row r="669">
          <cell r="A669">
            <v>290090</v>
          </cell>
          <cell r="B669" t="str">
            <v>LES ECHOS</v>
          </cell>
          <cell r="C669" t="str">
            <v>16 RUE DU QUATRE SEPTEMBRE</v>
          </cell>
          <cell r="E669" t="str">
            <v>75002</v>
          </cell>
          <cell r="F669" t="str">
            <v>PARIS</v>
          </cell>
          <cell r="G669" t="str">
            <v>FRANCE</v>
          </cell>
          <cell r="H669" t="str">
            <v>1</v>
          </cell>
          <cell r="I669" t="str">
            <v>01 49 53 65 65</v>
          </cell>
          <cell r="K669" t="str">
            <v>Laurent</v>
          </cell>
          <cell r="L669" t="str">
            <v>TOMASINI</v>
          </cell>
          <cell r="M669" t="str">
            <v>0149536565</v>
          </cell>
          <cell r="N669" t="str">
            <v>ltomasini@lesechos.fr</v>
          </cell>
        </row>
        <row r="670">
          <cell r="A670">
            <v>290090</v>
          </cell>
          <cell r="B670" t="str">
            <v>LES ECHOS</v>
          </cell>
          <cell r="C670" t="str">
            <v>16 RUE DU QUATRE SEPTEMBRE</v>
          </cell>
          <cell r="E670" t="str">
            <v>75002</v>
          </cell>
          <cell r="F670" t="str">
            <v>PARIS</v>
          </cell>
          <cell r="G670" t="str">
            <v>FRANCE</v>
          </cell>
          <cell r="H670" t="str">
            <v>1</v>
          </cell>
          <cell r="I670" t="str">
            <v>01 49 53 65 65</v>
          </cell>
          <cell r="K670" t="str">
            <v>Michel</v>
          </cell>
          <cell r="L670" t="str">
            <v>ABOUCHAHLA</v>
          </cell>
          <cell r="M670" t="str">
            <v>01 49 53 65 65</v>
          </cell>
        </row>
        <row r="671">
          <cell r="A671">
            <v>290090</v>
          </cell>
          <cell r="B671" t="str">
            <v>LES ECHOS</v>
          </cell>
          <cell r="C671" t="str">
            <v>16 RUE DU QUATRE SEPTEMBRE</v>
          </cell>
          <cell r="E671" t="str">
            <v>75002</v>
          </cell>
          <cell r="F671" t="str">
            <v>PARIS</v>
          </cell>
          <cell r="G671" t="str">
            <v>FRANCE</v>
          </cell>
          <cell r="H671" t="str">
            <v>1</v>
          </cell>
          <cell r="I671" t="str">
            <v>01 49 53 65 65</v>
          </cell>
          <cell r="K671" t="str">
            <v>Valérie</v>
          </cell>
          <cell r="L671" t="str">
            <v>Candes</v>
          </cell>
          <cell r="N671" t="str">
            <v>vcandes@lesechos.fr</v>
          </cell>
        </row>
        <row r="672">
          <cell r="A672">
            <v>290090</v>
          </cell>
          <cell r="B672" t="str">
            <v>LES ECHOS</v>
          </cell>
          <cell r="C672" t="str">
            <v>16 RUE DU QUATRE SEPTEMBRE</v>
          </cell>
          <cell r="E672" t="str">
            <v>75002</v>
          </cell>
          <cell r="F672" t="str">
            <v>PARIS</v>
          </cell>
          <cell r="G672" t="str">
            <v>FRANCE</v>
          </cell>
          <cell r="H672" t="str">
            <v>1</v>
          </cell>
          <cell r="I672" t="str">
            <v>01 49 53 65 65</v>
          </cell>
          <cell r="K672" t="str">
            <v>Nicolas</v>
          </cell>
          <cell r="L672" t="str">
            <v>DESBOIS</v>
          </cell>
        </row>
        <row r="673">
          <cell r="A673">
            <v>290090</v>
          </cell>
          <cell r="B673" t="str">
            <v>LES ECHOS</v>
          </cell>
          <cell r="C673" t="str">
            <v>16 RUE DU QUATRE SEPTEMBRE</v>
          </cell>
          <cell r="E673" t="str">
            <v>75002</v>
          </cell>
          <cell r="F673" t="str">
            <v>PARIS</v>
          </cell>
          <cell r="G673" t="str">
            <v>FRANCE</v>
          </cell>
          <cell r="H673" t="str">
            <v>1</v>
          </cell>
          <cell r="I673" t="str">
            <v>01 49 53 65 65</v>
          </cell>
          <cell r="K673" t="str">
            <v>Sarah</v>
          </cell>
          <cell r="L673" t="str">
            <v>KROICHVILI</v>
          </cell>
          <cell r="M673" t="str">
            <v>01 49 53 72 00</v>
          </cell>
          <cell r="N673" t="str">
            <v>skroichvili@lesechos.fr</v>
          </cell>
        </row>
        <row r="674">
          <cell r="A674">
            <v>290090</v>
          </cell>
          <cell r="B674" t="str">
            <v>LES ECHOS</v>
          </cell>
          <cell r="C674" t="str">
            <v>16 RUE DU QUATRE SEPTEMBRE</v>
          </cell>
          <cell r="E674" t="str">
            <v>75002</v>
          </cell>
          <cell r="F674" t="str">
            <v>PARIS</v>
          </cell>
          <cell r="G674" t="str">
            <v>FRANCE</v>
          </cell>
          <cell r="H674" t="str">
            <v>1</v>
          </cell>
          <cell r="I674" t="str">
            <v>01 49 53 65 65</v>
          </cell>
          <cell r="K674" t="str">
            <v>SEBASTIENNE</v>
          </cell>
          <cell r="L674" t="str">
            <v>LAY</v>
          </cell>
          <cell r="M674" t="str">
            <v>0149536356</v>
          </cell>
          <cell r="N674" t="str">
            <v>slay@groupelesechos.fr</v>
          </cell>
        </row>
        <row r="675">
          <cell r="A675">
            <v>290090</v>
          </cell>
          <cell r="B675" t="str">
            <v>LES ECHOS</v>
          </cell>
          <cell r="C675" t="str">
            <v>16 RUE DU QUATRE SEPTEMBRE</v>
          </cell>
          <cell r="E675" t="str">
            <v>75002</v>
          </cell>
          <cell r="F675" t="str">
            <v>PARIS</v>
          </cell>
          <cell r="G675" t="str">
            <v>FRANCE</v>
          </cell>
          <cell r="H675" t="str">
            <v>1</v>
          </cell>
          <cell r="I675" t="str">
            <v>01 49 53 65 65</v>
          </cell>
          <cell r="K675" t="str">
            <v>Nathalie</v>
          </cell>
          <cell r="L675" t="str">
            <v>SILVER</v>
          </cell>
          <cell r="N675" t="str">
            <v>nsilver@lesechos.fr</v>
          </cell>
        </row>
        <row r="676">
          <cell r="A676">
            <v>290090</v>
          </cell>
          <cell r="B676" t="str">
            <v>LES ECHOS</v>
          </cell>
          <cell r="C676" t="str">
            <v>16 RUE DU QUATRE SEPTEMBRE</v>
          </cell>
          <cell r="E676" t="str">
            <v>75002</v>
          </cell>
          <cell r="F676" t="str">
            <v>PARIS</v>
          </cell>
          <cell r="G676" t="str">
            <v>FRANCE</v>
          </cell>
          <cell r="H676" t="str">
            <v>1</v>
          </cell>
          <cell r="I676" t="str">
            <v>01 49 53 65 65</v>
          </cell>
          <cell r="K676" t="str">
            <v>VALERIE</v>
          </cell>
          <cell r="L676" t="str">
            <v>CANDES</v>
          </cell>
          <cell r="M676" t="str">
            <v>0149536510</v>
          </cell>
          <cell r="N676" t="str">
            <v>vcandes@lesechos.fr</v>
          </cell>
        </row>
        <row r="677">
          <cell r="A677">
            <v>290090</v>
          </cell>
          <cell r="B677" t="str">
            <v>LES ECHOS</v>
          </cell>
          <cell r="C677" t="str">
            <v>16 RUE DU QUATRE SEPTEMBRE</v>
          </cell>
          <cell r="E677" t="str">
            <v>75002</v>
          </cell>
          <cell r="F677" t="str">
            <v>PARIS</v>
          </cell>
          <cell r="G677" t="str">
            <v>FRANCE</v>
          </cell>
          <cell r="H677" t="str">
            <v>1</v>
          </cell>
          <cell r="I677" t="str">
            <v>01 49 53 65 65</v>
          </cell>
          <cell r="K677" t="str">
            <v>Michel</v>
          </cell>
          <cell r="L677" t="str">
            <v>ABOUCHAHLA</v>
          </cell>
        </row>
        <row r="678">
          <cell r="A678">
            <v>290090</v>
          </cell>
          <cell r="B678" t="str">
            <v>LES ECHOS</v>
          </cell>
          <cell r="C678" t="str">
            <v>16 RUE DU QUATRE SEPTEMBRE</v>
          </cell>
          <cell r="E678" t="str">
            <v>75002</v>
          </cell>
          <cell r="F678" t="str">
            <v>PARIS</v>
          </cell>
          <cell r="G678" t="str">
            <v>FRANCE</v>
          </cell>
          <cell r="H678" t="str">
            <v>1</v>
          </cell>
          <cell r="I678" t="str">
            <v>01 49 53 65 65</v>
          </cell>
          <cell r="K678" t="str">
            <v>SEBASTIENNE</v>
          </cell>
          <cell r="L678" t="str">
            <v>LAY</v>
          </cell>
          <cell r="M678" t="str">
            <v>+33149536356</v>
          </cell>
          <cell r="N678" t="str">
            <v>slay@groupelesechos.fr</v>
          </cell>
        </row>
        <row r="679">
          <cell r="A679">
            <v>290090</v>
          </cell>
          <cell r="B679" t="str">
            <v>LES ECHOS</v>
          </cell>
          <cell r="C679" t="str">
            <v>16 RUE DU QUATRE SEPTEMBRE</v>
          </cell>
          <cell r="E679" t="str">
            <v>75002</v>
          </cell>
          <cell r="F679" t="str">
            <v>PARIS</v>
          </cell>
          <cell r="G679" t="str">
            <v>FRANCE</v>
          </cell>
          <cell r="H679" t="str">
            <v>1</v>
          </cell>
          <cell r="I679" t="str">
            <v>01 49 53 65 65</v>
          </cell>
          <cell r="K679" t="str">
            <v>Benoit</v>
          </cell>
          <cell r="L679" t="str">
            <v>GODEAU</v>
          </cell>
          <cell r="M679" t="str">
            <v>+33149536614</v>
          </cell>
          <cell r="N679" t="str">
            <v>bgodeau@lesechosmedias.fr</v>
          </cell>
        </row>
        <row r="680">
          <cell r="A680">
            <v>290090</v>
          </cell>
          <cell r="B680" t="str">
            <v>LES ECHOS</v>
          </cell>
          <cell r="C680" t="str">
            <v>16 RUE DU QUATRE SEPTEMBRE</v>
          </cell>
          <cell r="E680" t="str">
            <v>75002</v>
          </cell>
          <cell r="F680" t="str">
            <v>PARIS</v>
          </cell>
          <cell r="G680" t="str">
            <v>FRANCE</v>
          </cell>
          <cell r="H680" t="str">
            <v>1</v>
          </cell>
          <cell r="I680" t="str">
            <v>01 49 53 65 65</v>
          </cell>
          <cell r="K680" t="str">
            <v>Nathalie</v>
          </cell>
          <cell r="L680" t="str">
            <v>SILVER</v>
          </cell>
          <cell r="M680" t="str">
            <v>0140750223</v>
          </cell>
          <cell r="N680" t="str">
            <v>nsilver@lesechos.fr</v>
          </cell>
        </row>
        <row r="681">
          <cell r="A681">
            <v>290090</v>
          </cell>
          <cell r="B681" t="str">
            <v>LES ECHOS</v>
          </cell>
          <cell r="C681" t="str">
            <v>16 RUE DU QUATRE SEPTEMBRE</v>
          </cell>
          <cell r="E681" t="str">
            <v>75002</v>
          </cell>
          <cell r="F681" t="str">
            <v>PARIS</v>
          </cell>
          <cell r="G681" t="str">
            <v>FRANCE</v>
          </cell>
          <cell r="H681" t="str">
            <v>1</v>
          </cell>
          <cell r="I681" t="str">
            <v>01 49 53 65 65</v>
          </cell>
          <cell r="K681" t="str">
            <v>Mederick</v>
          </cell>
          <cell r="L681" t="str">
            <v>TREMAUD</v>
          </cell>
          <cell r="M681" t="str">
            <v>01 49 53 65 65</v>
          </cell>
          <cell r="N681" t="str">
            <v>mtremaud@lesechos.fr</v>
          </cell>
        </row>
        <row r="682">
          <cell r="A682">
            <v>290090</v>
          </cell>
          <cell r="B682" t="str">
            <v>LES ECHOS</v>
          </cell>
          <cell r="C682" t="str">
            <v>16 RUE DU QUATRE SEPTEMBRE</v>
          </cell>
          <cell r="E682" t="str">
            <v>75002</v>
          </cell>
          <cell r="F682" t="str">
            <v>PARIS</v>
          </cell>
          <cell r="G682" t="str">
            <v>FRANCE</v>
          </cell>
          <cell r="H682" t="str">
            <v>1</v>
          </cell>
          <cell r="I682" t="str">
            <v>01 49 53 65 65</v>
          </cell>
          <cell r="K682" t="str">
            <v>JULIE</v>
          </cell>
          <cell r="L682" t="str">
            <v>DUMAIN</v>
          </cell>
          <cell r="N682" t="str">
            <v>jdumain@lesechos.fr</v>
          </cell>
        </row>
        <row r="683">
          <cell r="A683">
            <v>290090</v>
          </cell>
          <cell r="B683" t="str">
            <v>LES ECHOS</v>
          </cell>
          <cell r="C683" t="str">
            <v>16 RUE DU QUATRE SEPTEMBRE</v>
          </cell>
          <cell r="E683" t="str">
            <v>75002</v>
          </cell>
          <cell r="F683" t="str">
            <v>PARIS</v>
          </cell>
          <cell r="G683" t="str">
            <v>FRANCE</v>
          </cell>
          <cell r="H683" t="str">
            <v>1</v>
          </cell>
          <cell r="I683" t="str">
            <v>01 49 53 65 65</v>
          </cell>
          <cell r="K683" t="str">
            <v>MICHEL</v>
          </cell>
          <cell r="L683" t="str">
            <v>ABOUCHAHLA</v>
          </cell>
          <cell r="M683" t="str">
            <v>+33149536378</v>
          </cell>
          <cell r="N683" t="str">
            <v>ltomasini@lesechos.fr</v>
          </cell>
        </row>
        <row r="684">
          <cell r="A684">
            <v>290090</v>
          </cell>
          <cell r="B684" t="str">
            <v>LES ECHOS</v>
          </cell>
          <cell r="C684" t="str">
            <v>16 RUE DU QUATRE SEPTEMBRE</v>
          </cell>
          <cell r="E684" t="str">
            <v>75002</v>
          </cell>
          <cell r="F684" t="str">
            <v>PARIS</v>
          </cell>
          <cell r="G684" t="str">
            <v>FRANCE</v>
          </cell>
          <cell r="H684" t="str">
            <v>1</v>
          </cell>
          <cell r="I684" t="str">
            <v>01 49 53 65 65</v>
          </cell>
          <cell r="K684" t="str">
            <v>MEDERICK</v>
          </cell>
          <cell r="L684" t="str">
            <v>TREMAUD</v>
          </cell>
          <cell r="N684" t="str">
            <v>mtremaud@lesechos.fr</v>
          </cell>
        </row>
        <row r="685">
          <cell r="A685">
            <v>290090</v>
          </cell>
          <cell r="B685" t="str">
            <v>LES ECHOS</v>
          </cell>
          <cell r="C685" t="str">
            <v>16 RUE DU QUATRE SEPTEMBRE</v>
          </cell>
          <cell r="E685" t="str">
            <v>75002</v>
          </cell>
          <cell r="F685" t="str">
            <v>PARIS</v>
          </cell>
          <cell r="G685" t="str">
            <v>FRANCE</v>
          </cell>
          <cell r="H685" t="str">
            <v>1</v>
          </cell>
          <cell r="I685" t="str">
            <v>01 49 53 65 65</v>
          </cell>
          <cell r="K685" t="str">
            <v>VALERIE</v>
          </cell>
          <cell r="L685" t="str">
            <v>CANDES</v>
          </cell>
          <cell r="M685" t="str">
            <v>0149536510</v>
          </cell>
          <cell r="N685" t="str">
            <v>vcandes@lesechos.fr</v>
          </cell>
        </row>
        <row r="686">
          <cell r="A686">
            <v>290090</v>
          </cell>
          <cell r="B686" t="str">
            <v>LES ECHOS</v>
          </cell>
          <cell r="C686" t="str">
            <v>16 RUE DU QUATRE SEPTEMBRE</v>
          </cell>
          <cell r="E686" t="str">
            <v>75002</v>
          </cell>
          <cell r="F686" t="str">
            <v>PARIS</v>
          </cell>
          <cell r="G686" t="str">
            <v>FRANCE</v>
          </cell>
          <cell r="H686" t="str">
            <v>1</v>
          </cell>
          <cell r="I686" t="str">
            <v>01 49 53 65 65</v>
          </cell>
          <cell r="K686" t="str">
            <v>Gabriella</v>
          </cell>
          <cell r="L686" t="str">
            <v>OBREGON</v>
          </cell>
          <cell r="N686" t="str">
            <v>gobregon@groupelesechos.f</v>
          </cell>
        </row>
        <row r="687">
          <cell r="A687">
            <v>290090</v>
          </cell>
          <cell r="B687" t="str">
            <v>LES ECHOS</v>
          </cell>
          <cell r="C687" t="str">
            <v>16 RUE DU QUATRE SEPTEMBRE</v>
          </cell>
          <cell r="E687" t="str">
            <v>75002</v>
          </cell>
          <cell r="F687" t="str">
            <v>PARIS</v>
          </cell>
          <cell r="G687" t="str">
            <v>FRANCE</v>
          </cell>
          <cell r="H687" t="str">
            <v>1</v>
          </cell>
          <cell r="I687" t="str">
            <v>01 49 53 65 65</v>
          </cell>
          <cell r="K687" t="str">
            <v>Médéric</v>
          </cell>
          <cell r="L687" t="str">
            <v>TREMAUD</v>
          </cell>
          <cell r="M687" t="str">
            <v>01 49 53 65 52</v>
          </cell>
          <cell r="N687" t="str">
            <v>mtremaud@lesechos.fr</v>
          </cell>
        </row>
        <row r="688">
          <cell r="A688">
            <v>290090</v>
          </cell>
          <cell r="B688" t="str">
            <v>LES ECHOS</v>
          </cell>
          <cell r="C688" t="str">
            <v>16 RUE DU QUATRE SEPTEMBRE</v>
          </cell>
          <cell r="E688" t="str">
            <v>75002</v>
          </cell>
          <cell r="F688" t="str">
            <v>PARIS</v>
          </cell>
          <cell r="G688" t="str">
            <v>FRANCE</v>
          </cell>
          <cell r="H688" t="str">
            <v>1</v>
          </cell>
          <cell r="I688" t="str">
            <v>01 49 53 65 65</v>
          </cell>
          <cell r="K688" t="str">
            <v>SÉBASTIENNE</v>
          </cell>
          <cell r="L688" t="str">
            <v>LAY</v>
          </cell>
          <cell r="N688" t="str">
            <v>slay@groupelesechos.fr</v>
          </cell>
        </row>
        <row r="689">
          <cell r="A689">
            <v>290090</v>
          </cell>
          <cell r="B689" t="str">
            <v>LES ECHOS</v>
          </cell>
          <cell r="C689" t="str">
            <v>16 RUE DU QUATRE SEPTEMBRE</v>
          </cell>
          <cell r="E689" t="str">
            <v>75002</v>
          </cell>
          <cell r="F689" t="str">
            <v>PARIS</v>
          </cell>
          <cell r="G689" t="str">
            <v>FRANCE</v>
          </cell>
          <cell r="H689" t="str">
            <v>1</v>
          </cell>
          <cell r="I689" t="str">
            <v>01 49 53 65 65</v>
          </cell>
          <cell r="K689" t="str">
            <v>VALERIE</v>
          </cell>
          <cell r="L689" t="str">
            <v>CANDES</v>
          </cell>
          <cell r="N689" t="str">
            <v>vcandes@lesechos.fr</v>
          </cell>
        </row>
        <row r="690">
          <cell r="A690">
            <v>290090</v>
          </cell>
          <cell r="B690" t="str">
            <v>LES ECHOS</v>
          </cell>
          <cell r="C690" t="str">
            <v>16 RUE DU QUATRE SEPTEMBRE</v>
          </cell>
          <cell r="E690" t="str">
            <v>75002</v>
          </cell>
          <cell r="F690" t="str">
            <v>PARIS</v>
          </cell>
          <cell r="G690" t="str">
            <v>FRANCE</v>
          </cell>
          <cell r="H690" t="str">
            <v>1</v>
          </cell>
          <cell r="I690" t="str">
            <v>01 49 53 65 65</v>
          </cell>
          <cell r="K690" t="str">
            <v>Valérie</v>
          </cell>
          <cell r="L690" t="str">
            <v>Candes doublon à fusionner</v>
          </cell>
          <cell r="M690" t="str">
            <v>+33149536565</v>
          </cell>
          <cell r="N690" t="str">
            <v>vcandes@lesechos.fr</v>
          </cell>
        </row>
        <row r="691">
          <cell r="A691">
            <v>290090</v>
          </cell>
          <cell r="B691" t="str">
            <v>LES ECHOS</v>
          </cell>
          <cell r="C691" t="str">
            <v>16 RUE DU QUATRE SEPTEMBRE</v>
          </cell>
          <cell r="E691" t="str">
            <v>75002</v>
          </cell>
          <cell r="F691" t="str">
            <v>PARIS</v>
          </cell>
          <cell r="G691" t="str">
            <v>FRANCE</v>
          </cell>
          <cell r="H691" t="str">
            <v>1</v>
          </cell>
          <cell r="I691" t="str">
            <v>01 49 53 65 65</v>
          </cell>
          <cell r="K691" t="str">
            <v>Médérick</v>
          </cell>
          <cell r="L691" t="str">
            <v>TREMAUD</v>
          </cell>
          <cell r="M691" t="str">
            <v>01 49 53 65 65</v>
          </cell>
          <cell r="N691" t="str">
            <v>mtremaud@lesechos.fr</v>
          </cell>
        </row>
        <row r="692">
          <cell r="A692">
            <v>290090</v>
          </cell>
          <cell r="B692" t="str">
            <v>LES ECHOS</v>
          </cell>
          <cell r="C692" t="str">
            <v>16 RUE DU QUATRE SEPTEMBRE</v>
          </cell>
          <cell r="E692" t="str">
            <v>75002</v>
          </cell>
          <cell r="F692" t="str">
            <v>PARIS</v>
          </cell>
          <cell r="G692" t="str">
            <v>FRANCE</v>
          </cell>
          <cell r="H692" t="str">
            <v>1</v>
          </cell>
          <cell r="I692" t="str">
            <v>01 49 53 65 65</v>
          </cell>
          <cell r="K692" t="str">
            <v>GABRIELA</v>
          </cell>
          <cell r="L692" t="str">
            <v>OBREGON doublon à fusionner</v>
          </cell>
          <cell r="M692" t="str">
            <v>+33149536565</v>
          </cell>
          <cell r="N692" t="str">
            <v>gobregon@groupelesechos.fr</v>
          </cell>
        </row>
        <row r="693">
          <cell r="A693">
            <v>290090</v>
          </cell>
          <cell r="B693" t="str">
            <v>LES ECHOS</v>
          </cell>
          <cell r="C693" t="str">
            <v>16 RUE DU QUATRE SEPTEMBRE</v>
          </cell>
          <cell r="E693" t="str">
            <v>75002</v>
          </cell>
          <cell r="F693" t="str">
            <v>PARIS</v>
          </cell>
          <cell r="G693" t="str">
            <v>FRANCE</v>
          </cell>
          <cell r="H693" t="str">
            <v>1</v>
          </cell>
          <cell r="I693" t="str">
            <v>01 49 53 65 65</v>
          </cell>
          <cell r="K693" t="str">
            <v>GABRIELA</v>
          </cell>
          <cell r="L693" t="str">
            <v>OBREGON</v>
          </cell>
          <cell r="M693" t="str">
            <v>0144885500</v>
          </cell>
          <cell r="N693" t="str">
            <v/>
          </cell>
        </row>
        <row r="694">
          <cell r="A694">
            <v>290090</v>
          </cell>
          <cell r="B694" t="str">
            <v>LES ECHOS</v>
          </cell>
          <cell r="C694" t="str">
            <v>16 RUE DU QUATRE SEPTEMBRE</v>
          </cell>
          <cell r="E694" t="str">
            <v>75002</v>
          </cell>
          <cell r="F694" t="str">
            <v>PARIS</v>
          </cell>
          <cell r="G694" t="str">
            <v>FRANCE</v>
          </cell>
          <cell r="H694" t="str">
            <v>1</v>
          </cell>
          <cell r="I694" t="str">
            <v>01 49 53 65 65</v>
          </cell>
          <cell r="K694" t="str">
            <v>Maria Luz</v>
          </cell>
          <cell r="L694" t="str">
            <v>CARRENO</v>
          </cell>
          <cell r="N694" t="str">
            <v>mlcarreno@lesechos.fr</v>
          </cell>
        </row>
        <row r="695">
          <cell r="A695">
            <v>290091</v>
          </cell>
          <cell r="B695" t="str">
            <v>GFM</v>
          </cell>
          <cell r="C695" t="str">
            <v>41 RUE PERIER</v>
          </cell>
          <cell r="E695" t="str">
            <v>92120</v>
          </cell>
          <cell r="F695" t="str">
            <v>MONTROUGE</v>
          </cell>
          <cell r="G695" t="str">
            <v>FRANCE</v>
          </cell>
          <cell r="H695" t="str">
            <v>1</v>
          </cell>
          <cell r="I695" t="str">
            <v>+33 1 46 55 61 54</v>
          </cell>
          <cell r="J695" t="str">
            <v>contact@gfm.fr</v>
          </cell>
          <cell r="K695" t="str">
            <v>Shafika</v>
          </cell>
          <cell r="L695" t="str">
            <v>MACKENZIE</v>
          </cell>
          <cell r="M695" t="str">
            <v>01 46 55 60 07</v>
          </cell>
          <cell r="N695" t="str">
            <v>s.mackenzie@lettra.fr</v>
          </cell>
        </row>
        <row r="696">
          <cell r="A696">
            <v>290091</v>
          </cell>
          <cell r="B696" t="str">
            <v>GFM</v>
          </cell>
          <cell r="C696" t="str">
            <v>41 RUE PERIER</v>
          </cell>
          <cell r="E696" t="str">
            <v>92120</v>
          </cell>
          <cell r="F696" t="str">
            <v>MONTROUGE</v>
          </cell>
          <cell r="G696" t="str">
            <v>FRANCE</v>
          </cell>
          <cell r="H696" t="str">
            <v>1</v>
          </cell>
          <cell r="I696" t="str">
            <v>+33 1 46 55 61 54</v>
          </cell>
          <cell r="J696" t="str">
            <v>contact@gfm.fr</v>
          </cell>
          <cell r="K696" t="str">
            <v>Dominique</v>
          </cell>
          <cell r="L696" t="str">
            <v>ZALEWSKI</v>
          </cell>
        </row>
        <row r="697">
          <cell r="A697">
            <v>290091</v>
          </cell>
          <cell r="B697" t="str">
            <v>GFM</v>
          </cell>
          <cell r="C697" t="str">
            <v>41 RUE PERIER</v>
          </cell>
          <cell r="E697" t="str">
            <v>92120</v>
          </cell>
          <cell r="F697" t="str">
            <v>MONTROUGE</v>
          </cell>
          <cell r="G697" t="str">
            <v>FRANCE</v>
          </cell>
          <cell r="H697" t="str">
            <v>1</v>
          </cell>
          <cell r="I697" t="str">
            <v>+33 1 46 55 61 54</v>
          </cell>
          <cell r="J697" t="str">
            <v>contact@gfm.fr</v>
          </cell>
          <cell r="K697" t="str">
            <v>SHAFIKA</v>
          </cell>
          <cell r="L697" t="str">
            <v>MACKENZIE</v>
          </cell>
          <cell r="M697" t="str">
            <v>0146556007</v>
          </cell>
          <cell r="N697" t="str">
            <v>s.mackenzie@lettra.fr</v>
          </cell>
        </row>
        <row r="698">
          <cell r="A698">
            <v>290091</v>
          </cell>
          <cell r="B698" t="str">
            <v>GFM</v>
          </cell>
          <cell r="C698" t="str">
            <v>41 RUE PERIER</v>
          </cell>
          <cell r="E698" t="str">
            <v>92120</v>
          </cell>
          <cell r="F698" t="str">
            <v>MONTROUGE</v>
          </cell>
          <cell r="G698" t="str">
            <v>FRANCE</v>
          </cell>
          <cell r="H698" t="str">
            <v>1</v>
          </cell>
          <cell r="I698" t="str">
            <v>+33 1 46 55 61 54</v>
          </cell>
          <cell r="J698" t="str">
            <v>contact@gfm.fr</v>
          </cell>
          <cell r="K698" t="str">
            <v>Simon</v>
          </cell>
          <cell r="L698" t="str">
            <v>DECOBERT</v>
          </cell>
          <cell r="M698" t="str">
            <v>01 46 55 66 66</v>
          </cell>
          <cell r="N698" t="str">
            <v>simon.decobert@lettra.fr / pub@gfm.fr</v>
          </cell>
        </row>
        <row r="699">
          <cell r="A699">
            <v>290091</v>
          </cell>
          <cell r="B699" t="str">
            <v>GFM</v>
          </cell>
          <cell r="C699" t="str">
            <v>41 RUE PERIER</v>
          </cell>
          <cell r="E699" t="str">
            <v>92120</v>
          </cell>
          <cell r="F699" t="str">
            <v>MONTROUGE</v>
          </cell>
          <cell r="G699" t="str">
            <v>FRANCE</v>
          </cell>
          <cell r="H699" t="str">
            <v>1</v>
          </cell>
          <cell r="I699" t="str">
            <v>+33 1 46 55 61 54</v>
          </cell>
          <cell r="J699" t="str">
            <v>contact@gfm.fr</v>
          </cell>
          <cell r="K699" t="str">
            <v>SHAFIKA</v>
          </cell>
          <cell r="L699" t="str">
            <v>MACKENZIE</v>
          </cell>
          <cell r="N699" t="str">
            <v>s.mackenzie@lettra.fr</v>
          </cell>
        </row>
        <row r="700">
          <cell r="A700">
            <v>290936</v>
          </cell>
          <cell r="B700" t="str">
            <v>EDICIONES ELECTROIMAGEN ELECTROIMAGEN</v>
          </cell>
          <cell r="C700" t="str">
            <v>P° DE LA PEIRA 23 BAJOS</v>
          </cell>
          <cell r="D700" t="str">
            <v>LOCAL 10</v>
          </cell>
          <cell r="E700" t="str">
            <v>08031</v>
          </cell>
          <cell r="F700" t="str">
            <v>BARCELONA</v>
          </cell>
          <cell r="G700" t="str">
            <v>ESPAGNE</v>
          </cell>
          <cell r="H700" t="str">
            <v>2</v>
          </cell>
          <cell r="J700" t="str">
            <v/>
          </cell>
          <cell r="K700" t="str">
            <v>Antonio</v>
          </cell>
          <cell r="L700" t="str">
            <v>OLAYA</v>
          </cell>
        </row>
        <row r="701">
          <cell r="A701">
            <v>290937</v>
          </cell>
          <cell r="B701" t="str">
            <v>SBN PRENSA TECNICA</v>
          </cell>
          <cell r="C701" t="str">
            <v>VIA AUGUSTA, 59 - 8° -</v>
          </cell>
          <cell r="D701" t="str">
            <v>Ofic. 812</v>
          </cell>
          <cell r="E701" t="str">
            <v>08006</v>
          </cell>
          <cell r="F701" t="str">
            <v>BARCELONA</v>
          </cell>
          <cell r="G701" t="str">
            <v>ESPAGNE</v>
          </cell>
          <cell r="H701" t="str">
            <v>2</v>
          </cell>
          <cell r="I701" t="str">
            <v>00 34 93 237 8865</v>
          </cell>
          <cell r="J701" t="str">
            <v/>
          </cell>
          <cell r="K701" t="str">
            <v>Salvador</v>
          </cell>
          <cell r="L701" t="str">
            <v>BELTRAN NUNEZ</v>
          </cell>
          <cell r="M701" t="str">
            <v>00 34 93 237 8865</v>
          </cell>
          <cell r="N701" t="str">
            <v/>
          </cell>
        </row>
        <row r="702">
          <cell r="A702">
            <v>290937</v>
          </cell>
          <cell r="B702" t="str">
            <v>SBN PRENSA TECNICA</v>
          </cell>
          <cell r="C702" t="str">
            <v>VIA AUGUSTA, 59 - 8° -</v>
          </cell>
          <cell r="D702" t="str">
            <v>Ofic. 812</v>
          </cell>
          <cell r="E702" t="str">
            <v>08006</v>
          </cell>
          <cell r="F702" t="str">
            <v>BARCELONA</v>
          </cell>
          <cell r="G702" t="str">
            <v>ESPAGNE</v>
          </cell>
          <cell r="H702" t="str">
            <v>2</v>
          </cell>
          <cell r="I702" t="str">
            <v>00 34 93 237 8865</v>
          </cell>
          <cell r="J702" t="str">
            <v/>
          </cell>
          <cell r="K702" t="str">
            <v>SALVADOR</v>
          </cell>
          <cell r="L702" t="str">
            <v>BELTRAN NUNEZ</v>
          </cell>
        </row>
        <row r="703">
          <cell r="A703">
            <v>291167</v>
          </cell>
          <cell r="B703" t="str">
            <v>KGN MULTIMEDIA</v>
          </cell>
          <cell r="C703" t="str">
            <v>IMMEUBLE EL-INCHIRAH - BAT. A</v>
          </cell>
          <cell r="D703" t="str">
            <v>LES SOURCES, BIR MOURAD RAÏS</v>
          </cell>
          <cell r="E703" t="str">
            <v>16300</v>
          </cell>
          <cell r="F703" t="str">
            <v>ALGER</v>
          </cell>
          <cell r="G703" t="str">
            <v>ALGERIE</v>
          </cell>
          <cell r="H703" t="str">
            <v>1</v>
          </cell>
          <cell r="I703" t="str">
            <v>00 213 214 403 89</v>
          </cell>
          <cell r="J703" t="str">
            <v>direction@kgs-lephare.com</v>
          </cell>
          <cell r="K703" t="str">
            <v>KAMEL</v>
          </cell>
          <cell r="L703" t="str">
            <v>KHELIFA</v>
          </cell>
          <cell r="N703" t="str">
            <v/>
          </cell>
        </row>
        <row r="704">
          <cell r="A704">
            <v>413427</v>
          </cell>
          <cell r="B704" t="str">
            <v>EDITIONS CHASSE-MAREE SAS</v>
          </cell>
          <cell r="C704" t="str">
            <v>ABRI DU MARIN</v>
          </cell>
          <cell r="D704" t="str">
            <v>51 RUE HENRI BARBUSSE</v>
          </cell>
          <cell r="E704" t="str">
            <v>29177</v>
          </cell>
          <cell r="F704" t="str">
            <v>DOUARNENEZ CEDEX</v>
          </cell>
          <cell r="G704" t="str">
            <v>FRANCE</v>
          </cell>
          <cell r="H704" t="str">
            <v>1</v>
          </cell>
          <cell r="I704" t="str">
            <v>+33298926633</v>
          </cell>
          <cell r="J704" t="str">
            <v>chasse-maree@glenat.com</v>
          </cell>
          <cell r="K704" t="str">
            <v>Olivier</v>
          </cell>
          <cell r="L704" t="str">
            <v>BOUCHARIE</v>
          </cell>
          <cell r="M704" t="str">
            <v>02 98 92 66 33</v>
          </cell>
        </row>
        <row r="705">
          <cell r="A705">
            <v>413427</v>
          </cell>
          <cell r="B705" t="str">
            <v>EDITIONS CHASSE-MAREE SAS</v>
          </cell>
          <cell r="C705" t="str">
            <v>ABRI DU MARIN</v>
          </cell>
          <cell r="D705" t="str">
            <v>51 RUE HENRI BARBUSSE</v>
          </cell>
          <cell r="E705" t="str">
            <v>29177</v>
          </cell>
          <cell r="F705" t="str">
            <v>DOUARNENEZ CEDEX</v>
          </cell>
          <cell r="G705" t="str">
            <v>FRANCE</v>
          </cell>
          <cell r="H705" t="str">
            <v>1</v>
          </cell>
          <cell r="I705" t="str">
            <v>+33298926633</v>
          </cell>
          <cell r="J705" t="str">
            <v>chasse-maree@glenat.com</v>
          </cell>
          <cell r="K705" t="str">
            <v>Laurence</v>
          </cell>
          <cell r="L705" t="str">
            <v>HOULLE</v>
          </cell>
          <cell r="M705" t="str">
            <v>0141461111</v>
          </cell>
          <cell r="N705" t="str">
            <v>laurence.houlle@glenat.com</v>
          </cell>
        </row>
        <row r="706">
          <cell r="A706">
            <v>413427</v>
          </cell>
          <cell r="B706" t="str">
            <v>EDITIONS CHASSE-MAREE SAS</v>
          </cell>
          <cell r="C706" t="str">
            <v>ABRI DU MARIN</v>
          </cell>
          <cell r="D706" t="str">
            <v>51 RUE HENRI BARBUSSE</v>
          </cell>
          <cell r="E706" t="str">
            <v>29177</v>
          </cell>
          <cell r="F706" t="str">
            <v>DOUARNENEZ CEDEX</v>
          </cell>
          <cell r="G706" t="str">
            <v>FRANCE</v>
          </cell>
          <cell r="H706" t="str">
            <v>1</v>
          </cell>
          <cell r="I706" t="str">
            <v>+33298926633</v>
          </cell>
          <cell r="J706" t="str">
            <v>chasse-maree@glenat.com</v>
          </cell>
          <cell r="K706" t="str">
            <v>Olivier</v>
          </cell>
          <cell r="L706" t="str">
            <v>BOUCHARIE</v>
          </cell>
          <cell r="N706" t="str">
            <v>olivier.boucharie@glenat.com</v>
          </cell>
        </row>
        <row r="707">
          <cell r="A707">
            <v>413427</v>
          </cell>
          <cell r="B707" t="str">
            <v>EDITIONS CHASSE-MAREE SAS</v>
          </cell>
          <cell r="C707" t="str">
            <v>ABRI DU MARIN</v>
          </cell>
          <cell r="D707" t="str">
            <v>51 RUE HENRI BARBUSSE</v>
          </cell>
          <cell r="E707" t="str">
            <v>29177</v>
          </cell>
          <cell r="F707" t="str">
            <v>DOUARNENEZ CEDEX</v>
          </cell>
          <cell r="G707" t="str">
            <v>FRANCE</v>
          </cell>
          <cell r="H707" t="str">
            <v>1</v>
          </cell>
          <cell r="I707" t="str">
            <v>+33298926633</v>
          </cell>
          <cell r="J707" t="str">
            <v>chasse-maree@glenat.com</v>
          </cell>
          <cell r="K707" t="str">
            <v>Laurence</v>
          </cell>
          <cell r="L707" t="str">
            <v>HOULLE</v>
          </cell>
          <cell r="N707" t="str">
            <v>laurence.houlle@glenat.com</v>
          </cell>
        </row>
        <row r="708">
          <cell r="A708">
            <v>413427</v>
          </cell>
          <cell r="B708" t="str">
            <v>EDITIONS CHASSE-MAREE SAS</v>
          </cell>
          <cell r="C708" t="str">
            <v>ABRI DU MARIN</v>
          </cell>
          <cell r="D708" t="str">
            <v>51 RUE HENRI BARBUSSE</v>
          </cell>
          <cell r="E708" t="str">
            <v>29177</v>
          </cell>
          <cell r="F708" t="str">
            <v>DOUARNENEZ CEDEX</v>
          </cell>
          <cell r="G708" t="str">
            <v>FRANCE</v>
          </cell>
          <cell r="H708" t="str">
            <v>1</v>
          </cell>
          <cell r="I708" t="str">
            <v>+33298926633</v>
          </cell>
          <cell r="J708" t="str">
            <v>chasse-maree@glenat.com</v>
          </cell>
          <cell r="K708" t="str">
            <v>Olivier</v>
          </cell>
          <cell r="L708" t="str">
            <v>BOUCHARIE</v>
          </cell>
          <cell r="M708" t="str">
            <v>+33298926633</v>
          </cell>
          <cell r="N708" t="str">
            <v>o.boucharie@chasse-maree.fr</v>
          </cell>
        </row>
        <row r="709">
          <cell r="A709">
            <v>413427</v>
          </cell>
          <cell r="B709" t="str">
            <v>EDITIONS CHASSE-MAREE SAS</v>
          </cell>
          <cell r="C709" t="str">
            <v>ABRI DU MARIN</v>
          </cell>
          <cell r="D709" t="str">
            <v>51 RUE HENRI BARBUSSE</v>
          </cell>
          <cell r="E709" t="str">
            <v>29177</v>
          </cell>
          <cell r="F709" t="str">
            <v>DOUARNENEZ CEDEX</v>
          </cell>
          <cell r="G709" t="str">
            <v>FRANCE</v>
          </cell>
          <cell r="H709" t="str">
            <v>1</v>
          </cell>
          <cell r="I709" t="str">
            <v>+33298926633</v>
          </cell>
          <cell r="J709" t="str">
            <v>chasse-maree@glenat.com</v>
          </cell>
          <cell r="K709" t="str">
            <v>Martine</v>
          </cell>
          <cell r="L709" t="str">
            <v>LE ROUZIC</v>
          </cell>
          <cell r="N709" t="str">
            <v>m.lerouzic@infomer.fr</v>
          </cell>
        </row>
        <row r="710">
          <cell r="A710">
            <v>413427</v>
          </cell>
          <cell r="B710" t="str">
            <v>EDITIONS CHASSE-MAREE SAS</v>
          </cell>
          <cell r="C710" t="str">
            <v>ABRI DU MARIN</v>
          </cell>
          <cell r="D710" t="str">
            <v>51 RUE HENRI BARBUSSE</v>
          </cell>
          <cell r="E710" t="str">
            <v>29177</v>
          </cell>
          <cell r="F710" t="str">
            <v>DOUARNENEZ CEDEX</v>
          </cell>
          <cell r="G710" t="str">
            <v>FRANCE</v>
          </cell>
          <cell r="H710" t="str">
            <v>1</v>
          </cell>
          <cell r="I710" t="str">
            <v>+33298926633</v>
          </cell>
          <cell r="J710" t="str">
            <v>chasse-maree@glenat.com</v>
          </cell>
          <cell r="K710" t="str">
            <v>Angelique</v>
          </cell>
          <cell r="L710" t="str">
            <v>LE SAOS</v>
          </cell>
          <cell r="M710" t="str">
            <v>+33298926633</v>
          </cell>
          <cell r="N710" t="str">
            <v>a.lesaos@chasse-maree.fr</v>
          </cell>
        </row>
        <row r="711">
          <cell r="A711">
            <v>415151</v>
          </cell>
          <cell r="B711" t="str">
            <v>ARTCLAIR EDITIONS SAS</v>
          </cell>
          <cell r="C711" t="str">
            <v>21 RUE LERICHE</v>
          </cell>
          <cell r="E711" t="str">
            <v>75015</v>
          </cell>
          <cell r="F711" t="str">
            <v>PARIS</v>
          </cell>
          <cell r="G711" t="str">
            <v>FRANCE</v>
          </cell>
          <cell r="H711" t="str">
            <v>1</v>
          </cell>
          <cell r="I711" t="str">
            <v>01 48 42 90 06</v>
          </cell>
          <cell r="J711" t="str">
            <v>pub@artindex.tm.fr</v>
          </cell>
          <cell r="K711" t="str">
            <v>DOMINIQUE</v>
          </cell>
          <cell r="L711" t="str">
            <v>THOMAS</v>
          </cell>
        </row>
        <row r="712">
          <cell r="A712">
            <v>415151</v>
          </cell>
          <cell r="B712" t="str">
            <v>ARTCLAIR EDITIONS SAS</v>
          </cell>
          <cell r="C712" t="str">
            <v>21 RUE LERICHE</v>
          </cell>
          <cell r="E712" t="str">
            <v>75015</v>
          </cell>
          <cell r="F712" t="str">
            <v>PARIS</v>
          </cell>
          <cell r="G712" t="str">
            <v>FRANCE</v>
          </cell>
          <cell r="H712" t="str">
            <v>1</v>
          </cell>
          <cell r="I712" t="str">
            <v>01 48 42 90 06</v>
          </cell>
          <cell r="J712" t="str">
            <v>pub@artindex.tm.fr</v>
          </cell>
          <cell r="K712" t="str">
            <v>DOMINIQUE</v>
          </cell>
          <cell r="L712" t="str">
            <v>THOMAS</v>
          </cell>
          <cell r="M712" t="str">
            <v>0148429002</v>
          </cell>
          <cell r="N712" t="str">
            <v/>
          </cell>
        </row>
        <row r="713">
          <cell r="A713">
            <v>415151</v>
          </cell>
          <cell r="B713" t="str">
            <v>ARTCLAIR EDITIONS SAS</v>
          </cell>
          <cell r="C713" t="str">
            <v>21 RUE LERICHE</v>
          </cell>
          <cell r="E713" t="str">
            <v>75015</v>
          </cell>
          <cell r="F713" t="str">
            <v>PARIS</v>
          </cell>
          <cell r="G713" t="str">
            <v>FRANCE</v>
          </cell>
          <cell r="H713" t="str">
            <v>1</v>
          </cell>
          <cell r="I713" t="str">
            <v>01 48 42 90 06</v>
          </cell>
          <cell r="J713" t="str">
            <v>pub@artindex.tm.fr</v>
          </cell>
          <cell r="K713" t="str">
            <v>Dominique</v>
          </cell>
          <cell r="L713" t="str">
            <v>THOMAS</v>
          </cell>
          <cell r="M713" t="str">
            <v>01 58 56 57 20</v>
          </cell>
        </row>
        <row r="714">
          <cell r="A714">
            <v>415151</v>
          </cell>
          <cell r="B714" t="str">
            <v>ARTCLAIR EDITIONS SAS</v>
          </cell>
          <cell r="C714" t="str">
            <v>21 RUE LERICHE</v>
          </cell>
          <cell r="E714" t="str">
            <v>75015</v>
          </cell>
          <cell r="F714" t="str">
            <v>PARIS</v>
          </cell>
          <cell r="G714" t="str">
            <v>FRANCE</v>
          </cell>
          <cell r="H714" t="str">
            <v>1</v>
          </cell>
          <cell r="I714" t="str">
            <v>01 48 42 90 06</v>
          </cell>
          <cell r="J714" t="str">
            <v>pub@artindex.tm.fr</v>
          </cell>
          <cell r="K714" t="str">
            <v>Dominique</v>
          </cell>
          <cell r="L714" t="str">
            <v>THOMAS</v>
          </cell>
          <cell r="N714" t="str">
            <v/>
          </cell>
        </row>
        <row r="715">
          <cell r="A715">
            <v>415979</v>
          </cell>
          <cell r="B715" t="str">
            <v>SOCIETE DU FIGARO</v>
          </cell>
          <cell r="C715" t="str">
            <v>SERVICE COMPTABILITE</v>
          </cell>
          <cell r="D715" t="str">
            <v>14 BOULEVARD HAUSSMANN</v>
          </cell>
          <cell r="E715" t="str">
            <v>75009</v>
          </cell>
          <cell r="F715" t="str">
            <v>PARIS</v>
          </cell>
          <cell r="G715" t="str">
            <v>FRANCE</v>
          </cell>
          <cell r="H715" t="str">
            <v>1</v>
          </cell>
          <cell r="I715" t="str">
            <v>+33 1 57 08 63 37</v>
          </cell>
          <cell r="J715" t="str">
            <v>npetre@lefigaro.fr</v>
          </cell>
          <cell r="K715" t="str">
            <v>Corinne</v>
          </cell>
          <cell r="L715" t="str">
            <v>CLAVEL</v>
          </cell>
          <cell r="M715" t="str">
            <v>+33 1 57 08 64 97</v>
          </cell>
          <cell r="N715" t="str">
            <v>coclavel@lefigaro.fr</v>
          </cell>
        </row>
        <row r="716">
          <cell r="A716">
            <v>415979</v>
          </cell>
          <cell r="B716" t="str">
            <v>SOCIETE DU FIGARO</v>
          </cell>
          <cell r="C716" t="str">
            <v>SERVICE COMPTABILITE</v>
          </cell>
          <cell r="D716" t="str">
            <v>14 BOULEVARD HAUSSMANN</v>
          </cell>
          <cell r="E716" t="str">
            <v>75009</v>
          </cell>
          <cell r="F716" t="str">
            <v>PARIS</v>
          </cell>
          <cell r="G716" t="str">
            <v>FRANCE</v>
          </cell>
          <cell r="H716" t="str">
            <v>1</v>
          </cell>
          <cell r="I716" t="str">
            <v>+33 1 57 08 63 37</v>
          </cell>
          <cell r="J716" t="str">
            <v>npetre@lefigaro.fr</v>
          </cell>
          <cell r="K716" t="str">
            <v>Nathalie</v>
          </cell>
          <cell r="L716" t="str">
            <v>PETRE</v>
          </cell>
          <cell r="M716" t="str">
            <v>01 57 08 63 37</v>
          </cell>
          <cell r="N716" t="str">
            <v>npetre@lefigaro.fr</v>
          </cell>
        </row>
        <row r="717">
          <cell r="A717">
            <v>415979</v>
          </cell>
          <cell r="B717" t="str">
            <v>SOCIETE DU FIGARO</v>
          </cell>
          <cell r="C717" t="str">
            <v>SERVICE COMPTABILITE</v>
          </cell>
          <cell r="D717" t="str">
            <v>14 BOULEVARD HAUSSMANN</v>
          </cell>
          <cell r="E717" t="str">
            <v>75009</v>
          </cell>
          <cell r="F717" t="str">
            <v>PARIS</v>
          </cell>
          <cell r="G717" t="str">
            <v>FRANCE</v>
          </cell>
          <cell r="H717" t="str">
            <v>1</v>
          </cell>
          <cell r="I717" t="str">
            <v>+33 1 57 08 63 37</v>
          </cell>
          <cell r="J717" t="str">
            <v>npetre@lefigaro.fr</v>
          </cell>
          <cell r="K717" t="str">
            <v>Aurelie</v>
          </cell>
          <cell r="L717" t="str">
            <v>BROUX</v>
          </cell>
          <cell r="M717" t="str">
            <v>+33157086304</v>
          </cell>
          <cell r="N717" t="str">
            <v>abroux@lefigaro.fr</v>
          </cell>
        </row>
        <row r="718">
          <cell r="A718">
            <v>415979</v>
          </cell>
          <cell r="B718" t="str">
            <v>SOCIETE DU FIGARO</v>
          </cell>
          <cell r="C718" t="str">
            <v>SERVICE COMPTABILITE</v>
          </cell>
          <cell r="D718" t="str">
            <v>14 BOULEVARD HAUSSMANN</v>
          </cell>
          <cell r="E718" t="str">
            <v>75009</v>
          </cell>
          <cell r="F718" t="str">
            <v>PARIS</v>
          </cell>
          <cell r="G718" t="str">
            <v>FRANCE</v>
          </cell>
          <cell r="H718" t="str">
            <v>1</v>
          </cell>
          <cell r="I718" t="str">
            <v>+33 1 57 08 63 37</v>
          </cell>
          <cell r="J718" t="str">
            <v>npetre@lefigaro.fr</v>
          </cell>
          <cell r="K718" t="str">
            <v>FRANCIS</v>
          </cell>
          <cell r="L718" t="str">
            <v>MOREL</v>
          </cell>
          <cell r="M718" t="str">
            <v>0157086337</v>
          </cell>
          <cell r="N718" t="str">
            <v/>
          </cell>
        </row>
        <row r="719">
          <cell r="A719">
            <v>415979</v>
          </cell>
          <cell r="B719" t="str">
            <v>SOCIETE DU FIGARO</v>
          </cell>
          <cell r="C719" t="str">
            <v>SERVICE COMPTABILITE</v>
          </cell>
          <cell r="D719" t="str">
            <v>14 BOULEVARD HAUSSMANN</v>
          </cell>
          <cell r="E719" t="str">
            <v>75009</v>
          </cell>
          <cell r="F719" t="str">
            <v>PARIS</v>
          </cell>
          <cell r="G719" t="str">
            <v>FRANCE</v>
          </cell>
          <cell r="H719" t="str">
            <v>1</v>
          </cell>
          <cell r="I719" t="str">
            <v>+33 1 57 08 63 37</v>
          </cell>
          <cell r="J719" t="str">
            <v>npetre@lefigaro.fr</v>
          </cell>
          <cell r="K719" t="str">
            <v>Patrick</v>
          </cell>
          <cell r="L719" t="str">
            <v>CHEYMAL</v>
          </cell>
          <cell r="M719" t="str">
            <v>0157086304</v>
          </cell>
          <cell r="N719" t="str">
            <v>comptafacture@lefigaro.fr</v>
          </cell>
        </row>
        <row r="720">
          <cell r="A720">
            <v>415979</v>
          </cell>
          <cell r="B720" t="str">
            <v>SOCIETE DU FIGARO</v>
          </cell>
          <cell r="C720" t="str">
            <v>SERVICE COMPTABILITE</v>
          </cell>
          <cell r="D720" t="str">
            <v>14 BOULEVARD HAUSSMANN</v>
          </cell>
          <cell r="E720" t="str">
            <v>75009</v>
          </cell>
          <cell r="F720" t="str">
            <v>PARIS</v>
          </cell>
          <cell r="G720" t="str">
            <v>FRANCE</v>
          </cell>
          <cell r="H720" t="str">
            <v>1</v>
          </cell>
          <cell r="I720" t="str">
            <v>+33 1 57 08 63 37</v>
          </cell>
          <cell r="J720" t="str">
            <v>npetre@lefigaro.fr</v>
          </cell>
          <cell r="K720" t="str">
            <v>Olivier</v>
          </cell>
          <cell r="L720" t="str">
            <v>TURZI</v>
          </cell>
          <cell r="M720" t="str">
            <v>+33157086311</v>
          </cell>
          <cell r="N720" t="str">
            <v>oturzi@lefigaro.fr</v>
          </cell>
        </row>
        <row r="721">
          <cell r="A721">
            <v>415979</v>
          </cell>
          <cell r="B721" t="str">
            <v>SOCIETE DU FIGARO</v>
          </cell>
          <cell r="C721" t="str">
            <v>SERVICE COMPTABILITE</v>
          </cell>
          <cell r="D721" t="str">
            <v>14 BOULEVARD HAUSSMANN</v>
          </cell>
          <cell r="E721" t="str">
            <v>75009</v>
          </cell>
          <cell r="F721" t="str">
            <v>PARIS</v>
          </cell>
          <cell r="G721" t="str">
            <v>FRANCE</v>
          </cell>
          <cell r="H721" t="str">
            <v>1</v>
          </cell>
          <cell r="I721" t="str">
            <v>+33 1 57 08 63 37</v>
          </cell>
          <cell r="J721" t="str">
            <v>npetre@lefigaro.fr</v>
          </cell>
          <cell r="K721" t="str">
            <v>FRANCIS</v>
          </cell>
          <cell r="L721" t="str">
            <v>MOREL</v>
          </cell>
          <cell r="N721" t="str">
            <v>fmorel@lefigaro.fr</v>
          </cell>
        </row>
        <row r="722">
          <cell r="A722">
            <v>415979</v>
          </cell>
          <cell r="B722" t="str">
            <v>SOCIETE DU FIGARO</v>
          </cell>
          <cell r="C722" t="str">
            <v>SERVICE COMPTABILITE</v>
          </cell>
          <cell r="D722" t="str">
            <v>14 BOULEVARD HAUSSMANN</v>
          </cell>
          <cell r="E722" t="str">
            <v>75009</v>
          </cell>
          <cell r="F722" t="str">
            <v>PARIS</v>
          </cell>
          <cell r="G722" t="str">
            <v>FRANCE</v>
          </cell>
          <cell r="H722" t="str">
            <v>1</v>
          </cell>
          <cell r="I722" t="str">
            <v>+33 1 57 08 63 37</v>
          </cell>
          <cell r="J722" t="str">
            <v>npetre@lefigaro.fr</v>
          </cell>
          <cell r="K722" t="str">
            <v>Garance</v>
          </cell>
          <cell r="L722" t="str">
            <v>TUDWAY</v>
          </cell>
          <cell r="M722" t="str">
            <v>01 57 08 63 19</v>
          </cell>
          <cell r="N722" t="str">
            <v>gtudway@lefigaro.fr</v>
          </cell>
        </row>
        <row r="723">
          <cell r="A723">
            <v>415979</v>
          </cell>
          <cell r="B723" t="str">
            <v>SOCIETE DU FIGARO</v>
          </cell>
          <cell r="C723" t="str">
            <v>SERVICE COMPTABILITE</v>
          </cell>
          <cell r="D723" t="str">
            <v>14 BOULEVARD HAUSSMANN</v>
          </cell>
          <cell r="E723" t="str">
            <v>75009</v>
          </cell>
          <cell r="F723" t="str">
            <v>PARIS</v>
          </cell>
          <cell r="G723" t="str">
            <v>FRANCE</v>
          </cell>
          <cell r="H723" t="str">
            <v>1</v>
          </cell>
          <cell r="I723" t="str">
            <v>+33 1 57 08 63 37</v>
          </cell>
          <cell r="J723" t="str">
            <v>npetre@lefigaro.fr</v>
          </cell>
          <cell r="K723" t="str">
            <v>Veronique</v>
          </cell>
          <cell r="L723" t="str">
            <v>Larsen</v>
          </cell>
          <cell r="N723" t="str">
            <v>vlarsen@lefigaro.fr</v>
          </cell>
        </row>
        <row r="724">
          <cell r="A724">
            <v>415979</v>
          </cell>
          <cell r="B724" t="str">
            <v>SOCIETE DU FIGARO</v>
          </cell>
          <cell r="C724" t="str">
            <v>SERVICE COMPTABILITE</v>
          </cell>
          <cell r="D724" t="str">
            <v>14 BOULEVARD HAUSSMANN</v>
          </cell>
          <cell r="E724" t="str">
            <v>75009</v>
          </cell>
          <cell r="F724" t="str">
            <v>PARIS</v>
          </cell>
          <cell r="G724" t="str">
            <v>FRANCE</v>
          </cell>
          <cell r="H724" t="str">
            <v>1</v>
          </cell>
          <cell r="I724" t="str">
            <v>+33 1 57 08 63 37</v>
          </cell>
          <cell r="J724" t="str">
            <v>npetre@lefigaro.fr</v>
          </cell>
          <cell r="K724" t="str">
            <v>Phillipe</v>
          </cell>
          <cell r="L724" t="str">
            <v>GRINBERG</v>
          </cell>
          <cell r="N724" t="str">
            <v>pgrinberg@lefigaro.fr</v>
          </cell>
        </row>
        <row r="725">
          <cell r="A725">
            <v>415979</v>
          </cell>
          <cell r="B725" t="str">
            <v>SOCIETE DU FIGARO</v>
          </cell>
          <cell r="C725" t="str">
            <v>SERVICE COMPTABILITE</v>
          </cell>
          <cell r="D725" t="str">
            <v>14 BOULEVARD HAUSSMANN</v>
          </cell>
          <cell r="E725" t="str">
            <v>75009</v>
          </cell>
          <cell r="F725" t="str">
            <v>PARIS</v>
          </cell>
          <cell r="G725" t="str">
            <v>FRANCE</v>
          </cell>
          <cell r="H725" t="str">
            <v>1</v>
          </cell>
          <cell r="I725" t="str">
            <v>+33 1 57 08 63 37</v>
          </cell>
          <cell r="J725" t="str">
            <v>npetre@lefigaro.fr</v>
          </cell>
          <cell r="K725" t="str">
            <v>Nathalie</v>
          </cell>
          <cell r="L725" t="str">
            <v>PETRE</v>
          </cell>
          <cell r="M725" t="str">
            <v>+33157086337</v>
          </cell>
          <cell r="N725" t="str">
            <v>npetre@lefigaro.fr</v>
          </cell>
        </row>
        <row r="726">
          <cell r="A726">
            <v>415979</v>
          </cell>
          <cell r="B726" t="str">
            <v>SOCIETE DU FIGARO</v>
          </cell>
          <cell r="C726" t="str">
            <v>SERVICE COMPTABILITE</v>
          </cell>
          <cell r="D726" t="str">
            <v>14 BOULEVARD HAUSSMANN</v>
          </cell>
          <cell r="E726" t="str">
            <v>75009</v>
          </cell>
          <cell r="F726" t="str">
            <v>PARIS</v>
          </cell>
          <cell r="G726" t="str">
            <v>FRANCE</v>
          </cell>
          <cell r="H726" t="str">
            <v>1</v>
          </cell>
          <cell r="I726" t="str">
            <v>+33 1 57 08 63 37</v>
          </cell>
          <cell r="J726" t="str">
            <v>npetre@lefigaro.fr</v>
          </cell>
          <cell r="K726" t="str">
            <v>Aurélie</v>
          </cell>
          <cell r="L726" t="str">
            <v>BROUX</v>
          </cell>
          <cell r="N726" t="str">
            <v>abroux@lefigaro.fr</v>
          </cell>
        </row>
        <row r="727">
          <cell r="A727">
            <v>415979</v>
          </cell>
          <cell r="B727" t="str">
            <v>SOCIETE DU FIGARO</v>
          </cell>
          <cell r="C727" t="str">
            <v>SERVICE COMPTABILITE</v>
          </cell>
          <cell r="D727" t="str">
            <v>14 BOULEVARD HAUSSMANN</v>
          </cell>
          <cell r="E727" t="str">
            <v>75009</v>
          </cell>
          <cell r="F727" t="str">
            <v>PARIS</v>
          </cell>
          <cell r="G727" t="str">
            <v>FRANCE</v>
          </cell>
          <cell r="H727" t="str">
            <v>1</v>
          </cell>
          <cell r="I727" t="str">
            <v>+33 1 57 08 63 37</v>
          </cell>
          <cell r="J727" t="str">
            <v>npetre@lefigaro.fr</v>
          </cell>
          <cell r="K727" t="str">
            <v>Alain</v>
          </cell>
          <cell r="L727" t="str">
            <v>BATANY</v>
          </cell>
          <cell r="N727" t="str">
            <v>abatany@media.figaro.fr</v>
          </cell>
        </row>
        <row r="728">
          <cell r="A728">
            <v>415979</v>
          </cell>
          <cell r="B728" t="str">
            <v>SOCIETE DU FIGARO</v>
          </cell>
          <cell r="C728" t="str">
            <v>SERVICE COMPTABILITE</v>
          </cell>
          <cell r="D728" t="str">
            <v>14 BOULEVARD HAUSSMANN</v>
          </cell>
          <cell r="E728" t="str">
            <v>75009</v>
          </cell>
          <cell r="F728" t="str">
            <v>PARIS</v>
          </cell>
          <cell r="G728" t="str">
            <v>FRANCE</v>
          </cell>
          <cell r="H728" t="str">
            <v>1</v>
          </cell>
          <cell r="I728" t="str">
            <v>+33 1 57 08 63 37</v>
          </cell>
          <cell r="J728" t="str">
            <v>npetre@lefigaro.fr</v>
          </cell>
          <cell r="K728" t="str">
            <v>Natalia</v>
          </cell>
          <cell r="L728" t="str">
            <v>ABELLA ISNARD</v>
          </cell>
          <cell r="M728" t="str">
            <v>+33157086315</v>
          </cell>
          <cell r="N728" t="str">
            <v>nabella@lefigaro.fr</v>
          </cell>
        </row>
        <row r="729">
          <cell r="A729">
            <v>416176</v>
          </cell>
          <cell r="B729" t="str">
            <v>BEAUX ARTS &amp; CIE</v>
          </cell>
          <cell r="C729" t="str">
            <v>3 CARREFOUR DE WEIDEN</v>
          </cell>
          <cell r="E729" t="str">
            <v>92130</v>
          </cell>
          <cell r="F729" t="str">
            <v>ISSY LES MOULINEAUX</v>
          </cell>
          <cell r="G729" t="str">
            <v>FRANCE</v>
          </cell>
          <cell r="H729" t="str">
            <v>1</v>
          </cell>
          <cell r="I729" t="str">
            <v>+33141083800</v>
          </cell>
          <cell r="J729" t="str">
            <v>partenariats@beauxartsmagazine.com</v>
          </cell>
          <cell r="K729" t="str">
            <v>Fabrice</v>
          </cell>
          <cell r="L729" t="str">
            <v>BOUSTEAU</v>
          </cell>
        </row>
        <row r="730">
          <cell r="A730">
            <v>416176</v>
          </cell>
          <cell r="B730" t="str">
            <v>BEAUX ARTS &amp; CIE</v>
          </cell>
          <cell r="C730" t="str">
            <v>3 CARREFOUR DE WEIDEN</v>
          </cell>
          <cell r="E730" t="str">
            <v>92130</v>
          </cell>
          <cell r="F730" t="str">
            <v>ISSY LES MOULINEAUX</v>
          </cell>
          <cell r="G730" t="str">
            <v>FRANCE</v>
          </cell>
          <cell r="H730" t="str">
            <v>1</v>
          </cell>
          <cell r="I730" t="str">
            <v>+33141083800</v>
          </cell>
          <cell r="J730" t="str">
            <v>partenariats@beauxartsmagazine.com</v>
          </cell>
          <cell r="K730" t="str">
            <v>CHARLOTTE</v>
          </cell>
          <cell r="L730" t="str">
            <v>ULLMANN</v>
          </cell>
          <cell r="M730" t="str">
            <v>+33141083814</v>
          </cell>
          <cell r="N730" t="str">
            <v>charlotte.ullmann@beauxartsmagazine.com</v>
          </cell>
        </row>
        <row r="731">
          <cell r="A731">
            <v>416176</v>
          </cell>
          <cell r="B731" t="str">
            <v>BEAUX ARTS &amp; CIE</v>
          </cell>
          <cell r="C731" t="str">
            <v>3 CARREFOUR DE WEIDEN</v>
          </cell>
          <cell r="E731" t="str">
            <v>92130</v>
          </cell>
          <cell r="F731" t="str">
            <v>ISSY LES MOULINEAUX</v>
          </cell>
          <cell r="G731" t="str">
            <v>FRANCE</v>
          </cell>
          <cell r="H731" t="str">
            <v>1</v>
          </cell>
          <cell r="I731" t="str">
            <v>+33141083800</v>
          </cell>
          <cell r="J731" t="str">
            <v>partenariats@beauxartsmagazine.com</v>
          </cell>
          <cell r="K731" t="str">
            <v>FABRICE</v>
          </cell>
          <cell r="L731" t="str">
            <v>BOUSTEAU</v>
          </cell>
          <cell r="M731" t="str">
            <v>+33156541234</v>
          </cell>
          <cell r="N731" t="str">
            <v>fabrice.bousteau@beauxartsmagazine.com</v>
          </cell>
        </row>
        <row r="732">
          <cell r="A732">
            <v>416176</v>
          </cell>
          <cell r="B732" t="str">
            <v>BEAUX ARTS &amp; CIE</v>
          </cell>
          <cell r="C732" t="str">
            <v>3 CARREFOUR DE WEIDEN</v>
          </cell>
          <cell r="E732" t="str">
            <v>92130</v>
          </cell>
          <cell r="F732" t="str">
            <v>ISSY LES MOULINEAUX</v>
          </cell>
          <cell r="G732" t="str">
            <v>FRANCE</v>
          </cell>
          <cell r="H732" t="str">
            <v>1</v>
          </cell>
          <cell r="I732" t="str">
            <v>+33141083800</v>
          </cell>
          <cell r="J732" t="str">
            <v>partenariats@beauxartsmagazine.com</v>
          </cell>
          <cell r="K732" t="str">
            <v>Fabrice</v>
          </cell>
          <cell r="L732" t="str">
            <v>BOUSTEAU</v>
          </cell>
          <cell r="M732" t="str">
            <v>0156541234</v>
          </cell>
          <cell r="N732" t="str">
            <v/>
          </cell>
        </row>
        <row r="733">
          <cell r="A733">
            <v>416176</v>
          </cell>
          <cell r="B733" t="str">
            <v>BEAUX ARTS &amp; CIE</v>
          </cell>
          <cell r="C733" t="str">
            <v>3 CARREFOUR DE WEIDEN</v>
          </cell>
          <cell r="E733" t="str">
            <v>92130</v>
          </cell>
          <cell r="F733" t="str">
            <v>ISSY LES MOULINEAUX</v>
          </cell>
          <cell r="G733" t="str">
            <v>FRANCE</v>
          </cell>
          <cell r="H733" t="str">
            <v>1</v>
          </cell>
          <cell r="I733" t="str">
            <v>+33141083800</v>
          </cell>
          <cell r="J733" t="str">
            <v>partenariats@beauxartsmagazine.com</v>
          </cell>
          <cell r="K733" t="str">
            <v>Charlotte</v>
          </cell>
          <cell r="L733" t="str">
            <v>ULLMANN</v>
          </cell>
          <cell r="M733" t="str">
            <v>+33141083800</v>
          </cell>
          <cell r="N733" t="str">
            <v>catherine.joyeux@beauxartsmagazine.com</v>
          </cell>
        </row>
        <row r="734">
          <cell r="A734">
            <v>416176</v>
          </cell>
          <cell r="B734" t="str">
            <v>BEAUX ARTS &amp; CIE</v>
          </cell>
          <cell r="C734" t="str">
            <v>3 CARREFOUR DE WEIDEN</v>
          </cell>
          <cell r="E734" t="str">
            <v>92130</v>
          </cell>
          <cell r="F734" t="str">
            <v>ISSY LES MOULINEAUX</v>
          </cell>
          <cell r="G734" t="str">
            <v>FRANCE</v>
          </cell>
          <cell r="H734" t="str">
            <v>1</v>
          </cell>
          <cell r="I734" t="str">
            <v>+33141083800</v>
          </cell>
          <cell r="J734" t="str">
            <v>partenariats@beauxartsmagazine.com</v>
          </cell>
          <cell r="K734" t="str">
            <v>Marion</v>
          </cell>
          <cell r="L734" t="str">
            <v>DE FLERS</v>
          </cell>
        </row>
        <row r="735">
          <cell r="A735">
            <v>416176</v>
          </cell>
          <cell r="B735" t="str">
            <v>BEAUX ARTS &amp; CIE</v>
          </cell>
          <cell r="C735" t="str">
            <v>3 CARREFOUR DE WEIDEN</v>
          </cell>
          <cell r="E735" t="str">
            <v>92130</v>
          </cell>
          <cell r="F735" t="str">
            <v>ISSY LES MOULINEAUX</v>
          </cell>
          <cell r="G735" t="str">
            <v>FRANCE</v>
          </cell>
          <cell r="H735" t="str">
            <v>1</v>
          </cell>
          <cell r="I735" t="str">
            <v>+33141083800</v>
          </cell>
          <cell r="J735" t="str">
            <v>partenariats@beauxartsmagazine.com</v>
          </cell>
          <cell r="K735" t="str">
            <v>Marie-Helene</v>
          </cell>
          <cell r="L735" t="str">
            <v>ARBUS</v>
          </cell>
        </row>
        <row r="736">
          <cell r="A736">
            <v>416176</v>
          </cell>
          <cell r="B736" t="str">
            <v>BEAUX ARTS &amp; CIE</v>
          </cell>
          <cell r="C736" t="str">
            <v>3 CARREFOUR DE WEIDEN</v>
          </cell>
          <cell r="E736" t="str">
            <v>92130</v>
          </cell>
          <cell r="F736" t="str">
            <v>ISSY LES MOULINEAUX</v>
          </cell>
          <cell r="G736" t="str">
            <v>FRANCE</v>
          </cell>
          <cell r="H736" t="str">
            <v>1</v>
          </cell>
          <cell r="I736" t="str">
            <v>+33141083800</v>
          </cell>
          <cell r="J736" t="str">
            <v>partenariats@beauxartsmagazine.com</v>
          </cell>
          <cell r="K736" t="str">
            <v>Mathilde</v>
          </cell>
          <cell r="L736" t="str">
            <v>ALLIOT</v>
          </cell>
          <cell r="M736" t="str">
            <v>+33143204598</v>
          </cell>
          <cell r="N736" t="str">
            <v>mathilde.alliot@beauxarts.com</v>
          </cell>
        </row>
        <row r="737">
          <cell r="A737">
            <v>416849</v>
          </cell>
          <cell r="B737" t="str">
            <v>LEQUABEL EDITIONS</v>
          </cell>
          <cell r="C737" t="str">
            <v>5 RUE ANDRE MESSAGER</v>
          </cell>
          <cell r="E737" t="str">
            <v>75018</v>
          </cell>
          <cell r="F737" t="str">
            <v>PARIS</v>
          </cell>
          <cell r="G737" t="str">
            <v>FRANCE</v>
          </cell>
          <cell r="H737" t="str">
            <v>1</v>
          </cell>
          <cell r="K737" t="str">
            <v>SERGE</v>
          </cell>
          <cell r="L737" t="str">
            <v>BEYER</v>
          </cell>
          <cell r="N737" t="str">
            <v>longueurdondes@aol.com</v>
          </cell>
        </row>
        <row r="738">
          <cell r="A738">
            <v>416849</v>
          </cell>
          <cell r="B738" t="str">
            <v>LEQUABEL EDITIONS</v>
          </cell>
          <cell r="C738" t="str">
            <v>5 RUE ANDRE MESSAGER</v>
          </cell>
          <cell r="E738" t="str">
            <v>75018</v>
          </cell>
          <cell r="F738" t="str">
            <v>PARIS</v>
          </cell>
          <cell r="G738" t="str">
            <v>FRANCE</v>
          </cell>
          <cell r="H738" t="str">
            <v>1</v>
          </cell>
          <cell r="K738" t="str">
            <v>SERGE</v>
          </cell>
          <cell r="L738" t="str">
            <v>BEYER</v>
          </cell>
          <cell r="N738" t="str">
            <v/>
          </cell>
        </row>
        <row r="739">
          <cell r="A739">
            <v>425070</v>
          </cell>
          <cell r="B739" t="str">
            <v>ARTFORUM INTERNATIONAL</v>
          </cell>
          <cell r="C739" t="str">
            <v>350, 7th Avenue</v>
          </cell>
          <cell r="E739" t="str">
            <v>10001</v>
          </cell>
          <cell r="F739" t="str">
            <v>NEW YORK, NY</v>
          </cell>
          <cell r="G739" t="str">
            <v>ETATS-UNIS</v>
          </cell>
          <cell r="H739" t="str">
            <v>2</v>
          </cell>
          <cell r="I739" t="str">
            <v>+12124754000</v>
          </cell>
          <cell r="J739" t="str">
            <v>generalinfo@artforum.com</v>
          </cell>
          <cell r="K739" t="str">
            <v>Melanie</v>
          </cell>
          <cell r="L739" t="str">
            <v>FACCHETTI.</v>
          </cell>
          <cell r="M739" t="str">
            <v>+12124754000</v>
          </cell>
          <cell r="N739" t="str">
            <v>generalinfo@artforum.com</v>
          </cell>
        </row>
        <row r="740">
          <cell r="A740">
            <v>425070</v>
          </cell>
          <cell r="B740" t="str">
            <v>ARTFORUM INTERNATIONAL</v>
          </cell>
          <cell r="C740" t="str">
            <v>350, 7th Avenue</v>
          </cell>
          <cell r="E740" t="str">
            <v>10001</v>
          </cell>
          <cell r="F740" t="str">
            <v>NEW YORK, NY</v>
          </cell>
          <cell r="G740" t="str">
            <v>ETATS-UNIS</v>
          </cell>
          <cell r="H740" t="str">
            <v>2</v>
          </cell>
          <cell r="I740" t="str">
            <v>+12124754000</v>
          </cell>
          <cell r="J740" t="str">
            <v>generalinfo@artforum.com</v>
          </cell>
          <cell r="K740" t="str">
            <v>Melanie</v>
          </cell>
          <cell r="L740" t="str">
            <v>FACCHETTI</v>
          </cell>
          <cell r="N740" t="str">
            <v/>
          </cell>
        </row>
        <row r="741">
          <cell r="A741">
            <v>425070</v>
          </cell>
          <cell r="B741" t="str">
            <v>ARTFORUM INTERNATIONAL</v>
          </cell>
          <cell r="C741" t="str">
            <v>350, 7th Avenue</v>
          </cell>
          <cell r="E741" t="str">
            <v>10001</v>
          </cell>
          <cell r="F741" t="str">
            <v>NEW YORK, NY</v>
          </cell>
          <cell r="G741" t="str">
            <v>ETATS-UNIS</v>
          </cell>
          <cell r="H741" t="str">
            <v>2</v>
          </cell>
          <cell r="I741" t="str">
            <v>+12124754000</v>
          </cell>
          <cell r="J741" t="str">
            <v>generalinfo@artforum.com</v>
          </cell>
          <cell r="K741" t="str">
            <v>Elisabeth</v>
          </cell>
          <cell r="L741" t="str">
            <v>GROSSER</v>
          </cell>
          <cell r="N741" t="str">
            <v>eg@artforum.com</v>
          </cell>
        </row>
        <row r="742">
          <cell r="A742">
            <v>425070</v>
          </cell>
          <cell r="B742" t="str">
            <v>ARTFORUM INTERNATIONAL</v>
          </cell>
          <cell r="C742" t="str">
            <v>350, 7th Avenue</v>
          </cell>
          <cell r="E742" t="str">
            <v>10001</v>
          </cell>
          <cell r="F742" t="str">
            <v>NEW YORK, NY</v>
          </cell>
          <cell r="G742" t="str">
            <v>ETATS-UNIS</v>
          </cell>
          <cell r="H742" t="str">
            <v>2</v>
          </cell>
          <cell r="I742" t="str">
            <v>+12124754000</v>
          </cell>
          <cell r="J742" t="str">
            <v>generalinfo@artforum.com</v>
          </cell>
          <cell r="K742" t="str">
            <v>MELANIE</v>
          </cell>
          <cell r="L742" t="str">
            <v>FACCHETTI</v>
          </cell>
          <cell r="M742" t="str">
            <v>+33147381310</v>
          </cell>
          <cell r="N742" t="str">
            <v>melanie.facchetti@wanadoo.fr</v>
          </cell>
        </row>
        <row r="743">
          <cell r="A743">
            <v>425371</v>
          </cell>
          <cell r="B743" t="str">
            <v>FLASH ART</v>
          </cell>
          <cell r="C743" t="str">
            <v>VIA CARLO FARINI 68</v>
          </cell>
          <cell r="E743" t="str">
            <v>20159</v>
          </cell>
          <cell r="F743" t="str">
            <v>MILANO</v>
          </cell>
          <cell r="G743" t="str">
            <v>ITALIE</v>
          </cell>
          <cell r="H743" t="str">
            <v>2</v>
          </cell>
          <cell r="I743" t="str">
            <v>00 39 026 887 341</v>
          </cell>
          <cell r="J743" t="str">
            <v/>
          </cell>
          <cell r="K743" t="str">
            <v>Maria Amelia</v>
          </cell>
          <cell r="L743" t="str">
            <v>FERREIRA DA SILVA</v>
          </cell>
          <cell r="N743" t="str">
            <v>maria.amelia@wanadoo.fr</v>
          </cell>
        </row>
        <row r="744">
          <cell r="A744">
            <v>425371</v>
          </cell>
          <cell r="B744" t="str">
            <v>FLASH ART</v>
          </cell>
          <cell r="C744" t="str">
            <v>VIA CARLO FARINI 68</v>
          </cell>
          <cell r="E744" t="str">
            <v>20159</v>
          </cell>
          <cell r="F744" t="str">
            <v>MILANO</v>
          </cell>
          <cell r="G744" t="str">
            <v>ITALIE</v>
          </cell>
          <cell r="H744" t="str">
            <v>2</v>
          </cell>
          <cell r="I744" t="str">
            <v>00 39 026 887 341</v>
          </cell>
          <cell r="J744" t="str">
            <v/>
          </cell>
          <cell r="K744" t="str">
            <v>Maria Amelia</v>
          </cell>
          <cell r="L744" t="str">
            <v>DA SILVA</v>
          </cell>
          <cell r="N744" t="str">
            <v>maria.amelia@wanadoo.fr</v>
          </cell>
        </row>
        <row r="745">
          <cell r="A745">
            <v>425371</v>
          </cell>
          <cell r="B745" t="str">
            <v>FLASH ART</v>
          </cell>
          <cell r="C745" t="str">
            <v>VIA CARLO FARINI 68</v>
          </cell>
          <cell r="E745" t="str">
            <v>20159</v>
          </cell>
          <cell r="F745" t="str">
            <v>MILANO</v>
          </cell>
          <cell r="G745" t="str">
            <v>ITALIE</v>
          </cell>
          <cell r="H745" t="str">
            <v>2</v>
          </cell>
          <cell r="I745" t="str">
            <v>00 39 026 887 341</v>
          </cell>
          <cell r="J745" t="str">
            <v/>
          </cell>
          <cell r="K745" t="str">
            <v>Maria Amelia</v>
          </cell>
          <cell r="L745" t="str">
            <v>DA SILVA</v>
          </cell>
          <cell r="M745" t="str">
            <v>+351213862126</v>
          </cell>
          <cell r="N745" t="str">
            <v>maria.amelia@wanadoo.fr</v>
          </cell>
        </row>
        <row r="746">
          <cell r="A746">
            <v>425371</v>
          </cell>
          <cell r="B746" t="str">
            <v>FLASH ART</v>
          </cell>
          <cell r="C746" t="str">
            <v>VIA CARLO FARINI 68</v>
          </cell>
          <cell r="E746" t="str">
            <v>20159</v>
          </cell>
          <cell r="F746" t="str">
            <v>MILANO</v>
          </cell>
          <cell r="G746" t="str">
            <v>ITALIE</v>
          </cell>
          <cell r="H746" t="str">
            <v>2</v>
          </cell>
          <cell r="I746" t="str">
            <v>00 39 026 887 341</v>
          </cell>
          <cell r="J746" t="str">
            <v/>
          </cell>
          <cell r="K746" t="str">
            <v>Cristina</v>
          </cell>
          <cell r="L746" t="str">
            <v>RUFFO</v>
          </cell>
          <cell r="N746" t="str">
            <v>advertising@flashartonline.com</v>
          </cell>
        </row>
        <row r="747">
          <cell r="A747">
            <v>430420</v>
          </cell>
          <cell r="B747" t="str">
            <v>CABINET BESSE SA / HOTEL BEL AMI</v>
          </cell>
          <cell r="C747" t="str">
            <v>46 BIS RUE DES HAUTS PAVES</v>
          </cell>
          <cell r="E747" t="str">
            <v>44000</v>
          </cell>
          <cell r="F747" t="str">
            <v>NANTES</v>
          </cell>
          <cell r="G747" t="str">
            <v>FRANCE</v>
          </cell>
          <cell r="H747" t="str">
            <v>1</v>
          </cell>
          <cell r="I747" t="str">
            <v>0240414900</v>
          </cell>
          <cell r="J747" t="str">
            <v/>
          </cell>
          <cell r="K747" t="str">
            <v>EMILIE</v>
          </cell>
          <cell r="L747" t="str">
            <v>DUGONTIER</v>
          </cell>
          <cell r="N747" t="str">
            <v>operations.clients@hotel-bel-ami.com</v>
          </cell>
        </row>
        <row r="748">
          <cell r="A748">
            <v>430420</v>
          </cell>
          <cell r="B748" t="str">
            <v>CABINET BESSE SA / HOTEL BEL AMI</v>
          </cell>
          <cell r="C748" t="str">
            <v>46 BIS RUE DES HAUTS PAVES</v>
          </cell>
          <cell r="E748" t="str">
            <v>44000</v>
          </cell>
          <cell r="F748" t="str">
            <v>NANTES</v>
          </cell>
          <cell r="G748" t="str">
            <v>FRANCE</v>
          </cell>
          <cell r="H748" t="str">
            <v>1</v>
          </cell>
          <cell r="I748" t="str">
            <v>0240414900</v>
          </cell>
          <cell r="J748" t="str">
            <v/>
          </cell>
          <cell r="K748" t="str">
            <v>EMILIE</v>
          </cell>
          <cell r="L748" t="str">
            <v>DUGONTIER</v>
          </cell>
          <cell r="M748" t="str">
            <v>0142615353</v>
          </cell>
          <cell r="N748" t="str">
            <v>operations.clients@hotel-bel-ami.com</v>
          </cell>
        </row>
        <row r="749">
          <cell r="A749">
            <v>433391</v>
          </cell>
          <cell r="B749" t="str">
            <v>SELDEN MAST SAS</v>
          </cell>
          <cell r="C749" t="str">
            <v>ZA  Actipole 85 OUEST</v>
          </cell>
          <cell r="E749" t="str">
            <v>85170</v>
          </cell>
          <cell r="F749" t="str">
            <v>LE POIRE SUR VIE</v>
          </cell>
          <cell r="G749" t="str">
            <v>FRANCE</v>
          </cell>
          <cell r="H749" t="str">
            <v>1</v>
          </cell>
          <cell r="I749" t="str">
            <v>+33251362110</v>
          </cell>
          <cell r="J749" t="str">
            <v>info@seldenmast.fr</v>
          </cell>
          <cell r="K749" t="str">
            <v>Sophie</v>
          </cell>
          <cell r="L749" t="str">
            <v>SCAER</v>
          </cell>
          <cell r="M749" t="str">
            <v>+33251369570</v>
          </cell>
          <cell r="N749" t="str">
            <v>ss@seldenmast.fr</v>
          </cell>
        </row>
        <row r="750">
          <cell r="A750">
            <v>433391</v>
          </cell>
          <cell r="B750" t="str">
            <v>SELDEN MAST SAS</v>
          </cell>
          <cell r="C750" t="str">
            <v>ZA  Actipole 85 OUEST</v>
          </cell>
          <cell r="E750" t="str">
            <v>85170</v>
          </cell>
          <cell r="F750" t="str">
            <v>LE POIRE SUR VIE</v>
          </cell>
          <cell r="G750" t="str">
            <v>FRANCE</v>
          </cell>
          <cell r="H750" t="str">
            <v>1</v>
          </cell>
          <cell r="I750" t="str">
            <v>+33251362110</v>
          </cell>
          <cell r="J750" t="str">
            <v>info@seldenmast.fr</v>
          </cell>
          <cell r="K750" t="str">
            <v>Sophie</v>
          </cell>
          <cell r="L750" t="str">
            <v>SCAER</v>
          </cell>
          <cell r="M750" t="str">
            <v>02 51 36 21 10</v>
          </cell>
          <cell r="N750" t="str">
            <v>ss@seldenmast.fr</v>
          </cell>
        </row>
        <row r="751">
          <cell r="A751">
            <v>433391</v>
          </cell>
          <cell r="B751" t="str">
            <v>SELDEN MAST SAS</v>
          </cell>
          <cell r="C751" t="str">
            <v>ZA  Actipole 85 OUEST</v>
          </cell>
          <cell r="E751" t="str">
            <v>85170</v>
          </cell>
          <cell r="F751" t="str">
            <v>LE POIRE SUR VIE</v>
          </cell>
          <cell r="G751" t="str">
            <v>FRANCE</v>
          </cell>
          <cell r="H751" t="str">
            <v>1</v>
          </cell>
          <cell r="I751" t="str">
            <v>+33251362110</v>
          </cell>
          <cell r="J751" t="str">
            <v>info@seldenmast.fr</v>
          </cell>
          <cell r="K751" t="str">
            <v>Catherine</v>
          </cell>
          <cell r="L751" t="str">
            <v>HERNOUET</v>
          </cell>
          <cell r="M751" t="str">
            <v>+33251362110</v>
          </cell>
          <cell r="N751" t="str">
            <v>ch@seldenmast.fr</v>
          </cell>
        </row>
        <row r="752">
          <cell r="A752">
            <v>433391</v>
          </cell>
          <cell r="B752" t="str">
            <v>SELDEN MAST SAS</v>
          </cell>
          <cell r="C752" t="str">
            <v>ZA  Actipole 85 OUEST</v>
          </cell>
          <cell r="E752" t="str">
            <v>85170</v>
          </cell>
          <cell r="F752" t="str">
            <v>LE POIRE SUR VIE</v>
          </cell>
          <cell r="G752" t="str">
            <v>FRANCE</v>
          </cell>
          <cell r="H752" t="str">
            <v>1</v>
          </cell>
          <cell r="I752" t="str">
            <v>+33251362110</v>
          </cell>
          <cell r="J752" t="str">
            <v>info@seldenmast.fr</v>
          </cell>
          <cell r="K752" t="str">
            <v>P.</v>
          </cell>
          <cell r="L752" t="str">
            <v>ROENBAECK</v>
          </cell>
          <cell r="N752" t="str">
            <v>pr@seldenmast.fr</v>
          </cell>
        </row>
        <row r="753">
          <cell r="A753">
            <v>433391</v>
          </cell>
          <cell r="B753" t="str">
            <v>SELDEN MAST SAS</v>
          </cell>
          <cell r="C753" t="str">
            <v>ZA  Actipole 85 OUEST</v>
          </cell>
          <cell r="E753" t="str">
            <v>85170</v>
          </cell>
          <cell r="F753" t="str">
            <v>LE POIRE SUR VIE</v>
          </cell>
          <cell r="G753" t="str">
            <v>FRANCE</v>
          </cell>
          <cell r="H753" t="str">
            <v>1</v>
          </cell>
          <cell r="I753" t="str">
            <v>+33251362110</v>
          </cell>
          <cell r="J753" t="str">
            <v>info@seldenmast.fr</v>
          </cell>
          <cell r="K753" t="str">
            <v>Fabienne</v>
          </cell>
          <cell r="L753" t="str">
            <v>BURALLI</v>
          </cell>
          <cell r="M753" t="str">
            <v>+33251369566</v>
          </cell>
          <cell r="N753" t="str">
            <v>fb@seldenmast.fr</v>
          </cell>
        </row>
        <row r="754">
          <cell r="A754">
            <v>454298</v>
          </cell>
          <cell r="B754" t="str">
            <v>IDG COMMUNICATION</v>
          </cell>
          <cell r="C754" t="str">
            <v>5 RUE CHANTECOQ</v>
          </cell>
          <cell r="E754" t="str">
            <v>92808</v>
          </cell>
          <cell r="F754" t="str">
            <v>PUTEAUX CEDEX</v>
          </cell>
          <cell r="G754" t="str">
            <v>FRANCE</v>
          </cell>
          <cell r="H754" t="str">
            <v>1</v>
          </cell>
          <cell r="I754" t="str">
            <v>01 41 97 61 61</v>
          </cell>
          <cell r="K754" t="str">
            <v>Eric</v>
          </cell>
          <cell r="L754" t="str">
            <v>OCHS</v>
          </cell>
        </row>
        <row r="755">
          <cell r="A755">
            <v>454298</v>
          </cell>
          <cell r="B755" t="str">
            <v>IDG COMMUNICATION</v>
          </cell>
          <cell r="C755" t="str">
            <v>5 RUE CHANTECOQ</v>
          </cell>
          <cell r="E755" t="str">
            <v>92808</v>
          </cell>
          <cell r="F755" t="str">
            <v>PUTEAUX CEDEX</v>
          </cell>
          <cell r="G755" t="str">
            <v>FRANCE</v>
          </cell>
          <cell r="H755" t="str">
            <v>1</v>
          </cell>
          <cell r="I755" t="str">
            <v>01 41 97 61 61</v>
          </cell>
          <cell r="K755" t="str">
            <v>Philippe</v>
          </cell>
          <cell r="L755" t="str">
            <v>SAUL</v>
          </cell>
          <cell r="M755" t="str">
            <v>0141976161</v>
          </cell>
          <cell r="N755" t="str">
            <v>saul@idg.fr</v>
          </cell>
        </row>
        <row r="756">
          <cell r="A756">
            <v>454298</v>
          </cell>
          <cell r="B756" t="str">
            <v>IDG COMMUNICATION</v>
          </cell>
          <cell r="C756" t="str">
            <v>5 RUE CHANTECOQ</v>
          </cell>
          <cell r="E756" t="str">
            <v>92808</v>
          </cell>
          <cell r="F756" t="str">
            <v>PUTEAUX CEDEX</v>
          </cell>
          <cell r="G756" t="str">
            <v>FRANCE</v>
          </cell>
          <cell r="H756" t="str">
            <v>1</v>
          </cell>
          <cell r="I756" t="str">
            <v>01 41 97 61 61</v>
          </cell>
          <cell r="K756" t="str">
            <v>Fabrice</v>
          </cell>
          <cell r="L756" t="str">
            <v>ALESSI</v>
          </cell>
          <cell r="N756" t="str">
            <v>falessi@it-news-info.com</v>
          </cell>
        </row>
        <row r="757">
          <cell r="A757">
            <v>454620</v>
          </cell>
          <cell r="B757" t="str">
            <v>SOCIETE DE L'INDUSTRIE MINERALE</v>
          </cell>
          <cell r="C757" t="str">
            <v>17 RUE SAINT SEVERIN</v>
          </cell>
          <cell r="E757" t="str">
            <v>75005</v>
          </cell>
          <cell r="F757" t="str">
            <v>PARIS</v>
          </cell>
          <cell r="G757" t="str">
            <v>FRANCE</v>
          </cell>
          <cell r="H757" t="str">
            <v>1</v>
          </cell>
          <cell r="I757" t="str">
            <v>01 53 10 14 74</v>
          </cell>
          <cell r="K757" t="str">
            <v>Claire</v>
          </cell>
          <cell r="L757" t="str">
            <v>GRAU</v>
          </cell>
          <cell r="M757" t="str">
            <v>01 53 10 14 74</v>
          </cell>
          <cell r="N757" t="str">
            <v>cg@septima.fr</v>
          </cell>
        </row>
        <row r="758">
          <cell r="A758">
            <v>464345</v>
          </cell>
          <cell r="B758" t="str">
            <v>AGENCE DU TOURISME DE LA CORSE</v>
          </cell>
          <cell r="C758" t="str">
            <v>17 Bd du Roi Jérôme</v>
          </cell>
          <cell r="D758" t="str">
            <v>BP 19</v>
          </cell>
          <cell r="E758" t="str">
            <v>20181</v>
          </cell>
          <cell r="F758" t="str">
            <v>AJACCIO CEDEX 1</v>
          </cell>
          <cell r="G758" t="str">
            <v>FRANCE</v>
          </cell>
          <cell r="H758" t="str">
            <v>1</v>
          </cell>
          <cell r="I758" t="str">
            <v>04 95 51 77 77</v>
          </cell>
          <cell r="J758" t="str">
            <v>info@visit-corsica.com</v>
          </cell>
          <cell r="K758" t="str">
            <v>Léna</v>
          </cell>
          <cell r="L758" t="str">
            <v>FRANCHINI</v>
          </cell>
          <cell r="M758" t="str">
            <v>04 95 51 77 62</v>
          </cell>
        </row>
        <row r="759">
          <cell r="A759">
            <v>464345</v>
          </cell>
          <cell r="B759" t="str">
            <v>AGENCE DU TOURISME DE LA CORSE</v>
          </cell>
          <cell r="C759" t="str">
            <v>17 Bd du Roi Jérôme</v>
          </cell>
          <cell r="D759" t="str">
            <v>BP 19</v>
          </cell>
          <cell r="E759" t="str">
            <v>20181</v>
          </cell>
          <cell r="F759" t="str">
            <v>AJACCIO CEDEX 1</v>
          </cell>
          <cell r="G759" t="str">
            <v>FRANCE</v>
          </cell>
          <cell r="H759" t="str">
            <v>1</v>
          </cell>
          <cell r="I759" t="str">
            <v>04 95 51 77 77</v>
          </cell>
          <cell r="J759" t="str">
            <v>info@visit-corsica.com</v>
          </cell>
          <cell r="K759" t="str">
            <v>Aline</v>
          </cell>
          <cell r="L759" t="str">
            <v>BERETTI</v>
          </cell>
          <cell r="M759" t="str">
            <v>+33495517781</v>
          </cell>
          <cell r="N759" t="str">
            <v>aberetti@ctc-atc.com</v>
          </cell>
        </row>
        <row r="760">
          <cell r="A760">
            <v>464345</v>
          </cell>
          <cell r="B760" t="str">
            <v>AGENCE DU TOURISME DE LA CORSE</v>
          </cell>
          <cell r="C760" t="str">
            <v>17 Bd du Roi Jérôme</v>
          </cell>
          <cell r="D760" t="str">
            <v>BP 19</v>
          </cell>
          <cell r="E760" t="str">
            <v>20181</v>
          </cell>
          <cell r="F760" t="str">
            <v>AJACCIO CEDEX 1</v>
          </cell>
          <cell r="G760" t="str">
            <v>FRANCE</v>
          </cell>
          <cell r="H760" t="str">
            <v>1</v>
          </cell>
          <cell r="I760" t="str">
            <v>04 95 51 77 77</v>
          </cell>
          <cell r="J760" t="str">
            <v>info@visit-corsica.com</v>
          </cell>
          <cell r="K760" t="str">
            <v>Léna</v>
          </cell>
          <cell r="L760" t="str">
            <v>FRANCHINI</v>
          </cell>
          <cell r="N760" t="str">
            <v>aberetti@ctc-atc.com</v>
          </cell>
        </row>
        <row r="761">
          <cell r="A761">
            <v>464345</v>
          </cell>
          <cell r="B761" t="str">
            <v>AGENCE DU TOURISME DE LA CORSE</v>
          </cell>
          <cell r="C761" t="str">
            <v>17 Bd du Roi Jérôme</v>
          </cell>
          <cell r="D761" t="str">
            <v>BP 19</v>
          </cell>
          <cell r="E761" t="str">
            <v>20181</v>
          </cell>
          <cell r="F761" t="str">
            <v>AJACCIO CEDEX 1</v>
          </cell>
          <cell r="G761" t="str">
            <v>FRANCE</v>
          </cell>
          <cell r="H761" t="str">
            <v>1</v>
          </cell>
          <cell r="I761" t="str">
            <v>04 95 51 77 77</v>
          </cell>
          <cell r="J761" t="str">
            <v>info@visit-corsica.com</v>
          </cell>
          <cell r="K761" t="str">
            <v>Aline</v>
          </cell>
          <cell r="L761" t="str">
            <v>BERETTI</v>
          </cell>
          <cell r="M761" t="str">
            <v>+33495517762</v>
          </cell>
          <cell r="N761" t="str">
            <v>aberetti@ctc-atc.com</v>
          </cell>
        </row>
        <row r="762">
          <cell r="A762">
            <v>464345</v>
          </cell>
          <cell r="B762" t="str">
            <v>AGENCE DU TOURISME DE LA CORSE</v>
          </cell>
          <cell r="C762" t="str">
            <v>17 Bd du Roi Jérôme</v>
          </cell>
          <cell r="D762" t="str">
            <v>BP 19</v>
          </cell>
          <cell r="E762" t="str">
            <v>20181</v>
          </cell>
          <cell r="F762" t="str">
            <v>AJACCIO CEDEX 1</v>
          </cell>
          <cell r="G762" t="str">
            <v>FRANCE</v>
          </cell>
          <cell r="H762" t="str">
            <v>1</v>
          </cell>
          <cell r="I762" t="str">
            <v>04 95 51 77 77</v>
          </cell>
          <cell r="J762" t="str">
            <v>info@visit-corsica.com</v>
          </cell>
          <cell r="K762" t="str">
            <v>Olivier</v>
          </cell>
          <cell r="L762" t="str">
            <v>LUCCHINI</v>
          </cell>
          <cell r="N762" t="str">
            <v>o.lucchini@ctc-atc.com</v>
          </cell>
        </row>
        <row r="763">
          <cell r="A763">
            <v>464345</v>
          </cell>
          <cell r="B763" t="str">
            <v>AGENCE DU TOURISME DE LA CORSE</v>
          </cell>
          <cell r="C763" t="str">
            <v>17 Bd du Roi Jérôme</v>
          </cell>
          <cell r="D763" t="str">
            <v>BP 19</v>
          </cell>
          <cell r="E763" t="str">
            <v>20181</v>
          </cell>
          <cell r="F763" t="str">
            <v>AJACCIO CEDEX 1</v>
          </cell>
          <cell r="G763" t="str">
            <v>FRANCE</v>
          </cell>
          <cell r="H763" t="str">
            <v>1</v>
          </cell>
          <cell r="I763" t="str">
            <v>04 95 51 77 77</v>
          </cell>
          <cell r="J763" t="str">
            <v>info@visit-corsica.com</v>
          </cell>
          <cell r="K763" t="str">
            <v>Marie Paule</v>
          </cell>
          <cell r="L763" t="str">
            <v>PAOLETTI</v>
          </cell>
          <cell r="M763" t="str">
            <v>04 95 51 77 54</v>
          </cell>
          <cell r="N763" t="str">
            <v>mppaoletti@ctc-atc.com</v>
          </cell>
        </row>
        <row r="764">
          <cell r="A764">
            <v>464345</v>
          </cell>
          <cell r="B764" t="str">
            <v>AGENCE DU TOURISME DE LA CORSE</v>
          </cell>
          <cell r="C764" t="str">
            <v>17 Bd du Roi Jérôme</v>
          </cell>
          <cell r="D764" t="str">
            <v>BP 19</v>
          </cell>
          <cell r="E764" t="str">
            <v>20181</v>
          </cell>
          <cell r="F764" t="str">
            <v>AJACCIO CEDEX 1</v>
          </cell>
          <cell r="G764" t="str">
            <v>FRANCE</v>
          </cell>
          <cell r="H764" t="str">
            <v>1</v>
          </cell>
          <cell r="I764" t="str">
            <v>04 95 51 77 77</v>
          </cell>
          <cell r="J764" t="str">
            <v>info@visit-corsica.com</v>
          </cell>
          <cell r="K764" t="str">
            <v>MARIE PAUL</v>
          </cell>
          <cell r="L764" t="str">
            <v>PAOLETTI</v>
          </cell>
          <cell r="N764" t="str">
            <v>mppaoletti@ctc-atc.com</v>
          </cell>
        </row>
        <row r="765">
          <cell r="A765">
            <v>492303</v>
          </cell>
          <cell r="B765" t="str">
            <v>NAUTICA EDITRICE SRL</v>
          </cell>
          <cell r="C765" t="str">
            <v>VIA TEVERE 44</v>
          </cell>
          <cell r="E765" t="str">
            <v>00198</v>
          </cell>
          <cell r="F765" t="str">
            <v>ROMA</v>
          </cell>
          <cell r="G765" t="str">
            <v>ITALIE</v>
          </cell>
          <cell r="H765" t="str">
            <v>2</v>
          </cell>
          <cell r="I765" t="str">
            <v>+39068413060</v>
          </cell>
          <cell r="J765" t="str">
            <v>info@nautica.it</v>
          </cell>
          <cell r="K765" t="str">
            <v>Federica</v>
          </cell>
          <cell r="L765" t="str">
            <v>MOLELLA</v>
          </cell>
          <cell r="M765" t="str">
            <v>00 39 06 84 13 060</v>
          </cell>
          <cell r="N765" t="str">
            <v>marketing@nautica.it</v>
          </cell>
        </row>
        <row r="766">
          <cell r="A766">
            <v>492303</v>
          </cell>
          <cell r="B766" t="str">
            <v>NAUTICA EDITRICE SRL</v>
          </cell>
          <cell r="C766" t="str">
            <v>VIA TEVERE 44</v>
          </cell>
          <cell r="E766" t="str">
            <v>00198</v>
          </cell>
          <cell r="F766" t="str">
            <v>ROMA</v>
          </cell>
          <cell r="G766" t="str">
            <v>ITALIE</v>
          </cell>
          <cell r="H766" t="str">
            <v>2</v>
          </cell>
          <cell r="I766" t="str">
            <v>+39068413060</v>
          </cell>
          <cell r="J766" t="str">
            <v>info@nautica.it</v>
          </cell>
          <cell r="K766" t="str">
            <v>ELENA</v>
          </cell>
          <cell r="L766" t="str">
            <v>MIGLIUCCI</v>
          </cell>
          <cell r="M766" t="str">
            <v>+39068413060</v>
          </cell>
          <cell r="N766" t="str">
            <v>ordini@nautica.it</v>
          </cell>
        </row>
        <row r="767">
          <cell r="A767">
            <v>492955</v>
          </cell>
          <cell r="B767" t="str">
            <v>FEDERATION FRANCAISE DE SKI NAUTIQUE</v>
          </cell>
          <cell r="C767" t="str">
            <v>09 RUE DU BORREGO</v>
          </cell>
          <cell r="E767" t="str">
            <v>75020</v>
          </cell>
          <cell r="F767" t="str">
            <v>PARIS</v>
          </cell>
          <cell r="G767" t="str">
            <v>FRANCE</v>
          </cell>
          <cell r="H767" t="str">
            <v>1</v>
          </cell>
          <cell r="I767" t="str">
            <v>01 53 20 19 19</v>
          </cell>
          <cell r="J767" t="str">
            <v>ffsn@ffsnw.fr</v>
          </cell>
          <cell r="K767" t="str">
            <v>Jf</v>
          </cell>
          <cell r="L767" t="str">
            <v>GILLES</v>
          </cell>
          <cell r="M767" t="str">
            <v>01 53 20 19 19</v>
          </cell>
          <cell r="N767" t="str">
            <v>jf.gilles@ffsn.fr</v>
          </cell>
        </row>
        <row r="768">
          <cell r="A768">
            <v>492955</v>
          </cell>
          <cell r="B768" t="str">
            <v>FEDERATION FRANCAISE DE SKI NAUTIQUE</v>
          </cell>
          <cell r="C768" t="str">
            <v>09 RUE DU BORREGO</v>
          </cell>
          <cell r="E768" t="str">
            <v>75020</v>
          </cell>
          <cell r="F768" t="str">
            <v>PARIS</v>
          </cell>
          <cell r="G768" t="str">
            <v>FRANCE</v>
          </cell>
          <cell r="H768" t="str">
            <v>1</v>
          </cell>
          <cell r="I768" t="str">
            <v>01 53 20 19 19</v>
          </cell>
          <cell r="J768" t="str">
            <v>ffsn@ffsnw.fr</v>
          </cell>
          <cell r="K768" t="str">
            <v>JEAN FRANCOIS</v>
          </cell>
          <cell r="L768" t="str">
            <v>GILLES</v>
          </cell>
          <cell r="N768" t="str">
            <v>jf.gilles@ffsn.fr</v>
          </cell>
        </row>
        <row r="769">
          <cell r="A769">
            <v>492955</v>
          </cell>
          <cell r="B769" t="str">
            <v>FEDERATION FRANCAISE DE SKI NAUTIQUE</v>
          </cell>
          <cell r="C769" t="str">
            <v>09 RUE DU BORREGO</v>
          </cell>
          <cell r="E769" t="str">
            <v>75020</v>
          </cell>
          <cell r="F769" t="str">
            <v>PARIS</v>
          </cell>
          <cell r="G769" t="str">
            <v>FRANCE</v>
          </cell>
          <cell r="H769" t="str">
            <v>1</v>
          </cell>
          <cell r="I769" t="str">
            <v>01 53 20 19 19</v>
          </cell>
          <cell r="J769" t="str">
            <v>ffsn@ffsnw.fr</v>
          </cell>
          <cell r="K769" t="str">
            <v>Jean-Francois</v>
          </cell>
          <cell r="L769" t="str">
            <v>GILLES</v>
          </cell>
          <cell r="M769" t="str">
            <v>01 53 20 19 19</v>
          </cell>
          <cell r="N769" t="str">
            <v>jf.gilles@ffsn.fr</v>
          </cell>
        </row>
        <row r="770">
          <cell r="A770">
            <v>492955</v>
          </cell>
          <cell r="B770" t="str">
            <v>FEDERATION FRANCAISE DE SKI NAUTIQUE</v>
          </cell>
          <cell r="C770" t="str">
            <v>09 RUE DU BORREGO</v>
          </cell>
          <cell r="E770" t="str">
            <v>75020</v>
          </cell>
          <cell r="F770" t="str">
            <v>PARIS</v>
          </cell>
          <cell r="G770" t="str">
            <v>FRANCE</v>
          </cell>
          <cell r="H770" t="str">
            <v>1</v>
          </cell>
          <cell r="I770" t="str">
            <v>01 53 20 19 19</v>
          </cell>
          <cell r="J770" t="str">
            <v>ffsn@ffsnw.fr</v>
          </cell>
          <cell r="K770" t="str">
            <v>Carole</v>
          </cell>
          <cell r="L770" t="str">
            <v>SAFFON</v>
          </cell>
          <cell r="M770" t="str">
            <v>0153201919</v>
          </cell>
          <cell r="N770" t="str">
            <v>c.saffon@ffsn.fr</v>
          </cell>
        </row>
        <row r="771">
          <cell r="A771">
            <v>492955</v>
          </cell>
          <cell r="B771" t="str">
            <v>FEDERATION FRANCAISE DE SKI NAUTIQUE</v>
          </cell>
          <cell r="C771" t="str">
            <v>09 RUE DU BORREGO</v>
          </cell>
          <cell r="E771" t="str">
            <v>75020</v>
          </cell>
          <cell r="F771" t="str">
            <v>PARIS</v>
          </cell>
          <cell r="G771" t="str">
            <v>FRANCE</v>
          </cell>
          <cell r="H771" t="str">
            <v>1</v>
          </cell>
          <cell r="I771" t="str">
            <v>01 53 20 19 19</v>
          </cell>
          <cell r="J771" t="str">
            <v>ffsn@ffsnw.fr</v>
          </cell>
          <cell r="K771" t="str">
            <v>Romain</v>
          </cell>
          <cell r="L771" t="str">
            <v>BAUJARD</v>
          </cell>
          <cell r="N771" t="str">
            <v>r.baujard@ffsnw.fr</v>
          </cell>
        </row>
        <row r="772">
          <cell r="A772">
            <v>492955</v>
          </cell>
          <cell r="B772" t="str">
            <v>FEDERATION FRANCAISE DE SKI NAUTIQUE</v>
          </cell>
          <cell r="C772" t="str">
            <v>09 RUE DU BORREGO</v>
          </cell>
          <cell r="E772" t="str">
            <v>75020</v>
          </cell>
          <cell r="F772" t="str">
            <v>PARIS</v>
          </cell>
          <cell r="G772" t="str">
            <v>FRANCE</v>
          </cell>
          <cell r="H772" t="str">
            <v>1</v>
          </cell>
          <cell r="I772" t="str">
            <v>01 53 20 19 19</v>
          </cell>
          <cell r="J772" t="str">
            <v>ffsn@ffsnw.fr</v>
          </cell>
          <cell r="K772" t="str">
            <v>Patrice</v>
          </cell>
          <cell r="L772" t="str">
            <v>MARTIN</v>
          </cell>
          <cell r="N772" t="str">
            <v>ffsn@ffsn.fr</v>
          </cell>
        </row>
        <row r="773">
          <cell r="A773">
            <v>492955</v>
          </cell>
          <cell r="B773" t="str">
            <v>FEDERATION FRANCAISE DE SKI NAUTIQUE</v>
          </cell>
          <cell r="C773" t="str">
            <v>09 RUE DU BORREGO</v>
          </cell>
          <cell r="E773" t="str">
            <v>75020</v>
          </cell>
          <cell r="F773" t="str">
            <v>PARIS</v>
          </cell>
          <cell r="G773" t="str">
            <v>FRANCE</v>
          </cell>
          <cell r="H773" t="str">
            <v>1</v>
          </cell>
          <cell r="I773" t="str">
            <v>01 53 20 19 19</v>
          </cell>
          <cell r="J773" t="str">
            <v>ffsn@ffsnw.fr</v>
          </cell>
          <cell r="K773" t="str">
            <v>Carole</v>
          </cell>
          <cell r="L773" t="str">
            <v>SAFFON</v>
          </cell>
          <cell r="N773" t="str">
            <v>c.saffon@ffsn.fr</v>
          </cell>
        </row>
        <row r="774">
          <cell r="A774">
            <v>492955</v>
          </cell>
          <cell r="B774" t="str">
            <v>FEDERATION FRANCAISE DE SKI NAUTIQUE</v>
          </cell>
          <cell r="C774" t="str">
            <v>09 RUE DU BORREGO</v>
          </cell>
          <cell r="E774" t="str">
            <v>75020</v>
          </cell>
          <cell r="F774" t="str">
            <v>PARIS</v>
          </cell>
          <cell r="G774" t="str">
            <v>FRANCE</v>
          </cell>
          <cell r="H774" t="str">
            <v>1</v>
          </cell>
          <cell r="I774" t="str">
            <v>01 53 20 19 19</v>
          </cell>
          <cell r="J774" t="str">
            <v>ffsn@ffsnw.fr</v>
          </cell>
          <cell r="K774" t="str">
            <v>Amélie</v>
          </cell>
          <cell r="L774" t="str">
            <v>GALLAY</v>
          </cell>
          <cell r="N774" t="str">
            <v>a.gallay@ffsnw.fr</v>
          </cell>
        </row>
        <row r="775">
          <cell r="A775">
            <v>492955</v>
          </cell>
          <cell r="B775" t="str">
            <v>FEDERATION FRANCAISE DE SKI NAUTIQUE</v>
          </cell>
          <cell r="C775" t="str">
            <v>09 RUE DU BORREGO</v>
          </cell>
          <cell r="E775" t="str">
            <v>75020</v>
          </cell>
          <cell r="F775" t="str">
            <v>PARIS</v>
          </cell>
          <cell r="G775" t="str">
            <v>FRANCE</v>
          </cell>
          <cell r="H775" t="str">
            <v>1</v>
          </cell>
          <cell r="I775" t="str">
            <v>01 53 20 19 19</v>
          </cell>
          <cell r="J775" t="str">
            <v>ffsn@ffsnw.fr</v>
          </cell>
          <cell r="K775" t="str">
            <v>Agnès</v>
          </cell>
          <cell r="L775" t="str">
            <v>VERNIER</v>
          </cell>
          <cell r="M775" t="str">
            <v>01 53 20 92 61</v>
          </cell>
          <cell r="N775" t="str">
            <v>a.vernier@ffsnw.fr</v>
          </cell>
        </row>
        <row r="776">
          <cell r="A776">
            <v>492955</v>
          </cell>
          <cell r="B776" t="str">
            <v>FEDERATION FRANCAISE DE SKI NAUTIQUE</v>
          </cell>
          <cell r="C776" t="str">
            <v>09 RUE DU BORREGO</v>
          </cell>
          <cell r="E776" t="str">
            <v>75020</v>
          </cell>
          <cell r="F776" t="str">
            <v>PARIS</v>
          </cell>
          <cell r="G776" t="str">
            <v>FRANCE</v>
          </cell>
          <cell r="H776" t="str">
            <v>1</v>
          </cell>
          <cell r="I776" t="str">
            <v>01 53 20 19 19</v>
          </cell>
          <cell r="J776" t="str">
            <v>ffsn@ffsnw.fr</v>
          </cell>
          <cell r="K776" t="str">
            <v>Patrice</v>
          </cell>
          <cell r="L776" t="str">
            <v>MARTIN</v>
          </cell>
          <cell r="M776" t="str">
            <v>+33490479964</v>
          </cell>
          <cell r="N776" t="str">
            <v>pmartin@accastillage-diffusion.fr</v>
          </cell>
        </row>
        <row r="777">
          <cell r="A777">
            <v>492955</v>
          </cell>
          <cell r="B777" t="str">
            <v>FEDERATION FRANCAISE DE SKI NAUTIQUE</v>
          </cell>
          <cell r="C777" t="str">
            <v>09 RUE DU BORREGO</v>
          </cell>
          <cell r="E777" t="str">
            <v>75020</v>
          </cell>
          <cell r="F777" t="str">
            <v>PARIS</v>
          </cell>
          <cell r="G777" t="str">
            <v>FRANCE</v>
          </cell>
          <cell r="H777" t="str">
            <v>1</v>
          </cell>
          <cell r="I777" t="str">
            <v>01 53 20 19 19</v>
          </cell>
          <cell r="J777" t="str">
            <v>ffsn@ffsnw.fr</v>
          </cell>
          <cell r="K777" t="str">
            <v>Gregory</v>
          </cell>
          <cell r="L777" t="str">
            <v>SAINT GINIES</v>
          </cell>
          <cell r="M777" t="str">
            <v>+33153201919</v>
          </cell>
          <cell r="N777" t="str">
            <v>g.saint-genies@ffsnw.fr</v>
          </cell>
        </row>
        <row r="778">
          <cell r="A778">
            <v>492955</v>
          </cell>
          <cell r="B778" t="str">
            <v>FEDERATION FRANCAISE DE SKI NAUTIQUE</v>
          </cell>
          <cell r="C778" t="str">
            <v>09 RUE DU BORREGO</v>
          </cell>
          <cell r="E778" t="str">
            <v>75020</v>
          </cell>
          <cell r="F778" t="str">
            <v>PARIS</v>
          </cell>
          <cell r="G778" t="str">
            <v>FRANCE</v>
          </cell>
          <cell r="H778" t="str">
            <v>1</v>
          </cell>
          <cell r="I778" t="str">
            <v>01 53 20 19 19</v>
          </cell>
          <cell r="J778" t="str">
            <v>ffsn@ffsnw.fr</v>
          </cell>
          <cell r="K778" t="str">
            <v>Mathieu</v>
          </cell>
          <cell r="L778" t="str">
            <v>POPLIMONT</v>
          </cell>
          <cell r="M778" t="str">
            <v>+33153201919</v>
          </cell>
          <cell r="N778" t="str">
            <v>m.poplimont@ffsnw.fr</v>
          </cell>
        </row>
        <row r="779">
          <cell r="A779">
            <v>493527</v>
          </cell>
          <cell r="B779" t="str">
            <v>ATC SA</v>
          </cell>
          <cell r="C779" t="str">
            <v>48 Rue de Provence</v>
          </cell>
          <cell r="E779" t="str">
            <v>75009</v>
          </cell>
          <cell r="F779" t="str">
            <v>PARIS</v>
          </cell>
          <cell r="G779" t="str">
            <v>FRANCE</v>
          </cell>
          <cell r="H779" t="str">
            <v>1</v>
          </cell>
          <cell r="I779" t="str">
            <v>01 45 26 83 83</v>
          </cell>
          <cell r="J779" t="str">
            <v>dominique-uzan@lepecheurdefrance.com</v>
          </cell>
          <cell r="K779" t="str">
            <v>Dominique</v>
          </cell>
          <cell r="L779" t="str">
            <v>UZAN</v>
          </cell>
          <cell r="M779" t="str">
            <v>01 45 26 83 83</v>
          </cell>
          <cell r="N779" t="str">
            <v>dominique.uzan@lepecheurdefrance.com</v>
          </cell>
        </row>
        <row r="780">
          <cell r="A780">
            <v>493527</v>
          </cell>
          <cell r="B780" t="str">
            <v>ATC SA</v>
          </cell>
          <cell r="C780" t="str">
            <v>48 Rue de Provence</v>
          </cell>
          <cell r="E780" t="str">
            <v>75009</v>
          </cell>
          <cell r="F780" t="str">
            <v>PARIS</v>
          </cell>
          <cell r="G780" t="str">
            <v>FRANCE</v>
          </cell>
          <cell r="H780" t="str">
            <v>1</v>
          </cell>
          <cell r="I780" t="str">
            <v>01 45 26 83 83</v>
          </cell>
          <cell r="J780" t="str">
            <v>dominique-uzan@lepecheurdefrance.com</v>
          </cell>
          <cell r="K780" t="str">
            <v>Patrick</v>
          </cell>
          <cell r="L780" t="str">
            <v>ARDOIN</v>
          </cell>
          <cell r="M780" t="str">
            <v>01 40 02 62 62</v>
          </cell>
          <cell r="N780" t="str">
            <v/>
          </cell>
        </row>
        <row r="781">
          <cell r="A781">
            <v>494467</v>
          </cell>
          <cell r="B781" t="str">
            <v>EDISPORT EDITORIALE SPA</v>
          </cell>
          <cell r="C781" t="str">
            <v>VIA DON LUIGI STURZO 7</v>
          </cell>
          <cell r="E781" t="str">
            <v>20016</v>
          </cell>
          <cell r="F781" t="str">
            <v>PERO</v>
          </cell>
          <cell r="G781" t="str">
            <v>ITALIE</v>
          </cell>
          <cell r="H781" t="str">
            <v>1</v>
          </cell>
          <cell r="I781" t="str">
            <v>+3902380851</v>
          </cell>
          <cell r="J781" t="str">
            <v>edisport@edisport.it</v>
          </cell>
          <cell r="K781" t="str">
            <v>Simona</v>
          </cell>
          <cell r="L781" t="str">
            <v>BOLLINI</v>
          </cell>
          <cell r="M781" t="str">
            <v>003902380851</v>
          </cell>
          <cell r="N781" t="str">
            <v>simona.bollini@edisport;it</v>
          </cell>
        </row>
        <row r="782">
          <cell r="A782">
            <v>494467</v>
          </cell>
          <cell r="B782" t="str">
            <v>EDISPORT EDITORIALE SPA</v>
          </cell>
          <cell r="C782" t="str">
            <v>VIA DON LUIGI STURZO 7</v>
          </cell>
          <cell r="E782" t="str">
            <v>20016</v>
          </cell>
          <cell r="F782" t="str">
            <v>PERO</v>
          </cell>
          <cell r="G782" t="str">
            <v>ITALIE</v>
          </cell>
          <cell r="H782" t="str">
            <v>1</v>
          </cell>
          <cell r="I782" t="str">
            <v>+3902380851</v>
          </cell>
          <cell r="J782" t="str">
            <v>edisport@edisport.it</v>
          </cell>
          <cell r="K782" t="str">
            <v>Paola</v>
          </cell>
          <cell r="L782" t="str">
            <v>BACCHETTI</v>
          </cell>
          <cell r="M782" t="str">
            <v>+3902380851</v>
          </cell>
          <cell r="N782" t="str">
            <v>paola.bacchetti@edisport.it</v>
          </cell>
        </row>
        <row r="783">
          <cell r="A783">
            <v>494967</v>
          </cell>
          <cell r="B783" t="str">
            <v>NAUTISME EN FINISTERE</v>
          </cell>
          <cell r="C783" t="str">
            <v>11, RUE THEODORE LE HARS</v>
          </cell>
          <cell r="E783" t="str">
            <v>29000</v>
          </cell>
          <cell r="F783" t="str">
            <v>QUIMPER</v>
          </cell>
          <cell r="G783" t="str">
            <v>FRANCE</v>
          </cell>
          <cell r="H783" t="str">
            <v>1</v>
          </cell>
          <cell r="I783" t="str">
            <v>02 98 76 21 31</v>
          </cell>
          <cell r="J783" t="str">
            <v>nautisme-finistere@wanadoo.fr</v>
          </cell>
          <cell r="K783" t="str">
            <v>Yann</v>
          </cell>
          <cell r="L783" t="str">
            <v>GONTHIER</v>
          </cell>
          <cell r="M783" t="str">
            <v>02 98 76 21 31</v>
          </cell>
          <cell r="N783" t="str">
            <v>yann.gonthier@wanadoo.fr</v>
          </cell>
        </row>
        <row r="784">
          <cell r="A784">
            <v>494967</v>
          </cell>
          <cell r="B784" t="str">
            <v>NAUTISME EN FINISTERE</v>
          </cell>
          <cell r="C784" t="str">
            <v>11, RUE THEODORE LE HARS</v>
          </cell>
          <cell r="E784" t="str">
            <v>29000</v>
          </cell>
          <cell r="F784" t="str">
            <v>QUIMPER</v>
          </cell>
          <cell r="G784" t="str">
            <v>FRANCE</v>
          </cell>
          <cell r="H784" t="str">
            <v>1</v>
          </cell>
          <cell r="I784" t="str">
            <v>02 98 76 21 31</v>
          </cell>
          <cell r="J784" t="str">
            <v>nautisme-finistere@wanadoo.fr</v>
          </cell>
          <cell r="K784" t="str">
            <v>Yann</v>
          </cell>
          <cell r="L784" t="str">
            <v>GONTHIER</v>
          </cell>
          <cell r="M784" t="str">
            <v>02 98 76 21 31</v>
          </cell>
          <cell r="N784" t="str">
            <v>yann.gonthier@wanadoo.fr</v>
          </cell>
        </row>
        <row r="785">
          <cell r="A785">
            <v>494967</v>
          </cell>
          <cell r="B785" t="str">
            <v>NAUTISME EN FINISTERE</v>
          </cell>
          <cell r="C785" t="str">
            <v>11, RUE THEODORE LE HARS</v>
          </cell>
          <cell r="E785" t="str">
            <v>29000</v>
          </cell>
          <cell r="F785" t="str">
            <v>QUIMPER</v>
          </cell>
          <cell r="G785" t="str">
            <v>FRANCE</v>
          </cell>
          <cell r="H785" t="str">
            <v>1</v>
          </cell>
          <cell r="I785" t="str">
            <v>02 98 76 21 31</v>
          </cell>
          <cell r="J785" t="str">
            <v>nautisme-finistere@wanadoo.fr</v>
          </cell>
          <cell r="K785" t="str">
            <v>Pascal</v>
          </cell>
          <cell r="L785" t="str">
            <v>BENARD</v>
          </cell>
          <cell r="M785" t="str">
            <v>+33298762131</v>
          </cell>
          <cell r="N785" t="str">
            <v>pascal@nautisme-finistere.com</v>
          </cell>
        </row>
        <row r="786">
          <cell r="A786">
            <v>494967</v>
          </cell>
          <cell r="B786" t="str">
            <v>NAUTISME EN FINISTERE</v>
          </cell>
          <cell r="C786" t="str">
            <v>11, RUE THEODORE LE HARS</v>
          </cell>
          <cell r="E786" t="str">
            <v>29000</v>
          </cell>
          <cell r="F786" t="str">
            <v>QUIMPER</v>
          </cell>
          <cell r="G786" t="str">
            <v>FRANCE</v>
          </cell>
          <cell r="H786" t="str">
            <v>1</v>
          </cell>
          <cell r="I786" t="str">
            <v>02 98 76 21 31</v>
          </cell>
          <cell r="J786" t="str">
            <v>nautisme-finistere@wanadoo.fr</v>
          </cell>
          <cell r="K786" t="str">
            <v>Loïc</v>
          </cell>
          <cell r="L786" t="str">
            <v>PONCEAU</v>
          </cell>
          <cell r="N786" t="str">
            <v>tourduf@wanadoo.fr</v>
          </cell>
        </row>
        <row r="787">
          <cell r="A787">
            <v>494967</v>
          </cell>
          <cell r="B787" t="str">
            <v>NAUTISME EN FINISTERE</v>
          </cell>
          <cell r="C787" t="str">
            <v>11, RUE THEODORE LE HARS</v>
          </cell>
          <cell r="E787" t="str">
            <v>29000</v>
          </cell>
          <cell r="F787" t="str">
            <v>QUIMPER</v>
          </cell>
          <cell r="G787" t="str">
            <v>FRANCE</v>
          </cell>
          <cell r="H787" t="str">
            <v>1</v>
          </cell>
          <cell r="I787" t="str">
            <v>02 98 76 21 31</v>
          </cell>
          <cell r="J787" t="str">
            <v>nautisme-finistere@wanadoo.fr</v>
          </cell>
          <cell r="K787" t="str">
            <v>François</v>
          </cell>
          <cell r="L787" t="str">
            <v>ARBELLOT-REPAIRE</v>
          </cell>
        </row>
        <row r="788">
          <cell r="A788">
            <v>495054</v>
          </cell>
          <cell r="B788" t="str">
            <v>FEDERATION FRANCAISE DE VOILE</v>
          </cell>
          <cell r="C788" t="str">
            <v>17, Rue Henri Bocquillon</v>
          </cell>
          <cell r="E788" t="str">
            <v>75015</v>
          </cell>
          <cell r="F788" t="str">
            <v>PARIS</v>
          </cell>
          <cell r="G788" t="str">
            <v>FRANCE</v>
          </cell>
          <cell r="H788" t="str">
            <v>1</v>
          </cell>
          <cell r="I788" t="str">
            <v>01 40 60 37 00</v>
          </cell>
          <cell r="J788" t="str">
            <v>communication@ffvoile.fr</v>
          </cell>
          <cell r="K788" t="str">
            <v>Olivier</v>
          </cell>
          <cell r="L788" t="str">
            <v>CLERMONT</v>
          </cell>
          <cell r="M788" t="str">
            <v>01 40 60 37 62</v>
          </cell>
          <cell r="N788" t="str">
            <v>olivier.clermont@ffvoile.fr</v>
          </cell>
        </row>
        <row r="789">
          <cell r="A789">
            <v>495054</v>
          </cell>
          <cell r="B789" t="str">
            <v>FEDERATION FRANCAISE DE VOILE</v>
          </cell>
          <cell r="C789" t="str">
            <v>17, Rue Henri Bocquillon</v>
          </cell>
          <cell r="E789" t="str">
            <v>75015</v>
          </cell>
          <cell r="F789" t="str">
            <v>PARIS</v>
          </cell>
          <cell r="G789" t="str">
            <v>FRANCE</v>
          </cell>
          <cell r="H789" t="str">
            <v>1</v>
          </cell>
          <cell r="I789" t="str">
            <v>01 40 60 37 00</v>
          </cell>
          <cell r="J789" t="str">
            <v>communication@ffvoile.fr</v>
          </cell>
          <cell r="K789" t="str">
            <v>Olivier</v>
          </cell>
          <cell r="L789" t="str">
            <v>CLERMONT</v>
          </cell>
          <cell r="M789" t="str">
            <v>01 40 60 37 62</v>
          </cell>
          <cell r="N789" t="str">
            <v>olivier.clermont@ffvoile.fr</v>
          </cell>
        </row>
        <row r="790">
          <cell r="A790">
            <v>495054</v>
          </cell>
          <cell r="B790" t="str">
            <v>FEDERATION FRANCAISE DE VOILE</v>
          </cell>
          <cell r="C790" t="str">
            <v>17, Rue Henri Bocquillon</v>
          </cell>
          <cell r="E790" t="str">
            <v>75015</v>
          </cell>
          <cell r="F790" t="str">
            <v>PARIS</v>
          </cell>
          <cell r="G790" t="str">
            <v>FRANCE</v>
          </cell>
          <cell r="H790" t="str">
            <v>1</v>
          </cell>
          <cell r="I790" t="str">
            <v>01 40 60 37 00</v>
          </cell>
          <cell r="J790" t="str">
            <v>communication@ffvoile.fr</v>
          </cell>
          <cell r="K790" t="str">
            <v>Olivier</v>
          </cell>
          <cell r="L790" t="str">
            <v>CLERMONT</v>
          </cell>
          <cell r="M790" t="str">
            <v>01 40 60 37 00</v>
          </cell>
          <cell r="N790" t="str">
            <v>olivier.clermont@ffv.fr</v>
          </cell>
        </row>
        <row r="791">
          <cell r="A791">
            <v>495054</v>
          </cell>
          <cell r="B791" t="str">
            <v>FEDERATION FRANCAISE DE VOILE</v>
          </cell>
          <cell r="C791" t="str">
            <v>17, Rue Henri Bocquillon</v>
          </cell>
          <cell r="E791" t="str">
            <v>75015</v>
          </cell>
          <cell r="F791" t="str">
            <v>PARIS</v>
          </cell>
          <cell r="G791" t="str">
            <v>FRANCE</v>
          </cell>
          <cell r="H791" t="str">
            <v>1</v>
          </cell>
          <cell r="I791" t="str">
            <v>01 40 60 37 00</v>
          </cell>
          <cell r="J791" t="str">
            <v>communication@ffvoile.fr</v>
          </cell>
          <cell r="K791" t="str">
            <v>Olivier</v>
          </cell>
          <cell r="L791" t="str">
            <v>CLERMONT</v>
          </cell>
          <cell r="N791" t="str">
            <v>olivier.clermont@ffvoile.fr</v>
          </cell>
        </row>
        <row r="792">
          <cell r="A792">
            <v>495093</v>
          </cell>
          <cell r="B792" t="str">
            <v>LE BOAT</v>
          </cell>
          <cell r="C792" t="str">
            <v>le Grand Bassin</v>
          </cell>
          <cell r="D792" t="str">
            <v>BP 1201</v>
          </cell>
          <cell r="E792" t="str">
            <v>11492</v>
          </cell>
          <cell r="F792" t="str">
            <v>CASTELNAUDARY</v>
          </cell>
          <cell r="G792" t="str">
            <v>FRANCE</v>
          </cell>
          <cell r="H792" t="str">
            <v>1</v>
          </cell>
          <cell r="I792" t="str">
            <v>04 68 94 42 14</v>
          </cell>
          <cell r="J792" t="str">
            <v>info@leboat.fr</v>
          </cell>
          <cell r="K792" t="str">
            <v>Line</v>
          </cell>
          <cell r="L792" t="str">
            <v>LUGUENOT</v>
          </cell>
          <cell r="M792" t="str">
            <v>04 68 94 42 40</v>
          </cell>
        </row>
        <row r="793">
          <cell r="A793">
            <v>495093</v>
          </cell>
          <cell r="B793" t="str">
            <v>LE BOAT</v>
          </cell>
          <cell r="C793" t="str">
            <v>le Grand Bassin</v>
          </cell>
          <cell r="D793" t="str">
            <v>BP 1201</v>
          </cell>
          <cell r="E793" t="str">
            <v>11492</v>
          </cell>
          <cell r="F793" t="str">
            <v>CASTELNAUDARY</v>
          </cell>
          <cell r="G793" t="str">
            <v>FRANCE</v>
          </cell>
          <cell r="H793" t="str">
            <v>1</v>
          </cell>
          <cell r="I793" t="str">
            <v>04 68 94 42 14</v>
          </cell>
          <cell r="J793" t="str">
            <v>info@leboat.fr</v>
          </cell>
          <cell r="K793" t="str">
            <v>Line</v>
          </cell>
          <cell r="L793" t="str">
            <v>LUGUENOT</v>
          </cell>
          <cell r="N793" t="str">
            <v>linel@leboat.com</v>
          </cell>
        </row>
        <row r="794">
          <cell r="A794">
            <v>495093</v>
          </cell>
          <cell r="B794" t="str">
            <v>LE BOAT</v>
          </cell>
          <cell r="C794" t="str">
            <v>le Grand Bassin</v>
          </cell>
          <cell r="D794" t="str">
            <v>BP 1201</v>
          </cell>
          <cell r="E794" t="str">
            <v>11492</v>
          </cell>
          <cell r="F794" t="str">
            <v>CASTELNAUDARY</v>
          </cell>
          <cell r="G794" t="str">
            <v>FRANCE</v>
          </cell>
          <cell r="H794" t="str">
            <v>1</v>
          </cell>
          <cell r="I794" t="str">
            <v>04 68 94 42 14</v>
          </cell>
          <cell r="J794" t="str">
            <v>info@leboat.fr</v>
          </cell>
          <cell r="K794" t="str">
            <v>Felipe</v>
          </cell>
          <cell r="L794" t="str">
            <v>ESCOBAR</v>
          </cell>
          <cell r="M794" t="str">
            <v>04 68 94 42 16</v>
          </cell>
          <cell r="N794" t="str">
            <v>felipee@leboat.com</v>
          </cell>
        </row>
        <row r="795">
          <cell r="A795">
            <v>495093</v>
          </cell>
          <cell r="B795" t="str">
            <v>LE BOAT</v>
          </cell>
          <cell r="C795" t="str">
            <v>le Grand Bassin</v>
          </cell>
          <cell r="D795" t="str">
            <v>BP 1201</v>
          </cell>
          <cell r="E795" t="str">
            <v>11492</v>
          </cell>
          <cell r="F795" t="str">
            <v>CASTELNAUDARY</v>
          </cell>
          <cell r="G795" t="str">
            <v>FRANCE</v>
          </cell>
          <cell r="H795" t="str">
            <v>1</v>
          </cell>
          <cell r="I795" t="str">
            <v>04 68 94 42 14</v>
          </cell>
          <cell r="J795" t="str">
            <v>info@leboat.fr</v>
          </cell>
          <cell r="K795" t="str">
            <v>Amandine</v>
          </cell>
          <cell r="L795" t="str">
            <v>JIMENEZ</v>
          </cell>
          <cell r="M795" t="str">
            <v>+33468944221</v>
          </cell>
          <cell r="N795" t="str">
            <v>amandinej@leboat.com</v>
          </cell>
        </row>
        <row r="796">
          <cell r="A796">
            <v>495093</v>
          </cell>
          <cell r="B796" t="str">
            <v>LE BOAT</v>
          </cell>
          <cell r="C796" t="str">
            <v>le Grand Bassin</v>
          </cell>
          <cell r="D796" t="str">
            <v>BP 1201</v>
          </cell>
          <cell r="E796" t="str">
            <v>11492</v>
          </cell>
          <cell r="F796" t="str">
            <v>CASTELNAUDARY</v>
          </cell>
          <cell r="G796" t="str">
            <v>FRANCE</v>
          </cell>
          <cell r="H796" t="str">
            <v>1</v>
          </cell>
          <cell r="I796" t="str">
            <v>04 68 94 42 14</v>
          </cell>
          <cell r="J796" t="str">
            <v>info@leboat.fr</v>
          </cell>
          <cell r="K796" t="str">
            <v>Pierre-Yves</v>
          </cell>
          <cell r="L796" t="str">
            <v>CHANAU</v>
          </cell>
          <cell r="M796" t="str">
            <v>+33492000907</v>
          </cell>
          <cell r="N796" t="str">
            <v>pierre-yves.chanau@tuimarine.com</v>
          </cell>
        </row>
        <row r="797">
          <cell r="A797">
            <v>495121</v>
          </cell>
          <cell r="B797" t="str">
            <v>SARL LA VOILERIE</v>
          </cell>
          <cell r="C797" t="str">
            <v>ZI DES FREJORGUES</v>
          </cell>
          <cell r="D797" t="str">
            <v>519 RUE HELENE BOUCHER - BP 25</v>
          </cell>
          <cell r="E797" t="str">
            <v>34135</v>
          </cell>
          <cell r="F797" t="str">
            <v>MAUGUIO</v>
          </cell>
          <cell r="G797" t="str">
            <v>FRANCE</v>
          </cell>
          <cell r="H797" t="str">
            <v>1</v>
          </cell>
          <cell r="I797" t="str">
            <v>+33 4 67 99 88 44</v>
          </cell>
          <cell r="J797" t="str">
            <v>contact@deltavoiles.com</v>
          </cell>
          <cell r="K797" t="str">
            <v>Valerie</v>
          </cell>
          <cell r="L797" t="str">
            <v>MICHELIN</v>
          </cell>
          <cell r="M797" t="str">
            <v>04 67 99 88 44</v>
          </cell>
          <cell r="N797" t="str">
            <v>michelin@deltavoiles.com</v>
          </cell>
        </row>
        <row r="798">
          <cell r="A798">
            <v>495121</v>
          </cell>
          <cell r="B798" t="str">
            <v>SARL LA VOILERIE</v>
          </cell>
          <cell r="C798" t="str">
            <v>ZI DES FREJORGUES</v>
          </cell>
          <cell r="D798" t="str">
            <v>519 RUE HELENE BOUCHER - BP 25</v>
          </cell>
          <cell r="E798" t="str">
            <v>34135</v>
          </cell>
          <cell r="F798" t="str">
            <v>MAUGUIO</v>
          </cell>
          <cell r="G798" t="str">
            <v>FRANCE</v>
          </cell>
          <cell r="H798" t="str">
            <v>1</v>
          </cell>
          <cell r="I798" t="str">
            <v>+33 4 67 99 88 44</v>
          </cell>
          <cell r="J798" t="str">
            <v>contact@deltavoiles.com</v>
          </cell>
          <cell r="K798" t="str">
            <v>Bernard</v>
          </cell>
          <cell r="L798" t="str">
            <v>MALLARET</v>
          </cell>
          <cell r="M798" t="str">
            <v>+33 4 67 99 88 44</v>
          </cell>
          <cell r="N798" t="str">
            <v>mallaret@deltavoiles.com</v>
          </cell>
        </row>
        <row r="799">
          <cell r="A799">
            <v>495121</v>
          </cell>
          <cell r="B799" t="str">
            <v>SARL LA VOILERIE</v>
          </cell>
          <cell r="C799" t="str">
            <v>ZI DES FREJORGUES</v>
          </cell>
          <cell r="D799" t="str">
            <v>519 RUE HELENE BOUCHER - BP 25</v>
          </cell>
          <cell r="E799" t="str">
            <v>34135</v>
          </cell>
          <cell r="F799" t="str">
            <v>MAUGUIO</v>
          </cell>
          <cell r="G799" t="str">
            <v>FRANCE</v>
          </cell>
          <cell r="H799" t="str">
            <v>1</v>
          </cell>
          <cell r="I799" t="str">
            <v>+33 4 67 99 88 44</v>
          </cell>
          <cell r="J799" t="str">
            <v>contact@deltavoiles.com</v>
          </cell>
          <cell r="K799" t="str">
            <v>VALERIE</v>
          </cell>
          <cell r="L799" t="str">
            <v>MICHELIN</v>
          </cell>
          <cell r="N799" t="str">
            <v>michelin@deltavoiles.com</v>
          </cell>
        </row>
        <row r="800">
          <cell r="A800">
            <v>495121</v>
          </cell>
          <cell r="B800" t="str">
            <v>SARL LA VOILERIE</v>
          </cell>
          <cell r="C800" t="str">
            <v>ZI DES FREJORGUES</v>
          </cell>
          <cell r="D800" t="str">
            <v>519 RUE HELENE BOUCHER - BP 25</v>
          </cell>
          <cell r="E800" t="str">
            <v>34135</v>
          </cell>
          <cell r="F800" t="str">
            <v>MAUGUIO</v>
          </cell>
          <cell r="G800" t="str">
            <v>FRANCE</v>
          </cell>
          <cell r="H800" t="str">
            <v>1</v>
          </cell>
          <cell r="I800" t="str">
            <v>+33 4 67 99 88 44</v>
          </cell>
          <cell r="J800" t="str">
            <v>contact@deltavoiles.com</v>
          </cell>
          <cell r="K800" t="str">
            <v>Annabella</v>
          </cell>
          <cell r="L800" t="str">
            <v>HELLE</v>
          </cell>
          <cell r="M800" t="str">
            <v>04 67 99 88 44</v>
          </cell>
          <cell r="N800" t="str">
            <v>helle@deltavoiles.com</v>
          </cell>
        </row>
        <row r="801">
          <cell r="A801">
            <v>495121</v>
          </cell>
          <cell r="B801" t="str">
            <v>SARL LA VOILERIE</v>
          </cell>
          <cell r="C801" t="str">
            <v>ZI DES FREJORGUES</v>
          </cell>
          <cell r="D801" t="str">
            <v>519 RUE HELENE BOUCHER - BP 25</v>
          </cell>
          <cell r="E801" t="str">
            <v>34135</v>
          </cell>
          <cell r="F801" t="str">
            <v>MAUGUIO</v>
          </cell>
          <cell r="G801" t="str">
            <v>FRANCE</v>
          </cell>
          <cell r="H801" t="str">
            <v>1</v>
          </cell>
          <cell r="I801" t="str">
            <v>+33 4 67 99 88 44</v>
          </cell>
          <cell r="J801" t="str">
            <v>contact@deltavoiles.com</v>
          </cell>
          <cell r="K801" t="str">
            <v>Coline</v>
          </cell>
          <cell r="L801" t="str">
            <v>LANOS</v>
          </cell>
          <cell r="M801" t="str">
            <v>+33467998844</v>
          </cell>
          <cell r="N801" t="str">
            <v>lanos@deltavoiles.com</v>
          </cell>
        </row>
        <row r="802">
          <cell r="A802">
            <v>495121</v>
          </cell>
          <cell r="B802" t="str">
            <v>SARL LA VOILERIE</v>
          </cell>
          <cell r="C802" t="str">
            <v>ZI DES FREJORGUES</v>
          </cell>
          <cell r="D802" t="str">
            <v>519 RUE HELENE BOUCHER - BP 25</v>
          </cell>
          <cell r="E802" t="str">
            <v>34135</v>
          </cell>
          <cell r="F802" t="str">
            <v>MAUGUIO</v>
          </cell>
          <cell r="G802" t="str">
            <v>FRANCE</v>
          </cell>
          <cell r="H802" t="str">
            <v>1</v>
          </cell>
          <cell r="I802" t="str">
            <v>+33 4 67 99 88 44</v>
          </cell>
          <cell r="J802" t="str">
            <v>contact@deltavoiles.com</v>
          </cell>
          <cell r="K802" t="str">
            <v>Coline</v>
          </cell>
          <cell r="L802" t="str">
            <v>LANOS</v>
          </cell>
          <cell r="M802" t="str">
            <v>+33467998844</v>
          </cell>
          <cell r="N802" t="str">
            <v>lanos@deltavoiles.com</v>
          </cell>
        </row>
        <row r="803">
          <cell r="A803">
            <v>495125</v>
          </cell>
          <cell r="B803" t="str">
            <v>S.A.M. EDICOM</v>
          </cell>
          <cell r="C803" t="str">
            <v>Le Roqueville - Bât C</v>
          </cell>
          <cell r="D803" t="str">
            <v>20 Boulevard Princesse Charlotte</v>
          </cell>
          <cell r="E803" t="str">
            <v>98000</v>
          </cell>
          <cell r="F803" t="str">
            <v>MC - MONACO</v>
          </cell>
          <cell r="G803" t="str">
            <v>FRANCE</v>
          </cell>
          <cell r="H803" t="str">
            <v>1</v>
          </cell>
          <cell r="I803" t="str">
            <v>00 377 97 97 06 27</v>
          </cell>
          <cell r="J803" t="str">
            <v>contact@sam-edicom.com</v>
          </cell>
          <cell r="K803" t="str">
            <v>Jean-Marc</v>
          </cell>
          <cell r="L803" t="str">
            <v>MORENO</v>
          </cell>
          <cell r="M803" t="str">
            <v>00 377 97 97 06 27</v>
          </cell>
          <cell r="N803" t="str">
            <v>redac@pneumag.com</v>
          </cell>
        </row>
        <row r="804">
          <cell r="A804">
            <v>495125</v>
          </cell>
          <cell r="B804" t="str">
            <v>S.A.M. EDICOM</v>
          </cell>
          <cell r="C804" t="str">
            <v>Le Roqueville - Bât C</v>
          </cell>
          <cell r="D804" t="str">
            <v>20 Boulevard Princesse Charlotte</v>
          </cell>
          <cell r="E804" t="str">
            <v>98000</v>
          </cell>
          <cell r="F804" t="str">
            <v>MC - MONACO</v>
          </cell>
          <cell r="G804" t="str">
            <v>FRANCE</v>
          </cell>
          <cell r="H804" t="str">
            <v>1</v>
          </cell>
          <cell r="I804" t="str">
            <v>00 377 97 97 06 27</v>
          </cell>
          <cell r="J804" t="str">
            <v>contact@sam-edicom.com</v>
          </cell>
          <cell r="K804" t="str">
            <v>Cathy</v>
          </cell>
          <cell r="L804" t="str">
            <v>MORENO</v>
          </cell>
          <cell r="N804" t="str">
            <v>contact@sam-edicom.com</v>
          </cell>
        </row>
        <row r="805">
          <cell r="A805">
            <v>495125</v>
          </cell>
          <cell r="B805" t="str">
            <v>S.A.M. EDICOM</v>
          </cell>
          <cell r="C805" t="str">
            <v>Le Roqueville - Bât C</v>
          </cell>
          <cell r="D805" t="str">
            <v>20 Boulevard Princesse Charlotte</v>
          </cell>
          <cell r="E805" t="str">
            <v>98000</v>
          </cell>
          <cell r="F805" t="str">
            <v>MC - MONACO</v>
          </cell>
          <cell r="G805" t="str">
            <v>FRANCE</v>
          </cell>
          <cell r="H805" t="str">
            <v>1</v>
          </cell>
          <cell r="I805" t="str">
            <v>00 377 97 97 06 27</v>
          </cell>
          <cell r="J805" t="str">
            <v>contact@sam-edicom.com</v>
          </cell>
          <cell r="K805" t="str">
            <v>Philippe</v>
          </cell>
          <cell r="L805" t="str">
            <v>LEBLOND</v>
          </cell>
          <cell r="M805" t="str">
            <v>+33139160273</v>
          </cell>
          <cell r="N805" t="str">
            <v>philippe.leblond7@wanadoo.fr</v>
          </cell>
        </row>
        <row r="806">
          <cell r="A806">
            <v>495182</v>
          </cell>
          <cell r="B806" t="str">
            <v>INCIDENCES SAILS</v>
          </cell>
          <cell r="C806" t="str">
            <v>7 RUE DE LA DESIREE</v>
          </cell>
          <cell r="D806" t="str">
            <v>BP 43052</v>
          </cell>
          <cell r="E806" t="str">
            <v>17031</v>
          </cell>
          <cell r="F806" t="str">
            <v>LA ROCHELLE</v>
          </cell>
          <cell r="G806" t="str">
            <v>FRANCE</v>
          </cell>
          <cell r="H806" t="str">
            <v>1</v>
          </cell>
          <cell r="I806" t="str">
            <v>+33546418352</v>
          </cell>
          <cell r="J806" t="str">
            <v>info@incidences-sails.com</v>
          </cell>
          <cell r="K806" t="str">
            <v>Joel</v>
          </cell>
          <cell r="L806" t="str">
            <v>COSQUERIC</v>
          </cell>
          <cell r="M806" t="str">
            <v>05 46 41 83 52</v>
          </cell>
          <cell r="N806" t="str">
            <v>joel@incidences-sails.com</v>
          </cell>
        </row>
        <row r="807">
          <cell r="A807">
            <v>495182</v>
          </cell>
          <cell r="B807" t="str">
            <v>INCIDENCES SAILS</v>
          </cell>
          <cell r="C807" t="str">
            <v>7 RUE DE LA DESIREE</v>
          </cell>
          <cell r="D807" t="str">
            <v>BP 43052</v>
          </cell>
          <cell r="E807" t="str">
            <v>17031</v>
          </cell>
          <cell r="F807" t="str">
            <v>LA ROCHELLE</v>
          </cell>
          <cell r="G807" t="str">
            <v>FRANCE</v>
          </cell>
          <cell r="H807" t="str">
            <v>1</v>
          </cell>
          <cell r="I807" t="str">
            <v>+33546418352</v>
          </cell>
          <cell r="J807" t="str">
            <v>info@incidences-sails.com</v>
          </cell>
          <cell r="K807" t="str">
            <v>Philippe</v>
          </cell>
          <cell r="L807" t="str">
            <v>TOUET.</v>
          </cell>
          <cell r="N807" t="str">
            <v>philippe.touet@incidences-sails.com</v>
          </cell>
        </row>
        <row r="808">
          <cell r="A808">
            <v>495182</v>
          </cell>
          <cell r="B808" t="str">
            <v>INCIDENCES SAILS</v>
          </cell>
          <cell r="C808" t="str">
            <v>7 RUE DE LA DESIREE</v>
          </cell>
          <cell r="D808" t="str">
            <v>BP 43052</v>
          </cell>
          <cell r="E808" t="str">
            <v>17031</v>
          </cell>
          <cell r="F808" t="str">
            <v>LA ROCHELLE</v>
          </cell>
          <cell r="G808" t="str">
            <v>FRANCE</v>
          </cell>
          <cell r="H808" t="str">
            <v>1</v>
          </cell>
          <cell r="I808" t="str">
            <v>+33546418352</v>
          </cell>
          <cell r="J808" t="str">
            <v>info@incidences-sails.com</v>
          </cell>
          <cell r="K808" t="str">
            <v>Philippe</v>
          </cell>
          <cell r="L808" t="str">
            <v>TOUET</v>
          </cell>
          <cell r="M808" t="str">
            <v>+33546418352</v>
          </cell>
          <cell r="N808" t="str">
            <v>philippe@incidences-sails.com</v>
          </cell>
        </row>
        <row r="809">
          <cell r="A809">
            <v>495182</v>
          </cell>
          <cell r="B809" t="str">
            <v>INCIDENCES SAILS</v>
          </cell>
          <cell r="C809" t="str">
            <v>7 RUE DE LA DESIREE</v>
          </cell>
          <cell r="D809" t="str">
            <v>BP 43052</v>
          </cell>
          <cell r="E809" t="str">
            <v>17031</v>
          </cell>
          <cell r="F809" t="str">
            <v>LA ROCHELLE</v>
          </cell>
          <cell r="G809" t="str">
            <v>FRANCE</v>
          </cell>
          <cell r="H809" t="str">
            <v>1</v>
          </cell>
          <cell r="I809" t="str">
            <v>+33546418352</v>
          </cell>
          <cell r="J809" t="str">
            <v>info@incidences-sails.com</v>
          </cell>
          <cell r="K809" t="str">
            <v>Philippe</v>
          </cell>
          <cell r="L809" t="str">
            <v>TOUET.</v>
          </cell>
          <cell r="N809" t="str">
            <v>philippe@incidences-sails.com</v>
          </cell>
        </row>
        <row r="810">
          <cell r="A810">
            <v>495182</v>
          </cell>
          <cell r="B810" t="str">
            <v>INCIDENCES SAILS</v>
          </cell>
          <cell r="C810" t="str">
            <v>7 RUE DE LA DESIREE</v>
          </cell>
          <cell r="D810" t="str">
            <v>BP 43052</v>
          </cell>
          <cell r="E810" t="str">
            <v>17031</v>
          </cell>
          <cell r="F810" t="str">
            <v>LA ROCHELLE</v>
          </cell>
          <cell r="G810" t="str">
            <v>FRANCE</v>
          </cell>
          <cell r="H810" t="str">
            <v>1</v>
          </cell>
          <cell r="I810" t="str">
            <v>+33546418352</v>
          </cell>
          <cell r="J810" t="str">
            <v>info@incidences-sails.com</v>
          </cell>
          <cell r="K810" t="str">
            <v>Christine</v>
          </cell>
          <cell r="L810" t="str">
            <v>ANCEL</v>
          </cell>
          <cell r="N810" t="str">
            <v>christine.ancel@incidences-sails.com</v>
          </cell>
        </row>
        <row r="811">
          <cell r="A811">
            <v>495182</v>
          </cell>
          <cell r="B811" t="str">
            <v>INCIDENCES SAILS</v>
          </cell>
          <cell r="C811" t="str">
            <v>7 RUE DE LA DESIREE</v>
          </cell>
          <cell r="D811" t="str">
            <v>BP 43052</v>
          </cell>
          <cell r="E811" t="str">
            <v>17031</v>
          </cell>
          <cell r="F811" t="str">
            <v>LA ROCHELLE</v>
          </cell>
          <cell r="G811" t="str">
            <v>FRANCE</v>
          </cell>
          <cell r="H811" t="str">
            <v>1</v>
          </cell>
          <cell r="I811" t="str">
            <v>+33546418352</v>
          </cell>
          <cell r="J811" t="str">
            <v>info@incidences-sails.com</v>
          </cell>
          <cell r="K811" t="str">
            <v>Samy</v>
          </cell>
          <cell r="L811" t="str">
            <v>VILLENEUVE</v>
          </cell>
          <cell r="M811" t="str">
            <v>+33298447980</v>
          </cell>
          <cell r="N811" t="str">
            <v>samy.villeneuve@incidence-sails.com</v>
          </cell>
        </row>
        <row r="812">
          <cell r="A812">
            <v>495182</v>
          </cell>
          <cell r="B812" t="str">
            <v>INCIDENCES SAILS</v>
          </cell>
          <cell r="C812" t="str">
            <v>7 RUE DE LA DESIREE</v>
          </cell>
          <cell r="D812" t="str">
            <v>BP 43052</v>
          </cell>
          <cell r="E812" t="str">
            <v>17031</v>
          </cell>
          <cell r="F812" t="str">
            <v>LA ROCHELLE</v>
          </cell>
          <cell r="G812" t="str">
            <v>FRANCE</v>
          </cell>
          <cell r="H812" t="str">
            <v>1</v>
          </cell>
          <cell r="I812" t="str">
            <v>+33546418352</v>
          </cell>
          <cell r="J812" t="str">
            <v>info@incidences-sails.com</v>
          </cell>
          <cell r="K812" t="str">
            <v>Catherine</v>
          </cell>
          <cell r="L812" t="str">
            <v>ECARLAT</v>
          </cell>
          <cell r="M812" t="str">
            <v>+33298447980</v>
          </cell>
          <cell r="N812" t="str">
            <v>kat.ecarlat@gmail.com</v>
          </cell>
        </row>
        <row r="813">
          <cell r="A813">
            <v>495208</v>
          </cell>
          <cell r="B813" t="str">
            <v>MAIRIE DE PARIS - SERVICE DES CANAUX</v>
          </cell>
          <cell r="C813" t="str">
            <v>4  RUE LOBAU</v>
          </cell>
          <cell r="E813" t="str">
            <v>75004</v>
          </cell>
          <cell r="F813" t="str">
            <v>PARIS</v>
          </cell>
          <cell r="G813" t="str">
            <v>FRANCE</v>
          </cell>
          <cell r="H813" t="str">
            <v>1</v>
          </cell>
          <cell r="I813" t="str">
            <v>01 42 76 44 24</v>
          </cell>
          <cell r="K813" t="str">
            <v>Jean-Pierre</v>
          </cell>
          <cell r="L813" t="str">
            <v>DUBREUIL</v>
          </cell>
          <cell r="N813" t="str">
            <v/>
          </cell>
        </row>
        <row r="814">
          <cell r="A814">
            <v>495208</v>
          </cell>
          <cell r="B814" t="str">
            <v>MAIRIE DE PARIS - SERVICE DES CANAUX</v>
          </cell>
          <cell r="C814" t="str">
            <v>4  RUE LOBAU</v>
          </cell>
          <cell r="E814" t="str">
            <v>75004</v>
          </cell>
          <cell r="F814" t="str">
            <v>PARIS</v>
          </cell>
          <cell r="G814" t="str">
            <v>FRANCE</v>
          </cell>
          <cell r="H814" t="str">
            <v>1</v>
          </cell>
          <cell r="I814" t="str">
            <v>01 42 76 44 24</v>
          </cell>
          <cell r="L814" t="str">
            <v>DE BUYER</v>
          </cell>
          <cell r="M814" t="str">
            <v>01 42 76 44 24</v>
          </cell>
          <cell r="N814" t="str">
            <v>idebuyer@paris.fr</v>
          </cell>
        </row>
        <row r="815">
          <cell r="A815">
            <v>495268</v>
          </cell>
          <cell r="B815" t="str">
            <v>TOPOPLASTIC SAS</v>
          </cell>
          <cell r="C815" t="str">
            <v>RUE DU COMMANDANT L HERMINIER</v>
          </cell>
          <cell r="E815" t="str">
            <v>56100</v>
          </cell>
          <cell r="F815" t="str">
            <v>LORIENT</v>
          </cell>
          <cell r="G815" t="str">
            <v>FRANCE</v>
          </cell>
          <cell r="H815" t="str">
            <v>1</v>
          </cell>
          <cell r="I815" t="str">
            <v>02 97 87 36 36</v>
          </cell>
          <cell r="J815" t="str">
            <v>contact@topoplastic.com</v>
          </cell>
          <cell r="K815" t="str">
            <v>Françoise</v>
          </cell>
          <cell r="L815" t="str">
            <v>VOISIN</v>
          </cell>
          <cell r="M815" t="str">
            <v>01 30 10 50 10</v>
          </cell>
          <cell r="N815" t="str">
            <v>f.voisin@topoplastic.com</v>
          </cell>
        </row>
        <row r="816">
          <cell r="A816">
            <v>495268</v>
          </cell>
          <cell r="B816" t="str">
            <v>TOPOPLASTIC SAS</v>
          </cell>
          <cell r="C816" t="str">
            <v>RUE DU COMMANDANT L HERMINIER</v>
          </cell>
          <cell r="E816" t="str">
            <v>56100</v>
          </cell>
          <cell r="F816" t="str">
            <v>LORIENT</v>
          </cell>
          <cell r="G816" t="str">
            <v>FRANCE</v>
          </cell>
          <cell r="H816" t="str">
            <v>1</v>
          </cell>
          <cell r="I816" t="str">
            <v>02 97 87 36 36</v>
          </cell>
          <cell r="J816" t="str">
            <v>contact@topoplastic.com</v>
          </cell>
          <cell r="K816" t="str">
            <v>Jean-Robin</v>
          </cell>
          <cell r="L816" t="str">
            <v>GAILLET</v>
          </cell>
          <cell r="M816" t="str">
            <v>+33130105027</v>
          </cell>
          <cell r="N816" t="str">
            <v>gaillet.jr@topoplastic.com</v>
          </cell>
        </row>
        <row r="817">
          <cell r="A817">
            <v>495268</v>
          </cell>
          <cell r="B817" t="str">
            <v>TOPOPLASTIC SAS</v>
          </cell>
          <cell r="C817" t="str">
            <v>RUE DU COMMANDANT L HERMINIER</v>
          </cell>
          <cell r="E817" t="str">
            <v>56100</v>
          </cell>
          <cell r="F817" t="str">
            <v>LORIENT</v>
          </cell>
          <cell r="G817" t="str">
            <v>FRANCE</v>
          </cell>
          <cell r="H817" t="str">
            <v>1</v>
          </cell>
          <cell r="I817" t="str">
            <v>02 97 87 36 36</v>
          </cell>
          <cell r="J817" t="str">
            <v>contact@topoplastic.com</v>
          </cell>
          <cell r="K817" t="str">
            <v>Françoise</v>
          </cell>
          <cell r="L817" t="str">
            <v>VOISIN</v>
          </cell>
          <cell r="M817" t="str">
            <v>01 30 10 50 26</v>
          </cell>
          <cell r="N817" t="str">
            <v>f.voisin@topoplastic.com</v>
          </cell>
        </row>
        <row r="818">
          <cell r="A818">
            <v>495268</v>
          </cell>
          <cell r="B818" t="str">
            <v>TOPOPLASTIC SAS</v>
          </cell>
          <cell r="C818" t="str">
            <v>RUE DU COMMANDANT L HERMINIER</v>
          </cell>
          <cell r="E818" t="str">
            <v>56100</v>
          </cell>
          <cell r="F818" t="str">
            <v>LORIENT</v>
          </cell>
          <cell r="G818" t="str">
            <v>FRANCE</v>
          </cell>
          <cell r="H818" t="str">
            <v>1</v>
          </cell>
          <cell r="I818" t="str">
            <v>02 97 87 36 36</v>
          </cell>
          <cell r="J818" t="str">
            <v>contact@topoplastic.com</v>
          </cell>
          <cell r="K818" t="str">
            <v>Cathy</v>
          </cell>
          <cell r="L818" t="str">
            <v>MILLIEN</v>
          </cell>
          <cell r="M818" t="str">
            <v>+33297873624</v>
          </cell>
          <cell r="N818" t="str">
            <v>cathy.millien@plastimo.com</v>
          </cell>
        </row>
        <row r="819">
          <cell r="A819">
            <v>495309</v>
          </cell>
          <cell r="B819" t="str">
            <v>PLASTIMO S.A.</v>
          </cell>
          <cell r="C819" t="str">
            <v>15 rue Ingénieur Verrière</v>
          </cell>
          <cell r="D819" t="str">
            <v>BP 435</v>
          </cell>
          <cell r="E819" t="str">
            <v>56325</v>
          </cell>
          <cell r="F819" t="str">
            <v>LORIENT CEDEX</v>
          </cell>
          <cell r="G819" t="str">
            <v>FRANCE</v>
          </cell>
          <cell r="H819" t="str">
            <v>1</v>
          </cell>
          <cell r="I819" t="str">
            <v>02 97 87 36 36</v>
          </cell>
          <cell r="J819" t="str">
            <v>plastimo@plastimo.fr</v>
          </cell>
          <cell r="K819" t="str">
            <v>Patrick</v>
          </cell>
          <cell r="L819" t="str">
            <v>LE SCOUL</v>
          </cell>
          <cell r="N819" t="str">
            <v>p.lescoul@plastimo.fr</v>
          </cell>
        </row>
        <row r="820">
          <cell r="A820">
            <v>495309</v>
          </cell>
          <cell r="B820" t="str">
            <v>PLASTIMO S.A.</v>
          </cell>
          <cell r="C820" t="str">
            <v>15 rue Ingénieur Verrière</v>
          </cell>
          <cell r="D820" t="str">
            <v>BP 435</v>
          </cell>
          <cell r="E820" t="str">
            <v>56325</v>
          </cell>
          <cell r="F820" t="str">
            <v>LORIENT CEDEX</v>
          </cell>
          <cell r="G820" t="str">
            <v>FRANCE</v>
          </cell>
          <cell r="H820" t="str">
            <v>1</v>
          </cell>
          <cell r="I820" t="str">
            <v>02 97 87 36 36</v>
          </cell>
          <cell r="J820" t="str">
            <v>plastimo@plastimo.fr</v>
          </cell>
          <cell r="K820" t="str">
            <v>Pascal</v>
          </cell>
          <cell r="L820" t="str">
            <v>LENORMAND</v>
          </cell>
          <cell r="M820" t="str">
            <v>02 97 87 36 36</v>
          </cell>
          <cell r="N820" t="str">
            <v>p.lenormand@plastimo.fr</v>
          </cell>
        </row>
        <row r="821">
          <cell r="A821">
            <v>495309</v>
          </cell>
          <cell r="B821" t="str">
            <v>PLASTIMO S.A.</v>
          </cell>
          <cell r="C821" t="str">
            <v>15 rue Ingénieur Verrière</v>
          </cell>
          <cell r="D821" t="str">
            <v>BP 435</v>
          </cell>
          <cell r="E821" t="str">
            <v>56325</v>
          </cell>
          <cell r="F821" t="str">
            <v>LORIENT CEDEX</v>
          </cell>
          <cell r="G821" t="str">
            <v>FRANCE</v>
          </cell>
          <cell r="H821" t="str">
            <v>1</v>
          </cell>
          <cell r="I821" t="str">
            <v>02 97 87 36 36</v>
          </cell>
          <cell r="J821" t="str">
            <v>plastimo@plastimo.fr</v>
          </cell>
          <cell r="K821" t="str">
            <v>Pascal</v>
          </cell>
          <cell r="L821" t="str">
            <v>LENORMAND</v>
          </cell>
          <cell r="N821" t="str">
            <v>p.lenormand@plastimo.fr</v>
          </cell>
        </row>
        <row r="822">
          <cell r="A822">
            <v>495323</v>
          </cell>
          <cell r="B822" t="str">
            <v>JEANNEAU</v>
          </cell>
          <cell r="C822" t="str">
            <v>PARC D ACTIVITES DE L ERAUDIERE</v>
          </cell>
          <cell r="D822" t="str">
            <v>34 RUE ERIC TABARLY</v>
          </cell>
          <cell r="E822" t="str">
            <v>85170</v>
          </cell>
          <cell r="F822" t="str">
            <v>DOMPIERRE-SUR-YON</v>
          </cell>
          <cell r="G822" t="str">
            <v>FRANCE</v>
          </cell>
          <cell r="H822" t="str">
            <v>1</v>
          </cell>
          <cell r="I822" t="str">
            <v>+33251642020</v>
          </cell>
          <cell r="J822" t="str">
            <v>info@jeanneau.fr</v>
          </cell>
          <cell r="K822" t="str">
            <v>ROLAND</v>
          </cell>
          <cell r="L822" t="str">
            <v>FARDEAU</v>
          </cell>
          <cell r="M822" t="str">
            <v>+33251642020</v>
          </cell>
          <cell r="N822" t="str">
            <v>r.fardeau@jeanneau.fr</v>
          </cell>
        </row>
        <row r="823">
          <cell r="A823">
            <v>495323</v>
          </cell>
          <cell r="B823" t="str">
            <v>JEANNEAU</v>
          </cell>
          <cell r="C823" t="str">
            <v>PARC D ACTIVITES DE L ERAUDIERE</v>
          </cell>
          <cell r="D823" t="str">
            <v>34 RUE ERIC TABARLY</v>
          </cell>
          <cell r="E823" t="str">
            <v>85170</v>
          </cell>
          <cell r="F823" t="str">
            <v>DOMPIERRE-SUR-YON</v>
          </cell>
          <cell r="G823" t="str">
            <v>FRANCE</v>
          </cell>
          <cell r="H823" t="str">
            <v>1</v>
          </cell>
          <cell r="I823" t="str">
            <v>+33251642020</v>
          </cell>
          <cell r="J823" t="str">
            <v>info@jeanneau.fr</v>
          </cell>
          <cell r="K823" t="str">
            <v>Claire</v>
          </cell>
          <cell r="L823" t="str">
            <v>BONIN</v>
          </cell>
          <cell r="M823" t="str">
            <v>02 51 64 22 07</v>
          </cell>
          <cell r="N823" t="str">
            <v>c.bonin@jeanneau.fr</v>
          </cell>
        </row>
        <row r="824">
          <cell r="A824">
            <v>495323</v>
          </cell>
          <cell r="B824" t="str">
            <v>JEANNEAU</v>
          </cell>
          <cell r="C824" t="str">
            <v>PARC D ACTIVITES DE L ERAUDIERE</v>
          </cell>
          <cell r="D824" t="str">
            <v>34 RUE ERIC TABARLY</v>
          </cell>
          <cell r="E824" t="str">
            <v>85170</v>
          </cell>
          <cell r="F824" t="str">
            <v>DOMPIERRE-SUR-YON</v>
          </cell>
          <cell r="G824" t="str">
            <v>FRANCE</v>
          </cell>
          <cell r="H824" t="str">
            <v>1</v>
          </cell>
          <cell r="I824" t="str">
            <v>+33251642020</v>
          </cell>
          <cell r="J824" t="str">
            <v>info@jeanneau.fr</v>
          </cell>
          <cell r="K824" t="str">
            <v>Roland</v>
          </cell>
          <cell r="L824" t="str">
            <v>FARDEAU</v>
          </cell>
          <cell r="M824" t="str">
            <v>02 51 64 20 20</v>
          </cell>
          <cell r="N824" t="str">
            <v>r.fardeau@jeanneau.fr</v>
          </cell>
        </row>
        <row r="825">
          <cell r="A825">
            <v>495323</v>
          </cell>
          <cell r="B825" t="str">
            <v>JEANNEAU</v>
          </cell>
          <cell r="C825" t="str">
            <v>PARC D ACTIVITES DE L ERAUDIERE</v>
          </cell>
          <cell r="D825" t="str">
            <v>34 RUE ERIC TABARLY</v>
          </cell>
          <cell r="E825" t="str">
            <v>85170</v>
          </cell>
          <cell r="F825" t="str">
            <v>DOMPIERRE-SUR-YON</v>
          </cell>
          <cell r="G825" t="str">
            <v>FRANCE</v>
          </cell>
          <cell r="H825" t="str">
            <v>1</v>
          </cell>
          <cell r="I825" t="str">
            <v>+33251642020</v>
          </cell>
          <cell r="J825" t="str">
            <v>info@jeanneau.fr</v>
          </cell>
          <cell r="K825" t="str">
            <v>Claire</v>
          </cell>
          <cell r="L825" t="str">
            <v>BONI-BEDRUNE</v>
          </cell>
          <cell r="M825" t="str">
            <v>02 51 64 22 07</v>
          </cell>
          <cell r="N825" t="str">
            <v>r.fardeau@jeanneau.fr</v>
          </cell>
        </row>
        <row r="826">
          <cell r="A826">
            <v>495323</v>
          </cell>
          <cell r="B826" t="str">
            <v>JEANNEAU</v>
          </cell>
          <cell r="C826" t="str">
            <v>PARC D ACTIVITES DE L ERAUDIERE</v>
          </cell>
          <cell r="D826" t="str">
            <v>34 RUE ERIC TABARLY</v>
          </cell>
          <cell r="E826" t="str">
            <v>85170</v>
          </cell>
          <cell r="F826" t="str">
            <v>DOMPIERRE-SUR-YON</v>
          </cell>
          <cell r="G826" t="str">
            <v>FRANCE</v>
          </cell>
          <cell r="H826" t="str">
            <v>1</v>
          </cell>
          <cell r="I826" t="str">
            <v>+33251642020</v>
          </cell>
          <cell r="J826" t="str">
            <v>info@jeanneau.fr</v>
          </cell>
          <cell r="K826" t="str">
            <v>Roland</v>
          </cell>
          <cell r="L826" t="str">
            <v>FARDEAU</v>
          </cell>
          <cell r="M826" t="str">
            <v>+33251642020</v>
          </cell>
          <cell r="N826" t="str">
            <v>r.fardeau@jeanneau.fr</v>
          </cell>
        </row>
        <row r="827">
          <cell r="A827">
            <v>495323</v>
          </cell>
          <cell r="B827" t="str">
            <v>JEANNEAU</v>
          </cell>
          <cell r="C827" t="str">
            <v>PARC D ACTIVITES DE L ERAUDIERE</v>
          </cell>
          <cell r="D827" t="str">
            <v>34 RUE ERIC TABARLY</v>
          </cell>
          <cell r="E827" t="str">
            <v>85170</v>
          </cell>
          <cell r="F827" t="str">
            <v>DOMPIERRE-SUR-YON</v>
          </cell>
          <cell r="G827" t="str">
            <v>FRANCE</v>
          </cell>
          <cell r="H827" t="str">
            <v>1</v>
          </cell>
          <cell r="I827" t="str">
            <v>+33251642020</v>
          </cell>
          <cell r="J827" t="str">
            <v>info@jeanneau.fr</v>
          </cell>
          <cell r="K827" t="str">
            <v>Delphine</v>
          </cell>
          <cell r="L827" t="str">
            <v>BAUDRY</v>
          </cell>
          <cell r="M827" t="str">
            <v>+33251642082</v>
          </cell>
          <cell r="N827" t="str">
            <v>d.baudry@jeanneau.fr</v>
          </cell>
        </row>
        <row r="828">
          <cell r="A828">
            <v>495323</v>
          </cell>
          <cell r="B828" t="str">
            <v>JEANNEAU</v>
          </cell>
          <cell r="C828" t="str">
            <v>PARC D ACTIVITES DE L ERAUDIERE</v>
          </cell>
          <cell r="D828" t="str">
            <v>34 RUE ERIC TABARLY</v>
          </cell>
          <cell r="E828" t="str">
            <v>85170</v>
          </cell>
          <cell r="F828" t="str">
            <v>DOMPIERRE-SUR-YON</v>
          </cell>
          <cell r="G828" t="str">
            <v>FRANCE</v>
          </cell>
          <cell r="H828" t="str">
            <v>1</v>
          </cell>
          <cell r="I828" t="str">
            <v>+33251642020</v>
          </cell>
          <cell r="J828" t="str">
            <v>info@jeanneau.fr</v>
          </cell>
          <cell r="K828" t="str">
            <v>Sébastien</v>
          </cell>
          <cell r="L828" t="str">
            <v>GHISGAND</v>
          </cell>
          <cell r="M828" t="str">
            <v>+33251642235/2082</v>
          </cell>
          <cell r="N828" t="str">
            <v>s.ghisgand@jeanneau.fr</v>
          </cell>
        </row>
        <row r="829">
          <cell r="A829">
            <v>495323</v>
          </cell>
          <cell r="B829" t="str">
            <v>JEANNEAU</v>
          </cell>
          <cell r="C829" t="str">
            <v>PARC D ACTIVITES DE L ERAUDIERE</v>
          </cell>
          <cell r="D829" t="str">
            <v>34 RUE ERIC TABARLY</v>
          </cell>
          <cell r="E829" t="str">
            <v>85170</v>
          </cell>
          <cell r="F829" t="str">
            <v>DOMPIERRE-SUR-YON</v>
          </cell>
          <cell r="G829" t="str">
            <v>FRANCE</v>
          </cell>
          <cell r="H829" t="str">
            <v>1</v>
          </cell>
          <cell r="I829" t="str">
            <v>+33251642020</v>
          </cell>
          <cell r="J829" t="str">
            <v>info@jeanneau.fr</v>
          </cell>
          <cell r="K829" t="str">
            <v>Jean-Paul</v>
          </cell>
          <cell r="L829" t="str">
            <v>CHAPELEAU</v>
          </cell>
          <cell r="N829" t="str">
            <v>direction@jeanneau.fr</v>
          </cell>
        </row>
        <row r="830">
          <cell r="A830">
            <v>495323</v>
          </cell>
          <cell r="B830" t="str">
            <v>JEANNEAU</v>
          </cell>
          <cell r="C830" t="str">
            <v>PARC D ACTIVITES DE L ERAUDIERE</v>
          </cell>
          <cell r="D830" t="str">
            <v>34 RUE ERIC TABARLY</v>
          </cell>
          <cell r="E830" t="str">
            <v>85170</v>
          </cell>
          <cell r="F830" t="str">
            <v>DOMPIERRE-SUR-YON</v>
          </cell>
          <cell r="G830" t="str">
            <v>FRANCE</v>
          </cell>
          <cell r="H830" t="str">
            <v>1</v>
          </cell>
          <cell r="I830" t="str">
            <v>+33251642020</v>
          </cell>
          <cell r="J830" t="str">
            <v>info@jeanneau.fr</v>
          </cell>
          <cell r="K830" t="str">
            <v>Jean-Paul</v>
          </cell>
          <cell r="L830" t="str">
            <v>CHAPELEAU</v>
          </cell>
          <cell r="N830" t="str">
            <v>jp.chapeleau@jeanneau.fr</v>
          </cell>
        </row>
        <row r="831">
          <cell r="A831">
            <v>495323</v>
          </cell>
          <cell r="B831" t="str">
            <v>JEANNEAU</v>
          </cell>
          <cell r="C831" t="str">
            <v>PARC D ACTIVITES DE L ERAUDIERE</v>
          </cell>
          <cell r="D831" t="str">
            <v>34 RUE ERIC TABARLY</v>
          </cell>
          <cell r="E831" t="str">
            <v>85170</v>
          </cell>
          <cell r="F831" t="str">
            <v>DOMPIERRE-SUR-YON</v>
          </cell>
          <cell r="G831" t="str">
            <v>FRANCE</v>
          </cell>
          <cell r="H831" t="str">
            <v>1</v>
          </cell>
          <cell r="I831" t="str">
            <v>+33251642020</v>
          </cell>
          <cell r="J831" t="str">
            <v>info@jeanneau.fr</v>
          </cell>
          <cell r="K831" t="str">
            <v>Vanessa</v>
          </cell>
          <cell r="L831" t="str">
            <v>CLAIRGEAUX</v>
          </cell>
          <cell r="N831" t="str">
            <v>v.clairgeaux@jeanneau.fr</v>
          </cell>
        </row>
        <row r="832">
          <cell r="A832">
            <v>495323</v>
          </cell>
          <cell r="B832" t="str">
            <v>JEANNEAU</v>
          </cell>
          <cell r="C832" t="str">
            <v>PARC D ACTIVITES DE L ERAUDIERE</v>
          </cell>
          <cell r="D832" t="str">
            <v>34 RUE ERIC TABARLY</v>
          </cell>
          <cell r="E832" t="str">
            <v>85170</v>
          </cell>
          <cell r="F832" t="str">
            <v>DOMPIERRE-SUR-YON</v>
          </cell>
          <cell r="G832" t="str">
            <v>FRANCE</v>
          </cell>
          <cell r="H832" t="str">
            <v>1</v>
          </cell>
          <cell r="I832" t="str">
            <v>+33251642020</v>
          </cell>
          <cell r="J832" t="str">
            <v>info@jeanneau.fr</v>
          </cell>
          <cell r="K832" t="str">
            <v>Delphine</v>
          </cell>
          <cell r="L832" t="str">
            <v>BAUDRY</v>
          </cell>
          <cell r="N832" t="str">
            <v>d.baudry@jeanneau.fr</v>
          </cell>
        </row>
        <row r="833">
          <cell r="A833">
            <v>495323</v>
          </cell>
          <cell r="B833" t="str">
            <v>JEANNEAU</v>
          </cell>
          <cell r="C833" t="str">
            <v>PARC D ACTIVITES DE L ERAUDIERE</v>
          </cell>
          <cell r="D833" t="str">
            <v>34 RUE ERIC TABARLY</v>
          </cell>
          <cell r="E833" t="str">
            <v>85170</v>
          </cell>
          <cell r="F833" t="str">
            <v>DOMPIERRE-SUR-YON</v>
          </cell>
          <cell r="G833" t="str">
            <v>FRANCE</v>
          </cell>
          <cell r="H833" t="str">
            <v>1</v>
          </cell>
          <cell r="I833" t="str">
            <v>+33251642020</v>
          </cell>
          <cell r="J833" t="str">
            <v>info@jeanneau.fr</v>
          </cell>
          <cell r="K833" t="str">
            <v>Vanessa</v>
          </cell>
          <cell r="L833" t="str">
            <v>CLAIRGEAUX</v>
          </cell>
          <cell r="N833" t="str">
            <v>v.clairgeaux@jeanneau.fr</v>
          </cell>
        </row>
        <row r="834">
          <cell r="A834">
            <v>495323</v>
          </cell>
          <cell r="B834" t="str">
            <v>JEANNEAU</v>
          </cell>
          <cell r="C834" t="str">
            <v>PARC D ACTIVITES DE L ERAUDIERE</v>
          </cell>
          <cell r="D834" t="str">
            <v>34 RUE ERIC TABARLY</v>
          </cell>
          <cell r="E834" t="str">
            <v>85170</v>
          </cell>
          <cell r="F834" t="str">
            <v>DOMPIERRE-SUR-YON</v>
          </cell>
          <cell r="G834" t="str">
            <v>FRANCE</v>
          </cell>
          <cell r="H834" t="str">
            <v>1</v>
          </cell>
          <cell r="I834" t="str">
            <v>+33251642020</v>
          </cell>
          <cell r="J834" t="str">
            <v>info@jeanneau.fr</v>
          </cell>
          <cell r="K834" t="str">
            <v>Samuel</v>
          </cell>
          <cell r="L834" t="str">
            <v>DUBOIS</v>
          </cell>
          <cell r="N834" t="str">
            <v>s.dubois@jeanneau.fr</v>
          </cell>
        </row>
        <row r="835">
          <cell r="A835">
            <v>495323</v>
          </cell>
          <cell r="B835" t="str">
            <v>JEANNEAU</v>
          </cell>
          <cell r="C835" t="str">
            <v>PARC D ACTIVITES DE L ERAUDIERE</v>
          </cell>
          <cell r="D835" t="str">
            <v>34 RUE ERIC TABARLY</v>
          </cell>
          <cell r="E835" t="str">
            <v>85170</v>
          </cell>
          <cell r="F835" t="str">
            <v>DOMPIERRE-SUR-YON</v>
          </cell>
          <cell r="G835" t="str">
            <v>FRANCE</v>
          </cell>
          <cell r="H835" t="str">
            <v>1</v>
          </cell>
          <cell r="I835" t="str">
            <v>+33251642020</v>
          </cell>
          <cell r="J835" t="str">
            <v>info@jeanneau.fr</v>
          </cell>
          <cell r="K835" t="str">
            <v>Constance</v>
          </cell>
          <cell r="L835" t="str">
            <v>BREMENT</v>
          </cell>
          <cell r="M835" t="str">
            <v>+33251642020</v>
          </cell>
          <cell r="N835" t="str">
            <v>c.brement@jeanneau.fr</v>
          </cell>
        </row>
        <row r="836">
          <cell r="A836">
            <v>495337</v>
          </cell>
          <cell r="B836" t="str">
            <v>SPIRIT OF THE OCEAN GMBH</v>
          </cell>
          <cell r="C836" t="str">
            <v>Fraunhoferstrasse, 6</v>
          </cell>
          <cell r="E836" t="str">
            <v>82152</v>
          </cell>
          <cell r="F836" t="str">
            <v>PLANEGG</v>
          </cell>
          <cell r="G836" t="str">
            <v>ALLEMAGNE</v>
          </cell>
          <cell r="H836" t="str">
            <v>2</v>
          </cell>
          <cell r="I836" t="str">
            <v>+49 898 996 190</v>
          </cell>
          <cell r="J836" t="str">
            <v>info@marinepool.de</v>
          </cell>
          <cell r="K836" t="str">
            <v>Thomas</v>
          </cell>
          <cell r="L836" t="str">
            <v>BEZ</v>
          </cell>
          <cell r="M836" t="str">
            <v>00 49 89 961912</v>
          </cell>
          <cell r="N836" t="str">
            <v>thomas@marinepool.de</v>
          </cell>
        </row>
        <row r="837">
          <cell r="A837">
            <v>495337</v>
          </cell>
          <cell r="B837" t="str">
            <v>SPIRIT OF THE OCEAN GMBH</v>
          </cell>
          <cell r="C837" t="str">
            <v>Fraunhoferstrasse, 6</v>
          </cell>
          <cell r="E837" t="str">
            <v>82152</v>
          </cell>
          <cell r="F837" t="str">
            <v>PLANEGG</v>
          </cell>
          <cell r="G837" t="str">
            <v>ALLEMAGNE</v>
          </cell>
          <cell r="H837" t="str">
            <v>2</v>
          </cell>
          <cell r="I837" t="str">
            <v>+49 898 996 190</v>
          </cell>
          <cell r="J837" t="str">
            <v>info@marinepool.de</v>
          </cell>
          <cell r="K837" t="str">
            <v>Olivera</v>
          </cell>
          <cell r="L837" t="str">
            <v>REPAJA</v>
          </cell>
          <cell r="M837" t="str">
            <v>+33662473829</v>
          </cell>
          <cell r="N837" t="str">
            <v>oli@marinepool.de</v>
          </cell>
        </row>
        <row r="838">
          <cell r="A838">
            <v>495337</v>
          </cell>
          <cell r="B838" t="str">
            <v>SPIRIT OF THE OCEAN GMBH</v>
          </cell>
          <cell r="C838" t="str">
            <v>Fraunhoferstrasse, 6</v>
          </cell>
          <cell r="E838" t="str">
            <v>82152</v>
          </cell>
          <cell r="F838" t="str">
            <v>PLANEGG</v>
          </cell>
          <cell r="G838" t="str">
            <v>ALLEMAGNE</v>
          </cell>
          <cell r="H838" t="str">
            <v>2</v>
          </cell>
          <cell r="I838" t="str">
            <v>+49 898 996 190</v>
          </cell>
          <cell r="J838" t="str">
            <v>info@marinepool.de</v>
          </cell>
          <cell r="K838" t="str">
            <v>Robert</v>
          </cell>
          <cell r="L838" t="str">
            <v>STARK à supprimer doublon</v>
          </cell>
          <cell r="M838" t="str">
            <v>+49898996190</v>
          </cell>
          <cell r="N838" t="str">
            <v>stark@marinepool.de</v>
          </cell>
        </row>
        <row r="839">
          <cell r="A839">
            <v>495337</v>
          </cell>
          <cell r="B839" t="str">
            <v>SPIRIT OF THE OCEAN GMBH</v>
          </cell>
          <cell r="C839" t="str">
            <v>Fraunhoferstrasse, 6</v>
          </cell>
          <cell r="E839" t="str">
            <v>82152</v>
          </cell>
          <cell r="F839" t="str">
            <v>PLANEGG</v>
          </cell>
          <cell r="G839" t="str">
            <v>ALLEMAGNE</v>
          </cell>
          <cell r="H839" t="str">
            <v>2</v>
          </cell>
          <cell r="I839" t="str">
            <v>+49 898 996 190</v>
          </cell>
          <cell r="J839" t="str">
            <v>info@marinepool.de</v>
          </cell>
          <cell r="K839" t="str">
            <v>Sophie</v>
          </cell>
          <cell r="L839" t="str">
            <v>MORVANT</v>
          </cell>
          <cell r="M839" t="str">
            <v>+33230915015</v>
          </cell>
          <cell r="N839" t="str">
            <v>sophie.morvant@marinepool.de</v>
          </cell>
        </row>
        <row r="840">
          <cell r="A840">
            <v>495337</v>
          </cell>
          <cell r="B840" t="str">
            <v>SPIRIT OF THE OCEAN GMBH</v>
          </cell>
          <cell r="C840" t="str">
            <v>Fraunhoferstrasse, 6</v>
          </cell>
          <cell r="E840" t="str">
            <v>82152</v>
          </cell>
          <cell r="F840" t="str">
            <v>PLANEGG</v>
          </cell>
          <cell r="G840" t="str">
            <v>ALLEMAGNE</v>
          </cell>
          <cell r="H840" t="str">
            <v>2</v>
          </cell>
          <cell r="I840" t="str">
            <v>+49 898 996 190</v>
          </cell>
          <cell r="J840" t="str">
            <v>info@marinepool.de</v>
          </cell>
          <cell r="K840" t="str">
            <v>Olivera</v>
          </cell>
          <cell r="L840" t="str">
            <v>DELIGANS</v>
          </cell>
          <cell r="N840" t="str">
            <v>oli@marinepool.de</v>
          </cell>
        </row>
        <row r="841">
          <cell r="A841">
            <v>495337</v>
          </cell>
          <cell r="B841" t="str">
            <v>SPIRIT OF THE OCEAN GMBH</v>
          </cell>
          <cell r="C841" t="str">
            <v>Fraunhoferstrasse, 6</v>
          </cell>
          <cell r="E841" t="str">
            <v>82152</v>
          </cell>
          <cell r="F841" t="str">
            <v>PLANEGG</v>
          </cell>
          <cell r="G841" t="str">
            <v>ALLEMAGNE</v>
          </cell>
          <cell r="H841" t="str">
            <v>2</v>
          </cell>
          <cell r="I841" t="str">
            <v>+49 898 996 190</v>
          </cell>
          <cell r="J841" t="str">
            <v>info@marinepool.de</v>
          </cell>
          <cell r="K841" t="str">
            <v>Robert</v>
          </cell>
          <cell r="L841" t="str">
            <v>STARK</v>
          </cell>
          <cell r="M841" t="str">
            <v>+49898996190</v>
          </cell>
          <cell r="N841" t="str">
            <v>stark@marinepool.com</v>
          </cell>
        </row>
        <row r="842">
          <cell r="A842">
            <v>495350</v>
          </cell>
          <cell r="B842" t="str">
            <v>BENETEAU - SPBI</v>
          </cell>
          <cell r="C842" t="str">
            <v>2 Rue du Grand Large</v>
          </cell>
          <cell r="D842" t="str">
            <v>CS82531 Givrand</v>
          </cell>
          <cell r="E842" t="str">
            <v>85805</v>
          </cell>
          <cell r="F842" t="str">
            <v>SAINT GILLES CROIX DE VIE CEDEX</v>
          </cell>
          <cell r="G842" t="str">
            <v>FRANCE</v>
          </cell>
          <cell r="H842" t="str">
            <v>1</v>
          </cell>
          <cell r="I842" t="str">
            <v>+33251605000</v>
          </cell>
          <cell r="J842" t="str">
            <v>internet@beneteau.com</v>
          </cell>
          <cell r="K842" t="str">
            <v>Gérald</v>
          </cell>
          <cell r="L842" t="str">
            <v>LAQUIT</v>
          </cell>
          <cell r="M842" t="str">
            <v>02 51 60 52 28</v>
          </cell>
        </row>
        <row r="843">
          <cell r="A843">
            <v>495350</v>
          </cell>
          <cell r="B843" t="str">
            <v>BENETEAU - SPBI</v>
          </cell>
          <cell r="C843" t="str">
            <v>2 Rue du Grand Large</v>
          </cell>
          <cell r="D843" t="str">
            <v>CS82531 Givrand</v>
          </cell>
          <cell r="E843" t="str">
            <v>85805</v>
          </cell>
          <cell r="F843" t="str">
            <v>SAINT GILLES CROIX DE VIE CEDEX</v>
          </cell>
          <cell r="G843" t="str">
            <v>FRANCE</v>
          </cell>
          <cell r="H843" t="str">
            <v>1</v>
          </cell>
          <cell r="I843" t="str">
            <v>+33251605000</v>
          </cell>
          <cell r="J843" t="str">
            <v>internet@beneteau.com</v>
          </cell>
          <cell r="K843" t="str">
            <v>Clémence</v>
          </cell>
          <cell r="L843" t="str">
            <v>LE MAO</v>
          </cell>
          <cell r="M843" t="str">
            <v>+33251605467</v>
          </cell>
          <cell r="N843" t="str">
            <v>c.lemao@beneteau.fr</v>
          </cell>
        </row>
        <row r="844">
          <cell r="A844">
            <v>495350</v>
          </cell>
          <cell r="B844" t="str">
            <v>BENETEAU - SPBI</v>
          </cell>
          <cell r="C844" t="str">
            <v>2 Rue du Grand Large</v>
          </cell>
          <cell r="D844" t="str">
            <v>CS82531 Givrand</v>
          </cell>
          <cell r="E844" t="str">
            <v>85805</v>
          </cell>
          <cell r="F844" t="str">
            <v>SAINT GILLES CROIX DE VIE CEDEX</v>
          </cell>
          <cell r="G844" t="str">
            <v>FRANCE</v>
          </cell>
          <cell r="H844" t="str">
            <v>1</v>
          </cell>
          <cell r="I844" t="str">
            <v>+33251605000</v>
          </cell>
          <cell r="J844" t="str">
            <v>internet@beneteau.com</v>
          </cell>
          <cell r="K844" t="str">
            <v>GÉRALD</v>
          </cell>
          <cell r="L844" t="str">
            <v>LAQUIT</v>
          </cell>
          <cell r="M844" t="str">
            <v>+33251605467</v>
          </cell>
          <cell r="N844" t="str">
            <v>g.laquit@beneteau.fr</v>
          </cell>
        </row>
        <row r="845">
          <cell r="A845">
            <v>495350</v>
          </cell>
          <cell r="B845" t="str">
            <v>BENETEAU - SPBI</v>
          </cell>
          <cell r="C845" t="str">
            <v>2 Rue du Grand Large</v>
          </cell>
          <cell r="D845" t="str">
            <v>CS82531 Givrand</v>
          </cell>
          <cell r="E845" t="str">
            <v>85805</v>
          </cell>
          <cell r="F845" t="str">
            <v>SAINT GILLES CROIX DE VIE CEDEX</v>
          </cell>
          <cell r="G845" t="str">
            <v>FRANCE</v>
          </cell>
          <cell r="H845" t="str">
            <v>1</v>
          </cell>
          <cell r="I845" t="str">
            <v>+33251605000</v>
          </cell>
          <cell r="J845" t="str">
            <v>internet@beneteau.com</v>
          </cell>
          <cell r="K845" t="str">
            <v>Bruno</v>
          </cell>
          <cell r="L845" t="str">
            <v>CATHELINAIS</v>
          </cell>
          <cell r="N845" t="str">
            <v>a.turel@beneteau.fr</v>
          </cell>
        </row>
        <row r="846">
          <cell r="A846">
            <v>495350</v>
          </cell>
          <cell r="B846" t="str">
            <v>BENETEAU - SPBI</v>
          </cell>
          <cell r="C846" t="str">
            <v>2 Rue du Grand Large</v>
          </cell>
          <cell r="D846" t="str">
            <v>CS82531 Givrand</v>
          </cell>
          <cell r="E846" t="str">
            <v>85805</v>
          </cell>
          <cell r="F846" t="str">
            <v>SAINT GILLES CROIX DE VIE CEDEX</v>
          </cell>
          <cell r="G846" t="str">
            <v>FRANCE</v>
          </cell>
          <cell r="H846" t="str">
            <v>1</v>
          </cell>
          <cell r="I846" t="str">
            <v>+33251605000</v>
          </cell>
          <cell r="J846" t="str">
            <v>internet@beneteau.com</v>
          </cell>
          <cell r="K846" t="str">
            <v>Bruno</v>
          </cell>
          <cell r="L846" t="str">
            <v>CATHELINAIS</v>
          </cell>
          <cell r="M846" t="str">
            <v>0251605000</v>
          </cell>
          <cell r="N846" t="str">
            <v>a.turel@beneteau.fr</v>
          </cell>
        </row>
        <row r="847">
          <cell r="A847">
            <v>495350</v>
          </cell>
          <cell r="B847" t="str">
            <v>BENETEAU - SPBI</v>
          </cell>
          <cell r="C847" t="str">
            <v>2 Rue du Grand Large</v>
          </cell>
          <cell r="D847" t="str">
            <v>CS82531 Givrand</v>
          </cell>
          <cell r="E847" t="str">
            <v>85805</v>
          </cell>
          <cell r="F847" t="str">
            <v>SAINT GILLES CROIX DE VIE CEDEX</v>
          </cell>
          <cell r="G847" t="str">
            <v>FRANCE</v>
          </cell>
          <cell r="H847" t="str">
            <v>1</v>
          </cell>
          <cell r="I847" t="str">
            <v>+33251605000</v>
          </cell>
          <cell r="J847" t="str">
            <v>internet@beneteau.com</v>
          </cell>
          <cell r="K847" t="str">
            <v>Sandrine</v>
          </cell>
          <cell r="L847" t="str">
            <v>LEFORT</v>
          </cell>
          <cell r="M847" t="str">
            <v>02 51 60 50 92</v>
          </cell>
          <cell r="N847" t="str">
            <v>s.lefort@beneteau.fr</v>
          </cell>
        </row>
        <row r="848">
          <cell r="A848">
            <v>495350</v>
          </cell>
          <cell r="B848" t="str">
            <v>BENETEAU - SPBI</v>
          </cell>
          <cell r="C848" t="str">
            <v>2 Rue du Grand Large</v>
          </cell>
          <cell r="D848" t="str">
            <v>CS82531 Givrand</v>
          </cell>
          <cell r="E848" t="str">
            <v>85805</v>
          </cell>
          <cell r="F848" t="str">
            <v>SAINT GILLES CROIX DE VIE CEDEX</v>
          </cell>
          <cell r="G848" t="str">
            <v>FRANCE</v>
          </cell>
          <cell r="H848" t="str">
            <v>1</v>
          </cell>
          <cell r="I848" t="str">
            <v>+33251605000</v>
          </cell>
          <cell r="J848" t="str">
            <v>internet@beneteau.com</v>
          </cell>
          <cell r="K848" t="str">
            <v>Yannick</v>
          </cell>
          <cell r="L848" t="str">
            <v>HEMET</v>
          </cell>
          <cell r="N848" t="str">
            <v>y.hemet@beneteau.fr</v>
          </cell>
        </row>
        <row r="849">
          <cell r="A849">
            <v>495350</v>
          </cell>
          <cell r="B849" t="str">
            <v>BENETEAU - SPBI</v>
          </cell>
          <cell r="C849" t="str">
            <v>2 Rue du Grand Large</v>
          </cell>
          <cell r="D849" t="str">
            <v>CS82531 Givrand</v>
          </cell>
          <cell r="E849" t="str">
            <v>85805</v>
          </cell>
          <cell r="F849" t="str">
            <v>SAINT GILLES CROIX DE VIE CEDEX</v>
          </cell>
          <cell r="G849" t="str">
            <v>FRANCE</v>
          </cell>
          <cell r="H849" t="str">
            <v>1</v>
          </cell>
          <cell r="I849" t="str">
            <v>+33251605000</v>
          </cell>
          <cell r="J849" t="str">
            <v>internet@beneteau.com</v>
          </cell>
          <cell r="K849" t="str">
            <v>Carla</v>
          </cell>
          <cell r="L849" t="str">
            <v>DEMARIA</v>
          </cell>
          <cell r="N849" t="str">
            <v>c.demaria@beneteau-group.com</v>
          </cell>
        </row>
        <row r="850">
          <cell r="A850">
            <v>495350</v>
          </cell>
          <cell r="B850" t="str">
            <v>BENETEAU - SPBI</v>
          </cell>
          <cell r="C850" t="str">
            <v>2 Rue du Grand Large</v>
          </cell>
          <cell r="D850" t="str">
            <v>CS82531 Givrand</v>
          </cell>
          <cell r="E850" t="str">
            <v>85805</v>
          </cell>
          <cell r="F850" t="str">
            <v>SAINT GILLES CROIX DE VIE CEDEX</v>
          </cell>
          <cell r="G850" t="str">
            <v>FRANCE</v>
          </cell>
          <cell r="H850" t="str">
            <v>1</v>
          </cell>
          <cell r="I850" t="str">
            <v>+33251605000</v>
          </cell>
          <cell r="J850" t="str">
            <v>internet@beneteau.com</v>
          </cell>
          <cell r="K850" t="str">
            <v>Gaelle</v>
          </cell>
          <cell r="L850" t="str">
            <v>VIOLLEAU</v>
          </cell>
          <cell r="N850" t="str">
            <v>g.violleau@beneteau.fr</v>
          </cell>
        </row>
        <row r="851">
          <cell r="A851">
            <v>495350</v>
          </cell>
          <cell r="B851" t="str">
            <v>BENETEAU - SPBI</v>
          </cell>
          <cell r="C851" t="str">
            <v>2 Rue du Grand Large</v>
          </cell>
          <cell r="D851" t="str">
            <v>CS82531 Givrand</v>
          </cell>
          <cell r="E851" t="str">
            <v>85805</v>
          </cell>
          <cell r="F851" t="str">
            <v>SAINT GILLES CROIX DE VIE CEDEX</v>
          </cell>
          <cell r="G851" t="str">
            <v>FRANCE</v>
          </cell>
          <cell r="H851" t="str">
            <v>1</v>
          </cell>
          <cell r="I851" t="str">
            <v>+33251605000</v>
          </cell>
          <cell r="J851" t="str">
            <v>internet@beneteau.com</v>
          </cell>
          <cell r="K851" t="str">
            <v>Benjamin</v>
          </cell>
          <cell r="L851" t="str">
            <v>BENETEAU</v>
          </cell>
          <cell r="N851" t="str">
            <v>b.beneteau@beneteau-group.com</v>
          </cell>
        </row>
        <row r="852">
          <cell r="A852">
            <v>495350</v>
          </cell>
          <cell r="B852" t="str">
            <v>BENETEAU - SPBI</v>
          </cell>
          <cell r="C852" t="str">
            <v>2 Rue du Grand Large</v>
          </cell>
          <cell r="D852" t="str">
            <v>CS82531 Givrand</v>
          </cell>
          <cell r="E852" t="str">
            <v>85805</v>
          </cell>
          <cell r="F852" t="str">
            <v>SAINT GILLES CROIX DE VIE CEDEX</v>
          </cell>
          <cell r="G852" t="str">
            <v>FRANCE</v>
          </cell>
          <cell r="H852" t="str">
            <v>1</v>
          </cell>
          <cell r="I852" t="str">
            <v>+33251605000</v>
          </cell>
          <cell r="J852" t="str">
            <v>internet@beneteau.com</v>
          </cell>
          <cell r="K852" t="str">
            <v>Roxanne</v>
          </cell>
          <cell r="L852" t="str">
            <v>BREHIER-HUNDERTMARK</v>
          </cell>
          <cell r="M852" t="str">
            <v>+33251605092</v>
          </cell>
          <cell r="N852" t="str">
            <v>r.brehier@beneteau.fr</v>
          </cell>
        </row>
        <row r="853">
          <cell r="A853">
            <v>495350</v>
          </cell>
          <cell r="B853" t="str">
            <v>BENETEAU - SPBI</v>
          </cell>
          <cell r="C853" t="str">
            <v>2 Rue du Grand Large</v>
          </cell>
          <cell r="D853" t="str">
            <v>CS82531 Givrand</v>
          </cell>
          <cell r="E853" t="str">
            <v>85805</v>
          </cell>
          <cell r="F853" t="str">
            <v>SAINT GILLES CROIX DE VIE CEDEX</v>
          </cell>
          <cell r="G853" t="str">
            <v>FRANCE</v>
          </cell>
          <cell r="H853" t="str">
            <v>1</v>
          </cell>
          <cell r="I853" t="str">
            <v>+33251605000</v>
          </cell>
          <cell r="J853" t="str">
            <v>internet@beneteau.com</v>
          </cell>
          <cell r="K853" t="str">
            <v>Matthieu</v>
          </cell>
          <cell r="L853" t="str">
            <v>PONT</v>
          </cell>
          <cell r="M853" t="str">
            <v>+33251605000</v>
          </cell>
          <cell r="N853" t="str">
            <v>m.pont@beneteau.fr</v>
          </cell>
        </row>
        <row r="854">
          <cell r="A854">
            <v>495350</v>
          </cell>
          <cell r="B854" t="str">
            <v>BENETEAU - SPBI</v>
          </cell>
          <cell r="C854" t="str">
            <v>2 Rue du Grand Large</v>
          </cell>
          <cell r="D854" t="str">
            <v>CS82531 Givrand</v>
          </cell>
          <cell r="E854" t="str">
            <v>85805</v>
          </cell>
          <cell r="F854" t="str">
            <v>SAINT GILLES CROIX DE VIE CEDEX</v>
          </cell>
          <cell r="G854" t="str">
            <v>FRANCE</v>
          </cell>
          <cell r="H854" t="str">
            <v>1</v>
          </cell>
          <cell r="I854" t="str">
            <v>+33251605000</v>
          </cell>
          <cell r="J854" t="str">
            <v>internet@beneteau.com</v>
          </cell>
          <cell r="K854" t="str">
            <v>NICOLE</v>
          </cell>
          <cell r="L854" t="str">
            <v>LENGERT</v>
          </cell>
          <cell r="M854" t="str">
            <v>+33297931655</v>
          </cell>
          <cell r="N854" t="str">
            <v>n.lengert@beneteau.fr</v>
          </cell>
        </row>
        <row r="855">
          <cell r="A855">
            <v>495367</v>
          </cell>
          <cell r="B855" t="str">
            <v>GRAFOCARTE</v>
          </cell>
          <cell r="C855" t="str">
            <v>125 RUE JEAN JACQUES ROUSSEAU</v>
          </cell>
          <cell r="D855" t="str">
            <v>BP 40</v>
          </cell>
          <cell r="E855" t="str">
            <v>92132</v>
          </cell>
          <cell r="F855" t="str">
            <v>ISSY LES MOULINEAUX CEDEX</v>
          </cell>
          <cell r="G855" t="str">
            <v>FRANCE</v>
          </cell>
          <cell r="H855" t="str">
            <v>1</v>
          </cell>
          <cell r="I855" t="str">
            <v>01 41 09 19 00</v>
          </cell>
          <cell r="J855" t="str">
            <v>info@navicarte.com</v>
          </cell>
          <cell r="K855" t="str">
            <v>Christine</v>
          </cell>
          <cell r="L855" t="str">
            <v>DECREUSE</v>
          </cell>
          <cell r="N855" t="str">
            <v>christine.decreuse@lavigne.fr</v>
          </cell>
        </row>
        <row r="856">
          <cell r="A856">
            <v>495367</v>
          </cell>
          <cell r="B856" t="str">
            <v>GRAFOCARTE</v>
          </cell>
          <cell r="C856" t="str">
            <v>125 RUE JEAN JACQUES ROUSSEAU</v>
          </cell>
          <cell r="D856" t="str">
            <v>BP 40</v>
          </cell>
          <cell r="E856" t="str">
            <v>92132</v>
          </cell>
          <cell r="F856" t="str">
            <v>ISSY LES MOULINEAUX CEDEX</v>
          </cell>
          <cell r="G856" t="str">
            <v>FRANCE</v>
          </cell>
          <cell r="H856" t="str">
            <v>1</v>
          </cell>
          <cell r="I856" t="str">
            <v>01 41 09 19 00</v>
          </cell>
          <cell r="J856" t="str">
            <v>info@navicarte.com</v>
          </cell>
          <cell r="K856" t="str">
            <v>Olivier</v>
          </cell>
          <cell r="L856" t="str">
            <v>BECHU</v>
          </cell>
          <cell r="M856" t="str">
            <v>01 41 09 19 00</v>
          </cell>
          <cell r="N856" t="str">
            <v>o.bechu@navicarte.com</v>
          </cell>
        </row>
        <row r="857">
          <cell r="A857">
            <v>495367</v>
          </cell>
          <cell r="B857" t="str">
            <v>GRAFOCARTE</v>
          </cell>
          <cell r="C857" t="str">
            <v>125 RUE JEAN JACQUES ROUSSEAU</v>
          </cell>
          <cell r="D857" t="str">
            <v>BP 40</v>
          </cell>
          <cell r="E857" t="str">
            <v>92132</v>
          </cell>
          <cell r="F857" t="str">
            <v>ISSY LES MOULINEAUX CEDEX</v>
          </cell>
          <cell r="G857" t="str">
            <v>FRANCE</v>
          </cell>
          <cell r="H857" t="str">
            <v>1</v>
          </cell>
          <cell r="I857" t="str">
            <v>01 41 09 19 00</v>
          </cell>
          <cell r="J857" t="str">
            <v>info@navicarte.com</v>
          </cell>
          <cell r="K857" t="str">
            <v>Sylvie</v>
          </cell>
          <cell r="L857" t="str">
            <v>FESSIER</v>
          </cell>
          <cell r="M857" t="str">
            <v>0141091512</v>
          </cell>
          <cell r="N857" t="str">
            <v>s.fessier@grafocarte.fr</v>
          </cell>
        </row>
        <row r="858">
          <cell r="A858">
            <v>495367</v>
          </cell>
          <cell r="B858" t="str">
            <v>GRAFOCARTE</v>
          </cell>
          <cell r="C858" t="str">
            <v>125 RUE JEAN JACQUES ROUSSEAU</v>
          </cell>
          <cell r="D858" t="str">
            <v>BP 40</v>
          </cell>
          <cell r="E858" t="str">
            <v>92132</v>
          </cell>
          <cell r="F858" t="str">
            <v>ISSY LES MOULINEAUX CEDEX</v>
          </cell>
          <cell r="G858" t="str">
            <v>FRANCE</v>
          </cell>
          <cell r="H858" t="str">
            <v>1</v>
          </cell>
          <cell r="I858" t="str">
            <v>01 41 09 19 00</v>
          </cell>
          <cell r="J858" t="str">
            <v>info@navicarte.com</v>
          </cell>
          <cell r="K858" t="str">
            <v>Laurent</v>
          </cell>
          <cell r="L858" t="str">
            <v>GUILLEMAIN</v>
          </cell>
          <cell r="M858" t="str">
            <v>01 41 09 19 00</v>
          </cell>
          <cell r="N858" t="str">
            <v>l.guillemain@navicarte.com</v>
          </cell>
        </row>
        <row r="859">
          <cell r="A859">
            <v>495367</v>
          </cell>
          <cell r="B859" t="str">
            <v>GRAFOCARTE</v>
          </cell>
          <cell r="C859" t="str">
            <v>125 RUE JEAN JACQUES ROUSSEAU</v>
          </cell>
          <cell r="D859" t="str">
            <v>BP 40</v>
          </cell>
          <cell r="E859" t="str">
            <v>92132</v>
          </cell>
          <cell r="F859" t="str">
            <v>ISSY LES MOULINEAUX CEDEX</v>
          </cell>
          <cell r="G859" t="str">
            <v>FRANCE</v>
          </cell>
          <cell r="H859" t="str">
            <v>1</v>
          </cell>
          <cell r="I859" t="str">
            <v>01 41 09 19 00</v>
          </cell>
          <cell r="J859" t="str">
            <v>info@navicarte.com</v>
          </cell>
          <cell r="K859" t="str">
            <v>Laure</v>
          </cell>
          <cell r="L859" t="str">
            <v>COQUELIN</v>
          </cell>
          <cell r="N859" t="str">
            <v>laure.coquelin@meteoconsult.fr</v>
          </cell>
        </row>
        <row r="860">
          <cell r="A860">
            <v>495368</v>
          </cell>
          <cell r="B860" t="str">
            <v>FNPPSF</v>
          </cell>
          <cell r="C860" t="str">
            <v>&amp; SPORTIFS DE FRANCE</v>
          </cell>
          <cell r="D860" t="str">
            <v>BP 14</v>
          </cell>
          <cell r="E860" t="str">
            <v>29393</v>
          </cell>
          <cell r="F860" t="str">
            <v>QUIMPERLE CEDEX</v>
          </cell>
          <cell r="G860" t="str">
            <v>FRANCE</v>
          </cell>
          <cell r="H860" t="str">
            <v>1</v>
          </cell>
          <cell r="I860" t="str">
            <v>+33298350281</v>
          </cell>
          <cell r="J860" t="str">
            <v>fnppsf@wanadoo.fr</v>
          </cell>
          <cell r="K860" t="str">
            <v>Graziano</v>
          </cell>
          <cell r="L860" t="str">
            <v>GARZI</v>
          </cell>
          <cell r="M860" t="str">
            <v>02 98 35 02 81</v>
          </cell>
        </row>
        <row r="861">
          <cell r="A861">
            <v>495368</v>
          </cell>
          <cell r="B861" t="str">
            <v>FNPPSF</v>
          </cell>
          <cell r="C861" t="str">
            <v>&amp; SPORTIFS DE FRANCE</v>
          </cell>
          <cell r="D861" t="str">
            <v>BP 14</v>
          </cell>
          <cell r="E861" t="str">
            <v>29393</v>
          </cell>
          <cell r="F861" t="str">
            <v>QUIMPERLE CEDEX</v>
          </cell>
          <cell r="G861" t="str">
            <v>FRANCE</v>
          </cell>
          <cell r="H861" t="str">
            <v>1</v>
          </cell>
          <cell r="I861" t="str">
            <v>+33298350281</v>
          </cell>
          <cell r="J861" t="str">
            <v>fnppsf@wanadoo.fr</v>
          </cell>
          <cell r="K861" t="str">
            <v>Jean</v>
          </cell>
          <cell r="L861" t="str">
            <v>KIEFFER</v>
          </cell>
          <cell r="M861" t="str">
            <v>+33298350281</v>
          </cell>
          <cell r="N861" t="str">
            <v>fnppsf@wanadoo.fr</v>
          </cell>
        </row>
        <row r="862">
          <cell r="A862">
            <v>495368</v>
          </cell>
          <cell r="B862" t="str">
            <v>FNPPSF</v>
          </cell>
          <cell r="C862" t="str">
            <v>&amp; SPORTIFS DE FRANCE</v>
          </cell>
          <cell r="D862" t="str">
            <v>BP 14</v>
          </cell>
          <cell r="E862" t="str">
            <v>29393</v>
          </cell>
          <cell r="F862" t="str">
            <v>QUIMPERLE CEDEX</v>
          </cell>
          <cell r="G862" t="str">
            <v>FRANCE</v>
          </cell>
          <cell r="H862" t="str">
            <v>1</v>
          </cell>
          <cell r="I862" t="str">
            <v>+33298350281</v>
          </cell>
          <cell r="J862" t="str">
            <v>fnppsf@wanadoo.fr</v>
          </cell>
          <cell r="K862" t="str">
            <v>Jean</v>
          </cell>
          <cell r="L862" t="str">
            <v>KIFFER</v>
          </cell>
          <cell r="N862" t="str">
            <v>fnppsf@wanadoo.fr</v>
          </cell>
        </row>
        <row r="863">
          <cell r="A863">
            <v>495432</v>
          </cell>
          <cell r="B863" t="str">
            <v>ANNONCES DU BATEAU</v>
          </cell>
          <cell r="C863" t="str">
            <v>22-28 RUE JOUBERT</v>
          </cell>
          <cell r="E863" t="str">
            <v>75009</v>
          </cell>
          <cell r="F863" t="str">
            <v>PARIS</v>
          </cell>
          <cell r="G863" t="str">
            <v>FRANCE</v>
          </cell>
          <cell r="H863" t="str">
            <v>1</v>
          </cell>
          <cell r="I863" t="str">
            <v>+33184951060</v>
          </cell>
          <cell r="J863" t="str">
            <v>info-ab@annoncesbateau.com</v>
          </cell>
          <cell r="K863" t="str">
            <v>Sophie</v>
          </cell>
          <cell r="L863" t="str">
            <v>LAMOUR</v>
          </cell>
          <cell r="M863" t="str">
            <v>+33141166130</v>
          </cell>
          <cell r="N863" t="str">
            <v>sophie.lamour@annoncesbateau.com</v>
          </cell>
        </row>
        <row r="864">
          <cell r="A864">
            <v>495432</v>
          </cell>
          <cell r="B864" t="str">
            <v>ANNONCES DU BATEAU</v>
          </cell>
          <cell r="C864" t="str">
            <v>22-28 RUE JOUBERT</v>
          </cell>
          <cell r="E864" t="str">
            <v>75009</v>
          </cell>
          <cell r="F864" t="str">
            <v>PARIS</v>
          </cell>
          <cell r="G864" t="str">
            <v>FRANCE</v>
          </cell>
          <cell r="H864" t="str">
            <v>1</v>
          </cell>
          <cell r="I864" t="str">
            <v>+33184951060</v>
          </cell>
          <cell r="J864" t="str">
            <v>info-ab@annoncesbateau.com</v>
          </cell>
          <cell r="K864" t="str">
            <v>Eric</v>
          </cell>
          <cell r="L864" t="str">
            <v>TEYSSEDRE</v>
          </cell>
          <cell r="M864" t="str">
            <v>01 41 16 61 61</v>
          </cell>
          <cell r="N864" t="str">
            <v>eric.teyssedre@annoncesbateau.com</v>
          </cell>
        </row>
        <row r="865">
          <cell r="A865">
            <v>495432</v>
          </cell>
          <cell r="B865" t="str">
            <v>ANNONCES DU BATEAU</v>
          </cell>
          <cell r="C865" t="str">
            <v>22-28 RUE JOUBERT</v>
          </cell>
          <cell r="E865" t="str">
            <v>75009</v>
          </cell>
          <cell r="F865" t="str">
            <v>PARIS</v>
          </cell>
          <cell r="G865" t="str">
            <v>FRANCE</v>
          </cell>
          <cell r="H865" t="str">
            <v>1</v>
          </cell>
          <cell r="I865" t="str">
            <v>+33184951060</v>
          </cell>
          <cell r="J865" t="str">
            <v>info-ab@annoncesbateau.com</v>
          </cell>
          <cell r="K865" t="str">
            <v>Sophie</v>
          </cell>
          <cell r="L865" t="str">
            <v>LAMOUR</v>
          </cell>
          <cell r="M865" t="str">
            <v>01 84 95 10 75</v>
          </cell>
          <cell r="N865" t="str">
            <v>sophie.lamour@annoncesbateau.com</v>
          </cell>
        </row>
        <row r="866">
          <cell r="A866">
            <v>495432</v>
          </cell>
          <cell r="B866" t="str">
            <v>ANNONCES DU BATEAU</v>
          </cell>
          <cell r="C866" t="str">
            <v>22-28 RUE JOUBERT</v>
          </cell>
          <cell r="E866" t="str">
            <v>75009</v>
          </cell>
          <cell r="F866" t="str">
            <v>PARIS</v>
          </cell>
          <cell r="G866" t="str">
            <v>FRANCE</v>
          </cell>
          <cell r="H866" t="str">
            <v>1</v>
          </cell>
          <cell r="I866" t="str">
            <v>+33184951060</v>
          </cell>
          <cell r="J866" t="str">
            <v>info-ab@annoncesbateau.com</v>
          </cell>
          <cell r="K866" t="str">
            <v>Eric</v>
          </cell>
          <cell r="L866" t="str">
            <v>TEYSSEDRE</v>
          </cell>
          <cell r="M866" t="str">
            <v>01 84 95 11 53</v>
          </cell>
          <cell r="N866" t="str">
            <v>eric.teyssedre@annoncesbateau.com</v>
          </cell>
        </row>
        <row r="867">
          <cell r="A867">
            <v>495432</v>
          </cell>
          <cell r="B867" t="str">
            <v>ANNONCES DU BATEAU</v>
          </cell>
          <cell r="C867" t="str">
            <v>22-28 RUE JOUBERT</v>
          </cell>
          <cell r="E867" t="str">
            <v>75009</v>
          </cell>
          <cell r="F867" t="str">
            <v>PARIS</v>
          </cell>
          <cell r="G867" t="str">
            <v>FRANCE</v>
          </cell>
          <cell r="H867" t="str">
            <v>1</v>
          </cell>
          <cell r="I867" t="str">
            <v>+33184951060</v>
          </cell>
          <cell r="J867" t="str">
            <v>info-ab@annoncesbateau.com</v>
          </cell>
          <cell r="K867" t="str">
            <v>Ingrid</v>
          </cell>
          <cell r="L867" t="str">
            <v>PERNOCK</v>
          </cell>
          <cell r="N867" t="str">
            <v>ingrid.pernock@carboatmedia.fr</v>
          </cell>
        </row>
        <row r="868">
          <cell r="A868">
            <v>495432</v>
          </cell>
          <cell r="B868" t="str">
            <v>ANNONCES DU BATEAU</v>
          </cell>
          <cell r="C868" t="str">
            <v>22-28 RUE JOUBERT</v>
          </cell>
          <cell r="E868" t="str">
            <v>75009</v>
          </cell>
          <cell r="F868" t="str">
            <v>PARIS</v>
          </cell>
          <cell r="G868" t="str">
            <v>FRANCE</v>
          </cell>
          <cell r="H868" t="str">
            <v>1</v>
          </cell>
          <cell r="I868" t="str">
            <v>+33184951060</v>
          </cell>
          <cell r="J868" t="str">
            <v>info-ab@annoncesbateau.com</v>
          </cell>
          <cell r="K868" t="str">
            <v>François</v>
          </cell>
          <cell r="L868" t="str">
            <v>COUFFY</v>
          </cell>
          <cell r="N868" t="str">
            <v>francois.couffy@annoncesbateau.com</v>
          </cell>
        </row>
        <row r="869">
          <cell r="A869">
            <v>495432</v>
          </cell>
          <cell r="B869" t="str">
            <v>ANNONCES DU BATEAU</v>
          </cell>
          <cell r="C869" t="str">
            <v>22-28 RUE JOUBERT</v>
          </cell>
          <cell r="E869" t="str">
            <v>75009</v>
          </cell>
          <cell r="F869" t="str">
            <v>PARIS</v>
          </cell>
          <cell r="G869" t="str">
            <v>FRANCE</v>
          </cell>
          <cell r="H869" t="str">
            <v>1</v>
          </cell>
          <cell r="I869" t="str">
            <v>+33184951060</v>
          </cell>
          <cell r="J869" t="str">
            <v>info-ab@annoncesbateau.com</v>
          </cell>
          <cell r="K869" t="str">
            <v>Bruno</v>
          </cell>
          <cell r="L869" t="str">
            <v>LECOQ</v>
          </cell>
          <cell r="M869" t="str">
            <v>+33184951153</v>
          </cell>
          <cell r="N869" t="str">
            <v>bruno.lecoq@annoncesbateau.com</v>
          </cell>
        </row>
        <row r="870">
          <cell r="A870">
            <v>495439</v>
          </cell>
          <cell r="B870" t="str">
            <v>MAIRIE DE LEUCATE</v>
          </cell>
          <cell r="C870" t="str">
            <v>34 RUE DU DOCTEUR SIDRAS</v>
          </cell>
          <cell r="E870" t="str">
            <v>11370</v>
          </cell>
          <cell r="F870" t="str">
            <v>LEUCATE</v>
          </cell>
          <cell r="G870" t="str">
            <v>FRANCE</v>
          </cell>
          <cell r="H870" t="str">
            <v>1</v>
          </cell>
          <cell r="I870" t="str">
            <v>04 68 40 91 31</v>
          </cell>
          <cell r="J870" t="str">
            <v>info@leucate.net</v>
          </cell>
          <cell r="K870" t="str">
            <v>Stéphanie</v>
          </cell>
          <cell r="L870" t="str">
            <v>BEZIAT</v>
          </cell>
          <cell r="M870" t="str">
            <v>04 68 40 91 31</v>
          </cell>
          <cell r="N870" t="str">
            <v>stephanie.beziat@leucate.net</v>
          </cell>
        </row>
        <row r="871">
          <cell r="A871">
            <v>495439</v>
          </cell>
          <cell r="B871" t="str">
            <v>MAIRIE DE LEUCATE</v>
          </cell>
          <cell r="C871" t="str">
            <v>34 RUE DU DOCTEUR SIDRAS</v>
          </cell>
          <cell r="E871" t="str">
            <v>11370</v>
          </cell>
          <cell r="F871" t="str">
            <v>LEUCATE</v>
          </cell>
          <cell r="G871" t="str">
            <v>FRANCE</v>
          </cell>
          <cell r="H871" t="str">
            <v>1</v>
          </cell>
          <cell r="I871" t="str">
            <v>04 68 40 91 31</v>
          </cell>
          <cell r="J871" t="str">
            <v>info@leucate.net</v>
          </cell>
          <cell r="K871" t="str">
            <v>Stéphanie</v>
          </cell>
          <cell r="L871" t="str">
            <v>BEZIAT</v>
          </cell>
          <cell r="N871" t="str">
            <v>stephanie.beziat@leucate.fr</v>
          </cell>
        </row>
        <row r="872">
          <cell r="A872">
            <v>495439</v>
          </cell>
          <cell r="B872" t="str">
            <v>MAIRIE DE LEUCATE</v>
          </cell>
          <cell r="C872" t="str">
            <v>34 RUE DU DOCTEUR SIDRAS</v>
          </cell>
          <cell r="E872" t="str">
            <v>11370</v>
          </cell>
          <cell r="F872" t="str">
            <v>LEUCATE</v>
          </cell>
          <cell r="G872" t="str">
            <v>FRANCE</v>
          </cell>
          <cell r="H872" t="str">
            <v>1</v>
          </cell>
          <cell r="I872" t="str">
            <v>04 68 40 91 31</v>
          </cell>
          <cell r="J872" t="str">
            <v>info@leucate.net</v>
          </cell>
          <cell r="K872" t="str">
            <v>Mélanie</v>
          </cell>
          <cell r="L872" t="str">
            <v>APCHER</v>
          </cell>
          <cell r="N872" t="str">
            <v>melanie.apcher@leucate.net</v>
          </cell>
        </row>
        <row r="873">
          <cell r="A873">
            <v>495439</v>
          </cell>
          <cell r="B873" t="str">
            <v>MAIRIE DE LEUCATE</v>
          </cell>
          <cell r="C873" t="str">
            <v>34 RUE DU DOCTEUR SIDRAS</v>
          </cell>
          <cell r="E873" t="str">
            <v>11370</v>
          </cell>
          <cell r="F873" t="str">
            <v>LEUCATE</v>
          </cell>
          <cell r="G873" t="str">
            <v>FRANCE</v>
          </cell>
          <cell r="H873" t="str">
            <v>1</v>
          </cell>
          <cell r="I873" t="str">
            <v>04 68 40 91 31</v>
          </cell>
          <cell r="J873" t="str">
            <v>info@leucate.net</v>
          </cell>
          <cell r="K873" t="str">
            <v>Pascal</v>
          </cell>
          <cell r="L873" t="str">
            <v>MAKA</v>
          </cell>
          <cell r="M873" t="str">
            <v>+33468405100</v>
          </cell>
          <cell r="N873" t="str">
            <v>pascal.maka@wanadoo.fr</v>
          </cell>
        </row>
        <row r="874">
          <cell r="A874">
            <v>495439</v>
          </cell>
          <cell r="B874" t="str">
            <v>MAIRIE DE LEUCATE</v>
          </cell>
          <cell r="C874" t="str">
            <v>34 RUE DU DOCTEUR SIDRAS</v>
          </cell>
          <cell r="E874" t="str">
            <v>11370</v>
          </cell>
          <cell r="F874" t="str">
            <v>LEUCATE</v>
          </cell>
          <cell r="G874" t="str">
            <v>FRANCE</v>
          </cell>
          <cell r="H874" t="str">
            <v>1</v>
          </cell>
          <cell r="I874" t="str">
            <v>04 68 40 91 31</v>
          </cell>
          <cell r="J874" t="str">
            <v>info@leucate.net</v>
          </cell>
          <cell r="K874" t="str">
            <v>Stephanie</v>
          </cell>
          <cell r="L874" t="str">
            <v>NAVARRO</v>
          </cell>
          <cell r="M874" t="str">
            <v>04 68 40 91 31</v>
          </cell>
          <cell r="N874" t="str">
            <v>stephanie.navarro@leucate.net</v>
          </cell>
        </row>
        <row r="875">
          <cell r="A875">
            <v>495439</v>
          </cell>
          <cell r="B875" t="str">
            <v>MAIRIE DE LEUCATE</v>
          </cell>
          <cell r="C875" t="str">
            <v>34 RUE DU DOCTEUR SIDRAS</v>
          </cell>
          <cell r="E875" t="str">
            <v>11370</v>
          </cell>
          <cell r="F875" t="str">
            <v>LEUCATE</v>
          </cell>
          <cell r="G875" t="str">
            <v>FRANCE</v>
          </cell>
          <cell r="H875" t="str">
            <v>1</v>
          </cell>
          <cell r="I875" t="str">
            <v>04 68 40 91 31</v>
          </cell>
          <cell r="J875" t="str">
            <v>info@leucate.net</v>
          </cell>
          <cell r="K875" t="str">
            <v>Valérie</v>
          </cell>
          <cell r="L875" t="str">
            <v>SALLES</v>
          </cell>
          <cell r="M875" t="str">
            <v>+33468409131</v>
          </cell>
          <cell r="N875" t="str">
            <v>valerie.salles@wanadoo.fr</v>
          </cell>
        </row>
        <row r="876">
          <cell r="A876">
            <v>495439</v>
          </cell>
          <cell r="B876" t="str">
            <v>MAIRIE DE LEUCATE</v>
          </cell>
          <cell r="C876" t="str">
            <v>34 RUE DU DOCTEUR SIDRAS</v>
          </cell>
          <cell r="E876" t="str">
            <v>11370</v>
          </cell>
          <cell r="F876" t="str">
            <v>LEUCATE</v>
          </cell>
          <cell r="G876" t="str">
            <v>FRANCE</v>
          </cell>
          <cell r="H876" t="str">
            <v>1</v>
          </cell>
          <cell r="I876" t="str">
            <v>04 68 40 91 31</v>
          </cell>
          <cell r="J876" t="str">
            <v>info@leucate.net</v>
          </cell>
          <cell r="K876" t="str">
            <v>Stéphanie</v>
          </cell>
          <cell r="L876" t="str">
            <v>NAVARRO</v>
          </cell>
          <cell r="M876" t="str">
            <v>04 68 40 91 31</v>
          </cell>
          <cell r="N876" t="str">
            <v>stephanie.navarro@leucate.net</v>
          </cell>
        </row>
        <row r="877">
          <cell r="A877">
            <v>495439</v>
          </cell>
          <cell r="B877" t="str">
            <v>MAIRIE DE LEUCATE</v>
          </cell>
          <cell r="C877" t="str">
            <v>34 RUE DU DOCTEUR SIDRAS</v>
          </cell>
          <cell r="E877" t="str">
            <v>11370</v>
          </cell>
          <cell r="F877" t="str">
            <v>LEUCATE</v>
          </cell>
          <cell r="G877" t="str">
            <v>FRANCE</v>
          </cell>
          <cell r="H877" t="str">
            <v>1</v>
          </cell>
          <cell r="I877" t="str">
            <v>04 68 40 91 31</v>
          </cell>
          <cell r="J877" t="str">
            <v>info@leucate.net</v>
          </cell>
          <cell r="K877" t="str">
            <v>Monique</v>
          </cell>
          <cell r="L877" t="str">
            <v>CHING</v>
          </cell>
        </row>
        <row r="878">
          <cell r="A878">
            <v>495439</v>
          </cell>
          <cell r="B878" t="str">
            <v>MAIRIE DE LEUCATE</v>
          </cell>
          <cell r="C878" t="str">
            <v>34 RUE DU DOCTEUR SIDRAS</v>
          </cell>
          <cell r="E878" t="str">
            <v>11370</v>
          </cell>
          <cell r="F878" t="str">
            <v>LEUCATE</v>
          </cell>
          <cell r="G878" t="str">
            <v>FRANCE</v>
          </cell>
          <cell r="H878" t="str">
            <v>1</v>
          </cell>
          <cell r="I878" t="str">
            <v>04 68 40 91 31</v>
          </cell>
          <cell r="J878" t="str">
            <v>info@leucate.net</v>
          </cell>
          <cell r="K878" t="str">
            <v>Bruno</v>
          </cell>
          <cell r="L878" t="str">
            <v>TROQUERAUD</v>
          </cell>
          <cell r="N878" t="str">
            <v>bruno.troqueraud@port-leucate.fr</v>
          </cell>
        </row>
        <row r="879">
          <cell r="A879">
            <v>495446</v>
          </cell>
          <cell r="B879" t="str">
            <v>ELVSTROM SAILS</v>
          </cell>
          <cell r="C879" t="str">
            <v>70 AV DE LA QUIERA</v>
          </cell>
          <cell r="D879" t="str">
            <v>Z.I DE L'ARGILE LOT N°16C</v>
          </cell>
          <cell r="E879" t="str">
            <v>06370</v>
          </cell>
          <cell r="F879" t="str">
            <v>MOUANS SARTOUX</v>
          </cell>
          <cell r="G879" t="str">
            <v>FRANCE</v>
          </cell>
          <cell r="H879" t="str">
            <v>1</v>
          </cell>
          <cell r="I879" t="str">
            <v>+33493481211</v>
          </cell>
          <cell r="J879" t="str">
            <v>info@elvstrom-sails.com</v>
          </cell>
          <cell r="K879" t="str">
            <v>Isabelle</v>
          </cell>
          <cell r="L879" t="str">
            <v>JOHANSEN</v>
          </cell>
          <cell r="M879" t="str">
            <v>04 93 48 12 11</v>
          </cell>
          <cell r="N879" t="str">
            <v>info@elvstrom-sobstad.com</v>
          </cell>
        </row>
        <row r="880">
          <cell r="A880">
            <v>495446</v>
          </cell>
          <cell r="B880" t="str">
            <v>ELVSTROM SAILS</v>
          </cell>
          <cell r="C880" t="str">
            <v>70 AV DE LA QUIERA</v>
          </cell>
          <cell r="D880" t="str">
            <v>Z.I DE L'ARGILE LOT N°16C</v>
          </cell>
          <cell r="E880" t="str">
            <v>06370</v>
          </cell>
          <cell r="F880" t="str">
            <v>MOUANS SARTOUX</v>
          </cell>
          <cell r="G880" t="str">
            <v>FRANCE</v>
          </cell>
          <cell r="H880" t="str">
            <v>1</v>
          </cell>
          <cell r="I880" t="str">
            <v>+33493481211</v>
          </cell>
          <cell r="J880" t="str">
            <v>info@elvstrom-sails.com</v>
          </cell>
          <cell r="K880" t="str">
            <v>Christophe</v>
          </cell>
          <cell r="L880" t="str">
            <v>ARTAUD</v>
          </cell>
          <cell r="M880" t="str">
            <v>+33493487019</v>
          </cell>
          <cell r="N880" t="str">
            <v>cha@elvstrom-sails.com</v>
          </cell>
        </row>
        <row r="881">
          <cell r="A881">
            <v>495446</v>
          </cell>
          <cell r="B881" t="str">
            <v>ELVSTROM SAILS</v>
          </cell>
          <cell r="C881" t="str">
            <v>70 AV DE LA QUIERA</v>
          </cell>
          <cell r="D881" t="str">
            <v>Z.I DE L'ARGILE LOT N°16C</v>
          </cell>
          <cell r="E881" t="str">
            <v>06370</v>
          </cell>
          <cell r="F881" t="str">
            <v>MOUANS SARTOUX</v>
          </cell>
          <cell r="G881" t="str">
            <v>FRANCE</v>
          </cell>
          <cell r="H881" t="str">
            <v>1</v>
          </cell>
          <cell r="I881" t="str">
            <v>+33493481211</v>
          </cell>
          <cell r="J881" t="str">
            <v>info@elvstrom-sails.com</v>
          </cell>
          <cell r="K881" t="str">
            <v>Anna</v>
          </cell>
          <cell r="L881" t="str">
            <v>JOHANSEN</v>
          </cell>
          <cell r="N881" t="str">
            <v>a.johansen.archi@gmail.com</v>
          </cell>
        </row>
        <row r="882">
          <cell r="A882">
            <v>495446</v>
          </cell>
          <cell r="B882" t="str">
            <v>ELVSTROM SAILS</v>
          </cell>
          <cell r="C882" t="str">
            <v>70 AV DE LA QUIERA</v>
          </cell>
          <cell r="D882" t="str">
            <v>Z.I DE L'ARGILE LOT N°16C</v>
          </cell>
          <cell r="E882" t="str">
            <v>06370</v>
          </cell>
          <cell r="F882" t="str">
            <v>MOUANS SARTOUX</v>
          </cell>
          <cell r="G882" t="str">
            <v>FRANCE</v>
          </cell>
          <cell r="H882" t="str">
            <v>1</v>
          </cell>
          <cell r="I882" t="str">
            <v>+33493481211</v>
          </cell>
          <cell r="J882" t="str">
            <v>info@elvstrom-sails.com</v>
          </cell>
          <cell r="K882" t="str">
            <v>MICHAEL</v>
          </cell>
          <cell r="L882" t="str">
            <v>LE GAL</v>
          </cell>
          <cell r="N882" t="str">
            <v>mil@elvstrom-sails.com</v>
          </cell>
        </row>
        <row r="883">
          <cell r="A883">
            <v>495446</v>
          </cell>
          <cell r="B883" t="str">
            <v>ELVSTROM SAILS</v>
          </cell>
          <cell r="C883" t="str">
            <v>70 AV DE LA QUIERA</v>
          </cell>
          <cell r="D883" t="str">
            <v>Z.I DE L'ARGILE LOT N°16C</v>
          </cell>
          <cell r="E883" t="str">
            <v>06370</v>
          </cell>
          <cell r="F883" t="str">
            <v>MOUANS SARTOUX</v>
          </cell>
          <cell r="G883" t="str">
            <v>FRANCE</v>
          </cell>
          <cell r="H883" t="str">
            <v>1</v>
          </cell>
          <cell r="I883" t="str">
            <v>+33493481211</v>
          </cell>
          <cell r="J883" t="str">
            <v>info@elvstrom-sails.com</v>
          </cell>
          <cell r="K883" t="str">
            <v>Niels</v>
          </cell>
          <cell r="L883" t="str">
            <v>JOHENSEN</v>
          </cell>
          <cell r="N883" t="str">
            <v>info@elvstrom-sails.com</v>
          </cell>
        </row>
        <row r="884">
          <cell r="A884">
            <v>495446</v>
          </cell>
          <cell r="B884" t="str">
            <v>ELVSTROM SAILS</v>
          </cell>
          <cell r="C884" t="str">
            <v>70 AV DE LA QUIERA</v>
          </cell>
          <cell r="D884" t="str">
            <v>Z.I DE L'ARGILE LOT N°16C</v>
          </cell>
          <cell r="E884" t="str">
            <v>06370</v>
          </cell>
          <cell r="F884" t="str">
            <v>MOUANS SARTOUX</v>
          </cell>
          <cell r="G884" t="str">
            <v>FRANCE</v>
          </cell>
          <cell r="H884" t="str">
            <v>1</v>
          </cell>
          <cell r="I884" t="str">
            <v>+33493481211</v>
          </cell>
          <cell r="J884" t="str">
            <v>info@elvstrom-sails.com</v>
          </cell>
          <cell r="K884" t="str">
            <v>Charles</v>
          </cell>
          <cell r="L884" t="str">
            <v>FALQUE</v>
          </cell>
          <cell r="M884" t="str">
            <v>+33493481211</v>
          </cell>
          <cell r="N884" t="str">
            <v>cfa@elvstrom-sails.com</v>
          </cell>
        </row>
        <row r="885">
          <cell r="A885">
            <v>495446</v>
          </cell>
          <cell r="B885" t="str">
            <v>ELVSTROM SAILS</v>
          </cell>
          <cell r="C885" t="str">
            <v>70 AV DE LA QUIERA</v>
          </cell>
          <cell r="D885" t="str">
            <v>Z.I DE L'ARGILE LOT N°16C</v>
          </cell>
          <cell r="E885" t="str">
            <v>06370</v>
          </cell>
          <cell r="F885" t="str">
            <v>MOUANS SARTOUX</v>
          </cell>
          <cell r="G885" t="str">
            <v>FRANCE</v>
          </cell>
          <cell r="H885" t="str">
            <v>1</v>
          </cell>
          <cell r="I885" t="str">
            <v>+33493481211</v>
          </cell>
          <cell r="J885" t="str">
            <v>info@elvstrom-sails.com</v>
          </cell>
          <cell r="K885" t="str">
            <v>Christophe</v>
          </cell>
          <cell r="L885" t="str">
            <v>ARTAUD</v>
          </cell>
          <cell r="N885" t="str">
            <v>cha@elvstrom-sails.com</v>
          </cell>
        </row>
        <row r="886">
          <cell r="A886">
            <v>495453</v>
          </cell>
          <cell r="B886" t="str">
            <v>VOILES ET VOILIERS</v>
          </cell>
          <cell r="C886" t="str">
            <v>13 RUE DE BREIL</v>
          </cell>
          <cell r="D886" t="str">
            <v>CS 46305</v>
          </cell>
          <cell r="E886" t="str">
            <v>35063</v>
          </cell>
          <cell r="F886" t="str">
            <v>RENNES CEDEX</v>
          </cell>
          <cell r="G886" t="str">
            <v>FRANCE</v>
          </cell>
          <cell r="H886" t="str">
            <v>1</v>
          </cell>
          <cell r="I886" t="str">
            <v>+33299325856</v>
          </cell>
          <cell r="J886" t="str">
            <v>a.larragnague@voilesetvoiliers.com</v>
          </cell>
          <cell r="K886" t="str">
            <v>Pierre</v>
          </cell>
          <cell r="L886" t="str">
            <v>LAVIALLE</v>
          </cell>
          <cell r="M886" t="str">
            <v>01 44 87 87 87</v>
          </cell>
          <cell r="N886" t="str">
            <v>lavialle@voilesetvoiliers.com</v>
          </cell>
        </row>
        <row r="887">
          <cell r="A887">
            <v>495453</v>
          </cell>
          <cell r="B887" t="str">
            <v>VOILES ET VOILIERS</v>
          </cell>
          <cell r="C887" t="str">
            <v>13 RUE DE BREIL</v>
          </cell>
          <cell r="D887" t="str">
            <v>CS 46305</v>
          </cell>
          <cell r="E887" t="str">
            <v>35063</v>
          </cell>
          <cell r="F887" t="str">
            <v>RENNES CEDEX</v>
          </cell>
          <cell r="G887" t="str">
            <v>FRANCE</v>
          </cell>
          <cell r="H887" t="str">
            <v>1</v>
          </cell>
          <cell r="I887" t="str">
            <v>+33299325856</v>
          </cell>
          <cell r="J887" t="str">
            <v>a.larragnague@voilesetvoiliers.com</v>
          </cell>
          <cell r="K887" t="str">
            <v>M.</v>
          </cell>
          <cell r="L887" t="str">
            <v>LE ROUZIC</v>
          </cell>
          <cell r="M887" t="str">
            <v>0144878787</v>
          </cell>
          <cell r="N887" t="str">
            <v>m.lerouzic@infomer.fr</v>
          </cell>
        </row>
        <row r="888">
          <cell r="A888">
            <v>495453</v>
          </cell>
          <cell r="B888" t="str">
            <v>VOILES ET VOILIERS</v>
          </cell>
          <cell r="C888" t="str">
            <v>13 RUE DE BREIL</v>
          </cell>
          <cell r="D888" t="str">
            <v>CS 46305</v>
          </cell>
          <cell r="E888" t="str">
            <v>35063</v>
          </cell>
          <cell r="F888" t="str">
            <v>RENNES CEDEX</v>
          </cell>
          <cell r="G888" t="str">
            <v>FRANCE</v>
          </cell>
          <cell r="H888" t="str">
            <v>1</v>
          </cell>
          <cell r="I888" t="str">
            <v>+33299325856</v>
          </cell>
          <cell r="J888" t="str">
            <v>a.larragnague@voilesetvoiliers.com</v>
          </cell>
          <cell r="K888" t="str">
            <v>Pierre</v>
          </cell>
          <cell r="L888" t="str">
            <v>LAVIALLE</v>
          </cell>
          <cell r="M888" t="str">
            <v>01 44 87 87 02</v>
          </cell>
          <cell r="N888" t="str">
            <v>lavialle@voilesetvoiliers.com</v>
          </cell>
        </row>
        <row r="889">
          <cell r="A889">
            <v>495453</v>
          </cell>
          <cell r="B889" t="str">
            <v>VOILES ET VOILIERS</v>
          </cell>
          <cell r="C889" t="str">
            <v>13 RUE DE BREIL</v>
          </cell>
          <cell r="D889" t="str">
            <v>CS 46305</v>
          </cell>
          <cell r="E889" t="str">
            <v>35063</v>
          </cell>
          <cell r="F889" t="str">
            <v>RENNES CEDEX</v>
          </cell>
          <cell r="G889" t="str">
            <v>FRANCE</v>
          </cell>
          <cell r="H889" t="str">
            <v>1</v>
          </cell>
          <cell r="I889" t="str">
            <v>+33299325856</v>
          </cell>
          <cell r="J889" t="str">
            <v>a.larragnague@voilesetvoiliers.com</v>
          </cell>
          <cell r="K889" t="str">
            <v>Severine</v>
          </cell>
          <cell r="L889" t="str">
            <v>MARTIN</v>
          </cell>
          <cell r="M889" t="str">
            <v>+33144878702</v>
          </cell>
          <cell r="N889" t="str">
            <v>s.martin@voilesetvoiliers.com</v>
          </cell>
        </row>
        <row r="890">
          <cell r="A890">
            <v>495453</v>
          </cell>
          <cell r="B890" t="str">
            <v>VOILES ET VOILIERS</v>
          </cell>
          <cell r="C890" t="str">
            <v>13 RUE DE BREIL</v>
          </cell>
          <cell r="D890" t="str">
            <v>CS 46305</v>
          </cell>
          <cell r="E890" t="str">
            <v>35063</v>
          </cell>
          <cell r="F890" t="str">
            <v>RENNES CEDEX</v>
          </cell>
          <cell r="G890" t="str">
            <v>FRANCE</v>
          </cell>
          <cell r="H890" t="str">
            <v>1</v>
          </cell>
          <cell r="I890" t="str">
            <v>+33299325856</v>
          </cell>
          <cell r="J890" t="str">
            <v>a.larragnague@voilesetvoiliers.com</v>
          </cell>
          <cell r="K890" t="str">
            <v>Amandine</v>
          </cell>
          <cell r="L890" t="str">
            <v>LARRAGNAGUE</v>
          </cell>
          <cell r="M890" t="str">
            <v>02 99 32 58 56</v>
          </cell>
          <cell r="N890" t="str">
            <v>a.larragnague@voilesetvoiliers.com</v>
          </cell>
        </row>
        <row r="891">
          <cell r="A891">
            <v>495453</v>
          </cell>
          <cell r="B891" t="str">
            <v>VOILES ET VOILIERS</v>
          </cell>
          <cell r="C891" t="str">
            <v>13 RUE DE BREIL</v>
          </cell>
          <cell r="D891" t="str">
            <v>CS 46305</v>
          </cell>
          <cell r="E891" t="str">
            <v>35063</v>
          </cell>
          <cell r="F891" t="str">
            <v>RENNES CEDEX</v>
          </cell>
          <cell r="G891" t="str">
            <v>FRANCE</v>
          </cell>
          <cell r="H891" t="str">
            <v>1</v>
          </cell>
          <cell r="I891" t="str">
            <v>+33299325856</v>
          </cell>
          <cell r="J891" t="str">
            <v>a.larragnague@voilesetvoiliers.com</v>
          </cell>
          <cell r="K891" t="str">
            <v>Bénédicte</v>
          </cell>
          <cell r="L891" t="str">
            <v>SAINSON</v>
          </cell>
          <cell r="N891" t="str">
            <v>sainson@voilesetvoiliers.com</v>
          </cell>
        </row>
        <row r="892">
          <cell r="A892">
            <v>495453</v>
          </cell>
          <cell r="B892" t="str">
            <v>VOILES ET VOILIERS</v>
          </cell>
          <cell r="C892" t="str">
            <v>13 RUE DE BREIL</v>
          </cell>
          <cell r="D892" t="str">
            <v>CS 46305</v>
          </cell>
          <cell r="E892" t="str">
            <v>35063</v>
          </cell>
          <cell r="F892" t="str">
            <v>RENNES CEDEX</v>
          </cell>
          <cell r="G892" t="str">
            <v>FRANCE</v>
          </cell>
          <cell r="H892" t="str">
            <v>1</v>
          </cell>
          <cell r="I892" t="str">
            <v>+33299325856</v>
          </cell>
          <cell r="J892" t="str">
            <v>a.larragnague@voilesetvoiliers.com</v>
          </cell>
          <cell r="K892" t="str">
            <v>Philippe</v>
          </cell>
          <cell r="L892" t="str">
            <v>ENGEL</v>
          </cell>
          <cell r="N892" t="str">
            <v>engel@voilesetvoiliers.com</v>
          </cell>
        </row>
        <row r="893">
          <cell r="A893">
            <v>495453</v>
          </cell>
          <cell r="B893" t="str">
            <v>VOILES ET VOILIERS</v>
          </cell>
          <cell r="C893" t="str">
            <v>13 RUE DE BREIL</v>
          </cell>
          <cell r="D893" t="str">
            <v>CS 46305</v>
          </cell>
          <cell r="E893" t="str">
            <v>35063</v>
          </cell>
          <cell r="F893" t="str">
            <v>RENNES CEDEX</v>
          </cell>
          <cell r="G893" t="str">
            <v>FRANCE</v>
          </cell>
          <cell r="H893" t="str">
            <v>1</v>
          </cell>
          <cell r="I893" t="str">
            <v>+33299325856</v>
          </cell>
          <cell r="J893" t="str">
            <v>a.larragnague@voilesetvoiliers.com</v>
          </cell>
          <cell r="K893" t="str">
            <v>Bénédicte</v>
          </cell>
          <cell r="L893" t="str">
            <v>SAINSON</v>
          </cell>
          <cell r="N893" t="str">
            <v>sainson@voilesetvoiliers.com</v>
          </cell>
        </row>
        <row r="894">
          <cell r="A894">
            <v>495553</v>
          </cell>
          <cell r="B894" t="str">
            <v>PARIS NAUTIQUE SARL</v>
          </cell>
          <cell r="C894" t="str">
            <v>12 Rue Lacuée</v>
          </cell>
          <cell r="E894" t="str">
            <v>75012</v>
          </cell>
          <cell r="F894" t="str">
            <v>PARIS</v>
          </cell>
          <cell r="G894" t="str">
            <v>FRANCE</v>
          </cell>
          <cell r="H894" t="str">
            <v>1</v>
          </cell>
          <cell r="I894" t="str">
            <v>01 43 07 39 50</v>
          </cell>
          <cell r="J894" t="str">
            <v>contact@paris-nautique.com</v>
          </cell>
          <cell r="K894" t="str">
            <v>Patrice</v>
          </cell>
          <cell r="L894" t="str">
            <v>MAUDIERE</v>
          </cell>
          <cell r="M894" t="str">
            <v>+33148103677</v>
          </cell>
          <cell r="N894" t="str">
            <v>maudierepatrice@yahoo.fr</v>
          </cell>
        </row>
        <row r="895">
          <cell r="A895">
            <v>495553</v>
          </cell>
          <cell r="B895" t="str">
            <v>PARIS NAUTIQUE SARL</v>
          </cell>
          <cell r="C895" t="str">
            <v>12 Rue Lacuée</v>
          </cell>
          <cell r="E895" t="str">
            <v>75012</v>
          </cell>
          <cell r="F895" t="str">
            <v>PARIS</v>
          </cell>
          <cell r="G895" t="str">
            <v>FRANCE</v>
          </cell>
          <cell r="H895" t="str">
            <v>1</v>
          </cell>
          <cell r="I895" t="str">
            <v>01 43 07 39 50</v>
          </cell>
          <cell r="J895" t="str">
            <v>contact@paris-nautique.com</v>
          </cell>
          <cell r="K895" t="str">
            <v>Patrice</v>
          </cell>
          <cell r="L895" t="str">
            <v>MAUDIERE</v>
          </cell>
          <cell r="N895" t="str">
            <v>contact@paris-nautique.com</v>
          </cell>
        </row>
        <row r="896">
          <cell r="A896">
            <v>495553</v>
          </cell>
          <cell r="B896" t="str">
            <v>PARIS NAUTIQUE SARL</v>
          </cell>
          <cell r="C896" t="str">
            <v>12 Rue Lacuée</v>
          </cell>
          <cell r="E896" t="str">
            <v>75012</v>
          </cell>
          <cell r="F896" t="str">
            <v>PARIS</v>
          </cell>
          <cell r="G896" t="str">
            <v>FRANCE</v>
          </cell>
          <cell r="H896" t="str">
            <v>1</v>
          </cell>
          <cell r="I896" t="str">
            <v>01 43 07 39 50</v>
          </cell>
          <cell r="J896" t="str">
            <v>contact@paris-nautique.com</v>
          </cell>
          <cell r="K896" t="str">
            <v>Julie</v>
          </cell>
          <cell r="L896" t="str">
            <v>PERSSON</v>
          </cell>
          <cell r="M896" t="str">
            <v>+33143073950</v>
          </cell>
          <cell r="N896" t="str">
            <v>bastille@paris-nautique.com</v>
          </cell>
        </row>
        <row r="897">
          <cell r="A897">
            <v>495648</v>
          </cell>
          <cell r="B897" t="str">
            <v>INTERVAL EDITIONS SAS</v>
          </cell>
          <cell r="C897" t="str">
            <v>3 rue Fortia</v>
          </cell>
          <cell r="D897" t="str">
            <v>BP 66</v>
          </cell>
          <cell r="E897" t="str">
            <v>13484</v>
          </cell>
          <cell r="F897" t="str">
            <v>MARSEILLE CEDEX 20</v>
          </cell>
          <cell r="G897" t="str">
            <v>FRANCE</v>
          </cell>
          <cell r="H897" t="str">
            <v>1</v>
          </cell>
          <cell r="I897" t="str">
            <v>+33491543897</v>
          </cell>
          <cell r="J897" t="str">
            <v>contact@blocmarine.com</v>
          </cell>
          <cell r="K897" t="str">
            <v>Jean-François</v>
          </cell>
          <cell r="L897" t="str">
            <v>LECAILLE</v>
          </cell>
          <cell r="M897" t="str">
            <v>04 91 54 38 97</v>
          </cell>
          <cell r="N897" t="str">
            <v>jflecaille@blocmarine.com</v>
          </cell>
        </row>
        <row r="898">
          <cell r="A898">
            <v>495648</v>
          </cell>
          <cell r="B898" t="str">
            <v>INTERVAL EDITIONS SAS</v>
          </cell>
          <cell r="C898" t="str">
            <v>3 rue Fortia</v>
          </cell>
          <cell r="D898" t="str">
            <v>BP 66</v>
          </cell>
          <cell r="E898" t="str">
            <v>13484</v>
          </cell>
          <cell r="F898" t="str">
            <v>MARSEILLE CEDEX 20</v>
          </cell>
          <cell r="G898" t="str">
            <v>FRANCE</v>
          </cell>
          <cell r="H898" t="str">
            <v>1</v>
          </cell>
          <cell r="I898" t="str">
            <v>+33491543897</v>
          </cell>
          <cell r="J898" t="str">
            <v>contact@blocmarine.com</v>
          </cell>
          <cell r="K898" t="str">
            <v>Michel</v>
          </cell>
          <cell r="L898" t="str">
            <v>VERMEULEN</v>
          </cell>
          <cell r="M898" t="str">
            <v>04 91 54 38 97</v>
          </cell>
          <cell r="N898" t="str">
            <v>mvermeulen@blocmarine.com</v>
          </cell>
        </row>
        <row r="899">
          <cell r="A899">
            <v>495648</v>
          </cell>
          <cell r="B899" t="str">
            <v>INTERVAL EDITIONS SAS</v>
          </cell>
          <cell r="C899" t="str">
            <v>3 rue Fortia</v>
          </cell>
          <cell r="D899" t="str">
            <v>BP 66</v>
          </cell>
          <cell r="E899" t="str">
            <v>13484</v>
          </cell>
          <cell r="F899" t="str">
            <v>MARSEILLE CEDEX 20</v>
          </cell>
          <cell r="G899" t="str">
            <v>FRANCE</v>
          </cell>
          <cell r="H899" t="str">
            <v>1</v>
          </cell>
          <cell r="I899" t="str">
            <v>+33491543897</v>
          </cell>
          <cell r="J899" t="str">
            <v>contact@blocmarine.com</v>
          </cell>
          <cell r="K899" t="str">
            <v>Patrick</v>
          </cell>
          <cell r="L899" t="str">
            <v>UBEDA</v>
          </cell>
          <cell r="N899" t="str">
            <v>pubeda@blocmarine.com</v>
          </cell>
        </row>
        <row r="900">
          <cell r="A900">
            <v>495648</v>
          </cell>
          <cell r="B900" t="str">
            <v>INTERVAL EDITIONS SAS</v>
          </cell>
          <cell r="C900" t="str">
            <v>3 rue Fortia</v>
          </cell>
          <cell r="D900" t="str">
            <v>BP 66</v>
          </cell>
          <cell r="E900" t="str">
            <v>13484</v>
          </cell>
          <cell r="F900" t="str">
            <v>MARSEILLE CEDEX 20</v>
          </cell>
          <cell r="G900" t="str">
            <v>FRANCE</v>
          </cell>
          <cell r="H900" t="str">
            <v>1</v>
          </cell>
          <cell r="I900" t="str">
            <v>+33491543897</v>
          </cell>
          <cell r="J900" t="str">
            <v>contact@blocmarine.com</v>
          </cell>
          <cell r="K900" t="str">
            <v>Patrick</v>
          </cell>
          <cell r="L900" t="str">
            <v>UBEDA</v>
          </cell>
          <cell r="M900" t="str">
            <v>04 91 54 38 97</v>
          </cell>
        </row>
        <row r="901">
          <cell r="A901">
            <v>495648</v>
          </cell>
          <cell r="B901" t="str">
            <v>INTERVAL EDITIONS SAS</v>
          </cell>
          <cell r="C901" t="str">
            <v>3 rue Fortia</v>
          </cell>
          <cell r="D901" t="str">
            <v>BP 66</v>
          </cell>
          <cell r="E901" t="str">
            <v>13484</v>
          </cell>
          <cell r="F901" t="str">
            <v>MARSEILLE CEDEX 20</v>
          </cell>
          <cell r="G901" t="str">
            <v>FRANCE</v>
          </cell>
          <cell r="H901" t="str">
            <v>1</v>
          </cell>
          <cell r="I901" t="str">
            <v>+33491543897</v>
          </cell>
          <cell r="J901" t="str">
            <v>contact@blocmarine.com</v>
          </cell>
          <cell r="K901" t="str">
            <v>Catherine</v>
          </cell>
          <cell r="L901" t="str">
            <v>AZARD</v>
          </cell>
          <cell r="N901" t="str">
            <v>administration.blocmarine@meteoconsult.com</v>
          </cell>
        </row>
        <row r="902">
          <cell r="A902">
            <v>495648</v>
          </cell>
          <cell r="B902" t="str">
            <v>INTERVAL EDITIONS SAS</v>
          </cell>
          <cell r="C902" t="str">
            <v>3 rue Fortia</v>
          </cell>
          <cell r="D902" t="str">
            <v>BP 66</v>
          </cell>
          <cell r="E902" t="str">
            <v>13484</v>
          </cell>
          <cell r="F902" t="str">
            <v>MARSEILLE CEDEX 20</v>
          </cell>
          <cell r="G902" t="str">
            <v>FRANCE</v>
          </cell>
          <cell r="H902" t="str">
            <v>1</v>
          </cell>
          <cell r="I902" t="str">
            <v>+33491543897</v>
          </cell>
          <cell r="J902" t="str">
            <v>contact@blocmarine.com</v>
          </cell>
          <cell r="K902" t="str">
            <v>Patrick</v>
          </cell>
          <cell r="L902" t="str">
            <v>UBEDA</v>
          </cell>
          <cell r="M902" t="str">
            <v>0491543897</v>
          </cell>
          <cell r="N902" t="str">
            <v>pubeda@blocmarine.com</v>
          </cell>
        </row>
        <row r="903">
          <cell r="A903">
            <v>495648</v>
          </cell>
          <cell r="B903" t="str">
            <v>INTERVAL EDITIONS SAS</v>
          </cell>
          <cell r="C903" t="str">
            <v>3 rue Fortia</v>
          </cell>
          <cell r="D903" t="str">
            <v>BP 66</v>
          </cell>
          <cell r="E903" t="str">
            <v>13484</v>
          </cell>
          <cell r="F903" t="str">
            <v>MARSEILLE CEDEX 20</v>
          </cell>
          <cell r="G903" t="str">
            <v>FRANCE</v>
          </cell>
          <cell r="H903" t="str">
            <v>1</v>
          </cell>
          <cell r="I903" t="str">
            <v>+33491543897</v>
          </cell>
          <cell r="J903" t="str">
            <v>contact@blocmarine.com</v>
          </cell>
          <cell r="K903" t="str">
            <v>MICHEL</v>
          </cell>
          <cell r="L903" t="str">
            <v>VERMEULEN</v>
          </cell>
          <cell r="N903" t="str">
            <v>contact@blocmarine.com</v>
          </cell>
        </row>
        <row r="904">
          <cell r="A904">
            <v>495648</v>
          </cell>
          <cell r="B904" t="str">
            <v>INTERVAL EDITIONS SAS</v>
          </cell>
          <cell r="C904" t="str">
            <v>3 rue Fortia</v>
          </cell>
          <cell r="D904" t="str">
            <v>BP 66</v>
          </cell>
          <cell r="E904" t="str">
            <v>13484</v>
          </cell>
          <cell r="F904" t="str">
            <v>MARSEILLE CEDEX 20</v>
          </cell>
          <cell r="G904" t="str">
            <v>FRANCE</v>
          </cell>
          <cell r="H904" t="str">
            <v>1</v>
          </cell>
          <cell r="I904" t="str">
            <v>+33491543897</v>
          </cell>
          <cell r="J904" t="str">
            <v>contact@blocmarine.com</v>
          </cell>
          <cell r="K904" t="str">
            <v>Laure</v>
          </cell>
          <cell r="L904" t="str">
            <v>COQUELIN</v>
          </cell>
          <cell r="N904" t="str">
            <v>lc@meteoconsult.fr</v>
          </cell>
        </row>
        <row r="905">
          <cell r="A905">
            <v>495648</v>
          </cell>
          <cell r="B905" t="str">
            <v>INTERVAL EDITIONS SAS</v>
          </cell>
          <cell r="C905" t="str">
            <v>3 rue Fortia</v>
          </cell>
          <cell r="D905" t="str">
            <v>BP 66</v>
          </cell>
          <cell r="E905" t="str">
            <v>13484</v>
          </cell>
          <cell r="F905" t="str">
            <v>MARSEILLE CEDEX 20</v>
          </cell>
          <cell r="G905" t="str">
            <v>FRANCE</v>
          </cell>
          <cell r="H905" t="str">
            <v>1</v>
          </cell>
          <cell r="I905" t="str">
            <v>+33491543897</v>
          </cell>
          <cell r="J905" t="str">
            <v>contact@blocmarine.com</v>
          </cell>
          <cell r="K905" t="str">
            <v>Nicolas</v>
          </cell>
          <cell r="L905" t="str">
            <v>MOLINA</v>
          </cell>
          <cell r="M905" t="str">
            <v>+33139281990</v>
          </cell>
          <cell r="N905" t="str">
            <v>nicolas.molina@figaronautisme.com</v>
          </cell>
        </row>
        <row r="906">
          <cell r="A906">
            <v>495737</v>
          </cell>
          <cell r="B906" t="str">
            <v>ALOHA EDITIONS</v>
          </cell>
          <cell r="C906" t="str">
            <v>6 AVENUE FRAGONARD</v>
          </cell>
          <cell r="E906" t="str">
            <v>06100</v>
          </cell>
          <cell r="F906" t="str">
            <v>NICE</v>
          </cell>
          <cell r="G906" t="str">
            <v>FRANCE</v>
          </cell>
          <cell r="H906" t="str">
            <v>1</v>
          </cell>
          <cell r="I906" t="str">
            <v>+33492091618</v>
          </cell>
          <cell r="J906" t="str">
            <v>corinne@multihulls-world.com</v>
          </cell>
          <cell r="K906" t="str">
            <v>Corinne</v>
          </cell>
          <cell r="L906" t="str">
            <v>CONSANI</v>
          </cell>
          <cell r="M906" t="str">
            <v>04 92 09 16 18</v>
          </cell>
          <cell r="N906" t="str">
            <v>corinne@multihulls-world.com</v>
          </cell>
        </row>
        <row r="907">
          <cell r="A907">
            <v>495737</v>
          </cell>
          <cell r="B907" t="str">
            <v>ALOHA EDITIONS</v>
          </cell>
          <cell r="C907" t="str">
            <v>6 AVENUE FRAGONARD</v>
          </cell>
          <cell r="E907" t="str">
            <v>06100</v>
          </cell>
          <cell r="F907" t="str">
            <v>NICE</v>
          </cell>
          <cell r="G907" t="str">
            <v>FRANCE</v>
          </cell>
          <cell r="H907" t="str">
            <v>1</v>
          </cell>
          <cell r="I907" t="str">
            <v>+33492091618</v>
          </cell>
          <cell r="J907" t="str">
            <v>corinne@multihulls-world.com</v>
          </cell>
          <cell r="K907" t="str">
            <v>Corinne</v>
          </cell>
          <cell r="L907" t="str">
            <v>CONSANI</v>
          </cell>
          <cell r="M907" t="str">
            <v>+33492091618</v>
          </cell>
          <cell r="N907" t="str">
            <v>corinne@multihulls-world.com</v>
          </cell>
        </row>
        <row r="908">
          <cell r="A908">
            <v>495844</v>
          </cell>
          <cell r="B908" t="str">
            <v>EXPRESSION MEDIA SAS</v>
          </cell>
          <cell r="C908" t="str">
            <v>2 Rue de la Roquette</v>
          </cell>
          <cell r="D908" t="str">
            <v>Passage du Cheval Blanc, Cour de Mai</v>
          </cell>
          <cell r="E908" t="str">
            <v>75011</v>
          </cell>
          <cell r="F908" t="str">
            <v>PARIS</v>
          </cell>
          <cell r="G908" t="str">
            <v>FRANCE</v>
          </cell>
          <cell r="H908" t="str">
            <v>1</v>
          </cell>
          <cell r="I908" t="str">
            <v>01 49 29 29 21</v>
          </cell>
          <cell r="J908" t="str">
            <v>philippe@planchemag.com</v>
          </cell>
          <cell r="K908" t="str">
            <v>Philippe</v>
          </cell>
          <cell r="L908" t="str">
            <v>FUZELLIER</v>
          </cell>
          <cell r="M908" t="str">
            <v>01 49 29 29 21</v>
          </cell>
          <cell r="N908" t="str">
            <v>pfuzellier@gmail.com</v>
          </cell>
        </row>
        <row r="909">
          <cell r="A909">
            <v>495844</v>
          </cell>
          <cell r="B909" t="str">
            <v>EXPRESSION MEDIA SAS</v>
          </cell>
          <cell r="C909" t="str">
            <v>2 Rue de la Roquette</v>
          </cell>
          <cell r="D909" t="str">
            <v>Passage du Cheval Blanc, Cour de Mai</v>
          </cell>
          <cell r="E909" t="str">
            <v>75011</v>
          </cell>
          <cell r="F909" t="str">
            <v>PARIS</v>
          </cell>
          <cell r="G909" t="str">
            <v>FRANCE</v>
          </cell>
          <cell r="H909" t="str">
            <v>1</v>
          </cell>
          <cell r="I909" t="str">
            <v>01 49 29 29 21</v>
          </cell>
          <cell r="J909" t="str">
            <v>philippe@planchemag.com</v>
          </cell>
          <cell r="K909" t="str">
            <v>Philippe</v>
          </cell>
          <cell r="L909" t="str">
            <v>FUZELLIER</v>
          </cell>
          <cell r="N909" t="str">
            <v>pfuzellier@expressiongroupe.fr</v>
          </cell>
        </row>
        <row r="910">
          <cell r="A910">
            <v>495844</v>
          </cell>
          <cell r="B910" t="str">
            <v>EXPRESSION MEDIA SAS</v>
          </cell>
          <cell r="C910" t="str">
            <v>2 Rue de la Roquette</v>
          </cell>
          <cell r="D910" t="str">
            <v>Passage du Cheval Blanc, Cour de Mai</v>
          </cell>
          <cell r="E910" t="str">
            <v>75011</v>
          </cell>
          <cell r="F910" t="str">
            <v>PARIS</v>
          </cell>
          <cell r="G910" t="str">
            <v>FRANCE</v>
          </cell>
          <cell r="H910" t="str">
            <v>1</v>
          </cell>
          <cell r="I910" t="str">
            <v>01 49 29 29 21</v>
          </cell>
          <cell r="J910" t="str">
            <v>philippe@planchemag.com</v>
          </cell>
          <cell r="K910" t="str">
            <v>Antoine</v>
          </cell>
          <cell r="L910" t="str">
            <v>LOLIVIER</v>
          </cell>
        </row>
        <row r="911">
          <cell r="A911">
            <v>495920</v>
          </cell>
          <cell r="B911" t="str">
            <v>COURSE CROISIERE EDHEC</v>
          </cell>
          <cell r="C911" t="str">
            <v>24 Avenue Gustave Delory</v>
          </cell>
          <cell r="E911" t="str">
            <v>59100</v>
          </cell>
          <cell r="F911" t="str">
            <v>ROUBAIX</v>
          </cell>
          <cell r="G911" t="str">
            <v>FRANCE</v>
          </cell>
          <cell r="H911" t="str">
            <v>1</v>
          </cell>
          <cell r="I911" t="str">
            <v>03 28 35 07 90</v>
          </cell>
          <cell r="J911" t="str">
            <v>ccedhec@ccehdec.com</v>
          </cell>
          <cell r="K911" t="str">
            <v>Stanislas</v>
          </cell>
          <cell r="L911" t="str">
            <v>GRUAU</v>
          </cell>
          <cell r="M911" t="str">
            <v>03 28 36 57 70</v>
          </cell>
          <cell r="N911" t="str">
            <v>stanislas.gruau@edhec.com</v>
          </cell>
        </row>
        <row r="912">
          <cell r="A912">
            <v>495920</v>
          </cell>
          <cell r="B912" t="str">
            <v>COURSE CROISIERE EDHEC</v>
          </cell>
          <cell r="C912" t="str">
            <v>24 Avenue Gustave Delory</v>
          </cell>
          <cell r="E912" t="str">
            <v>59100</v>
          </cell>
          <cell r="F912" t="str">
            <v>ROUBAIX</v>
          </cell>
          <cell r="G912" t="str">
            <v>FRANCE</v>
          </cell>
          <cell r="H912" t="str">
            <v>1</v>
          </cell>
          <cell r="I912" t="str">
            <v>03 28 35 07 90</v>
          </cell>
          <cell r="J912" t="str">
            <v>ccedhec@ccehdec.com</v>
          </cell>
          <cell r="K912" t="str">
            <v>ZEINED</v>
          </cell>
          <cell r="L912" t="str">
            <v>ZARRAD</v>
          </cell>
          <cell r="M912" t="str">
            <v>+33687213521</v>
          </cell>
          <cell r="N912" t="str">
            <v>zeinet.zarrad@edhec.com</v>
          </cell>
        </row>
        <row r="913">
          <cell r="A913">
            <v>495920</v>
          </cell>
          <cell r="B913" t="str">
            <v>COURSE CROISIERE EDHEC</v>
          </cell>
          <cell r="C913" t="str">
            <v>24 Avenue Gustave Delory</v>
          </cell>
          <cell r="E913" t="str">
            <v>59100</v>
          </cell>
          <cell r="F913" t="str">
            <v>ROUBAIX</v>
          </cell>
          <cell r="G913" t="str">
            <v>FRANCE</v>
          </cell>
          <cell r="H913" t="str">
            <v>1</v>
          </cell>
          <cell r="I913" t="str">
            <v>03 28 35 07 90</v>
          </cell>
          <cell r="J913" t="str">
            <v>ccedhec@ccehdec.com</v>
          </cell>
          <cell r="K913" t="str">
            <v>Mathieu</v>
          </cell>
          <cell r="L913" t="str">
            <v>BERNIER</v>
          </cell>
          <cell r="N913" t="str">
            <v>mathieu.bernier@edhec.com</v>
          </cell>
        </row>
        <row r="914">
          <cell r="A914">
            <v>495920</v>
          </cell>
          <cell r="B914" t="str">
            <v>COURSE CROISIERE EDHEC</v>
          </cell>
          <cell r="C914" t="str">
            <v>24 Avenue Gustave Delory</v>
          </cell>
          <cell r="E914" t="str">
            <v>59100</v>
          </cell>
          <cell r="F914" t="str">
            <v>ROUBAIX</v>
          </cell>
          <cell r="G914" t="str">
            <v>FRANCE</v>
          </cell>
          <cell r="H914" t="str">
            <v>1</v>
          </cell>
          <cell r="I914" t="str">
            <v>03 28 35 07 90</v>
          </cell>
          <cell r="J914" t="str">
            <v>ccedhec@ccehdec.com</v>
          </cell>
          <cell r="K914" t="str">
            <v>Benjamin</v>
          </cell>
          <cell r="L914" t="str">
            <v>LEMARIE</v>
          </cell>
          <cell r="M914" t="str">
            <v>03 28 36 57 70</v>
          </cell>
          <cell r="N914" t="str">
            <v>benjamin.lemarie@edhec.com</v>
          </cell>
        </row>
        <row r="915">
          <cell r="A915">
            <v>495920</v>
          </cell>
          <cell r="B915" t="str">
            <v>COURSE CROISIERE EDHEC</v>
          </cell>
          <cell r="C915" t="str">
            <v>24 Avenue Gustave Delory</v>
          </cell>
          <cell r="E915" t="str">
            <v>59100</v>
          </cell>
          <cell r="F915" t="str">
            <v>ROUBAIX</v>
          </cell>
          <cell r="G915" t="str">
            <v>FRANCE</v>
          </cell>
          <cell r="H915" t="str">
            <v>1</v>
          </cell>
          <cell r="I915" t="str">
            <v>03 28 35 07 90</v>
          </cell>
          <cell r="J915" t="str">
            <v>ccedhec@ccehdec.com</v>
          </cell>
          <cell r="K915" t="str">
            <v>Clement</v>
          </cell>
          <cell r="L915" t="str">
            <v>MAZET-SONILHAC</v>
          </cell>
          <cell r="M915" t="str">
            <v>+33328350790</v>
          </cell>
          <cell r="N915" t="str">
            <v>clement.mazet-sonilhac@edhec.com</v>
          </cell>
        </row>
        <row r="916">
          <cell r="A916">
            <v>495920</v>
          </cell>
          <cell r="B916" t="str">
            <v>COURSE CROISIERE EDHEC</v>
          </cell>
          <cell r="C916" t="str">
            <v>24 Avenue Gustave Delory</v>
          </cell>
          <cell r="E916" t="str">
            <v>59100</v>
          </cell>
          <cell r="F916" t="str">
            <v>ROUBAIX</v>
          </cell>
          <cell r="G916" t="str">
            <v>FRANCE</v>
          </cell>
          <cell r="H916" t="str">
            <v>1</v>
          </cell>
          <cell r="I916" t="str">
            <v>03 28 35 07 90</v>
          </cell>
          <cell r="J916" t="str">
            <v>ccedhec@ccehdec.com</v>
          </cell>
          <cell r="K916" t="str">
            <v>Florian</v>
          </cell>
          <cell r="L916" t="str">
            <v>BAUFRETON</v>
          </cell>
          <cell r="N916" t="str">
            <v>florian.baufreton@edhec.com</v>
          </cell>
        </row>
        <row r="917">
          <cell r="A917">
            <v>495920</v>
          </cell>
          <cell r="B917" t="str">
            <v>COURSE CROISIERE EDHEC</v>
          </cell>
          <cell r="C917" t="str">
            <v>24 Avenue Gustave Delory</v>
          </cell>
          <cell r="E917" t="str">
            <v>59100</v>
          </cell>
          <cell r="F917" t="str">
            <v>ROUBAIX</v>
          </cell>
          <cell r="G917" t="str">
            <v>FRANCE</v>
          </cell>
          <cell r="H917" t="str">
            <v>1</v>
          </cell>
          <cell r="I917" t="str">
            <v>03 28 35 07 90</v>
          </cell>
          <cell r="J917" t="str">
            <v>ccedhec@ccehdec.com</v>
          </cell>
          <cell r="K917" t="str">
            <v>Serge</v>
          </cell>
          <cell r="L917" t="str">
            <v>de FAY</v>
          </cell>
          <cell r="N917" t="str">
            <v>serge.defay@edhec.com</v>
          </cell>
        </row>
        <row r="918">
          <cell r="A918">
            <v>495920</v>
          </cell>
          <cell r="B918" t="str">
            <v>COURSE CROISIERE EDHEC</v>
          </cell>
          <cell r="C918" t="str">
            <v>24 Avenue Gustave Delory</v>
          </cell>
          <cell r="E918" t="str">
            <v>59100</v>
          </cell>
          <cell r="F918" t="str">
            <v>ROUBAIX</v>
          </cell>
          <cell r="G918" t="str">
            <v>FRANCE</v>
          </cell>
          <cell r="H918" t="str">
            <v>1</v>
          </cell>
          <cell r="I918" t="str">
            <v>03 28 35 07 90</v>
          </cell>
          <cell r="J918" t="str">
            <v>ccedhec@ccehdec.com</v>
          </cell>
          <cell r="K918" t="str">
            <v>Philippine</v>
          </cell>
          <cell r="L918" t="str">
            <v>ZARO</v>
          </cell>
          <cell r="N918" t="str">
            <v>philippine.zaro@edhec.com</v>
          </cell>
        </row>
        <row r="919">
          <cell r="A919">
            <v>495920</v>
          </cell>
          <cell r="B919" t="str">
            <v>COURSE CROISIERE EDHEC</v>
          </cell>
          <cell r="C919" t="str">
            <v>24 Avenue Gustave Delory</v>
          </cell>
          <cell r="E919" t="str">
            <v>59100</v>
          </cell>
          <cell r="F919" t="str">
            <v>ROUBAIX</v>
          </cell>
          <cell r="G919" t="str">
            <v>FRANCE</v>
          </cell>
          <cell r="H919" t="str">
            <v>1</v>
          </cell>
          <cell r="I919" t="str">
            <v>03 28 35 07 90</v>
          </cell>
          <cell r="J919" t="str">
            <v>ccedhec@ccehdec.com</v>
          </cell>
          <cell r="K919" t="str">
            <v>Julie</v>
          </cell>
          <cell r="L919" t="str">
            <v>DELMAS</v>
          </cell>
        </row>
        <row r="920">
          <cell r="A920">
            <v>495920</v>
          </cell>
          <cell r="B920" t="str">
            <v>COURSE CROISIERE EDHEC</v>
          </cell>
          <cell r="C920" t="str">
            <v>24 Avenue Gustave Delory</v>
          </cell>
          <cell r="E920" t="str">
            <v>59100</v>
          </cell>
          <cell r="F920" t="str">
            <v>ROUBAIX</v>
          </cell>
          <cell r="G920" t="str">
            <v>FRANCE</v>
          </cell>
          <cell r="H920" t="str">
            <v>1</v>
          </cell>
          <cell r="I920" t="str">
            <v>03 28 35 07 90</v>
          </cell>
          <cell r="J920" t="str">
            <v>ccedhec@ccehdec.com</v>
          </cell>
          <cell r="K920" t="str">
            <v>Antoine</v>
          </cell>
          <cell r="L920" t="str">
            <v>DORANGE</v>
          </cell>
          <cell r="N920" t="str">
            <v>antoine.dorange@edhec.com</v>
          </cell>
        </row>
        <row r="921">
          <cell r="A921">
            <v>495920</v>
          </cell>
          <cell r="B921" t="str">
            <v>COURSE CROISIERE EDHEC</v>
          </cell>
          <cell r="C921" t="str">
            <v>24 Avenue Gustave Delory</v>
          </cell>
          <cell r="E921" t="str">
            <v>59100</v>
          </cell>
          <cell r="F921" t="str">
            <v>ROUBAIX</v>
          </cell>
          <cell r="G921" t="str">
            <v>FRANCE</v>
          </cell>
          <cell r="H921" t="str">
            <v>1</v>
          </cell>
          <cell r="I921" t="str">
            <v>03 28 35 07 90</v>
          </cell>
          <cell r="J921" t="str">
            <v>ccedhec@ccehdec.com</v>
          </cell>
          <cell r="K921" t="str">
            <v>Quentin</v>
          </cell>
          <cell r="L921" t="str">
            <v>GENISSEL</v>
          </cell>
          <cell r="N921" t="str">
            <v>quentin.genissel@edhec.com</v>
          </cell>
        </row>
        <row r="922">
          <cell r="A922">
            <v>495920</v>
          </cell>
          <cell r="B922" t="str">
            <v>COURSE CROISIERE EDHEC</v>
          </cell>
          <cell r="C922" t="str">
            <v>24 Avenue Gustave Delory</v>
          </cell>
          <cell r="E922" t="str">
            <v>59100</v>
          </cell>
          <cell r="F922" t="str">
            <v>ROUBAIX</v>
          </cell>
          <cell r="G922" t="str">
            <v>FRANCE</v>
          </cell>
          <cell r="H922" t="str">
            <v>1</v>
          </cell>
          <cell r="I922" t="str">
            <v>03 28 35 07 90</v>
          </cell>
          <cell r="J922" t="str">
            <v>ccedhec@ccehdec.com</v>
          </cell>
          <cell r="K922" t="str">
            <v>Mariette</v>
          </cell>
          <cell r="L922" t="str">
            <v>MOINE</v>
          </cell>
          <cell r="N922" t="str">
            <v>mariette.moine@edhec.com</v>
          </cell>
        </row>
        <row r="923">
          <cell r="A923">
            <v>495920</v>
          </cell>
          <cell r="B923" t="str">
            <v>COURSE CROISIERE EDHEC</v>
          </cell>
          <cell r="C923" t="str">
            <v>24 Avenue Gustave Delory</v>
          </cell>
          <cell r="E923" t="str">
            <v>59100</v>
          </cell>
          <cell r="F923" t="str">
            <v>ROUBAIX</v>
          </cell>
          <cell r="G923" t="str">
            <v>FRANCE</v>
          </cell>
          <cell r="H923" t="str">
            <v>1</v>
          </cell>
          <cell r="I923" t="str">
            <v>03 28 35 07 90</v>
          </cell>
          <cell r="J923" t="str">
            <v>ccedhec@ccehdec.com</v>
          </cell>
          <cell r="K923" t="str">
            <v>Yacine</v>
          </cell>
          <cell r="L923" t="str">
            <v>ALLAM</v>
          </cell>
          <cell r="M923" t="str">
            <v>+33649366824</v>
          </cell>
          <cell r="N923" t="str">
            <v>yacine.allam@ccedhec.com</v>
          </cell>
        </row>
        <row r="924">
          <cell r="A924">
            <v>495920</v>
          </cell>
          <cell r="B924" t="str">
            <v>COURSE CROISIERE EDHEC</v>
          </cell>
          <cell r="C924" t="str">
            <v>24 Avenue Gustave Delory</v>
          </cell>
          <cell r="E924" t="str">
            <v>59100</v>
          </cell>
          <cell r="F924" t="str">
            <v>ROUBAIX</v>
          </cell>
          <cell r="G924" t="str">
            <v>FRANCE</v>
          </cell>
          <cell r="H924" t="str">
            <v>1</v>
          </cell>
          <cell r="I924" t="str">
            <v>03 28 35 07 90</v>
          </cell>
          <cell r="J924" t="str">
            <v>ccedhec@ccehdec.com</v>
          </cell>
          <cell r="K924" t="str">
            <v>Benjamin</v>
          </cell>
          <cell r="L924" t="str">
            <v>TETARD</v>
          </cell>
          <cell r="N924" t="str">
            <v>benjamin.tetard@edhec.com</v>
          </cell>
        </row>
        <row r="925">
          <cell r="A925">
            <v>495920</v>
          </cell>
          <cell r="B925" t="str">
            <v>COURSE CROISIERE EDHEC</v>
          </cell>
          <cell r="C925" t="str">
            <v>24 Avenue Gustave Delory</v>
          </cell>
          <cell r="E925" t="str">
            <v>59100</v>
          </cell>
          <cell r="F925" t="str">
            <v>ROUBAIX</v>
          </cell>
          <cell r="G925" t="str">
            <v>FRANCE</v>
          </cell>
          <cell r="H925" t="str">
            <v>1</v>
          </cell>
          <cell r="I925" t="str">
            <v>03 28 35 07 90</v>
          </cell>
          <cell r="J925" t="str">
            <v>ccedhec@ccehdec.com</v>
          </cell>
          <cell r="K925" t="str">
            <v>Marine</v>
          </cell>
          <cell r="L925" t="str">
            <v>LANTOINE</v>
          </cell>
          <cell r="M925" t="str">
            <v>+33618764204</v>
          </cell>
          <cell r="N925" t="str">
            <v>marine.lantoine@edhec.com</v>
          </cell>
        </row>
        <row r="926">
          <cell r="A926">
            <v>495938</v>
          </cell>
          <cell r="B926" t="str">
            <v>FILOVENT</v>
          </cell>
          <cell r="C926" t="str">
            <v>14  AVENUE ANDRE MORIZET</v>
          </cell>
          <cell r="E926" t="str">
            <v>92100</v>
          </cell>
          <cell r="F926" t="str">
            <v>BOULOGNE BILLANCOURT</v>
          </cell>
          <cell r="G926" t="str">
            <v>FRANCE</v>
          </cell>
          <cell r="H926" t="str">
            <v>1</v>
          </cell>
          <cell r="I926" t="str">
            <v>01 70 80 97 52</v>
          </cell>
          <cell r="J926" t="str">
            <v>filovent@wanadoo.fr</v>
          </cell>
          <cell r="K926" t="str">
            <v>Hajare</v>
          </cell>
          <cell r="L926" t="str">
            <v>ALAOUI</v>
          </cell>
          <cell r="M926" t="str">
            <v>01 70 80 97 52</v>
          </cell>
          <cell r="N926" t="str">
            <v>hajare@filovent.com</v>
          </cell>
        </row>
        <row r="927">
          <cell r="A927">
            <v>495938</v>
          </cell>
          <cell r="B927" t="str">
            <v>FILOVENT</v>
          </cell>
          <cell r="C927" t="str">
            <v>14  AVENUE ANDRE MORIZET</v>
          </cell>
          <cell r="E927" t="str">
            <v>92100</v>
          </cell>
          <cell r="F927" t="str">
            <v>BOULOGNE BILLANCOURT</v>
          </cell>
          <cell r="G927" t="str">
            <v>FRANCE</v>
          </cell>
          <cell r="H927" t="str">
            <v>1</v>
          </cell>
          <cell r="I927" t="str">
            <v>01 70 80 97 52</v>
          </cell>
          <cell r="J927" t="str">
            <v>filovent@wanadoo.fr</v>
          </cell>
          <cell r="K927" t="str">
            <v>Philippe</v>
          </cell>
          <cell r="L927" t="str">
            <v>BRUNET</v>
          </cell>
          <cell r="N927" t="str">
            <v>info@filovent.com</v>
          </cell>
        </row>
        <row r="928">
          <cell r="A928">
            <v>495938</v>
          </cell>
          <cell r="B928" t="str">
            <v>FILOVENT</v>
          </cell>
          <cell r="C928" t="str">
            <v>14  AVENUE ANDRE MORIZET</v>
          </cell>
          <cell r="E928" t="str">
            <v>92100</v>
          </cell>
          <cell r="F928" t="str">
            <v>BOULOGNE BILLANCOURT</v>
          </cell>
          <cell r="G928" t="str">
            <v>FRANCE</v>
          </cell>
          <cell r="H928" t="str">
            <v>1</v>
          </cell>
          <cell r="I928" t="str">
            <v>01 70 80 97 52</v>
          </cell>
          <cell r="J928" t="str">
            <v>filovent@wanadoo.fr</v>
          </cell>
          <cell r="K928" t="str">
            <v>Guillaume</v>
          </cell>
          <cell r="L928" t="str">
            <v>BONNARD</v>
          </cell>
          <cell r="N928" t="str">
            <v>guillaume@filovent.com</v>
          </cell>
        </row>
        <row r="929">
          <cell r="A929">
            <v>495939</v>
          </cell>
          <cell r="B929" t="str">
            <v>EURO ACCESSOIRES</v>
          </cell>
          <cell r="C929" t="str">
            <v>ZAE Parc de Champagne</v>
          </cell>
          <cell r="D929" t="str">
            <v>BP 110</v>
          </cell>
          <cell r="E929" t="str">
            <v>07300</v>
          </cell>
          <cell r="F929" t="str">
            <v>TOURNON SUR RHONE</v>
          </cell>
          <cell r="G929" t="str">
            <v>FRANCE</v>
          </cell>
          <cell r="H929" t="str">
            <v>1</v>
          </cell>
          <cell r="I929" t="str">
            <v>04 75 06 92 92</v>
          </cell>
          <cell r="J929" t="str">
            <v>jbranco.eurocc@trigano.fr</v>
          </cell>
          <cell r="K929" t="str">
            <v>Alain</v>
          </cell>
          <cell r="L929" t="str">
            <v>JAUBERT</v>
          </cell>
          <cell r="N929" t="str">
            <v>contact.euracc@trigano.fr</v>
          </cell>
        </row>
        <row r="930">
          <cell r="A930">
            <v>495939</v>
          </cell>
          <cell r="B930" t="str">
            <v>EURO ACCESSOIRES</v>
          </cell>
          <cell r="C930" t="str">
            <v>ZAE Parc de Champagne</v>
          </cell>
          <cell r="D930" t="str">
            <v>BP 110</v>
          </cell>
          <cell r="E930" t="str">
            <v>07300</v>
          </cell>
          <cell r="F930" t="str">
            <v>TOURNON SUR RHONE</v>
          </cell>
          <cell r="G930" t="str">
            <v>FRANCE</v>
          </cell>
          <cell r="H930" t="str">
            <v>1</v>
          </cell>
          <cell r="I930" t="str">
            <v>04 75 06 92 92</v>
          </cell>
          <cell r="J930" t="str">
            <v>jbranco.eurocc@trigano.fr</v>
          </cell>
          <cell r="K930" t="str">
            <v>Joel</v>
          </cell>
          <cell r="L930" t="str">
            <v>BRANCO</v>
          </cell>
          <cell r="M930" t="str">
            <v>+33 4 75 06 92 81</v>
          </cell>
          <cell r="N930" t="str">
            <v>jbranco.euracc@trigano.fr</v>
          </cell>
        </row>
        <row r="931">
          <cell r="A931">
            <v>495946</v>
          </cell>
          <cell r="B931" t="str">
            <v>SNSM</v>
          </cell>
          <cell r="C931" t="str">
            <v>31 Cité d'Antin</v>
          </cell>
          <cell r="E931" t="str">
            <v>75009</v>
          </cell>
          <cell r="F931" t="str">
            <v>PARIS</v>
          </cell>
          <cell r="G931" t="str">
            <v>FRANCE</v>
          </cell>
          <cell r="H931" t="str">
            <v>1</v>
          </cell>
          <cell r="I931" t="str">
            <v>01 56 02 68 43</v>
          </cell>
          <cell r="J931" t="str">
            <v>caroline.serre@snsm.org</v>
          </cell>
          <cell r="K931" t="str">
            <v>Alexis</v>
          </cell>
          <cell r="L931" t="str">
            <v>BERESNIKOFF</v>
          </cell>
          <cell r="M931" t="str">
            <v>01 56 02 64 29</v>
          </cell>
          <cell r="N931" t="str">
            <v>rec.alexis@snsm.org</v>
          </cell>
        </row>
        <row r="932">
          <cell r="A932">
            <v>495946</v>
          </cell>
          <cell r="B932" t="str">
            <v>SNSM</v>
          </cell>
          <cell r="C932" t="str">
            <v>31 Cité d'Antin</v>
          </cell>
          <cell r="E932" t="str">
            <v>75009</v>
          </cell>
          <cell r="F932" t="str">
            <v>PARIS</v>
          </cell>
          <cell r="G932" t="str">
            <v>FRANCE</v>
          </cell>
          <cell r="H932" t="str">
            <v>1</v>
          </cell>
          <cell r="I932" t="str">
            <v>01 56 02 68 43</v>
          </cell>
          <cell r="J932" t="str">
            <v>caroline.serre@snsm.org</v>
          </cell>
          <cell r="K932" t="str">
            <v>NADIA</v>
          </cell>
          <cell r="L932" t="str">
            <v>PLESA</v>
          </cell>
          <cell r="M932" t="str">
            <v>0156026428</v>
          </cell>
          <cell r="N932" t="str">
            <v>nadiap@snsm.org</v>
          </cell>
        </row>
        <row r="933">
          <cell r="A933">
            <v>495946</v>
          </cell>
          <cell r="B933" t="str">
            <v>SNSM</v>
          </cell>
          <cell r="C933" t="str">
            <v>31 Cité d'Antin</v>
          </cell>
          <cell r="E933" t="str">
            <v>75009</v>
          </cell>
          <cell r="F933" t="str">
            <v>PARIS</v>
          </cell>
          <cell r="G933" t="str">
            <v>FRANCE</v>
          </cell>
          <cell r="H933" t="str">
            <v>1</v>
          </cell>
          <cell r="I933" t="str">
            <v>01 56 02 68 43</v>
          </cell>
          <cell r="J933" t="str">
            <v>caroline.serre@snsm.org</v>
          </cell>
          <cell r="K933" t="str">
            <v>Nadia</v>
          </cell>
          <cell r="L933" t="str">
            <v>PLESA</v>
          </cell>
          <cell r="N933" t="str">
            <v>rec.nadiap@snsm.org</v>
          </cell>
        </row>
        <row r="934">
          <cell r="A934">
            <v>495946</v>
          </cell>
          <cell r="B934" t="str">
            <v>SNSM</v>
          </cell>
          <cell r="C934" t="str">
            <v>31 Cité d'Antin</v>
          </cell>
          <cell r="E934" t="str">
            <v>75009</v>
          </cell>
          <cell r="F934" t="str">
            <v>PARIS</v>
          </cell>
          <cell r="G934" t="str">
            <v>FRANCE</v>
          </cell>
          <cell r="H934" t="str">
            <v>1</v>
          </cell>
          <cell r="I934" t="str">
            <v>01 56 02 68 43</v>
          </cell>
          <cell r="J934" t="str">
            <v>caroline.serre@snsm.org</v>
          </cell>
          <cell r="K934" t="str">
            <v>Patrick</v>
          </cell>
          <cell r="L934" t="str">
            <v>BERNAY</v>
          </cell>
          <cell r="M934" t="str">
            <v>+33492191473</v>
          </cell>
          <cell r="N934" t="str">
            <v>patrick.bernay@wanadoo.fr</v>
          </cell>
        </row>
        <row r="935">
          <cell r="A935">
            <v>495946</v>
          </cell>
          <cell r="B935" t="str">
            <v>SNSM</v>
          </cell>
          <cell r="C935" t="str">
            <v>31 Cité d'Antin</v>
          </cell>
          <cell r="E935" t="str">
            <v>75009</v>
          </cell>
          <cell r="F935" t="str">
            <v>PARIS</v>
          </cell>
          <cell r="G935" t="str">
            <v>FRANCE</v>
          </cell>
          <cell r="H935" t="str">
            <v>1</v>
          </cell>
          <cell r="I935" t="str">
            <v>01 56 02 68 43</v>
          </cell>
          <cell r="J935" t="str">
            <v>caroline.serre@snsm.org</v>
          </cell>
          <cell r="K935" t="str">
            <v>Caroline</v>
          </cell>
          <cell r="L935" t="str">
            <v>SERRE</v>
          </cell>
          <cell r="M935" t="str">
            <v>+33 1 56 02 68 43</v>
          </cell>
          <cell r="N935" t="str">
            <v>caroline.serre@snsm.org</v>
          </cell>
        </row>
        <row r="936">
          <cell r="A936">
            <v>495946</v>
          </cell>
          <cell r="B936" t="str">
            <v>SNSM</v>
          </cell>
          <cell r="C936" t="str">
            <v>31 Cité d'Antin</v>
          </cell>
          <cell r="E936" t="str">
            <v>75009</v>
          </cell>
          <cell r="F936" t="str">
            <v>PARIS</v>
          </cell>
          <cell r="G936" t="str">
            <v>FRANCE</v>
          </cell>
          <cell r="H936" t="str">
            <v>1</v>
          </cell>
          <cell r="I936" t="str">
            <v>01 56 02 68 43</v>
          </cell>
          <cell r="J936" t="str">
            <v>caroline.serre@snsm.org</v>
          </cell>
          <cell r="K936" t="str">
            <v>Benedicte</v>
          </cell>
          <cell r="L936" t="str">
            <v>CAISSE-MALPEL</v>
          </cell>
          <cell r="M936" t="str">
            <v>01 56 02 64 28</v>
          </cell>
          <cell r="N936" t="str">
            <v>rec.nadiap@snsm.org</v>
          </cell>
        </row>
        <row r="937">
          <cell r="A937">
            <v>495946</v>
          </cell>
          <cell r="B937" t="str">
            <v>SNSM</v>
          </cell>
          <cell r="C937" t="str">
            <v>31 Cité d'Antin</v>
          </cell>
          <cell r="E937" t="str">
            <v>75009</v>
          </cell>
          <cell r="F937" t="str">
            <v>PARIS</v>
          </cell>
          <cell r="G937" t="str">
            <v>FRANCE</v>
          </cell>
          <cell r="H937" t="str">
            <v>1</v>
          </cell>
          <cell r="I937" t="str">
            <v>01 56 02 68 43</v>
          </cell>
          <cell r="J937" t="str">
            <v>caroline.serre@snsm.org</v>
          </cell>
          <cell r="K937" t="str">
            <v>Guy</v>
          </cell>
          <cell r="L937" t="str">
            <v>DELTHEIL</v>
          </cell>
        </row>
        <row r="938">
          <cell r="A938">
            <v>495994</v>
          </cell>
          <cell r="B938" t="str">
            <v>BCDM</v>
          </cell>
          <cell r="C938" t="str">
            <v>23 Chemin Virebent</v>
          </cell>
          <cell r="E938" t="str">
            <v>31200</v>
          </cell>
          <cell r="F938" t="str">
            <v>TOULOUSE</v>
          </cell>
          <cell r="G938" t="str">
            <v>FRANCE</v>
          </cell>
          <cell r="H938" t="str">
            <v>1</v>
          </cell>
          <cell r="I938" t="str">
            <v>05 57 70 46 00</v>
          </cell>
          <cell r="J938" t="str">
            <v>funjet-atv@wanadoo.fr</v>
          </cell>
          <cell r="K938" t="str">
            <v>Christine</v>
          </cell>
          <cell r="L938" t="str">
            <v>MAZIERE</v>
          </cell>
          <cell r="M938" t="str">
            <v>0557704600</v>
          </cell>
          <cell r="N938" t="str">
            <v>christine-maziere@orange.fr</v>
          </cell>
        </row>
        <row r="939">
          <cell r="A939">
            <v>495994</v>
          </cell>
          <cell r="B939" t="str">
            <v>BCDM</v>
          </cell>
          <cell r="C939" t="str">
            <v>23 Chemin Virebent</v>
          </cell>
          <cell r="E939" t="str">
            <v>31200</v>
          </cell>
          <cell r="F939" t="str">
            <v>TOULOUSE</v>
          </cell>
          <cell r="G939" t="str">
            <v>FRANCE</v>
          </cell>
          <cell r="H939" t="str">
            <v>1</v>
          </cell>
          <cell r="I939" t="str">
            <v>05 57 70 46 00</v>
          </cell>
          <cell r="J939" t="str">
            <v>funjet-atv@wanadoo.fr</v>
          </cell>
          <cell r="K939" t="str">
            <v>Jérôme</v>
          </cell>
          <cell r="L939" t="str">
            <v>BOLLA</v>
          </cell>
        </row>
        <row r="940">
          <cell r="A940">
            <v>495994</v>
          </cell>
          <cell r="B940" t="str">
            <v>BCDM</v>
          </cell>
          <cell r="C940" t="str">
            <v>23 Chemin Virebent</v>
          </cell>
          <cell r="E940" t="str">
            <v>31200</v>
          </cell>
          <cell r="F940" t="str">
            <v>TOULOUSE</v>
          </cell>
          <cell r="G940" t="str">
            <v>FRANCE</v>
          </cell>
          <cell r="H940" t="str">
            <v>1</v>
          </cell>
          <cell r="I940" t="str">
            <v>05 57 70 46 00</v>
          </cell>
          <cell r="J940" t="str">
            <v>funjet-atv@wanadoo.fr</v>
          </cell>
          <cell r="K940" t="str">
            <v>Christine</v>
          </cell>
          <cell r="L940" t="str">
            <v>MAZIERE</v>
          </cell>
          <cell r="N940" t="str">
            <v>christine-maziere@orange.fr</v>
          </cell>
        </row>
        <row r="941">
          <cell r="A941">
            <v>496033</v>
          </cell>
          <cell r="B941" t="str">
            <v>YACHT CLUB DE FRANCE</v>
          </cell>
          <cell r="C941" t="str">
            <v>41 AVENUE FOCH</v>
          </cell>
          <cell r="E941" t="str">
            <v>75116</v>
          </cell>
          <cell r="F941" t="str">
            <v>PARIS</v>
          </cell>
          <cell r="G941" t="str">
            <v>FRANCE</v>
          </cell>
          <cell r="H941" t="str">
            <v>1</v>
          </cell>
          <cell r="I941" t="str">
            <v>01 47 04 10 00</v>
          </cell>
          <cell r="J941" t="str">
            <v>ycf@ycf-club.fr</v>
          </cell>
          <cell r="K941" t="str">
            <v>Patrice</v>
          </cell>
          <cell r="L941" t="str">
            <v>BRUNET</v>
          </cell>
          <cell r="M941" t="str">
            <v>+33147041000</v>
          </cell>
          <cell r="N941" t="str">
            <v>p.brunet@ycf-club.fr</v>
          </cell>
        </row>
        <row r="942">
          <cell r="A942">
            <v>496033</v>
          </cell>
          <cell r="B942" t="str">
            <v>YACHT CLUB DE FRANCE</v>
          </cell>
          <cell r="C942" t="str">
            <v>41 AVENUE FOCH</v>
          </cell>
          <cell r="E942" t="str">
            <v>75116</v>
          </cell>
          <cell r="F942" t="str">
            <v>PARIS</v>
          </cell>
          <cell r="G942" t="str">
            <v>FRANCE</v>
          </cell>
          <cell r="H942" t="str">
            <v>1</v>
          </cell>
          <cell r="I942" t="str">
            <v>01 47 04 10 00</v>
          </cell>
          <cell r="J942" t="str">
            <v>ycf@ycf-club.fr</v>
          </cell>
          <cell r="K942" t="str">
            <v>Patrice</v>
          </cell>
          <cell r="L942" t="str">
            <v>BRUNET</v>
          </cell>
          <cell r="M942" t="str">
            <v>01 47 04 10 00</v>
          </cell>
          <cell r="N942" t="str">
            <v>p.brunet@ycf-club.fr</v>
          </cell>
        </row>
        <row r="943">
          <cell r="A943">
            <v>496033</v>
          </cell>
          <cell r="B943" t="str">
            <v>YACHT CLUB DE FRANCE</v>
          </cell>
          <cell r="C943" t="str">
            <v>41 AVENUE FOCH</v>
          </cell>
          <cell r="E943" t="str">
            <v>75116</v>
          </cell>
          <cell r="F943" t="str">
            <v>PARIS</v>
          </cell>
          <cell r="G943" t="str">
            <v>FRANCE</v>
          </cell>
          <cell r="H943" t="str">
            <v>1</v>
          </cell>
          <cell r="I943" t="str">
            <v>01 47 04 10 00</v>
          </cell>
          <cell r="J943" t="str">
            <v>ycf@ycf-club.fr</v>
          </cell>
          <cell r="K943" t="str">
            <v>Valerie</v>
          </cell>
          <cell r="L943" t="str">
            <v>HO</v>
          </cell>
          <cell r="M943" t="str">
            <v>+33147041000</v>
          </cell>
          <cell r="N943" t="str">
            <v>v.ho@ycf-club.fr</v>
          </cell>
        </row>
        <row r="944">
          <cell r="A944">
            <v>505280</v>
          </cell>
          <cell r="B944" t="str">
            <v>SICICOM</v>
          </cell>
          <cell r="C944" t="str">
            <v>49 Avenue du Bac</v>
          </cell>
          <cell r="E944" t="str">
            <v>94210</v>
          </cell>
          <cell r="F944" t="str">
            <v>LA VARENNE SAINT HILAIRE</v>
          </cell>
          <cell r="G944" t="str">
            <v>FRANCE</v>
          </cell>
          <cell r="H944" t="str">
            <v>1</v>
          </cell>
          <cell r="I944" t="str">
            <v>+33148838821</v>
          </cell>
          <cell r="J944" t="str">
            <v>bac49@aol.com</v>
          </cell>
          <cell r="K944" t="str">
            <v>Bernard</v>
          </cell>
          <cell r="L944" t="str">
            <v>FERNANDEZ</v>
          </cell>
          <cell r="M944" t="str">
            <v>01 43 97 98 58</v>
          </cell>
        </row>
        <row r="945">
          <cell r="A945">
            <v>505280</v>
          </cell>
          <cell r="B945" t="str">
            <v>SICICOM</v>
          </cell>
          <cell r="C945" t="str">
            <v>49 Avenue du Bac</v>
          </cell>
          <cell r="E945" t="str">
            <v>94210</v>
          </cell>
          <cell r="F945" t="str">
            <v>LA VARENNE SAINT HILAIRE</v>
          </cell>
          <cell r="G945" t="str">
            <v>FRANCE</v>
          </cell>
          <cell r="H945" t="str">
            <v>1</v>
          </cell>
          <cell r="I945" t="str">
            <v>+33148838821</v>
          </cell>
          <cell r="J945" t="str">
            <v>bac49@aol.com</v>
          </cell>
          <cell r="K945" t="str">
            <v>Bernard</v>
          </cell>
          <cell r="L945" t="str">
            <v>FERNANDER</v>
          </cell>
          <cell r="M945" t="str">
            <v>06 87 74 01 29</v>
          </cell>
          <cell r="N945" t="str">
            <v>sale@visimaxi.com</v>
          </cell>
        </row>
        <row r="946">
          <cell r="A946">
            <v>505280</v>
          </cell>
          <cell r="B946" t="str">
            <v>SICICOM</v>
          </cell>
          <cell r="C946" t="str">
            <v>49 Avenue du Bac</v>
          </cell>
          <cell r="E946" t="str">
            <v>94210</v>
          </cell>
          <cell r="F946" t="str">
            <v>LA VARENNE SAINT HILAIRE</v>
          </cell>
          <cell r="G946" t="str">
            <v>FRANCE</v>
          </cell>
          <cell r="H946" t="str">
            <v>1</v>
          </cell>
          <cell r="I946" t="str">
            <v>+33148838821</v>
          </cell>
          <cell r="J946" t="str">
            <v>bac49@aol.com</v>
          </cell>
          <cell r="K946" t="str">
            <v>Bernard</v>
          </cell>
          <cell r="L946" t="str">
            <v>FERNANDEZ</v>
          </cell>
          <cell r="M946" t="str">
            <v>+33148838821</v>
          </cell>
          <cell r="N946" t="str">
            <v>bac49@aol.com</v>
          </cell>
        </row>
        <row r="947">
          <cell r="A947">
            <v>505518</v>
          </cell>
          <cell r="B947" t="str">
            <v>PLAY LIFESTYLE MEDIA SRL</v>
          </cell>
          <cell r="C947" t="str">
            <v>VIALE E. FORLANINI 23</v>
          </cell>
          <cell r="E947" t="str">
            <v>20134</v>
          </cell>
          <cell r="F947" t="str">
            <v>MILANO</v>
          </cell>
          <cell r="G947" t="str">
            <v>ITALIE</v>
          </cell>
          <cell r="H947" t="str">
            <v>2</v>
          </cell>
          <cell r="I947" t="str">
            <v>+390245472867</v>
          </cell>
          <cell r="J947" t="str">
            <v>ltunesi@playlifestylemedia.it</v>
          </cell>
          <cell r="K947" t="str">
            <v>Cristiano</v>
          </cell>
          <cell r="L947" t="str">
            <v>BIGNAMI</v>
          </cell>
          <cell r="N947" t="str">
            <v>cbignami@hachette.it</v>
          </cell>
        </row>
        <row r="948">
          <cell r="A948">
            <v>505518</v>
          </cell>
          <cell r="B948" t="str">
            <v>PLAY LIFESTYLE MEDIA SRL</v>
          </cell>
          <cell r="C948" t="str">
            <v>VIALE E. FORLANINI 23</v>
          </cell>
          <cell r="E948" t="str">
            <v>20134</v>
          </cell>
          <cell r="F948" t="str">
            <v>MILANO</v>
          </cell>
          <cell r="G948" t="str">
            <v>ITALIE</v>
          </cell>
          <cell r="H948" t="str">
            <v>2</v>
          </cell>
          <cell r="I948" t="str">
            <v>+390245472867</v>
          </cell>
          <cell r="J948" t="str">
            <v>ltunesi@playlifestylemedia.it</v>
          </cell>
          <cell r="K948" t="str">
            <v>Giulio</v>
          </cell>
          <cell r="L948" t="str">
            <v>GIRALDINI</v>
          </cell>
          <cell r="M948" t="str">
            <v>00 39 02 366 096 50</v>
          </cell>
          <cell r="N948" t="str">
            <v>co.giulio.giraldini@deagostini.it</v>
          </cell>
        </row>
        <row r="949">
          <cell r="A949">
            <v>505518</v>
          </cell>
          <cell r="B949" t="str">
            <v>PLAY LIFESTYLE MEDIA SRL</v>
          </cell>
          <cell r="C949" t="str">
            <v>VIALE E. FORLANINI 23</v>
          </cell>
          <cell r="E949" t="str">
            <v>20134</v>
          </cell>
          <cell r="F949" t="str">
            <v>MILANO</v>
          </cell>
          <cell r="G949" t="str">
            <v>ITALIE</v>
          </cell>
          <cell r="H949" t="str">
            <v>2</v>
          </cell>
          <cell r="I949" t="str">
            <v>+390245472867</v>
          </cell>
          <cell r="J949" t="str">
            <v>ltunesi@playlifestylemedia.it</v>
          </cell>
          <cell r="K949" t="str">
            <v>Deborah</v>
          </cell>
          <cell r="L949" t="str">
            <v>BAZZONI</v>
          </cell>
          <cell r="M949" t="str">
            <v>+390245472867</v>
          </cell>
          <cell r="N949" t="str">
            <v>dbazzoni@playlifestylemedia.it</v>
          </cell>
        </row>
        <row r="950">
          <cell r="A950">
            <v>505518</v>
          </cell>
          <cell r="B950" t="str">
            <v>PLAY LIFESTYLE MEDIA SRL</v>
          </cell>
          <cell r="C950" t="str">
            <v>VIALE E. FORLANINI 23</v>
          </cell>
          <cell r="E950" t="str">
            <v>20134</v>
          </cell>
          <cell r="F950" t="str">
            <v>MILANO</v>
          </cell>
          <cell r="G950" t="str">
            <v>ITALIE</v>
          </cell>
          <cell r="H950" t="str">
            <v>2</v>
          </cell>
          <cell r="I950" t="str">
            <v>+390245472867</v>
          </cell>
          <cell r="J950" t="str">
            <v>ltunesi@playlifestylemedia.it</v>
          </cell>
          <cell r="K950" t="str">
            <v>Cristiano</v>
          </cell>
          <cell r="L950" t="str">
            <v>BIGNAMI</v>
          </cell>
          <cell r="M950" t="str">
            <v>+390236609650</v>
          </cell>
          <cell r="N950" t="str">
            <v>cbignami@hachette.it</v>
          </cell>
        </row>
        <row r="951">
          <cell r="A951">
            <v>505518</v>
          </cell>
          <cell r="B951" t="str">
            <v>PLAY LIFESTYLE MEDIA SRL</v>
          </cell>
          <cell r="C951" t="str">
            <v>VIALE E. FORLANINI 23</v>
          </cell>
          <cell r="E951" t="str">
            <v>20134</v>
          </cell>
          <cell r="F951" t="str">
            <v>MILANO</v>
          </cell>
          <cell r="G951" t="str">
            <v>ITALIE</v>
          </cell>
          <cell r="H951" t="str">
            <v>2</v>
          </cell>
          <cell r="I951" t="str">
            <v>+390245472867</v>
          </cell>
          <cell r="J951" t="str">
            <v>ltunesi@playlifestylemedia.it</v>
          </cell>
          <cell r="K951" t="str">
            <v>CRISTIANO</v>
          </cell>
          <cell r="L951" t="str">
            <v>BIGNAMI</v>
          </cell>
          <cell r="N951" t="str">
            <v>cbignami@hearst.it</v>
          </cell>
        </row>
        <row r="952">
          <cell r="A952">
            <v>507036</v>
          </cell>
          <cell r="B952" t="str">
            <v>EDITAIR</v>
          </cell>
          <cell r="C952" t="str">
            <v>58 RUE POTTIER</v>
          </cell>
          <cell r="E952" t="str">
            <v>78150</v>
          </cell>
          <cell r="F952" t="str">
            <v>LE CHESNAY</v>
          </cell>
          <cell r="G952" t="str">
            <v>FRANCE</v>
          </cell>
          <cell r="H952" t="str">
            <v>1</v>
          </cell>
          <cell r="I952" t="str">
            <v>01 39 56 39 56</v>
          </cell>
          <cell r="J952" t="str">
            <v>editair@editair.fr</v>
          </cell>
          <cell r="K952" t="str">
            <v>Martine</v>
          </cell>
          <cell r="L952" t="str">
            <v>SUZZONI</v>
          </cell>
          <cell r="M952" t="str">
            <v>01 39 56 39 56</v>
          </cell>
          <cell r="N952" t="str">
            <v>msuzzoni@editair.com</v>
          </cell>
        </row>
        <row r="953">
          <cell r="A953">
            <v>507036</v>
          </cell>
          <cell r="B953" t="str">
            <v>EDITAIR</v>
          </cell>
          <cell r="C953" t="str">
            <v>58 RUE POTTIER</v>
          </cell>
          <cell r="E953" t="str">
            <v>78150</v>
          </cell>
          <cell r="F953" t="str">
            <v>LE CHESNAY</v>
          </cell>
          <cell r="G953" t="str">
            <v>FRANCE</v>
          </cell>
          <cell r="H953" t="str">
            <v>1</v>
          </cell>
          <cell r="I953" t="str">
            <v>01 39 56 39 56</v>
          </cell>
          <cell r="J953" t="str">
            <v>editair@editair.fr</v>
          </cell>
          <cell r="K953" t="str">
            <v>REGINE</v>
          </cell>
          <cell r="L953" t="str">
            <v>ACHARD</v>
          </cell>
          <cell r="M953" t="str">
            <v>+33139563956</v>
          </cell>
          <cell r="N953" t="str">
            <v>rachard@editair.fr</v>
          </cell>
        </row>
        <row r="954">
          <cell r="A954">
            <v>510031</v>
          </cell>
          <cell r="B954" t="str">
            <v>ACME</v>
          </cell>
          <cell r="C954" t="str">
            <v>BP 19</v>
          </cell>
          <cell r="E954" t="str">
            <v>1170</v>
          </cell>
          <cell r="F954" t="str">
            <v>BRUXELLES 17</v>
          </cell>
          <cell r="G954" t="str">
            <v>BELGIQUE</v>
          </cell>
          <cell r="H954" t="str">
            <v>1</v>
          </cell>
          <cell r="I954" t="str">
            <v>00 32 267 32 923</v>
          </cell>
          <cell r="J954" t="str">
            <v>cahiersacme@yahoo.fr</v>
          </cell>
          <cell r="K954" t="str">
            <v>Paul</v>
          </cell>
          <cell r="L954" t="str">
            <v>SNAPS</v>
          </cell>
          <cell r="M954" t="str">
            <v>+32 475784438</v>
          </cell>
          <cell r="N954" t="str">
            <v>cahiersacme@yahoo.fr</v>
          </cell>
        </row>
        <row r="955">
          <cell r="A955">
            <v>510031</v>
          </cell>
          <cell r="B955" t="str">
            <v>ACME</v>
          </cell>
          <cell r="C955" t="str">
            <v>BP 19</v>
          </cell>
          <cell r="E955" t="str">
            <v>1170</v>
          </cell>
          <cell r="F955" t="str">
            <v>BRUXELLES 17</v>
          </cell>
          <cell r="G955" t="str">
            <v>BELGIQUE</v>
          </cell>
          <cell r="H955" t="str">
            <v>1</v>
          </cell>
          <cell r="I955" t="str">
            <v>00 32 267 32 923</v>
          </cell>
          <cell r="J955" t="str">
            <v>cahiersacme@yahoo.fr</v>
          </cell>
          <cell r="K955" t="str">
            <v>Paul</v>
          </cell>
          <cell r="L955" t="str">
            <v>SNAPS</v>
          </cell>
          <cell r="M955" t="str">
            <v>+32 475 784 438</v>
          </cell>
          <cell r="N955" t="str">
            <v>cahiersacme@yahoo.fr</v>
          </cell>
        </row>
        <row r="956">
          <cell r="A956">
            <v>510222</v>
          </cell>
          <cell r="B956" t="str">
            <v>BELLEFAYE !</v>
          </cell>
          <cell r="C956" t="str">
            <v>222 RUE DES PYRENEES</v>
          </cell>
          <cell r="E956" t="str">
            <v>75020</v>
          </cell>
          <cell r="F956" t="str">
            <v>PARIS</v>
          </cell>
          <cell r="G956" t="str">
            <v>FRANCE</v>
          </cell>
          <cell r="H956" t="str">
            <v>1</v>
          </cell>
          <cell r="I956" t="str">
            <v>01 42 33 52 52</v>
          </cell>
          <cell r="K956" t="str">
            <v>Emmanuel</v>
          </cell>
          <cell r="L956" t="str">
            <v>ROBIN</v>
          </cell>
          <cell r="M956" t="str">
            <v>01 42 33 52 52</v>
          </cell>
          <cell r="N956" t="str">
            <v>e.robin@bellefaye.com</v>
          </cell>
        </row>
        <row r="957">
          <cell r="A957">
            <v>510222</v>
          </cell>
          <cell r="B957" t="str">
            <v>BELLEFAYE !</v>
          </cell>
          <cell r="C957" t="str">
            <v>222 RUE DES PYRENEES</v>
          </cell>
          <cell r="E957" t="str">
            <v>75020</v>
          </cell>
          <cell r="F957" t="str">
            <v>PARIS</v>
          </cell>
          <cell r="G957" t="str">
            <v>FRANCE</v>
          </cell>
          <cell r="H957" t="str">
            <v>1</v>
          </cell>
          <cell r="I957" t="str">
            <v>01 42 33 52 52</v>
          </cell>
          <cell r="K957" t="str">
            <v>Claude-Marie</v>
          </cell>
          <cell r="L957" t="str">
            <v>MILLION</v>
          </cell>
          <cell r="M957" t="str">
            <v>01 42 33 52 52</v>
          </cell>
          <cell r="N957" t="str">
            <v>cm.million@bellefaye.com</v>
          </cell>
        </row>
        <row r="958">
          <cell r="A958">
            <v>510222</v>
          </cell>
          <cell r="B958" t="str">
            <v>BELLEFAYE !</v>
          </cell>
          <cell r="C958" t="str">
            <v>222 RUE DES PYRENEES</v>
          </cell>
          <cell r="E958" t="str">
            <v>75020</v>
          </cell>
          <cell r="F958" t="str">
            <v>PARIS</v>
          </cell>
          <cell r="G958" t="str">
            <v>FRANCE</v>
          </cell>
          <cell r="H958" t="str">
            <v>1</v>
          </cell>
          <cell r="I958" t="str">
            <v>01 42 33 52 52</v>
          </cell>
          <cell r="K958" t="str">
            <v>OLIVIER</v>
          </cell>
          <cell r="L958" t="str">
            <v>DUJOL</v>
          </cell>
          <cell r="M958" t="str">
            <v>01 42 33 52 52</v>
          </cell>
          <cell r="N958" t="str">
            <v>o.dujol@bellefaye.com</v>
          </cell>
        </row>
        <row r="959">
          <cell r="A959">
            <v>510222</v>
          </cell>
          <cell r="B959" t="str">
            <v>BELLEFAYE !</v>
          </cell>
          <cell r="C959" t="str">
            <v>222 RUE DES PYRENEES</v>
          </cell>
          <cell r="E959" t="str">
            <v>75020</v>
          </cell>
          <cell r="F959" t="str">
            <v>PARIS</v>
          </cell>
          <cell r="G959" t="str">
            <v>FRANCE</v>
          </cell>
          <cell r="H959" t="str">
            <v>1</v>
          </cell>
          <cell r="I959" t="str">
            <v>01 42 33 52 52</v>
          </cell>
          <cell r="K959" t="str">
            <v>Christina</v>
          </cell>
          <cell r="L959" t="str">
            <v>GENET</v>
          </cell>
          <cell r="M959" t="str">
            <v>0142335252</v>
          </cell>
          <cell r="N959" t="str">
            <v/>
          </cell>
        </row>
        <row r="960">
          <cell r="A960">
            <v>510222</v>
          </cell>
          <cell r="B960" t="str">
            <v>BELLEFAYE !</v>
          </cell>
          <cell r="C960" t="str">
            <v>222 RUE DES PYRENEES</v>
          </cell>
          <cell r="E960" t="str">
            <v>75020</v>
          </cell>
          <cell r="F960" t="str">
            <v>PARIS</v>
          </cell>
          <cell r="G960" t="str">
            <v>FRANCE</v>
          </cell>
          <cell r="H960" t="str">
            <v>1</v>
          </cell>
          <cell r="I960" t="str">
            <v>01 42 33 52 52</v>
          </cell>
          <cell r="K960" t="str">
            <v>Olivier</v>
          </cell>
          <cell r="L960" t="str">
            <v>DUJOL</v>
          </cell>
          <cell r="M960" t="str">
            <v>01 42 96 33 52</v>
          </cell>
          <cell r="N960" t="str">
            <v>o.dujol@bellefaye.com</v>
          </cell>
        </row>
        <row r="961">
          <cell r="A961">
            <v>510222</v>
          </cell>
          <cell r="B961" t="str">
            <v>BELLEFAYE !</v>
          </cell>
          <cell r="C961" t="str">
            <v>222 RUE DES PYRENEES</v>
          </cell>
          <cell r="E961" t="str">
            <v>75020</v>
          </cell>
          <cell r="F961" t="str">
            <v>PARIS</v>
          </cell>
          <cell r="G961" t="str">
            <v>FRANCE</v>
          </cell>
          <cell r="H961" t="str">
            <v>1</v>
          </cell>
          <cell r="I961" t="str">
            <v>01 42 33 52 52</v>
          </cell>
          <cell r="K961" t="str">
            <v>Annabel</v>
          </cell>
          <cell r="L961" t="str">
            <v>DUJOL</v>
          </cell>
          <cell r="N961" t="str">
            <v>a.dujol@bellefaye.com</v>
          </cell>
        </row>
        <row r="962">
          <cell r="A962">
            <v>510222</v>
          </cell>
          <cell r="B962" t="str">
            <v>BELLEFAYE !</v>
          </cell>
          <cell r="C962" t="str">
            <v>222 RUE DES PYRENEES</v>
          </cell>
          <cell r="E962" t="str">
            <v>75020</v>
          </cell>
          <cell r="F962" t="str">
            <v>PARIS</v>
          </cell>
          <cell r="G962" t="str">
            <v>FRANCE</v>
          </cell>
          <cell r="H962" t="str">
            <v>1</v>
          </cell>
          <cell r="I962" t="str">
            <v>01 42 33 52 52</v>
          </cell>
          <cell r="K962" t="str">
            <v>Florence</v>
          </cell>
          <cell r="L962" t="str">
            <v>MAILLOTE</v>
          </cell>
          <cell r="N962" t="str">
            <v>f.maillotte@bellefaye.com</v>
          </cell>
        </row>
        <row r="963">
          <cell r="A963">
            <v>510222</v>
          </cell>
          <cell r="B963" t="str">
            <v>BELLEFAYE !</v>
          </cell>
          <cell r="C963" t="str">
            <v>222 RUE DES PYRENEES</v>
          </cell>
          <cell r="E963" t="str">
            <v>75020</v>
          </cell>
          <cell r="F963" t="str">
            <v>PARIS</v>
          </cell>
          <cell r="G963" t="str">
            <v>FRANCE</v>
          </cell>
          <cell r="H963" t="str">
            <v>1</v>
          </cell>
          <cell r="I963" t="str">
            <v>01 42 33 52 52</v>
          </cell>
          <cell r="K963" t="str">
            <v>Annabel</v>
          </cell>
          <cell r="L963" t="str">
            <v>DUJOL</v>
          </cell>
          <cell r="N963" t="str">
            <v>a.dujol@bellefaye.com</v>
          </cell>
        </row>
        <row r="964">
          <cell r="A964">
            <v>510222</v>
          </cell>
          <cell r="B964" t="str">
            <v>BELLEFAYE !</v>
          </cell>
          <cell r="C964" t="str">
            <v>222 RUE DES PYRENEES</v>
          </cell>
          <cell r="E964" t="str">
            <v>75020</v>
          </cell>
          <cell r="F964" t="str">
            <v>PARIS</v>
          </cell>
          <cell r="G964" t="str">
            <v>FRANCE</v>
          </cell>
          <cell r="H964" t="str">
            <v>1</v>
          </cell>
          <cell r="I964" t="str">
            <v>01 42 33 52 52</v>
          </cell>
          <cell r="K964" t="str">
            <v>Perrine</v>
          </cell>
          <cell r="L964" t="str">
            <v>AZAIS</v>
          </cell>
          <cell r="M964" t="str">
            <v>+33142963330</v>
          </cell>
          <cell r="N964" t="str">
            <v>p.azais@bellefaye.com</v>
          </cell>
        </row>
        <row r="965">
          <cell r="A965">
            <v>510222</v>
          </cell>
          <cell r="B965" t="str">
            <v>BELLEFAYE !</v>
          </cell>
          <cell r="C965" t="str">
            <v>222 RUE DES PYRENEES</v>
          </cell>
          <cell r="E965" t="str">
            <v>75020</v>
          </cell>
          <cell r="F965" t="str">
            <v>PARIS</v>
          </cell>
          <cell r="G965" t="str">
            <v>FRANCE</v>
          </cell>
          <cell r="H965" t="str">
            <v>1</v>
          </cell>
          <cell r="I965" t="str">
            <v>01 42 33 52 52</v>
          </cell>
          <cell r="K965" t="str">
            <v>Nicolas</v>
          </cell>
          <cell r="L965" t="str">
            <v>Ramos Gonzalez</v>
          </cell>
          <cell r="M965" t="str">
            <v>+33142335252</v>
          </cell>
          <cell r="N965" t="str">
            <v>nicolas@bellefaye.com</v>
          </cell>
        </row>
        <row r="966">
          <cell r="A966">
            <v>515917</v>
          </cell>
          <cell r="B966" t="str">
            <v>MONDIALE PUBLISHING</v>
          </cell>
          <cell r="C966" t="str">
            <v>WATERLOO PLACE</v>
          </cell>
          <cell r="D966" t="str">
            <v>WATSON SQUARE</v>
          </cell>
          <cell r="E966" t="str">
            <v>SK1 3AZ</v>
          </cell>
          <cell r="F966" t="str">
            <v>STOCKPORT</v>
          </cell>
          <cell r="G966" t="str">
            <v>ROYAUME-UNI</v>
          </cell>
          <cell r="H966" t="str">
            <v>2</v>
          </cell>
          <cell r="I966" t="str">
            <v>+44 1614775095</v>
          </cell>
          <cell r="J966" t="str">
            <v>discomirror@mondpub.demon.co.uk</v>
          </cell>
          <cell r="K966" t="str">
            <v>Michael</v>
          </cell>
          <cell r="L966" t="str">
            <v>NICHOLSON</v>
          </cell>
          <cell r="M966" t="str">
            <v>00 44 161 476 5580</v>
          </cell>
          <cell r="N966" t="str">
            <v>m.nicholson@mondiale.co.uk</v>
          </cell>
        </row>
        <row r="967">
          <cell r="A967">
            <v>515917</v>
          </cell>
          <cell r="B967" t="str">
            <v>MONDIALE PUBLISHING</v>
          </cell>
          <cell r="C967" t="str">
            <v>WATERLOO PLACE</v>
          </cell>
          <cell r="D967" t="str">
            <v>WATSON SQUARE</v>
          </cell>
          <cell r="E967" t="str">
            <v>SK1 3AZ</v>
          </cell>
          <cell r="F967" t="str">
            <v>STOCKPORT</v>
          </cell>
          <cell r="G967" t="str">
            <v>ROYAUME-UNI</v>
          </cell>
          <cell r="H967" t="str">
            <v>2</v>
          </cell>
          <cell r="I967" t="str">
            <v>+44 1614775095</v>
          </cell>
          <cell r="J967" t="str">
            <v>discomirror@mondpub.demon.co.uk</v>
          </cell>
          <cell r="K967" t="str">
            <v>JOEL</v>
          </cell>
          <cell r="L967" t="str">
            <v>PERRY</v>
          </cell>
          <cell r="M967" t="str">
            <v>00 44 161 476 80440</v>
          </cell>
          <cell r="N967" t="str">
            <v>j.perry@mondiale.co.uk</v>
          </cell>
        </row>
        <row r="968">
          <cell r="A968">
            <v>515917</v>
          </cell>
          <cell r="B968" t="str">
            <v>MONDIALE PUBLISHING</v>
          </cell>
          <cell r="C968" t="str">
            <v>WATERLOO PLACE</v>
          </cell>
          <cell r="D968" t="str">
            <v>WATSON SQUARE</v>
          </cell>
          <cell r="E968" t="str">
            <v>SK1 3AZ</v>
          </cell>
          <cell r="F968" t="str">
            <v>STOCKPORT</v>
          </cell>
          <cell r="G968" t="str">
            <v>ROYAUME-UNI</v>
          </cell>
          <cell r="H968" t="str">
            <v>2</v>
          </cell>
          <cell r="I968" t="str">
            <v>+44 1614775095</v>
          </cell>
          <cell r="J968" t="str">
            <v>discomirror@mondpub.demon.co.uk</v>
          </cell>
          <cell r="K968" t="str">
            <v>JOEL</v>
          </cell>
          <cell r="L968" t="str">
            <v>PERRY</v>
          </cell>
        </row>
        <row r="969">
          <cell r="A969">
            <v>515917</v>
          </cell>
          <cell r="B969" t="str">
            <v>MONDIALE PUBLISHING</v>
          </cell>
          <cell r="C969" t="str">
            <v>WATERLOO PLACE</v>
          </cell>
          <cell r="D969" t="str">
            <v>WATSON SQUARE</v>
          </cell>
          <cell r="E969" t="str">
            <v>SK1 3AZ</v>
          </cell>
          <cell r="F969" t="str">
            <v>STOCKPORT</v>
          </cell>
          <cell r="G969" t="str">
            <v>ROYAUME-UNI</v>
          </cell>
          <cell r="H969" t="str">
            <v>2</v>
          </cell>
          <cell r="I969" t="str">
            <v>+44 1614775095</v>
          </cell>
          <cell r="J969" t="str">
            <v>discomirror@mondpub.demon.co.uk</v>
          </cell>
          <cell r="K969" t="str">
            <v>Justin</v>
          </cell>
          <cell r="L969" t="str">
            <v>GAWNE</v>
          </cell>
          <cell r="N969" t="str">
            <v>j.gawne@mondiale.co.uk</v>
          </cell>
        </row>
        <row r="970">
          <cell r="A970">
            <v>517776</v>
          </cell>
          <cell r="B970" t="str">
            <v>SYNPASE</v>
          </cell>
          <cell r="C970" t="str">
            <v>103 rue Lafayette</v>
          </cell>
          <cell r="E970" t="str">
            <v>75010</v>
          </cell>
          <cell r="F970" t="str">
            <v>ALFORTVILLE</v>
          </cell>
          <cell r="G970" t="str">
            <v>FRANCE</v>
          </cell>
          <cell r="H970" t="str">
            <v>1</v>
          </cell>
          <cell r="I970" t="str">
            <v>+33 142018000</v>
          </cell>
          <cell r="J970" t="str">
            <v>synpase@labelspectacle.org</v>
          </cell>
          <cell r="K970" t="str">
            <v>Dominique</v>
          </cell>
          <cell r="L970" t="str">
            <v>BORDES</v>
          </cell>
          <cell r="M970" t="str">
            <v>0142018000</v>
          </cell>
          <cell r="N970" t="str">
            <v/>
          </cell>
        </row>
        <row r="971">
          <cell r="A971">
            <v>517776</v>
          </cell>
          <cell r="B971" t="str">
            <v>SYNPASE</v>
          </cell>
          <cell r="C971" t="str">
            <v>103 rue Lafayette</v>
          </cell>
          <cell r="E971" t="str">
            <v>75010</v>
          </cell>
          <cell r="F971" t="str">
            <v>ALFORTVILLE</v>
          </cell>
          <cell r="G971" t="str">
            <v>FRANCE</v>
          </cell>
          <cell r="H971" t="str">
            <v>1</v>
          </cell>
          <cell r="I971" t="str">
            <v>+33 142018000</v>
          </cell>
          <cell r="J971" t="str">
            <v>synpase@labelspectacle.org</v>
          </cell>
          <cell r="K971" t="str">
            <v>Philippe</v>
          </cell>
          <cell r="L971" t="str">
            <v>ABERGEL</v>
          </cell>
          <cell r="M971" t="str">
            <v>+33 142018000</v>
          </cell>
          <cell r="N971" t="str">
            <v>synpase@synpase.fr</v>
          </cell>
        </row>
        <row r="972">
          <cell r="A972">
            <v>517776</v>
          </cell>
          <cell r="B972" t="str">
            <v>SYNPASE</v>
          </cell>
          <cell r="C972" t="str">
            <v>103 rue Lafayette</v>
          </cell>
          <cell r="E972" t="str">
            <v>75010</v>
          </cell>
          <cell r="F972" t="str">
            <v>ALFORTVILLE</v>
          </cell>
          <cell r="G972" t="str">
            <v>FRANCE</v>
          </cell>
          <cell r="H972" t="str">
            <v>1</v>
          </cell>
          <cell r="I972" t="str">
            <v>+33 142018000</v>
          </cell>
          <cell r="J972" t="str">
            <v>synpase@labelspectacle.org</v>
          </cell>
          <cell r="K972" t="str">
            <v>Philippe</v>
          </cell>
          <cell r="L972" t="str">
            <v>ABERGEL</v>
          </cell>
          <cell r="M972" t="str">
            <v>01 42 01 80 00</v>
          </cell>
          <cell r="N972" t="str">
            <v>synpase@synpase.fr</v>
          </cell>
        </row>
        <row r="973">
          <cell r="A973">
            <v>530555</v>
          </cell>
          <cell r="B973" t="str">
            <v>FREQUENCES SARL</v>
          </cell>
          <cell r="C973" t="str">
            <v>HOTEL DE RETZ</v>
          </cell>
          <cell r="D973" t="str">
            <v>9 RUE CHARLOT</v>
          </cell>
          <cell r="E973" t="str">
            <v>75003</v>
          </cell>
          <cell r="F973" t="str">
            <v>PARIS</v>
          </cell>
          <cell r="G973" t="str">
            <v>FRANCE</v>
          </cell>
          <cell r="H973" t="str">
            <v>1</v>
          </cell>
          <cell r="I973" t="str">
            <v>0144780478</v>
          </cell>
          <cell r="J973" t="str">
            <v>satellifax@satellifax.com</v>
          </cell>
          <cell r="K973" t="str">
            <v>Joël</v>
          </cell>
          <cell r="L973" t="str">
            <v>WIRSZTEL</v>
          </cell>
          <cell r="N973" t="str">
            <v>satfax@satellifax.com</v>
          </cell>
        </row>
        <row r="974">
          <cell r="A974">
            <v>531135</v>
          </cell>
          <cell r="B974" t="str">
            <v>POINTS DE VENTE</v>
          </cell>
          <cell r="C974" t="str">
            <v>9 RUE LABIE</v>
          </cell>
          <cell r="E974" t="str">
            <v>75017</v>
          </cell>
          <cell r="F974" t="str">
            <v>PARIS</v>
          </cell>
          <cell r="G974" t="str">
            <v>FRANCE</v>
          </cell>
          <cell r="H974" t="str">
            <v>1</v>
          </cell>
          <cell r="I974" t="str">
            <v>+33 1 45 74 21 62</v>
          </cell>
          <cell r="K974" t="str">
            <v>STEPHANIE</v>
          </cell>
          <cell r="L974" t="str">
            <v>DUMANS</v>
          </cell>
          <cell r="M974" t="str">
            <v>0142742872</v>
          </cell>
          <cell r="N974" t="str">
            <v/>
          </cell>
        </row>
        <row r="975">
          <cell r="A975">
            <v>531135</v>
          </cell>
          <cell r="B975" t="str">
            <v>POINTS DE VENTE</v>
          </cell>
          <cell r="C975" t="str">
            <v>9 RUE LABIE</v>
          </cell>
          <cell r="E975" t="str">
            <v>75017</v>
          </cell>
          <cell r="F975" t="str">
            <v>PARIS</v>
          </cell>
          <cell r="G975" t="str">
            <v>FRANCE</v>
          </cell>
          <cell r="H975" t="str">
            <v>1</v>
          </cell>
          <cell r="I975" t="str">
            <v>+33 1 45 74 21 62</v>
          </cell>
          <cell r="K975" t="str">
            <v>Deborah</v>
          </cell>
          <cell r="L975" t="str">
            <v>LOICHOT</v>
          </cell>
          <cell r="N975" t="str">
            <v>dlochot@pointsdevente.fr</v>
          </cell>
        </row>
        <row r="976">
          <cell r="A976">
            <v>531135</v>
          </cell>
          <cell r="B976" t="str">
            <v>POINTS DE VENTE</v>
          </cell>
          <cell r="C976" t="str">
            <v>9 RUE LABIE</v>
          </cell>
          <cell r="E976" t="str">
            <v>75017</v>
          </cell>
          <cell r="F976" t="str">
            <v>PARIS</v>
          </cell>
          <cell r="G976" t="str">
            <v>FRANCE</v>
          </cell>
          <cell r="H976" t="str">
            <v>1</v>
          </cell>
          <cell r="I976" t="str">
            <v>+33 1 45 74 21 62</v>
          </cell>
          <cell r="K976" t="str">
            <v>Francis</v>
          </cell>
          <cell r="L976" t="str">
            <v>LUZIN</v>
          </cell>
        </row>
        <row r="977">
          <cell r="A977">
            <v>531135</v>
          </cell>
          <cell r="B977" t="str">
            <v>POINTS DE VENTE</v>
          </cell>
          <cell r="C977" t="str">
            <v>9 RUE LABIE</v>
          </cell>
          <cell r="E977" t="str">
            <v>75017</v>
          </cell>
          <cell r="F977" t="str">
            <v>PARIS</v>
          </cell>
          <cell r="G977" t="str">
            <v>FRANCE</v>
          </cell>
          <cell r="H977" t="str">
            <v>1</v>
          </cell>
          <cell r="I977" t="str">
            <v>+33 1 45 74 21 62</v>
          </cell>
          <cell r="K977" t="str">
            <v>Pierre</v>
          </cell>
          <cell r="L977" t="str">
            <v>MEMMI</v>
          </cell>
          <cell r="M977" t="str">
            <v>+33145749840</v>
          </cell>
          <cell r="N977" t="str">
            <v>pmemmi@pointsdevente.fr</v>
          </cell>
        </row>
        <row r="978">
          <cell r="A978">
            <v>602515</v>
          </cell>
          <cell r="B978" t="str">
            <v>CHAMPAGNE LOUIS ROEDERER</v>
          </cell>
          <cell r="C978" t="str">
            <v>21 Boulevard Lundy</v>
          </cell>
          <cell r="E978" t="str">
            <v>51100</v>
          </cell>
          <cell r="F978" t="str">
            <v>REIMS</v>
          </cell>
          <cell r="G978" t="str">
            <v>FRANCE</v>
          </cell>
          <cell r="H978" t="str">
            <v>1</v>
          </cell>
          <cell r="J978" t="str">
            <v/>
          </cell>
          <cell r="K978" t="str">
            <v>Damien</v>
          </cell>
          <cell r="L978" t="str">
            <v>TERRIERE</v>
          </cell>
          <cell r="N978" t="str">
            <v>Damien_Terriere@champagne-roederer.com</v>
          </cell>
        </row>
        <row r="979">
          <cell r="A979">
            <v>704631</v>
          </cell>
          <cell r="B979" t="str">
            <v>PARKETT EDITIONS INC.</v>
          </cell>
          <cell r="C979" t="str">
            <v>Quellenstrasse 27</v>
          </cell>
          <cell r="E979" t="str">
            <v>8031</v>
          </cell>
          <cell r="F979" t="str">
            <v>ZURICH</v>
          </cell>
          <cell r="G979" t="str">
            <v>SUISSE</v>
          </cell>
          <cell r="H979" t="str">
            <v>2</v>
          </cell>
          <cell r="I979" t="str">
            <v>+41 12718140</v>
          </cell>
          <cell r="J979" t="str">
            <v>info@parkettart.com</v>
          </cell>
          <cell r="K979" t="str">
            <v>Beatrice</v>
          </cell>
          <cell r="L979" t="str">
            <v>FAESSLER</v>
          </cell>
          <cell r="M979" t="str">
            <v>00 41 12718140</v>
          </cell>
          <cell r="N979" t="str">
            <v/>
          </cell>
        </row>
        <row r="980">
          <cell r="A980">
            <v>704631</v>
          </cell>
          <cell r="B980" t="str">
            <v>PARKETT EDITIONS INC.</v>
          </cell>
          <cell r="C980" t="str">
            <v>Quellenstrasse 27</v>
          </cell>
          <cell r="E980" t="str">
            <v>8031</v>
          </cell>
          <cell r="F980" t="str">
            <v>ZURICH</v>
          </cell>
          <cell r="G980" t="str">
            <v>SUISSE</v>
          </cell>
          <cell r="H980" t="str">
            <v>2</v>
          </cell>
          <cell r="I980" t="str">
            <v>+41 12718140</v>
          </cell>
          <cell r="J980" t="str">
            <v>info@parkettart.com</v>
          </cell>
          <cell r="K980" t="str">
            <v>Beatrice</v>
          </cell>
          <cell r="L980" t="str">
            <v>FAESSLER</v>
          </cell>
          <cell r="N980" t="str">
            <v>b.faessler@parkettast.com</v>
          </cell>
        </row>
        <row r="981">
          <cell r="A981">
            <v>708448</v>
          </cell>
          <cell r="B981" t="str">
            <v>LE JAMBON A LA BROCHE</v>
          </cell>
          <cell r="C981" t="str">
            <v>21 ALLEE DES MARRONNIERS</v>
          </cell>
          <cell r="E981" t="str">
            <v>91150</v>
          </cell>
          <cell r="F981" t="str">
            <v>MORIGNY CHAMPIGNY</v>
          </cell>
          <cell r="G981" t="str">
            <v>FRANCE</v>
          </cell>
          <cell r="H981" t="str">
            <v>1</v>
          </cell>
          <cell r="I981" t="str">
            <v>+33164946354</v>
          </cell>
          <cell r="J981" t="str">
            <v>gilles.ronco@wanadoo.fr</v>
          </cell>
          <cell r="K981" t="str">
            <v>Gilles</v>
          </cell>
          <cell r="L981" t="str">
            <v>RONCO</v>
          </cell>
          <cell r="M981" t="str">
            <v>01 64 94 63 54</v>
          </cell>
        </row>
        <row r="982">
          <cell r="A982">
            <v>708448</v>
          </cell>
          <cell r="B982" t="str">
            <v>LE JAMBON A LA BROCHE</v>
          </cell>
          <cell r="C982" t="str">
            <v>21 ALLEE DES MARRONNIERS</v>
          </cell>
          <cell r="E982" t="str">
            <v>91150</v>
          </cell>
          <cell r="F982" t="str">
            <v>MORIGNY CHAMPIGNY</v>
          </cell>
          <cell r="G982" t="str">
            <v>FRANCE</v>
          </cell>
          <cell r="H982" t="str">
            <v>1</v>
          </cell>
          <cell r="I982" t="str">
            <v>+33164946354</v>
          </cell>
          <cell r="J982" t="str">
            <v>gilles.ronco@wanadoo.fr</v>
          </cell>
          <cell r="K982" t="str">
            <v>Gilles</v>
          </cell>
          <cell r="L982" t="str">
            <v>RONCO</v>
          </cell>
          <cell r="M982" t="str">
            <v>0164946354</v>
          </cell>
          <cell r="N982" t="str">
            <v/>
          </cell>
        </row>
        <row r="983">
          <cell r="A983">
            <v>708448</v>
          </cell>
          <cell r="B983" t="str">
            <v>LE JAMBON A LA BROCHE</v>
          </cell>
          <cell r="C983" t="str">
            <v>21 ALLEE DES MARRONNIERS</v>
          </cell>
          <cell r="E983" t="str">
            <v>91150</v>
          </cell>
          <cell r="F983" t="str">
            <v>MORIGNY CHAMPIGNY</v>
          </cell>
          <cell r="G983" t="str">
            <v>FRANCE</v>
          </cell>
          <cell r="H983" t="str">
            <v>1</v>
          </cell>
          <cell r="I983" t="str">
            <v>+33164946354</v>
          </cell>
          <cell r="J983" t="str">
            <v>gilles.ronco@wanadoo.fr</v>
          </cell>
          <cell r="K983" t="str">
            <v>Gilles</v>
          </cell>
          <cell r="L983" t="str">
            <v>RONCO</v>
          </cell>
          <cell r="M983" t="str">
            <v>0607251169</v>
          </cell>
          <cell r="N983" t="str">
            <v/>
          </cell>
        </row>
        <row r="984">
          <cell r="A984">
            <v>708448</v>
          </cell>
          <cell r="B984" t="str">
            <v>LE JAMBON A LA BROCHE</v>
          </cell>
          <cell r="C984" t="str">
            <v>21 ALLEE DES MARRONNIERS</v>
          </cell>
          <cell r="E984" t="str">
            <v>91150</v>
          </cell>
          <cell r="F984" t="str">
            <v>MORIGNY CHAMPIGNY</v>
          </cell>
          <cell r="G984" t="str">
            <v>FRANCE</v>
          </cell>
          <cell r="H984" t="str">
            <v>1</v>
          </cell>
          <cell r="I984" t="str">
            <v>+33164946354</v>
          </cell>
          <cell r="J984" t="str">
            <v>gilles.ronco@wanadoo.fr</v>
          </cell>
          <cell r="K984" t="str">
            <v>Gilles</v>
          </cell>
          <cell r="L984" t="str">
            <v>RONCO</v>
          </cell>
          <cell r="M984" t="str">
            <v>+33164946354</v>
          </cell>
          <cell r="N984" t="str">
            <v>gilles.ronco@wanadoo.fr</v>
          </cell>
        </row>
        <row r="985">
          <cell r="A985">
            <v>714443</v>
          </cell>
          <cell r="B985" t="str">
            <v>INFOMER SA</v>
          </cell>
          <cell r="C985" t="str">
            <v>13 Rue du Breil</v>
          </cell>
          <cell r="D985" t="str">
            <v>CS 46305</v>
          </cell>
          <cell r="E985" t="str">
            <v>35063</v>
          </cell>
          <cell r="F985" t="str">
            <v>RENNES CEDEX</v>
          </cell>
          <cell r="G985" t="str">
            <v>FRANCE</v>
          </cell>
          <cell r="H985" t="str">
            <v>1</v>
          </cell>
          <cell r="I985" t="str">
            <v>+33299325880</v>
          </cell>
          <cell r="J985" t="str">
            <v>redaction@infomer.fr</v>
          </cell>
          <cell r="K985" t="str">
            <v>Françoise</v>
          </cell>
          <cell r="L985" t="str">
            <v>ANDERSON</v>
          </cell>
          <cell r="M985" t="str">
            <v>+33299325838</v>
          </cell>
          <cell r="N985" t="str">
            <v>f.anderson@infomer.fr</v>
          </cell>
        </row>
        <row r="986">
          <cell r="A986">
            <v>714443</v>
          </cell>
          <cell r="B986" t="str">
            <v>INFOMER SA</v>
          </cell>
          <cell r="C986" t="str">
            <v>13 Rue du Breil</v>
          </cell>
          <cell r="D986" t="str">
            <v>CS 46305</v>
          </cell>
          <cell r="E986" t="str">
            <v>35063</v>
          </cell>
          <cell r="F986" t="str">
            <v>RENNES CEDEX</v>
          </cell>
          <cell r="G986" t="str">
            <v>FRANCE</v>
          </cell>
          <cell r="H986" t="str">
            <v>1</v>
          </cell>
          <cell r="I986" t="str">
            <v>+33299325880</v>
          </cell>
          <cell r="J986" t="str">
            <v>redaction@infomer.fr</v>
          </cell>
          <cell r="K986" t="str">
            <v>Marc</v>
          </cell>
          <cell r="L986" t="str">
            <v>LE GUILLOU</v>
          </cell>
          <cell r="M986" t="str">
            <v>02 99 32 58 85</v>
          </cell>
          <cell r="N986" t="str">
            <v>m.leguillou@infomer.fr</v>
          </cell>
        </row>
        <row r="987">
          <cell r="A987">
            <v>714443</v>
          </cell>
          <cell r="B987" t="str">
            <v>INFOMER SA</v>
          </cell>
          <cell r="C987" t="str">
            <v>13 Rue du Breil</v>
          </cell>
          <cell r="D987" t="str">
            <v>CS 46305</v>
          </cell>
          <cell r="E987" t="str">
            <v>35063</v>
          </cell>
          <cell r="F987" t="str">
            <v>RENNES CEDEX</v>
          </cell>
          <cell r="G987" t="str">
            <v>FRANCE</v>
          </cell>
          <cell r="H987" t="str">
            <v>1</v>
          </cell>
          <cell r="I987" t="str">
            <v>+33299325880</v>
          </cell>
          <cell r="J987" t="str">
            <v>redaction@infomer.fr</v>
          </cell>
          <cell r="K987" t="str">
            <v>Francoise</v>
          </cell>
          <cell r="L987" t="str">
            <v>PANSART</v>
          </cell>
          <cell r="M987" t="str">
            <v>02 99 32 58 43</v>
          </cell>
          <cell r="N987" t="str">
            <v>f.pansart@infomer.fr</v>
          </cell>
        </row>
        <row r="988">
          <cell r="A988">
            <v>714443</v>
          </cell>
          <cell r="B988" t="str">
            <v>INFOMER SA</v>
          </cell>
          <cell r="C988" t="str">
            <v>13 Rue du Breil</v>
          </cell>
          <cell r="D988" t="str">
            <v>CS 46305</v>
          </cell>
          <cell r="E988" t="str">
            <v>35063</v>
          </cell>
          <cell r="F988" t="str">
            <v>RENNES CEDEX</v>
          </cell>
          <cell r="G988" t="str">
            <v>FRANCE</v>
          </cell>
          <cell r="H988" t="str">
            <v>1</v>
          </cell>
          <cell r="I988" t="str">
            <v>+33299325880</v>
          </cell>
          <cell r="J988" t="str">
            <v>redaction@infomer.fr</v>
          </cell>
          <cell r="K988" t="str">
            <v>Françoise</v>
          </cell>
          <cell r="L988" t="str">
            <v>ANDERSON</v>
          </cell>
          <cell r="M988" t="str">
            <v>0299325880</v>
          </cell>
          <cell r="N988" t="str">
            <v>f.anderson@infomer.fr</v>
          </cell>
        </row>
        <row r="989">
          <cell r="A989">
            <v>714443</v>
          </cell>
          <cell r="B989" t="str">
            <v>INFOMER SA</v>
          </cell>
          <cell r="C989" t="str">
            <v>13 Rue du Breil</v>
          </cell>
          <cell r="D989" t="str">
            <v>CS 46305</v>
          </cell>
          <cell r="E989" t="str">
            <v>35063</v>
          </cell>
          <cell r="F989" t="str">
            <v>RENNES CEDEX</v>
          </cell>
          <cell r="G989" t="str">
            <v>FRANCE</v>
          </cell>
          <cell r="H989" t="str">
            <v>1</v>
          </cell>
          <cell r="I989" t="str">
            <v>+33299325880</v>
          </cell>
          <cell r="J989" t="str">
            <v>redaction@infomer.fr</v>
          </cell>
          <cell r="K989" t="str">
            <v>Patrick</v>
          </cell>
          <cell r="L989" t="str">
            <v>BERNARD</v>
          </cell>
          <cell r="M989" t="str">
            <v>+33299325849</v>
          </cell>
          <cell r="N989" t="str">
            <v>p.bernard@infomer.fr</v>
          </cell>
        </row>
        <row r="990">
          <cell r="A990">
            <v>714443</v>
          </cell>
          <cell r="B990" t="str">
            <v>INFOMER SA</v>
          </cell>
          <cell r="C990" t="str">
            <v>13 Rue du Breil</v>
          </cell>
          <cell r="D990" t="str">
            <v>CS 46305</v>
          </cell>
          <cell r="E990" t="str">
            <v>35063</v>
          </cell>
          <cell r="F990" t="str">
            <v>RENNES CEDEX</v>
          </cell>
          <cell r="G990" t="str">
            <v>FRANCE</v>
          </cell>
          <cell r="H990" t="str">
            <v>1</v>
          </cell>
          <cell r="I990" t="str">
            <v>+33299325880</v>
          </cell>
          <cell r="J990" t="str">
            <v>redaction@infomer.fr</v>
          </cell>
          <cell r="K990" t="str">
            <v>C</v>
          </cell>
          <cell r="L990" t="str">
            <v>BESNARD</v>
          </cell>
          <cell r="N990" t="str">
            <v>c.besnard@infomer.fr</v>
          </cell>
        </row>
        <row r="991">
          <cell r="A991">
            <v>714443</v>
          </cell>
          <cell r="B991" t="str">
            <v>INFOMER SA</v>
          </cell>
          <cell r="C991" t="str">
            <v>13 Rue du Breil</v>
          </cell>
          <cell r="D991" t="str">
            <v>CS 46305</v>
          </cell>
          <cell r="E991" t="str">
            <v>35063</v>
          </cell>
          <cell r="F991" t="str">
            <v>RENNES CEDEX</v>
          </cell>
          <cell r="G991" t="str">
            <v>FRANCE</v>
          </cell>
          <cell r="H991" t="str">
            <v>1</v>
          </cell>
          <cell r="I991" t="str">
            <v>+33299325880</v>
          </cell>
          <cell r="J991" t="str">
            <v>redaction@infomer.fr</v>
          </cell>
          <cell r="K991" t="str">
            <v>Gaëlle</v>
          </cell>
          <cell r="L991" t="str">
            <v>LUCAS</v>
          </cell>
          <cell r="M991" t="str">
            <v>+33299325885</v>
          </cell>
          <cell r="N991" t="str">
            <v>g.lucas@infomer.fr</v>
          </cell>
        </row>
        <row r="992">
          <cell r="A992">
            <v>714443</v>
          </cell>
          <cell r="B992" t="str">
            <v>INFOMER SA</v>
          </cell>
          <cell r="C992" t="str">
            <v>13 Rue du Breil</v>
          </cell>
          <cell r="D992" t="str">
            <v>CS 46305</v>
          </cell>
          <cell r="E992" t="str">
            <v>35063</v>
          </cell>
          <cell r="F992" t="str">
            <v>RENNES CEDEX</v>
          </cell>
          <cell r="G992" t="str">
            <v>FRANCE</v>
          </cell>
          <cell r="H992" t="str">
            <v>1</v>
          </cell>
          <cell r="I992" t="str">
            <v>+33299325880</v>
          </cell>
          <cell r="J992" t="str">
            <v>redaction@infomer.fr</v>
          </cell>
          <cell r="K992" t="str">
            <v>MARC</v>
          </cell>
          <cell r="L992" t="str">
            <v>LE GUILLOU</v>
          </cell>
          <cell r="M992" t="str">
            <v>02 99 32 58 85</v>
          </cell>
          <cell r="N992" t="str">
            <v>m.leguillou@infomer.fr</v>
          </cell>
        </row>
        <row r="993">
          <cell r="A993">
            <v>714443</v>
          </cell>
          <cell r="B993" t="str">
            <v>INFOMER SA</v>
          </cell>
          <cell r="C993" t="str">
            <v>13 Rue du Breil</v>
          </cell>
          <cell r="D993" t="str">
            <v>CS 46305</v>
          </cell>
          <cell r="E993" t="str">
            <v>35063</v>
          </cell>
          <cell r="F993" t="str">
            <v>RENNES CEDEX</v>
          </cell>
          <cell r="G993" t="str">
            <v>FRANCE</v>
          </cell>
          <cell r="H993" t="str">
            <v>1</v>
          </cell>
          <cell r="I993" t="str">
            <v>+33299325880</v>
          </cell>
          <cell r="J993" t="str">
            <v>redaction@infomer.fr</v>
          </cell>
          <cell r="K993" t="str">
            <v>Martine</v>
          </cell>
          <cell r="L993" t="str">
            <v>LE ROUZIC</v>
          </cell>
          <cell r="N993" t="str">
            <v>m.lerouzic@infomer.fr</v>
          </cell>
        </row>
        <row r="994">
          <cell r="A994">
            <v>716778</v>
          </cell>
          <cell r="B994" t="str">
            <v>ART NEXUS</v>
          </cell>
          <cell r="C994" t="str">
            <v>12955 BISCAYNE BOULEVARD N° 104</v>
          </cell>
          <cell r="E994" t="str">
            <v>33181</v>
          </cell>
          <cell r="F994" t="str">
            <v>MIAMI, FL</v>
          </cell>
          <cell r="G994" t="str">
            <v>ETATS-UNIS</v>
          </cell>
          <cell r="H994" t="str">
            <v>2</v>
          </cell>
          <cell r="I994" t="str">
            <v>00 5712 625178</v>
          </cell>
          <cell r="J994" t="str">
            <v>artnex@impsat.net.co</v>
          </cell>
          <cell r="K994" t="str">
            <v>Roca</v>
          </cell>
          <cell r="L994" t="str">
            <v>ZULEMA</v>
          </cell>
          <cell r="N994" t="str">
            <v>zroca@artnexus.com</v>
          </cell>
        </row>
        <row r="995">
          <cell r="A995">
            <v>716778</v>
          </cell>
          <cell r="B995" t="str">
            <v>ART NEXUS</v>
          </cell>
          <cell r="C995" t="str">
            <v>12955 BISCAYNE BOULEVARD N° 104</v>
          </cell>
          <cell r="E995" t="str">
            <v>33181</v>
          </cell>
          <cell r="F995" t="str">
            <v>MIAMI, FL</v>
          </cell>
          <cell r="G995" t="str">
            <v>ETATS-UNIS</v>
          </cell>
          <cell r="H995" t="str">
            <v>2</v>
          </cell>
          <cell r="I995" t="str">
            <v>00 5712 625178</v>
          </cell>
          <cell r="J995" t="str">
            <v>artnex@impsat.net.co</v>
          </cell>
          <cell r="K995" t="str">
            <v>Celia</v>
          </cell>
          <cell r="L995" t="str">
            <v>SREDNI DE BRIBRAGHER</v>
          </cell>
          <cell r="M995" t="str">
            <v>00112625178</v>
          </cell>
          <cell r="N995" t="str">
            <v/>
          </cell>
        </row>
        <row r="996">
          <cell r="A996">
            <v>718784</v>
          </cell>
          <cell r="B996" t="str">
            <v>ART IN AMERICA</v>
          </cell>
          <cell r="C996" t="str">
            <v>575 Broadway</v>
          </cell>
          <cell r="E996" t="str">
            <v>10012</v>
          </cell>
          <cell r="F996" t="str">
            <v>NEW YORK, NY</v>
          </cell>
          <cell r="G996" t="str">
            <v>ETATS-UNIS</v>
          </cell>
          <cell r="H996" t="str">
            <v>2</v>
          </cell>
          <cell r="I996" t="str">
            <v>+12129412800</v>
          </cell>
          <cell r="J996" t="str">
            <v>cbarrese@brantpub.com</v>
          </cell>
          <cell r="K996" t="str">
            <v>Cara</v>
          </cell>
          <cell r="L996" t="str">
            <v>BARRESE</v>
          </cell>
          <cell r="M996" t="str">
            <v>+12129412800</v>
          </cell>
          <cell r="N996" t="str">
            <v>cbarrese@brantpub.com</v>
          </cell>
        </row>
        <row r="997">
          <cell r="A997">
            <v>718784</v>
          </cell>
          <cell r="B997" t="str">
            <v>ART IN AMERICA</v>
          </cell>
          <cell r="C997" t="str">
            <v>575 Broadway</v>
          </cell>
          <cell r="E997" t="str">
            <v>10012</v>
          </cell>
          <cell r="F997" t="str">
            <v>NEW YORK, NY</v>
          </cell>
          <cell r="G997" t="str">
            <v>ETATS-UNIS</v>
          </cell>
          <cell r="H997" t="str">
            <v>2</v>
          </cell>
          <cell r="I997" t="str">
            <v>+12129412800</v>
          </cell>
          <cell r="J997" t="str">
            <v>cbarrese@brantpub.com</v>
          </cell>
          <cell r="K997" t="str">
            <v>CARA</v>
          </cell>
          <cell r="L997" t="str">
            <v>BARRESE</v>
          </cell>
          <cell r="N997" t="str">
            <v/>
          </cell>
        </row>
        <row r="998">
          <cell r="A998">
            <v>718784</v>
          </cell>
          <cell r="B998" t="str">
            <v>ART IN AMERICA</v>
          </cell>
          <cell r="C998" t="str">
            <v>575 Broadway</v>
          </cell>
          <cell r="E998" t="str">
            <v>10012</v>
          </cell>
          <cell r="F998" t="str">
            <v>NEW YORK, NY</v>
          </cell>
          <cell r="G998" t="str">
            <v>ETATS-UNIS</v>
          </cell>
          <cell r="H998" t="str">
            <v>2</v>
          </cell>
          <cell r="I998" t="str">
            <v>+12129412800</v>
          </cell>
          <cell r="J998" t="str">
            <v>cbarrese@brantpub.com</v>
          </cell>
          <cell r="K998" t="str">
            <v>CARA</v>
          </cell>
          <cell r="L998" t="str">
            <v>BARRESE</v>
          </cell>
        </row>
        <row r="999">
          <cell r="A999">
            <v>718858</v>
          </cell>
          <cell r="B999" t="str">
            <v>ART ACTUEL</v>
          </cell>
          <cell r="C999" t="str">
            <v>21 AVENUE GASTON MONMOUSSEAU</v>
          </cell>
          <cell r="E999" t="str">
            <v>93240</v>
          </cell>
          <cell r="F999" t="str">
            <v>STAINS</v>
          </cell>
          <cell r="G999" t="str">
            <v>FRANCE</v>
          </cell>
          <cell r="H999" t="str">
            <v>1</v>
          </cell>
          <cell r="I999" t="str">
            <v>01 43 47 43 43</v>
          </cell>
          <cell r="K999" t="str">
            <v>Michel</v>
          </cell>
          <cell r="L999" t="str">
            <v>PASQUIER</v>
          </cell>
          <cell r="M999" t="str">
            <v>+33149521400</v>
          </cell>
          <cell r="N999" t="str">
            <v>michel.pasquier@europ-expo.com</v>
          </cell>
        </row>
        <row r="1000">
          <cell r="A1000">
            <v>718858</v>
          </cell>
          <cell r="B1000" t="str">
            <v>ART ACTUEL</v>
          </cell>
          <cell r="C1000" t="str">
            <v>21 AVENUE GASTON MONMOUSSEAU</v>
          </cell>
          <cell r="E1000" t="str">
            <v>93240</v>
          </cell>
          <cell r="F1000" t="str">
            <v>STAINS</v>
          </cell>
          <cell r="G1000" t="str">
            <v>FRANCE</v>
          </cell>
          <cell r="H1000" t="str">
            <v>1</v>
          </cell>
          <cell r="I1000" t="str">
            <v>01 43 47 43 43</v>
          </cell>
          <cell r="K1000" t="str">
            <v>Victoria</v>
          </cell>
          <cell r="L1000" t="str">
            <v>VILLE-PARIS</v>
          </cell>
          <cell r="N1000" t="str">
            <v>vvilleparis@yahoo.fr</v>
          </cell>
        </row>
        <row r="1001">
          <cell r="A1001">
            <v>718858</v>
          </cell>
          <cell r="B1001" t="str">
            <v>ART ACTUEL</v>
          </cell>
          <cell r="C1001" t="str">
            <v>21 AVENUE GASTON MONMOUSSEAU</v>
          </cell>
          <cell r="E1001" t="str">
            <v>93240</v>
          </cell>
          <cell r="F1001" t="str">
            <v>STAINS</v>
          </cell>
          <cell r="G1001" t="str">
            <v>FRANCE</v>
          </cell>
          <cell r="H1001" t="str">
            <v>1</v>
          </cell>
          <cell r="I1001" t="str">
            <v>01 43 47 43 43</v>
          </cell>
          <cell r="K1001" t="str">
            <v>Victoria</v>
          </cell>
          <cell r="L1001" t="str">
            <v>VILLE-PARIS.</v>
          </cell>
          <cell r="M1001" t="str">
            <v>+331 40 67 13 14</v>
          </cell>
          <cell r="N1001" t="str">
            <v>vip@artactuel.com</v>
          </cell>
        </row>
        <row r="1002">
          <cell r="A1002">
            <v>720040</v>
          </cell>
          <cell r="B1002" t="str">
            <v>ANNUAIRE MOTEUR</v>
          </cell>
          <cell r="C1002" t="str">
            <v>18 AVENUE PARMENTIER</v>
          </cell>
          <cell r="E1002" t="str">
            <v>75011</v>
          </cell>
          <cell r="F1002" t="str">
            <v>PARIS CEDEX</v>
          </cell>
          <cell r="G1002" t="str">
            <v>FRANCE</v>
          </cell>
          <cell r="H1002" t="str">
            <v>1</v>
          </cell>
          <cell r="I1002" t="str">
            <v>01 53 36 37 30</v>
          </cell>
          <cell r="J1002" t="str">
            <v>infos@moteureditions.com</v>
          </cell>
          <cell r="K1002" t="str">
            <v>Benjamin</v>
          </cell>
          <cell r="L1002" t="str">
            <v>SARFATI</v>
          </cell>
          <cell r="M1002" t="str">
            <v>01 53 36 37 30</v>
          </cell>
          <cell r="N1002" t="str">
            <v>benjamin.sarfati@ffe.fr</v>
          </cell>
        </row>
        <row r="1003">
          <cell r="A1003">
            <v>720040</v>
          </cell>
          <cell r="B1003" t="str">
            <v>ANNUAIRE MOTEUR</v>
          </cell>
          <cell r="C1003" t="str">
            <v>18 AVENUE PARMENTIER</v>
          </cell>
          <cell r="E1003" t="str">
            <v>75011</v>
          </cell>
          <cell r="F1003" t="str">
            <v>PARIS CEDEX</v>
          </cell>
          <cell r="G1003" t="str">
            <v>FRANCE</v>
          </cell>
          <cell r="H1003" t="str">
            <v>1</v>
          </cell>
          <cell r="I1003" t="str">
            <v>01 53 36 37 30</v>
          </cell>
          <cell r="J1003" t="str">
            <v>infos@moteureditions.com</v>
          </cell>
          <cell r="K1003" t="str">
            <v>BENJAMIN</v>
          </cell>
          <cell r="L1003" t="str">
            <v>SARFATI</v>
          </cell>
          <cell r="N1003" t="str">
            <v>benjamin.sarfati@ffe.fr</v>
          </cell>
        </row>
        <row r="1004">
          <cell r="A1004">
            <v>722441</v>
          </cell>
          <cell r="B1004" t="str">
            <v>LCI - LA CHAINE INFO</v>
          </cell>
          <cell r="C1004" t="str">
            <v>1 QUAI DU POINT DU JOUR</v>
          </cell>
          <cell r="E1004" t="str">
            <v>92656</v>
          </cell>
          <cell r="F1004" t="str">
            <v>BOULOGNE-BILLANCOURT CEDEX</v>
          </cell>
          <cell r="G1004" t="str">
            <v>FRANCE</v>
          </cell>
          <cell r="H1004" t="str">
            <v>1</v>
          </cell>
          <cell r="I1004" t="str">
            <v>+33141412345</v>
          </cell>
          <cell r="K1004" t="str">
            <v>LORRAINE</v>
          </cell>
          <cell r="L1004" t="str">
            <v>WILLEMS</v>
          </cell>
          <cell r="N1004" t="str">
            <v>lorraine.willems@rtl.fr</v>
          </cell>
        </row>
        <row r="1005">
          <cell r="A1005">
            <v>722441</v>
          </cell>
          <cell r="B1005" t="str">
            <v>LCI - LA CHAINE INFO</v>
          </cell>
          <cell r="C1005" t="str">
            <v>1 QUAI DU POINT DU JOUR</v>
          </cell>
          <cell r="E1005" t="str">
            <v>92656</v>
          </cell>
          <cell r="F1005" t="str">
            <v>BOULOGNE-BILLANCOURT CEDEX</v>
          </cell>
          <cell r="G1005" t="str">
            <v>FRANCE</v>
          </cell>
          <cell r="H1005" t="str">
            <v>1</v>
          </cell>
          <cell r="I1005" t="str">
            <v>+33141412345</v>
          </cell>
          <cell r="K1005" t="str">
            <v>Eric</v>
          </cell>
          <cell r="L1005" t="str">
            <v>REVEL</v>
          </cell>
        </row>
        <row r="1006">
          <cell r="A1006">
            <v>722941</v>
          </cell>
          <cell r="B1006" t="str">
            <v>SYNDICAT DES BIOLOGISTES DE BRETAGNE ET</v>
          </cell>
          <cell r="C1006" t="str">
            <v>LE KLEBER</v>
          </cell>
          <cell r="D1006" t="str">
            <v>55 BIS  RUE DE RENNES</v>
          </cell>
          <cell r="E1006" t="str">
            <v>35510</v>
          </cell>
          <cell r="F1006" t="str">
            <v>CESSON SEVIGNE</v>
          </cell>
          <cell r="G1006" t="str">
            <v>FRANCE</v>
          </cell>
          <cell r="H1006" t="str">
            <v>1</v>
          </cell>
          <cell r="I1006" t="str">
            <v>+33 223450406</v>
          </cell>
          <cell r="J1006" t="str">
            <v>jftourtelier@biologistes-village.com</v>
          </cell>
          <cell r="K1006" t="str">
            <v>Jean-François</v>
          </cell>
          <cell r="L1006" t="str">
            <v>TOURTELIER</v>
          </cell>
          <cell r="M1006" t="str">
            <v>02 23 45 04 06</v>
          </cell>
          <cell r="N1006" t="str">
            <v>jftourtelier@biologistes-village.com</v>
          </cell>
        </row>
        <row r="1007">
          <cell r="A1007">
            <v>722941</v>
          </cell>
          <cell r="B1007" t="str">
            <v>SYNDICAT DES BIOLOGISTES DE BRETAGNE ET</v>
          </cell>
          <cell r="C1007" t="str">
            <v>LE KLEBER</v>
          </cell>
          <cell r="D1007" t="str">
            <v>55 BIS  RUE DE RENNES</v>
          </cell>
          <cell r="E1007" t="str">
            <v>35510</v>
          </cell>
          <cell r="F1007" t="str">
            <v>CESSON SEVIGNE</v>
          </cell>
          <cell r="G1007" t="str">
            <v>FRANCE</v>
          </cell>
          <cell r="H1007" t="str">
            <v>1</v>
          </cell>
          <cell r="I1007" t="str">
            <v>+33 223450406</v>
          </cell>
          <cell r="J1007" t="str">
            <v>jftourtelier@biologistes-village.com</v>
          </cell>
          <cell r="K1007" t="str">
            <v>Jean-François</v>
          </cell>
          <cell r="L1007" t="str">
            <v>TOURTELIER</v>
          </cell>
          <cell r="M1007" t="str">
            <v>+33223450407</v>
          </cell>
          <cell r="N1007" t="str">
            <v>jftourtelier@biologistes-village.com</v>
          </cell>
        </row>
        <row r="1008">
          <cell r="A1008">
            <v>722941</v>
          </cell>
          <cell r="B1008" t="str">
            <v>SYNDICAT DES BIOLOGISTES DE BRETAGNE ET</v>
          </cell>
          <cell r="C1008" t="str">
            <v>LE KLEBER</v>
          </cell>
          <cell r="D1008" t="str">
            <v>55 BIS  RUE DE RENNES</v>
          </cell>
          <cell r="E1008" t="str">
            <v>35510</v>
          </cell>
          <cell r="F1008" t="str">
            <v>CESSON SEVIGNE</v>
          </cell>
          <cell r="G1008" t="str">
            <v>FRANCE</v>
          </cell>
          <cell r="H1008" t="str">
            <v>1</v>
          </cell>
          <cell r="I1008" t="str">
            <v>+33 223450406</v>
          </cell>
          <cell r="J1008" t="str">
            <v>jftourtelier@biologistes-village.com</v>
          </cell>
          <cell r="K1008" t="str">
            <v>Christine</v>
          </cell>
          <cell r="L1008" t="str">
            <v>PROVOST</v>
          </cell>
          <cell r="N1008" t="str">
            <v>christine.provost@sbbpl.fr</v>
          </cell>
        </row>
        <row r="1009">
          <cell r="A1009">
            <v>723966</v>
          </cell>
          <cell r="B1009" t="str">
            <v>EDITIONS WEKA</v>
          </cell>
          <cell r="C1009" t="str">
            <v>249, rue de Crimée</v>
          </cell>
          <cell r="E1009" t="str">
            <v>75935</v>
          </cell>
          <cell r="F1009" t="str">
            <v>PARIS CEDEX 19</v>
          </cell>
          <cell r="G1009" t="str">
            <v>FRANCE</v>
          </cell>
          <cell r="H1009" t="str">
            <v>1</v>
          </cell>
          <cell r="I1009" t="str">
            <v>01 53 35 16 00</v>
          </cell>
          <cell r="J1009" t="str">
            <v>inizet@weka.fr</v>
          </cell>
          <cell r="K1009" t="str">
            <v>LUCILLE</v>
          </cell>
          <cell r="L1009" t="str">
            <v>NIZET NICACIO</v>
          </cell>
          <cell r="M1009" t="str">
            <v>0153351600</v>
          </cell>
          <cell r="N1009" t="str">
            <v>lnizet@weka.fr</v>
          </cell>
        </row>
        <row r="1010">
          <cell r="A1010">
            <v>723966</v>
          </cell>
          <cell r="B1010" t="str">
            <v>EDITIONS WEKA</v>
          </cell>
          <cell r="C1010" t="str">
            <v>249, rue de Crimée</v>
          </cell>
          <cell r="E1010" t="str">
            <v>75935</v>
          </cell>
          <cell r="F1010" t="str">
            <v>PARIS CEDEX 19</v>
          </cell>
          <cell r="G1010" t="str">
            <v>FRANCE</v>
          </cell>
          <cell r="H1010" t="str">
            <v>1</v>
          </cell>
          <cell r="I1010" t="str">
            <v>01 53 35 16 00</v>
          </cell>
          <cell r="J1010" t="str">
            <v>inizet@weka.fr</v>
          </cell>
          <cell r="K1010" t="str">
            <v>Florence</v>
          </cell>
          <cell r="L1010" t="str">
            <v>LE TAILLANDIER</v>
          </cell>
          <cell r="M1010" t="str">
            <v>0153351600</v>
          </cell>
          <cell r="N1010" t="str">
            <v/>
          </cell>
        </row>
        <row r="1011">
          <cell r="A1011">
            <v>723966</v>
          </cell>
          <cell r="B1011" t="str">
            <v>EDITIONS WEKA</v>
          </cell>
          <cell r="C1011" t="str">
            <v>249, rue de Crimée</v>
          </cell>
          <cell r="E1011" t="str">
            <v>75935</v>
          </cell>
          <cell r="F1011" t="str">
            <v>PARIS CEDEX 19</v>
          </cell>
          <cell r="G1011" t="str">
            <v>FRANCE</v>
          </cell>
          <cell r="H1011" t="str">
            <v>1</v>
          </cell>
          <cell r="I1011" t="str">
            <v>01 53 35 16 00</v>
          </cell>
          <cell r="J1011" t="str">
            <v>inizet@weka.fr</v>
          </cell>
          <cell r="K1011" t="str">
            <v>Doroth?E</v>
          </cell>
          <cell r="L1011" t="str">
            <v>MURZEAU</v>
          </cell>
          <cell r="M1011" t="str">
            <v>01 53 35 16 00</v>
          </cell>
        </row>
        <row r="1012">
          <cell r="A1012">
            <v>723966</v>
          </cell>
          <cell r="B1012" t="str">
            <v>EDITIONS WEKA</v>
          </cell>
          <cell r="C1012" t="str">
            <v>249, rue de Crimée</v>
          </cell>
          <cell r="E1012" t="str">
            <v>75935</v>
          </cell>
          <cell r="F1012" t="str">
            <v>PARIS CEDEX 19</v>
          </cell>
          <cell r="G1012" t="str">
            <v>FRANCE</v>
          </cell>
          <cell r="H1012" t="str">
            <v>1</v>
          </cell>
          <cell r="I1012" t="str">
            <v>01 53 35 16 00</v>
          </cell>
          <cell r="J1012" t="str">
            <v>inizet@weka.fr</v>
          </cell>
          <cell r="K1012" t="str">
            <v>MARIE</v>
          </cell>
          <cell r="L1012" t="str">
            <v>CARABIN</v>
          </cell>
          <cell r="M1012" t="str">
            <v>+33153351665</v>
          </cell>
          <cell r="N1012" t="str">
            <v>mcarabin@weka.fr</v>
          </cell>
        </row>
        <row r="1013">
          <cell r="A1013">
            <v>723966</v>
          </cell>
          <cell r="B1013" t="str">
            <v>EDITIONS WEKA</v>
          </cell>
          <cell r="C1013" t="str">
            <v>249, rue de Crimée</v>
          </cell>
          <cell r="E1013" t="str">
            <v>75935</v>
          </cell>
          <cell r="F1013" t="str">
            <v>PARIS CEDEX 19</v>
          </cell>
          <cell r="G1013" t="str">
            <v>FRANCE</v>
          </cell>
          <cell r="H1013" t="str">
            <v>1</v>
          </cell>
          <cell r="I1013" t="str">
            <v>01 53 35 16 00</v>
          </cell>
          <cell r="J1013" t="str">
            <v>inizet@weka.fr</v>
          </cell>
          <cell r="K1013" t="str">
            <v>Lucie</v>
          </cell>
          <cell r="L1013" t="str">
            <v>TORRES</v>
          </cell>
          <cell r="N1013" t="str">
            <v>ltorres@weka.fr</v>
          </cell>
        </row>
        <row r="1014">
          <cell r="A1014">
            <v>723966</v>
          </cell>
          <cell r="B1014" t="str">
            <v>EDITIONS WEKA</v>
          </cell>
          <cell r="C1014" t="str">
            <v>249, rue de Crimée</v>
          </cell>
          <cell r="E1014" t="str">
            <v>75935</v>
          </cell>
          <cell r="F1014" t="str">
            <v>PARIS CEDEX 19</v>
          </cell>
          <cell r="G1014" t="str">
            <v>FRANCE</v>
          </cell>
          <cell r="H1014" t="str">
            <v>1</v>
          </cell>
          <cell r="I1014" t="str">
            <v>01 53 35 16 00</v>
          </cell>
          <cell r="J1014" t="str">
            <v>inizet@weka.fr</v>
          </cell>
          <cell r="K1014" t="str">
            <v>LUCILLE</v>
          </cell>
          <cell r="L1014" t="str">
            <v>NIZET NICACIO</v>
          </cell>
          <cell r="N1014" t="str">
            <v>lnizet@weka.fr</v>
          </cell>
        </row>
        <row r="1015">
          <cell r="A1015">
            <v>723966</v>
          </cell>
          <cell r="B1015" t="str">
            <v>EDITIONS WEKA</v>
          </cell>
          <cell r="C1015" t="str">
            <v>249, rue de Crimée</v>
          </cell>
          <cell r="E1015" t="str">
            <v>75935</v>
          </cell>
          <cell r="F1015" t="str">
            <v>PARIS CEDEX 19</v>
          </cell>
          <cell r="G1015" t="str">
            <v>FRANCE</v>
          </cell>
          <cell r="H1015" t="str">
            <v>1</v>
          </cell>
          <cell r="I1015" t="str">
            <v>01 53 35 16 00</v>
          </cell>
          <cell r="J1015" t="str">
            <v>inizet@weka.fr</v>
          </cell>
          <cell r="K1015" t="str">
            <v>Florence</v>
          </cell>
          <cell r="L1015" t="str">
            <v>LE TAILLANDIER</v>
          </cell>
        </row>
        <row r="1016">
          <cell r="A1016">
            <v>724096</v>
          </cell>
          <cell r="B1016" t="str">
            <v>LE MARCHE DU TRAVAIL</v>
          </cell>
          <cell r="C1016" t="str">
            <v>20/22, BOULEVARD DE STALINGRAD</v>
          </cell>
          <cell r="E1016" t="str">
            <v>92320</v>
          </cell>
          <cell r="F1016" t="str">
            <v>CHATILLON</v>
          </cell>
          <cell r="G1016" t="str">
            <v>FRANCE</v>
          </cell>
          <cell r="H1016" t="str">
            <v>1</v>
          </cell>
          <cell r="I1016" t="str">
            <v>01 46 12 11 11</v>
          </cell>
          <cell r="K1016" t="str">
            <v>Christophe</v>
          </cell>
          <cell r="L1016" t="str">
            <v>GAUDRY</v>
          </cell>
          <cell r="M1016" t="str">
            <v>01 46 12 11 11</v>
          </cell>
          <cell r="N1016" t="str">
            <v>salous@lemarchedutravail.fr</v>
          </cell>
        </row>
        <row r="1017">
          <cell r="A1017">
            <v>724096</v>
          </cell>
          <cell r="B1017" t="str">
            <v>LE MARCHE DU TRAVAIL</v>
          </cell>
          <cell r="C1017" t="str">
            <v>20/22, BOULEVARD DE STALINGRAD</v>
          </cell>
          <cell r="E1017" t="str">
            <v>92320</v>
          </cell>
          <cell r="F1017" t="str">
            <v>CHATILLON</v>
          </cell>
          <cell r="G1017" t="str">
            <v>FRANCE</v>
          </cell>
          <cell r="H1017" t="str">
            <v>1</v>
          </cell>
          <cell r="I1017" t="str">
            <v>01 46 12 11 11</v>
          </cell>
          <cell r="K1017" t="str">
            <v>Anne</v>
          </cell>
          <cell r="L1017" t="str">
            <v>SABOURDY</v>
          </cell>
          <cell r="M1017" t="str">
            <v>01 46 12 11 11</v>
          </cell>
          <cell r="N1017" t="str">
            <v>a.sabourdy@lemdt.fr</v>
          </cell>
        </row>
        <row r="1018">
          <cell r="A1018">
            <v>724096</v>
          </cell>
          <cell r="B1018" t="str">
            <v>LE MARCHE DU TRAVAIL</v>
          </cell>
          <cell r="C1018" t="str">
            <v>20/22, BOULEVARD DE STALINGRAD</v>
          </cell>
          <cell r="E1018" t="str">
            <v>92320</v>
          </cell>
          <cell r="F1018" t="str">
            <v>CHATILLON</v>
          </cell>
          <cell r="G1018" t="str">
            <v>FRANCE</v>
          </cell>
          <cell r="H1018" t="str">
            <v>1</v>
          </cell>
          <cell r="I1018" t="str">
            <v>01 46 12 11 11</v>
          </cell>
          <cell r="K1018" t="str">
            <v>Annie</v>
          </cell>
          <cell r="L1018" t="str">
            <v>SABOURDY</v>
          </cell>
        </row>
        <row r="1019">
          <cell r="A1019">
            <v>724184</v>
          </cell>
          <cell r="B1019" t="str">
            <v>DREAM YACHT MEDITERRANEE</v>
          </cell>
          <cell r="C1019" t="str">
            <v>MARINA DU PORT PIN ROLLAND</v>
          </cell>
          <cell r="D1019" t="str">
            <v>CHEMIN DEPARTEMENTAL 18</v>
          </cell>
          <cell r="E1019" t="str">
            <v>83430</v>
          </cell>
          <cell r="F1019" t="str">
            <v>SAINT MANDRIER SUR MER</v>
          </cell>
          <cell r="G1019" t="str">
            <v>FRANCE</v>
          </cell>
          <cell r="H1019" t="str">
            <v>1</v>
          </cell>
          <cell r="I1019" t="str">
            <v>+33494623167</v>
          </cell>
          <cell r="J1019" t="str">
            <v>info@dreamyachtcharter.com</v>
          </cell>
          <cell r="K1019" t="str">
            <v>Dominique</v>
          </cell>
          <cell r="L1019" t="str">
            <v>HOLTZ</v>
          </cell>
          <cell r="N1019" t="str">
            <v>dominique.holtz@gallieretassocies.fr</v>
          </cell>
        </row>
        <row r="1020">
          <cell r="A1020">
            <v>724184</v>
          </cell>
          <cell r="B1020" t="str">
            <v>DREAM YACHT MEDITERRANEE</v>
          </cell>
          <cell r="C1020" t="str">
            <v>MARINA DU PORT PIN ROLLAND</v>
          </cell>
          <cell r="D1020" t="str">
            <v>CHEMIN DEPARTEMENTAL 18</v>
          </cell>
          <cell r="E1020" t="str">
            <v>83430</v>
          </cell>
          <cell r="F1020" t="str">
            <v>SAINT MANDRIER SUR MER</v>
          </cell>
          <cell r="G1020" t="str">
            <v>FRANCE</v>
          </cell>
          <cell r="H1020" t="str">
            <v>1</v>
          </cell>
          <cell r="I1020" t="str">
            <v>+33494623167</v>
          </cell>
          <cell r="J1020" t="str">
            <v>info@dreamyachtcharter.com</v>
          </cell>
          <cell r="K1020" t="str">
            <v>Dorothée</v>
          </cell>
          <cell r="L1020" t="str">
            <v>NOAT</v>
          </cell>
          <cell r="M1020" t="str">
            <v>04 94 94 77 24</v>
          </cell>
          <cell r="N1020" t="str">
            <v>dorothee@dreamyachtcharter.com</v>
          </cell>
        </row>
        <row r="1021">
          <cell r="A1021">
            <v>724184</v>
          </cell>
          <cell r="B1021" t="str">
            <v>DREAM YACHT MEDITERRANEE</v>
          </cell>
          <cell r="C1021" t="str">
            <v>MARINA DU PORT PIN ROLLAND</v>
          </cell>
          <cell r="D1021" t="str">
            <v>CHEMIN DEPARTEMENTAL 18</v>
          </cell>
          <cell r="E1021" t="str">
            <v>83430</v>
          </cell>
          <cell r="F1021" t="str">
            <v>SAINT MANDRIER SUR MER</v>
          </cell>
          <cell r="G1021" t="str">
            <v>FRANCE</v>
          </cell>
          <cell r="H1021" t="str">
            <v>1</v>
          </cell>
          <cell r="I1021" t="str">
            <v>+33494623167</v>
          </cell>
          <cell r="J1021" t="str">
            <v>info@dreamyachtcharter.com</v>
          </cell>
          <cell r="K1021" t="str">
            <v>Frédéric</v>
          </cell>
          <cell r="L1021" t="str">
            <v>MOREAU</v>
          </cell>
          <cell r="M1021" t="str">
            <v>+33494623167</v>
          </cell>
          <cell r="N1021" t="str">
            <v>yachtsales@dreamyachtcharter.com</v>
          </cell>
        </row>
        <row r="1022">
          <cell r="A1022">
            <v>724184</v>
          </cell>
          <cell r="B1022" t="str">
            <v>DREAM YACHT MEDITERRANEE</v>
          </cell>
          <cell r="C1022" t="str">
            <v>MARINA DU PORT PIN ROLLAND</v>
          </cell>
          <cell r="D1022" t="str">
            <v>CHEMIN DEPARTEMENTAL 18</v>
          </cell>
          <cell r="E1022" t="str">
            <v>83430</v>
          </cell>
          <cell r="F1022" t="str">
            <v>SAINT MANDRIER SUR MER</v>
          </cell>
          <cell r="G1022" t="str">
            <v>FRANCE</v>
          </cell>
          <cell r="H1022" t="str">
            <v>1</v>
          </cell>
          <cell r="I1022" t="str">
            <v>+33494623167</v>
          </cell>
          <cell r="J1022" t="str">
            <v>info@dreamyachtcharter.com</v>
          </cell>
          <cell r="K1022" t="str">
            <v>Isabelle</v>
          </cell>
          <cell r="L1022" t="str">
            <v>ALLAIRE</v>
          </cell>
          <cell r="M1022" t="str">
            <v>+2304529178</v>
          </cell>
          <cell r="N1022" t="str">
            <v>isabelle@dreamyachtcharter.com</v>
          </cell>
        </row>
        <row r="1023">
          <cell r="A1023">
            <v>724184</v>
          </cell>
          <cell r="B1023" t="str">
            <v>DREAM YACHT MEDITERRANEE</v>
          </cell>
          <cell r="C1023" t="str">
            <v>MARINA DU PORT PIN ROLLAND</v>
          </cell>
          <cell r="D1023" t="str">
            <v>CHEMIN DEPARTEMENTAL 18</v>
          </cell>
          <cell r="E1023" t="str">
            <v>83430</v>
          </cell>
          <cell r="F1023" t="str">
            <v>SAINT MANDRIER SUR MER</v>
          </cell>
          <cell r="G1023" t="str">
            <v>FRANCE</v>
          </cell>
          <cell r="H1023" t="str">
            <v>1</v>
          </cell>
          <cell r="I1023" t="str">
            <v>+33494623167</v>
          </cell>
          <cell r="J1023" t="str">
            <v>info@dreamyachtcharter.com</v>
          </cell>
          <cell r="K1023" t="str">
            <v>Dorothée</v>
          </cell>
          <cell r="L1023" t="str">
            <v>NOAT</v>
          </cell>
          <cell r="N1023" t="str">
            <v>dorothee@dreamyachtcharter.com</v>
          </cell>
        </row>
        <row r="1024">
          <cell r="A1024">
            <v>724184</v>
          </cell>
          <cell r="B1024" t="str">
            <v>DREAM YACHT MEDITERRANEE</v>
          </cell>
          <cell r="C1024" t="str">
            <v>MARINA DU PORT PIN ROLLAND</v>
          </cell>
          <cell r="D1024" t="str">
            <v>CHEMIN DEPARTEMENTAL 18</v>
          </cell>
          <cell r="E1024" t="str">
            <v>83430</v>
          </cell>
          <cell r="F1024" t="str">
            <v>SAINT MANDRIER SUR MER</v>
          </cell>
          <cell r="G1024" t="str">
            <v>FRANCE</v>
          </cell>
          <cell r="H1024" t="str">
            <v>1</v>
          </cell>
          <cell r="I1024" t="str">
            <v>+33494623167</v>
          </cell>
          <cell r="J1024" t="str">
            <v>info@dreamyachtcharter.com</v>
          </cell>
          <cell r="K1024" t="str">
            <v>DOROTHEE</v>
          </cell>
          <cell r="L1024" t="str">
            <v>NOAT</v>
          </cell>
          <cell r="N1024" t="str">
            <v>dorothee@dreamyachtcharter.com</v>
          </cell>
        </row>
        <row r="1025">
          <cell r="A1025">
            <v>724892</v>
          </cell>
          <cell r="B1025" t="str">
            <v>MUSTO FRANCE SARL</v>
          </cell>
          <cell r="C1025" t="str">
            <v>11 Rue Labie</v>
          </cell>
          <cell r="D1025" t="str">
            <v>2 Square Gaston Bertandeau</v>
          </cell>
          <cell r="E1025" t="str">
            <v>75017</v>
          </cell>
          <cell r="F1025" t="str">
            <v>PARIS</v>
          </cell>
          <cell r="G1025" t="str">
            <v>FRANCE</v>
          </cell>
          <cell r="H1025" t="str">
            <v>1</v>
          </cell>
          <cell r="I1025" t="str">
            <v>+33144098187</v>
          </cell>
          <cell r="J1025" t="str">
            <v>contact@musto-france.fr</v>
          </cell>
          <cell r="K1025" t="str">
            <v>Denis</v>
          </cell>
          <cell r="L1025" t="str">
            <v>DELGADO</v>
          </cell>
          <cell r="M1025" t="str">
            <v>01 44 09 81 87</v>
          </cell>
          <cell r="N1025" t="str">
            <v>denis.delgado@wanadoo.fr</v>
          </cell>
        </row>
        <row r="1026">
          <cell r="A1026">
            <v>724892</v>
          </cell>
          <cell r="B1026" t="str">
            <v>MUSTO FRANCE SARL</v>
          </cell>
          <cell r="C1026" t="str">
            <v>11 Rue Labie</v>
          </cell>
          <cell r="D1026" t="str">
            <v>2 Square Gaston Bertandeau</v>
          </cell>
          <cell r="E1026" t="str">
            <v>75017</v>
          </cell>
          <cell r="F1026" t="str">
            <v>PARIS</v>
          </cell>
          <cell r="G1026" t="str">
            <v>FRANCE</v>
          </cell>
          <cell r="H1026" t="str">
            <v>1</v>
          </cell>
          <cell r="I1026" t="str">
            <v>+33144098187</v>
          </cell>
          <cell r="J1026" t="str">
            <v>contact@musto-france.fr</v>
          </cell>
          <cell r="K1026" t="str">
            <v>MORGAN</v>
          </cell>
          <cell r="L1026" t="str">
            <v>DE RIBEROLLES</v>
          </cell>
          <cell r="N1026" t="str">
            <v>morgan.deriberolles@musto-france.fr</v>
          </cell>
        </row>
        <row r="1027">
          <cell r="A1027">
            <v>724892</v>
          </cell>
          <cell r="B1027" t="str">
            <v>MUSTO FRANCE SARL</v>
          </cell>
          <cell r="C1027" t="str">
            <v>11 Rue Labie</v>
          </cell>
          <cell r="D1027" t="str">
            <v>2 Square Gaston Bertandeau</v>
          </cell>
          <cell r="E1027" t="str">
            <v>75017</v>
          </cell>
          <cell r="F1027" t="str">
            <v>PARIS</v>
          </cell>
          <cell r="G1027" t="str">
            <v>FRANCE</v>
          </cell>
          <cell r="H1027" t="str">
            <v>1</v>
          </cell>
          <cell r="I1027" t="str">
            <v>+33144098187</v>
          </cell>
          <cell r="J1027" t="str">
            <v>contact@musto-france.fr</v>
          </cell>
          <cell r="K1027" t="str">
            <v>Morgan</v>
          </cell>
          <cell r="L1027" t="str">
            <v>DE RIBEROLLES</v>
          </cell>
          <cell r="M1027" t="str">
            <v>+33144098187</v>
          </cell>
          <cell r="N1027" t="str">
            <v>morgan.deriberolles@musto.com</v>
          </cell>
        </row>
        <row r="1028">
          <cell r="A1028">
            <v>724892</v>
          </cell>
          <cell r="B1028" t="str">
            <v>MUSTO FRANCE SARL</v>
          </cell>
          <cell r="C1028" t="str">
            <v>11 Rue Labie</v>
          </cell>
          <cell r="D1028" t="str">
            <v>2 Square Gaston Bertandeau</v>
          </cell>
          <cell r="E1028" t="str">
            <v>75017</v>
          </cell>
          <cell r="F1028" t="str">
            <v>PARIS</v>
          </cell>
          <cell r="G1028" t="str">
            <v>FRANCE</v>
          </cell>
          <cell r="H1028" t="str">
            <v>1</v>
          </cell>
          <cell r="I1028" t="str">
            <v>+33144098187</v>
          </cell>
          <cell r="J1028" t="str">
            <v>contact@musto-france.fr</v>
          </cell>
          <cell r="K1028" t="str">
            <v>Xavier</v>
          </cell>
          <cell r="L1028" t="str">
            <v>LECA</v>
          </cell>
          <cell r="M1028" t="str">
            <v>+33 1 44 09 81 87</v>
          </cell>
          <cell r="N1028" t="str">
            <v>xavier.leca@musto-france.fr</v>
          </cell>
        </row>
        <row r="1029">
          <cell r="A1029">
            <v>724892</v>
          </cell>
          <cell r="B1029" t="str">
            <v>MUSTO FRANCE SARL</v>
          </cell>
          <cell r="C1029" t="str">
            <v>11 Rue Labie</v>
          </cell>
          <cell r="D1029" t="str">
            <v>2 Square Gaston Bertandeau</v>
          </cell>
          <cell r="E1029" t="str">
            <v>75017</v>
          </cell>
          <cell r="F1029" t="str">
            <v>PARIS</v>
          </cell>
          <cell r="G1029" t="str">
            <v>FRANCE</v>
          </cell>
          <cell r="H1029" t="str">
            <v>1</v>
          </cell>
          <cell r="I1029" t="str">
            <v>+33144098187</v>
          </cell>
          <cell r="J1029" t="str">
            <v>contact@musto-france.fr</v>
          </cell>
          <cell r="K1029" t="str">
            <v>Xavier</v>
          </cell>
          <cell r="L1029" t="str">
            <v>LECA</v>
          </cell>
          <cell r="M1029" t="str">
            <v>01 44 09 81 87</v>
          </cell>
          <cell r="N1029" t="str">
            <v>xavier.leca@musto.com</v>
          </cell>
        </row>
        <row r="1030">
          <cell r="A1030">
            <v>724892</v>
          </cell>
          <cell r="B1030" t="str">
            <v>MUSTO FRANCE SARL</v>
          </cell>
          <cell r="C1030" t="str">
            <v>11 Rue Labie</v>
          </cell>
          <cell r="D1030" t="str">
            <v>2 Square Gaston Bertandeau</v>
          </cell>
          <cell r="E1030" t="str">
            <v>75017</v>
          </cell>
          <cell r="F1030" t="str">
            <v>PARIS</v>
          </cell>
          <cell r="G1030" t="str">
            <v>FRANCE</v>
          </cell>
          <cell r="H1030" t="str">
            <v>1</v>
          </cell>
          <cell r="I1030" t="str">
            <v>+33144098187</v>
          </cell>
          <cell r="J1030" t="str">
            <v>contact@musto-france.fr</v>
          </cell>
          <cell r="K1030" t="str">
            <v>Christophe</v>
          </cell>
          <cell r="L1030" t="str">
            <v>CREMADES</v>
          </cell>
          <cell r="N1030" t="str">
            <v>christophe.cremades@musto-france.fr</v>
          </cell>
        </row>
        <row r="1031">
          <cell r="A1031">
            <v>724892</v>
          </cell>
          <cell r="B1031" t="str">
            <v>MUSTO FRANCE SARL</v>
          </cell>
          <cell r="C1031" t="str">
            <v>11 Rue Labie</v>
          </cell>
          <cell r="D1031" t="str">
            <v>2 Square Gaston Bertandeau</v>
          </cell>
          <cell r="E1031" t="str">
            <v>75017</v>
          </cell>
          <cell r="F1031" t="str">
            <v>PARIS</v>
          </cell>
          <cell r="G1031" t="str">
            <v>FRANCE</v>
          </cell>
          <cell r="H1031" t="str">
            <v>1</v>
          </cell>
          <cell r="I1031" t="str">
            <v>+33144098187</v>
          </cell>
          <cell r="J1031" t="str">
            <v>contact@musto-france.fr</v>
          </cell>
          <cell r="K1031" t="str">
            <v>Christophe</v>
          </cell>
          <cell r="L1031" t="str">
            <v>CREMADES</v>
          </cell>
          <cell r="N1031" t="str">
            <v>christophe.cremades@musto-france.fr</v>
          </cell>
        </row>
        <row r="1032">
          <cell r="A1032">
            <v>725679</v>
          </cell>
          <cell r="B1032" t="str">
            <v>SNDLL - SYNDICAT NATIONAL DES</v>
          </cell>
          <cell r="C1032" t="str">
            <v>74-76 AVENUE DE LA GRANDE ARMEE</v>
          </cell>
          <cell r="E1032" t="str">
            <v>75017</v>
          </cell>
          <cell r="F1032" t="str">
            <v>PARIS</v>
          </cell>
          <cell r="G1032" t="str">
            <v>FRANCE</v>
          </cell>
          <cell r="H1032" t="str">
            <v>1</v>
          </cell>
          <cell r="I1032" t="str">
            <v>05 56 66 08 78</v>
          </cell>
          <cell r="J1032" t="str">
            <v>sndll@discotheques.fr</v>
          </cell>
          <cell r="K1032" t="str">
            <v>Patrick</v>
          </cell>
          <cell r="L1032" t="str">
            <v>MALVAES</v>
          </cell>
          <cell r="M1032" t="str">
            <v>+33 5 56 66 08 78</v>
          </cell>
          <cell r="N1032" t="str">
            <v>sndll@orange.fr</v>
          </cell>
        </row>
        <row r="1033">
          <cell r="A1033">
            <v>725679</v>
          </cell>
          <cell r="B1033" t="str">
            <v>SNDLL - SYNDICAT NATIONAL DES</v>
          </cell>
          <cell r="C1033" t="str">
            <v>74-76 AVENUE DE LA GRANDE ARMEE</v>
          </cell>
          <cell r="E1033" t="str">
            <v>75017</v>
          </cell>
          <cell r="F1033" t="str">
            <v>PARIS</v>
          </cell>
          <cell r="G1033" t="str">
            <v>FRANCE</v>
          </cell>
          <cell r="H1033" t="str">
            <v>1</v>
          </cell>
          <cell r="I1033" t="str">
            <v>05 56 66 08 78</v>
          </cell>
          <cell r="J1033" t="str">
            <v>sndll@discotheques.fr</v>
          </cell>
          <cell r="K1033" t="str">
            <v>Patrick</v>
          </cell>
          <cell r="L1033" t="str">
            <v>MALVAES</v>
          </cell>
          <cell r="M1033" t="str">
            <v>01 40 55 93 15</v>
          </cell>
          <cell r="N1033" t="str">
            <v>sndll@discotheques.fr</v>
          </cell>
        </row>
        <row r="1034">
          <cell r="A1034">
            <v>725679</v>
          </cell>
          <cell r="B1034" t="str">
            <v>SNDLL - SYNDICAT NATIONAL DES</v>
          </cell>
          <cell r="C1034" t="str">
            <v>74-76 AVENUE DE LA GRANDE ARMEE</v>
          </cell>
          <cell r="E1034" t="str">
            <v>75017</v>
          </cell>
          <cell r="F1034" t="str">
            <v>PARIS</v>
          </cell>
          <cell r="G1034" t="str">
            <v>FRANCE</v>
          </cell>
          <cell r="H1034" t="str">
            <v>1</v>
          </cell>
          <cell r="I1034" t="str">
            <v>05 56 66 08 78</v>
          </cell>
          <cell r="J1034" t="str">
            <v>sndll@discotheques.fr</v>
          </cell>
          <cell r="K1034" t="str">
            <v>Francis</v>
          </cell>
          <cell r="L1034" t="str">
            <v>DAISSON</v>
          </cell>
          <cell r="M1034" t="str">
            <v>01 56 66 08 78</v>
          </cell>
          <cell r="N1034" t="str">
            <v>lagueriniere@wanadoo.fr</v>
          </cell>
        </row>
        <row r="1035">
          <cell r="A1035">
            <v>737092</v>
          </cell>
          <cell r="B1035" t="str">
            <v>SDLBM PACA</v>
          </cell>
          <cell r="C1035" t="str">
            <v>16 RUE DRAGON</v>
          </cell>
          <cell r="E1035" t="str">
            <v>13006</v>
          </cell>
          <cell r="F1035" t="str">
            <v>MARSEILLE</v>
          </cell>
          <cell r="G1035" t="str">
            <v>FRANCE</v>
          </cell>
          <cell r="H1035" t="str">
            <v>1</v>
          </cell>
          <cell r="I1035" t="str">
            <v>+33 491713921</v>
          </cell>
          <cell r="J1035" t="str">
            <v>b-graziani@co2com.com</v>
          </cell>
          <cell r="K1035" t="str">
            <v>Betty</v>
          </cell>
          <cell r="L1035" t="str">
            <v>GRAZIANI</v>
          </cell>
          <cell r="M1035" t="str">
            <v>04 91 81 13 98</v>
          </cell>
          <cell r="N1035" t="str">
            <v>b-graziani@co2com.com</v>
          </cell>
        </row>
        <row r="1036">
          <cell r="A1036">
            <v>737092</v>
          </cell>
          <cell r="B1036" t="str">
            <v>SDLBM PACA</v>
          </cell>
          <cell r="C1036" t="str">
            <v>16 RUE DRAGON</v>
          </cell>
          <cell r="E1036" t="str">
            <v>13006</v>
          </cell>
          <cell r="F1036" t="str">
            <v>MARSEILLE</v>
          </cell>
          <cell r="G1036" t="str">
            <v>FRANCE</v>
          </cell>
          <cell r="H1036" t="str">
            <v>1</v>
          </cell>
          <cell r="I1036" t="str">
            <v>+33 491713921</v>
          </cell>
          <cell r="J1036" t="str">
            <v>b-graziani@co2com.com</v>
          </cell>
          <cell r="K1036" t="str">
            <v>Bruno</v>
          </cell>
          <cell r="L1036" t="str">
            <v>ROUSSET-ROUVIERE</v>
          </cell>
          <cell r="M1036" t="str">
            <v>04 91 71 39 21</v>
          </cell>
          <cell r="N1036" t="str">
            <v>brr@e-bio.fr</v>
          </cell>
        </row>
        <row r="1037">
          <cell r="A1037">
            <v>737092</v>
          </cell>
          <cell r="B1037" t="str">
            <v>SDLBM PACA</v>
          </cell>
          <cell r="C1037" t="str">
            <v>16 RUE DRAGON</v>
          </cell>
          <cell r="E1037" t="str">
            <v>13006</v>
          </cell>
          <cell r="F1037" t="str">
            <v>MARSEILLE</v>
          </cell>
          <cell r="G1037" t="str">
            <v>FRANCE</v>
          </cell>
          <cell r="H1037" t="str">
            <v>1</v>
          </cell>
          <cell r="I1037" t="str">
            <v>+33 491713921</v>
          </cell>
          <cell r="J1037" t="str">
            <v>b-graziani@co2com.com</v>
          </cell>
          <cell r="K1037" t="str">
            <v>Bruno</v>
          </cell>
          <cell r="L1037" t="str">
            <v>ROUSSET ROUVIERE</v>
          </cell>
          <cell r="N1037" t="str">
            <v>brr@e-bio.fr</v>
          </cell>
        </row>
        <row r="1038">
          <cell r="A1038">
            <v>737092</v>
          </cell>
          <cell r="B1038" t="str">
            <v>SDLBM PACA</v>
          </cell>
          <cell r="C1038" t="str">
            <v>16 RUE DRAGON</v>
          </cell>
          <cell r="E1038" t="str">
            <v>13006</v>
          </cell>
          <cell r="F1038" t="str">
            <v>MARSEILLE</v>
          </cell>
          <cell r="G1038" t="str">
            <v>FRANCE</v>
          </cell>
          <cell r="H1038" t="str">
            <v>1</v>
          </cell>
          <cell r="I1038" t="str">
            <v>+33 491713921</v>
          </cell>
          <cell r="J1038" t="str">
            <v>b-graziani@co2com.com</v>
          </cell>
          <cell r="K1038" t="str">
            <v>Betty</v>
          </cell>
          <cell r="L1038" t="str">
            <v>GRAZIANI</v>
          </cell>
          <cell r="N1038" t="str">
            <v>b-graziani@co2com.com</v>
          </cell>
        </row>
        <row r="1039">
          <cell r="A1039">
            <v>738279</v>
          </cell>
          <cell r="B1039" t="str">
            <v>CAMERA AUSTRIA INTERNATIONAL</v>
          </cell>
          <cell r="C1039" t="str">
            <v>LENDKAI 1, KUNSTHAUS GRAS</v>
          </cell>
          <cell r="E1039" t="str">
            <v>A-8020</v>
          </cell>
          <cell r="F1039" t="str">
            <v>GRAZ</v>
          </cell>
          <cell r="G1039" t="str">
            <v>AUTRICHE</v>
          </cell>
          <cell r="H1039" t="str">
            <v>2</v>
          </cell>
          <cell r="I1039" t="str">
            <v>+43 3168155500</v>
          </cell>
          <cell r="J1039" t="str">
            <v>press@camera.austria.at</v>
          </cell>
          <cell r="K1039" t="str">
            <v>HEIDI</v>
          </cell>
          <cell r="L1039" t="str">
            <v>OSWALD</v>
          </cell>
          <cell r="M1039" t="str">
            <v>00433168155500</v>
          </cell>
          <cell r="N1039" t="str">
            <v/>
          </cell>
        </row>
        <row r="1040">
          <cell r="A1040">
            <v>738279</v>
          </cell>
          <cell r="B1040" t="str">
            <v>CAMERA AUSTRIA INTERNATIONAL</v>
          </cell>
          <cell r="C1040" t="str">
            <v>LENDKAI 1, KUNSTHAUS GRAS</v>
          </cell>
          <cell r="E1040" t="str">
            <v>A-8020</v>
          </cell>
          <cell r="F1040" t="str">
            <v>GRAZ</v>
          </cell>
          <cell r="G1040" t="str">
            <v>AUTRICHE</v>
          </cell>
          <cell r="H1040" t="str">
            <v>2</v>
          </cell>
          <cell r="I1040" t="str">
            <v>+43 3168155500</v>
          </cell>
          <cell r="J1040" t="str">
            <v>press@camera.austria.at</v>
          </cell>
          <cell r="K1040" t="str">
            <v>Tanja</v>
          </cell>
          <cell r="L1040" t="str">
            <v>PEBALL</v>
          </cell>
          <cell r="N1040" t="str">
            <v>office@camera-austria.at</v>
          </cell>
        </row>
        <row r="1041">
          <cell r="A1041">
            <v>738279</v>
          </cell>
          <cell r="B1041" t="str">
            <v>CAMERA AUSTRIA INTERNATIONAL</v>
          </cell>
          <cell r="C1041" t="str">
            <v>LENDKAI 1, KUNSTHAUS GRAS</v>
          </cell>
          <cell r="E1041" t="str">
            <v>A-8020</v>
          </cell>
          <cell r="F1041" t="str">
            <v>GRAZ</v>
          </cell>
          <cell r="G1041" t="str">
            <v>AUTRICHE</v>
          </cell>
          <cell r="H1041" t="str">
            <v>2</v>
          </cell>
          <cell r="I1041" t="str">
            <v>+43 3168155500</v>
          </cell>
          <cell r="J1041" t="str">
            <v>press@camera.austria.at</v>
          </cell>
          <cell r="K1041" t="str">
            <v>CHRISTINE</v>
          </cell>
          <cell r="L1041" t="str">
            <v>FRISINGHELLI</v>
          </cell>
          <cell r="M1041" t="str">
            <v>00433168155500</v>
          </cell>
          <cell r="N1041" t="str">
            <v>editors@camera-austria.at</v>
          </cell>
        </row>
        <row r="1042">
          <cell r="A1042">
            <v>738279</v>
          </cell>
          <cell r="B1042" t="str">
            <v>CAMERA AUSTRIA INTERNATIONAL</v>
          </cell>
          <cell r="C1042" t="str">
            <v>LENDKAI 1, KUNSTHAUS GRAS</v>
          </cell>
          <cell r="E1042" t="str">
            <v>A-8020</v>
          </cell>
          <cell r="F1042" t="str">
            <v>GRAZ</v>
          </cell>
          <cell r="G1042" t="str">
            <v>AUTRICHE</v>
          </cell>
          <cell r="H1042" t="str">
            <v>2</v>
          </cell>
          <cell r="I1042" t="str">
            <v>+43 3168155500</v>
          </cell>
          <cell r="J1042" t="str">
            <v>press@camera.austria.at</v>
          </cell>
          <cell r="K1042" t="str">
            <v>Katharina</v>
          </cell>
          <cell r="L1042" t="str">
            <v>LAUBE</v>
          </cell>
          <cell r="N1042" t="str">
            <v>office@camera-austria.at</v>
          </cell>
        </row>
        <row r="1043">
          <cell r="A1043">
            <v>738279</v>
          </cell>
          <cell r="B1043" t="str">
            <v>CAMERA AUSTRIA INTERNATIONAL</v>
          </cell>
          <cell r="C1043" t="str">
            <v>LENDKAI 1, KUNSTHAUS GRAS</v>
          </cell>
          <cell r="E1043" t="str">
            <v>A-8020</v>
          </cell>
          <cell r="F1043" t="str">
            <v>GRAZ</v>
          </cell>
          <cell r="G1043" t="str">
            <v>AUTRICHE</v>
          </cell>
          <cell r="H1043" t="str">
            <v>2</v>
          </cell>
          <cell r="I1043" t="str">
            <v>+43 3168155500</v>
          </cell>
          <cell r="J1043" t="str">
            <v>press@camera.austria.at</v>
          </cell>
          <cell r="K1043" t="str">
            <v>Rebecca</v>
          </cell>
          <cell r="L1043" t="str">
            <v>WILTON</v>
          </cell>
        </row>
        <row r="1044">
          <cell r="A1044">
            <v>738415</v>
          </cell>
          <cell r="B1044" t="str">
            <v>HOTEL EDOUARD VII</v>
          </cell>
          <cell r="C1044" t="str">
            <v>39 AVENUE DE L'OPERA</v>
          </cell>
          <cell r="E1044" t="str">
            <v>75002</v>
          </cell>
          <cell r="F1044" t="str">
            <v>PARIS</v>
          </cell>
          <cell r="G1044" t="str">
            <v>FRANCE</v>
          </cell>
          <cell r="H1044" t="str">
            <v>1</v>
          </cell>
          <cell r="I1044" t="str">
            <v>0142615690</v>
          </cell>
          <cell r="J1044" t="str">
            <v/>
          </cell>
          <cell r="K1044" t="str">
            <v>MARIE ANGE</v>
          </cell>
          <cell r="L1044" t="str">
            <v>COURBEL</v>
          </cell>
          <cell r="N1044" t="str">
            <v>info@edouard7hotel.com</v>
          </cell>
        </row>
        <row r="1045">
          <cell r="A1045">
            <v>738882</v>
          </cell>
          <cell r="B1045" t="str">
            <v>INTERNET ET ENTREPRISE</v>
          </cell>
          <cell r="C1045" t="str">
            <v>20 RUE DE LA BANQUE</v>
          </cell>
          <cell r="E1045" t="str">
            <v>75002</v>
          </cell>
          <cell r="F1045" t="str">
            <v>PARIS</v>
          </cell>
          <cell r="G1045" t="str">
            <v>FRANCE</v>
          </cell>
          <cell r="H1045" t="str">
            <v>1</v>
          </cell>
          <cell r="I1045" t="str">
            <v>01 55 35 38 91</v>
          </cell>
          <cell r="K1045" t="str">
            <v>Remi</v>
          </cell>
          <cell r="L1045" t="str">
            <v>BAIN THOUVEREZ</v>
          </cell>
          <cell r="N1045" t="str">
            <v>emasure@mediapassions.com</v>
          </cell>
        </row>
        <row r="1046">
          <cell r="A1046">
            <v>738882</v>
          </cell>
          <cell r="B1046" t="str">
            <v>INTERNET ET ENTREPRISE</v>
          </cell>
          <cell r="C1046" t="str">
            <v>20 RUE DE LA BANQUE</v>
          </cell>
          <cell r="E1046" t="str">
            <v>75002</v>
          </cell>
          <cell r="F1046" t="str">
            <v>PARIS</v>
          </cell>
          <cell r="G1046" t="str">
            <v>FRANCE</v>
          </cell>
          <cell r="H1046" t="str">
            <v>1</v>
          </cell>
          <cell r="I1046" t="str">
            <v>01 55 35 38 91</v>
          </cell>
          <cell r="K1046" t="str">
            <v>REMI</v>
          </cell>
          <cell r="L1046" t="str">
            <v>BAIN TOUVEREZ</v>
          </cell>
          <cell r="M1046" t="str">
            <v>0155353890</v>
          </cell>
          <cell r="N1046" t="str">
            <v>rbt@i-entreprise.com</v>
          </cell>
        </row>
        <row r="1047">
          <cell r="A1047">
            <v>738882</v>
          </cell>
          <cell r="B1047" t="str">
            <v>INTERNET ET ENTREPRISE</v>
          </cell>
          <cell r="C1047" t="str">
            <v>20 RUE DE LA BANQUE</v>
          </cell>
          <cell r="E1047" t="str">
            <v>75002</v>
          </cell>
          <cell r="F1047" t="str">
            <v>PARIS</v>
          </cell>
          <cell r="G1047" t="str">
            <v>FRANCE</v>
          </cell>
          <cell r="H1047" t="str">
            <v>1</v>
          </cell>
          <cell r="I1047" t="str">
            <v>01 55 35 38 91</v>
          </cell>
          <cell r="K1047" t="str">
            <v>REMI</v>
          </cell>
          <cell r="L1047" t="str">
            <v>BAIN THOUVEREZ</v>
          </cell>
          <cell r="N1047" t="str">
            <v>rbt@i-entreprise.com</v>
          </cell>
        </row>
        <row r="1048">
          <cell r="A1048">
            <v>738882</v>
          </cell>
          <cell r="B1048" t="str">
            <v>INTERNET ET ENTREPRISE</v>
          </cell>
          <cell r="C1048" t="str">
            <v>20 RUE DE LA BANQUE</v>
          </cell>
          <cell r="E1048" t="str">
            <v>75002</v>
          </cell>
          <cell r="F1048" t="str">
            <v>PARIS</v>
          </cell>
          <cell r="G1048" t="str">
            <v>FRANCE</v>
          </cell>
          <cell r="H1048" t="str">
            <v>1</v>
          </cell>
          <cell r="I1048" t="str">
            <v>01 55 35 38 91</v>
          </cell>
          <cell r="K1048" t="str">
            <v>REMI</v>
          </cell>
          <cell r="L1048" t="str">
            <v>BAIN THOUVEREZ</v>
          </cell>
          <cell r="M1048" t="str">
            <v>0155353891</v>
          </cell>
          <cell r="N1048" t="str">
            <v>rbt@i-entreprise.com</v>
          </cell>
        </row>
        <row r="1049">
          <cell r="A1049">
            <v>738882</v>
          </cell>
          <cell r="B1049" t="str">
            <v>INTERNET ET ENTREPRISE</v>
          </cell>
          <cell r="C1049" t="str">
            <v>20 RUE DE LA BANQUE</v>
          </cell>
          <cell r="E1049" t="str">
            <v>75002</v>
          </cell>
          <cell r="F1049" t="str">
            <v>PARIS</v>
          </cell>
          <cell r="G1049" t="str">
            <v>FRANCE</v>
          </cell>
          <cell r="H1049" t="str">
            <v>1</v>
          </cell>
          <cell r="I1049" t="str">
            <v>01 55 35 38 91</v>
          </cell>
          <cell r="L1049" t="str">
            <v>LABER</v>
          </cell>
          <cell r="N1049" t="str">
            <v>rbt@i-entreprise.com</v>
          </cell>
        </row>
        <row r="1050">
          <cell r="A1050">
            <v>738882</v>
          </cell>
          <cell r="B1050" t="str">
            <v>INTERNET ET ENTREPRISE</v>
          </cell>
          <cell r="C1050" t="str">
            <v>20 RUE DE LA BANQUE</v>
          </cell>
          <cell r="E1050" t="str">
            <v>75002</v>
          </cell>
          <cell r="F1050" t="str">
            <v>PARIS</v>
          </cell>
          <cell r="G1050" t="str">
            <v>FRANCE</v>
          </cell>
          <cell r="H1050" t="str">
            <v>1</v>
          </cell>
          <cell r="I1050" t="str">
            <v>01 55 35 38 91</v>
          </cell>
          <cell r="K1050" t="str">
            <v>REMI</v>
          </cell>
          <cell r="L1050" t="str">
            <v>BAIN THOUVEREZ</v>
          </cell>
          <cell r="N1050" t="str">
            <v>rbt@i-entreprise.com</v>
          </cell>
        </row>
        <row r="1051">
          <cell r="A1051">
            <v>738882</v>
          </cell>
          <cell r="B1051" t="str">
            <v>INTERNET ET ENTREPRISE</v>
          </cell>
          <cell r="C1051" t="str">
            <v>20 RUE DE LA BANQUE</v>
          </cell>
          <cell r="E1051" t="str">
            <v>75002</v>
          </cell>
          <cell r="F1051" t="str">
            <v>PARIS</v>
          </cell>
          <cell r="G1051" t="str">
            <v>FRANCE</v>
          </cell>
          <cell r="H1051" t="str">
            <v>1</v>
          </cell>
          <cell r="I1051" t="str">
            <v>01 55 35 38 91</v>
          </cell>
          <cell r="K1051" t="str">
            <v>Amélie</v>
          </cell>
          <cell r="L1051" t="str">
            <v>PEREIRA</v>
          </cell>
          <cell r="N1051" t="str">
            <v>commercial@i-entreprise.com</v>
          </cell>
        </row>
        <row r="1052">
          <cell r="A1052">
            <v>742681</v>
          </cell>
          <cell r="B1052" t="str">
            <v>EDITION DIXIT</v>
          </cell>
          <cell r="C1052" t="str">
            <v>3 RUE LA BRUYERE</v>
          </cell>
          <cell r="E1052" t="str">
            <v>75009</v>
          </cell>
          <cell r="F1052" t="str">
            <v>PARIS</v>
          </cell>
          <cell r="G1052" t="str">
            <v>FRANCE</v>
          </cell>
          <cell r="H1052" t="str">
            <v>1</v>
          </cell>
          <cell r="I1052" t="str">
            <v>01 49 701 89 53</v>
          </cell>
          <cell r="J1052" t="str">
            <v>boutique@dixit.fr</v>
          </cell>
          <cell r="K1052" t="str">
            <v>Franck</v>
          </cell>
          <cell r="L1052" t="str">
            <v>ROMAIN</v>
          </cell>
          <cell r="M1052" t="str">
            <v>01 49 70 89 53</v>
          </cell>
          <cell r="N1052" t="str">
            <v>franck@dixit.fr</v>
          </cell>
        </row>
        <row r="1053">
          <cell r="A1053">
            <v>742681</v>
          </cell>
          <cell r="B1053" t="str">
            <v>EDITION DIXIT</v>
          </cell>
          <cell r="C1053" t="str">
            <v>3 RUE LA BRUYERE</v>
          </cell>
          <cell r="E1053" t="str">
            <v>75009</v>
          </cell>
          <cell r="F1053" t="str">
            <v>PARIS</v>
          </cell>
          <cell r="G1053" t="str">
            <v>FRANCE</v>
          </cell>
          <cell r="H1053" t="str">
            <v>1</v>
          </cell>
          <cell r="I1053" t="str">
            <v>01 49 701 89 53</v>
          </cell>
          <cell r="J1053" t="str">
            <v>boutique@dixit.fr</v>
          </cell>
          <cell r="K1053" t="str">
            <v>FRANCK</v>
          </cell>
          <cell r="L1053" t="str">
            <v>ROMAIN</v>
          </cell>
          <cell r="N1053" t="str">
            <v>boutique@dixit.fr</v>
          </cell>
        </row>
        <row r="1054">
          <cell r="A1054">
            <v>746116</v>
          </cell>
          <cell r="B1054" t="str">
            <v>EDITIONS HF (LE GUIDE DE LA</v>
          </cell>
          <cell r="C1054" t="str">
            <v>21 RUE MONTESQUIEU</v>
          </cell>
          <cell r="E1054" t="str">
            <v>19100</v>
          </cell>
          <cell r="F1054" t="str">
            <v>BRIVE LA GAILLARDE</v>
          </cell>
          <cell r="G1054" t="str">
            <v>FRANCE</v>
          </cell>
          <cell r="H1054" t="str">
            <v>1</v>
          </cell>
          <cell r="I1054" t="str">
            <v>05 55 18 03 61</v>
          </cell>
          <cell r="K1054" t="str">
            <v>PHILIPPE</v>
          </cell>
          <cell r="L1054" t="str">
            <v>CHAPOT</v>
          </cell>
          <cell r="M1054" t="str">
            <v>05 55 18 03 61</v>
          </cell>
          <cell r="N1054" t="str">
            <v>philippe@leguideradio.com</v>
          </cell>
        </row>
        <row r="1055">
          <cell r="A1055">
            <v>746116</v>
          </cell>
          <cell r="B1055" t="str">
            <v>EDITIONS HF (LE GUIDE DE LA</v>
          </cell>
          <cell r="C1055" t="str">
            <v>21 RUE MONTESQUIEU</v>
          </cell>
          <cell r="E1055" t="str">
            <v>19100</v>
          </cell>
          <cell r="F1055" t="str">
            <v>BRIVE LA GAILLARDE</v>
          </cell>
          <cell r="G1055" t="str">
            <v>FRANCE</v>
          </cell>
          <cell r="H1055" t="str">
            <v>1</v>
          </cell>
          <cell r="I1055" t="str">
            <v>05 55 18 03 61</v>
          </cell>
          <cell r="K1055" t="str">
            <v>Philippe</v>
          </cell>
          <cell r="L1055" t="str">
            <v>CHAPOT</v>
          </cell>
          <cell r="M1055" t="str">
            <v>05 55 18 03 61</v>
          </cell>
          <cell r="N1055" t="str">
            <v>philippe@editionshf.com</v>
          </cell>
        </row>
        <row r="1056">
          <cell r="A1056">
            <v>748098</v>
          </cell>
          <cell r="B1056" t="str">
            <v>NET MEDIA EUROPE SA</v>
          </cell>
          <cell r="C1056" t="str">
            <v>23 RUE D'AUMALE</v>
          </cell>
          <cell r="E1056" t="str">
            <v>75009</v>
          </cell>
          <cell r="F1056" t="str">
            <v>PARIS</v>
          </cell>
          <cell r="G1056" t="str">
            <v>FRANCE</v>
          </cell>
          <cell r="H1056" t="str">
            <v>1</v>
          </cell>
          <cell r="I1056" t="str">
            <v>+33 1 53 32 10 00</v>
          </cell>
          <cell r="K1056" t="str">
            <v>Kampouth</v>
          </cell>
          <cell r="L1056" t="str">
            <v>VIGNARATH</v>
          </cell>
          <cell r="N1056" t="str">
            <v>kvignarath@silicon.fr</v>
          </cell>
        </row>
        <row r="1057">
          <cell r="A1057">
            <v>748098</v>
          </cell>
          <cell r="B1057" t="str">
            <v>NET MEDIA EUROPE SA</v>
          </cell>
          <cell r="C1057" t="str">
            <v>23 RUE D'AUMALE</v>
          </cell>
          <cell r="E1057" t="str">
            <v>75009</v>
          </cell>
          <cell r="F1057" t="str">
            <v>PARIS</v>
          </cell>
          <cell r="G1057" t="str">
            <v>FRANCE</v>
          </cell>
          <cell r="H1057" t="str">
            <v>1</v>
          </cell>
          <cell r="I1057" t="str">
            <v>+33 1 53 32 10 00</v>
          </cell>
          <cell r="K1057" t="str">
            <v>Géraldine</v>
          </cell>
          <cell r="L1057" t="str">
            <v>Debauve</v>
          </cell>
          <cell r="M1057" t="str">
            <v>+33153321011</v>
          </cell>
          <cell r="N1057" t="str">
            <v>gdebauve@netmediaeurope.com</v>
          </cell>
        </row>
        <row r="1058">
          <cell r="A1058">
            <v>748098</v>
          </cell>
          <cell r="B1058" t="str">
            <v>NET MEDIA EUROPE SA</v>
          </cell>
          <cell r="C1058" t="str">
            <v>23 RUE D'AUMALE</v>
          </cell>
          <cell r="E1058" t="str">
            <v>75009</v>
          </cell>
          <cell r="F1058" t="str">
            <v>PARIS</v>
          </cell>
          <cell r="G1058" t="str">
            <v>FRANCE</v>
          </cell>
          <cell r="H1058" t="str">
            <v>1</v>
          </cell>
          <cell r="I1058" t="str">
            <v>+33 1 53 32 10 00</v>
          </cell>
          <cell r="K1058" t="str">
            <v>Stéphanie</v>
          </cell>
          <cell r="L1058" t="str">
            <v>POYER</v>
          </cell>
          <cell r="M1058" t="str">
            <v>01 42 50 50 41</v>
          </cell>
          <cell r="N1058" t="str">
            <v>spoyer@netmediaeurope.com</v>
          </cell>
        </row>
        <row r="1059">
          <cell r="A1059">
            <v>748098</v>
          </cell>
          <cell r="B1059" t="str">
            <v>NET MEDIA EUROPE SA</v>
          </cell>
          <cell r="C1059" t="str">
            <v>23 RUE D'AUMALE</v>
          </cell>
          <cell r="E1059" t="str">
            <v>75009</v>
          </cell>
          <cell r="F1059" t="str">
            <v>PARIS</v>
          </cell>
          <cell r="G1059" t="str">
            <v>FRANCE</v>
          </cell>
          <cell r="H1059" t="str">
            <v>1</v>
          </cell>
          <cell r="I1059" t="str">
            <v>+33 1 53 32 10 00</v>
          </cell>
          <cell r="K1059" t="str">
            <v>Thuy</v>
          </cell>
          <cell r="L1059" t="str">
            <v>NGUYEN</v>
          </cell>
          <cell r="N1059" t="str">
            <v>tnguyen@netmediaeurope.com</v>
          </cell>
        </row>
        <row r="1060">
          <cell r="A1060">
            <v>748098</v>
          </cell>
          <cell r="B1060" t="str">
            <v>NET MEDIA EUROPE SA</v>
          </cell>
          <cell r="C1060" t="str">
            <v>23 RUE D'AUMALE</v>
          </cell>
          <cell r="E1060" t="str">
            <v>75009</v>
          </cell>
          <cell r="F1060" t="str">
            <v>PARIS</v>
          </cell>
          <cell r="G1060" t="str">
            <v>FRANCE</v>
          </cell>
          <cell r="H1060" t="str">
            <v>1</v>
          </cell>
          <cell r="I1060" t="str">
            <v>+33 1 53 32 10 00</v>
          </cell>
          <cell r="K1060" t="str">
            <v>Lucie</v>
          </cell>
          <cell r="L1060" t="str">
            <v>BASTARD</v>
          </cell>
          <cell r="N1060" t="str">
            <v>lbastard@netmediaeurope.com</v>
          </cell>
        </row>
        <row r="1061">
          <cell r="A1061">
            <v>748510</v>
          </cell>
          <cell r="B1061" t="str">
            <v>EDG COMMUNICATION</v>
          </cell>
          <cell r="C1061" t="str">
            <v>5, avenue de la République</v>
          </cell>
          <cell r="E1061" t="str">
            <v>75011</v>
          </cell>
          <cell r="F1061" t="str">
            <v>PARIS</v>
          </cell>
          <cell r="G1061" t="str">
            <v>FRANCE</v>
          </cell>
          <cell r="H1061" t="str">
            <v>1</v>
          </cell>
          <cell r="I1061" t="str">
            <v>01 53 36 40 35</v>
          </cell>
          <cell r="J1061" t="str">
            <v>www.edgcom.com</v>
          </cell>
          <cell r="K1061" t="str">
            <v>MICHAEL</v>
          </cell>
          <cell r="L1061" t="str">
            <v>HALBER</v>
          </cell>
          <cell r="M1061" t="str">
            <v>+33153364019</v>
          </cell>
          <cell r="N1061" t="str">
            <v>mhalber@edgb2b.com</v>
          </cell>
        </row>
        <row r="1062">
          <cell r="A1062">
            <v>748510</v>
          </cell>
          <cell r="B1062" t="str">
            <v>EDG COMMUNICATION</v>
          </cell>
          <cell r="C1062" t="str">
            <v>5, avenue de la République</v>
          </cell>
          <cell r="E1062" t="str">
            <v>75011</v>
          </cell>
          <cell r="F1062" t="str">
            <v>PARIS</v>
          </cell>
          <cell r="G1062" t="str">
            <v>FRANCE</v>
          </cell>
          <cell r="H1062" t="str">
            <v>1</v>
          </cell>
          <cell r="I1062" t="str">
            <v>01 53 36 40 35</v>
          </cell>
          <cell r="J1062" t="str">
            <v>www.edgcom.com</v>
          </cell>
          <cell r="K1062" t="str">
            <v>Michael</v>
          </cell>
          <cell r="L1062" t="str">
            <v>HALBER</v>
          </cell>
          <cell r="M1062" t="str">
            <v>01 53 36 40 35</v>
          </cell>
          <cell r="N1062" t="str">
            <v>malbert@edgb2b.com</v>
          </cell>
        </row>
        <row r="1063">
          <cell r="A1063">
            <v>748513</v>
          </cell>
          <cell r="B1063" t="str">
            <v>EDP SCIENCES</v>
          </cell>
          <cell r="C1063" t="str">
            <v>P.A. de Courtaboeuf</v>
          </cell>
          <cell r="D1063" t="str">
            <v>17, avenue du Hoggar - BP 112</v>
          </cell>
          <cell r="E1063" t="str">
            <v>91940</v>
          </cell>
          <cell r="F1063" t="str">
            <v>LES ULIS</v>
          </cell>
          <cell r="G1063" t="str">
            <v>FRANCE</v>
          </cell>
          <cell r="H1063" t="str">
            <v>1</v>
          </cell>
          <cell r="I1063" t="str">
            <v>+33 169181523</v>
          </cell>
          <cell r="J1063" t="str">
            <v>nathalie.matelot@edpsciences.org</v>
          </cell>
          <cell r="L1063" t="str">
            <v>MATELOT</v>
          </cell>
          <cell r="M1063" t="str">
            <v>+33169181523</v>
          </cell>
        </row>
        <row r="1064">
          <cell r="A1064">
            <v>748513</v>
          </cell>
          <cell r="B1064" t="str">
            <v>EDP SCIENCES</v>
          </cell>
          <cell r="C1064" t="str">
            <v>P.A. de Courtaboeuf</v>
          </cell>
          <cell r="D1064" t="str">
            <v>17, avenue du Hoggar - BP 112</v>
          </cell>
          <cell r="E1064" t="str">
            <v>91940</v>
          </cell>
          <cell r="F1064" t="str">
            <v>LES ULIS</v>
          </cell>
          <cell r="G1064" t="str">
            <v>FRANCE</v>
          </cell>
          <cell r="H1064" t="str">
            <v>1</v>
          </cell>
          <cell r="I1064" t="str">
            <v>+33 169181523</v>
          </cell>
          <cell r="J1064" t="str">
            <v>nathalie.matelot@edpsciences.org</v>
          </cell>
          <cell r="K1064" t="str">
            <v>ISABELLE</v>
          </cell>
          <cell r="L1064" t="str">
            <v>POULIQUEN</v>
          </cell>
          <cell r="M1064" t="str">
            <v>+33169181524</v>
          </cell>
          <cell r="N1064" t="str">
            <v>aurelie.lefebvre@edpsciences.org</v>
          </cell>
        </row>
        <row r="1065">
          <cell r="A1065">
            <v>748513</v>
          </cell>
          <cell r="B1065" t="str">
            <v>EDP SCIENCES</v>
          </cell>
          <cell r="C1065" t="str">
            <v>P.A. de Courtaboeuf</v>
          </cell>
          <cell r="D1065" t="str">
            <v>17, avenue du Hoggar - BP 112</v>
          </cell>
          <cell r="E1065" t="str">
            <v>91940</v>
          </cell>
          <cell r="F1065" t="str">
            <v>LES ULIS</v>
          </cell>
          <cell r="G1065" t="str">
            <v>FRANCE</v>
          </cell>
          <cell r="H1065" t="str">
            <v>1</v>
          </cell>
          <cell r="I1065" t="str">
            <v>+33 169181523</v>
          </cell>
          <cell r="J1065" t="str">
            <v>nathalie.matelot@edpsciences.org</v>
          </cell>
          <cell r="K1065" t="str">
            <v>Isabelle</v>
          </cell>
          <cell r="L1065" t="str">
            <v>POULIQUEN</v>
          </cell>
          <cell r="M1065" t="str">
            <v>01 69 18 75 75</v>
          </cell>
        </row>
        <row r="1066">
          <cell r="A1066">
            <v>748513</v>
          </cell>
          <cell r="B1066" t="str">
            <v>EDP SCIENCES</v>
          </cell>
          <cell r="C1066" t="str">
            <v>P.A. de Courtaboeuf</v>
          </cell>
          <cell r="D1066" t="str">
            <v>17, avenue du Hoggar - BP 112</v>
          </cell>
          <cell r="E1066" t="str">
            <v>91940</v>
          </cell>
          <cell r="F1066" t="str">
            <v>LES ULIS</v>
          </cell>
          <cell r="G1066" t="str">
            <v>FRANCE</v>
          </cell>
          <cell r="H1066" t="str">
            <v>1</v>
          </cell>
          <cell r="I1066" t="str">
            <v>+33 169181523</v>
          </cell>
          <cell r="J1066" t="str">
            <v>nathalie.matelot@edpsciences.org</v>
          </cell>
          <cell r="K1066" t="str">
            <v>Nathalie</v>
          </cell>
          <cell r="L1066" t="str">
            <v>MATELOT LECROSNIER</v>
          </cell>
          <cell r="N1066" t="str">
            <v>nathalie.matelot@edpsciences.org</v>
          </cell>
        </row>
        <row r="1067">
          <cell r="A1067">
            <v>748513</v>
          </cell>
          <cell r="B1067" t="str">
            <v>EDP SCIENCES</v>
          </cell>
          <cell r="C1067" t="str">
            <v>P.A. de Courtaboeuf</v>
          </cell>
          <cell r="D1067" t="str">
            <v>17, avenue du Hoggar - BP 112</v>
          </cell>
          <cell r="E1067" t="str">
            <v>91940</v>
          </cell>
          <cell r="F1067" t="str">
            <v>LES ULIS</v>
          </cell>
          <cell r="G1067" t="str">
            <v>FRANCE</v>
          </cell>
          <cell r="H1067" t="str">
            <v>1</v>
          </cell>
          <cell r="I1067" t="str">
            <v>+33 169181523</v>
          </cell>
          <cell r="J1067" t="str">
            <v>nathalie.matelot@edpsciences.org</v>
          </cell>
          <cell r="K1067" t="str">
            <v>Nathalie</v>
          </cell>
          <cell r="L1067" t="str">
            <v>LECROSNIER MATELOT</v>
          </cell>
          <cell r="M1067" t="str">
            <v>+33 169181523</v>
          </cell>
          <cell r="N1067" t="str">
            <v>nathalie.matelot@edpsciences.org</v>
          </cell>
        </row>
        <row r="1068">
          <cell r="A1068">
            <v>757322</v>
          </cell>
          <cell r="B1068" t="str">
            <v>SAM MDO</v>
          </cell>
          <cell r="C1068" t="str">
            <v>31 AVENUE PRINCESSE GRACE</v>
          </cell>
          <cell r="E1068" t="str">
            <v>98000</v>
          </cell>
          <cell r="F1068" t="str">
            <v>MONACO</v>
          </cell>
          <cell r="G1068" t="str">
            <v>MONACO</v>
          </cell>
          <cell r="H1068" t="str">
            <v>1</v>
          </cell>
          <cell r="I1068" t="str">
            <v>+ 377 92 16 51 54</v>
          </cell>
          <cell r="J1068" t="str">
            <v>arcainternational@groupep.mc</v>
          </cell>
          <cell r="K1068" t="str">
            <v>France</v>
          </cell>
          <cell r="L1068" t="str">
            <v>LANZA</v>
          </cell>
          <cell r="N1068" t="str">
            <v/>
          </cell>
        </row>
        <row r="1069">
          <cell r="A1069">
            <v>757322</v>
          </cell>
          <cell r="B1069" t="str">
            <v>SAM MDO</v>
          </cell>
          <cell r="C1069" t="str">
            <v>31 AVENUE PRINCESSE GRACE</v>
          </cell>
          <cell r="E1069" t="str">
            <v>98000</v>
          </cell>
          <cell r="F1069" t="str">
            <v>MONACO</v>
          </cell>
          <cell r="G1069" t="str">
            <v>MONACO</v>
          </cell>
          <cell r="H1069" t="str">
            <v>1</v>
          </cell>
          <cell r="I1069" t="str">
            <v>+ 377 92 16 51 54</v>
          </cell>
          <cell r="J1069" t="str">
            <v>arcainternational@groupep.mc</v>
          </cell>
          <cell r="K1069" t="str">
            <v>Elena</v>
          </cell>
          <cell r="L1069" t="str">
            <v>CARDANI</v>
          </cell>
          <cell r="M1069" t="str">
            <v>00 377 92 16 51 51</v>
          </cell>
          <cell r="N1069" t="str">
            <v>arcainternational@groupep.mc</v>
          </cell>
        </row>
        <row r="1070">
          <cell r="A1070">
            <v>757322</v>
          </cell>
          <cell r="B1070" t="str">
            <v>SAM MDO</v>
          </cell>
          <cell r="C1070" t="str">
            <v>31 AVENUE PRINCESSE GRACE</v>
          </cell>
          <cell r="E1070" t="str">
            <v>98000</v>
          </cell>
          <cell r="F1070" t="str">
            <v>MONACO</v>
          </cell>
          <cell r="G1070" t="str">
            <v>MONACO</v>
          </cell>
          <cell r="H1070" t="str">
            <v>1</v>
          </cell>
          <cell r="I1070" t="str">
            <v>+ 377 92 16 51 54</v>
          </cell>
          <cell r="J1070" t="str">
            <v>arcainternational@groupep.mc</v>
          </cell>
          <cell r="K1070" t="str">
            <v>France</v>
          </cell>
          <cell r="L1070" t="str">
            <v>LANZA</v>
          </cell>
          <cell r="N1070" t="str">
            <v>red.arca@tin.it</v>
          </cell>
        </row>
        <row r="1071">
          <cell r="A1071">
            <v>757322</v>
          </cell>
          <cell r="B1071" t="str">
            <v>SAM MDO</v>
          </cell>
          <cell r="C1071" t="str">
            <v>31 AVENUE PRINCESSE GRACE</v>
          </cell>
          <cell r="E1071" t="str">
            <v>98000</v>
          </cell>
          <cell r="F1071" t="str">
            <v>MONACO</v>
          </cell>
          <cell r="G1071" t="str">
            <v>MONACO</v>
          </cell>
          <cell r="H1071" t="str">
            <v>1</v>
          </cell>
          <cell r="I1071" t="str">
            <v>+ 377 92 16 51 54</v>
          </cell>
          <cell r="J1071" t="str">
            <v>arcainternational@groupep.mc</v>
          </cell>
          <cell r="K1071" t="str">
            <v>Edmond</v>
          </cell>
          <cell r="L1071" t="str">
            <v>PASTOR</v>
          </cell>
          <cell r="M1071" t="str">
            <v>00 377 92 16 51 51</v>
          </cell>
          <cell r="N1071" t="str">
            <v>arcainternational@groupep.mc</v>
          </cell>
        </row>
        <row r="1072">
          <cell r="A1072">
            <v>757322</v>
          </cell>
          <cell r="B1072" t="str">
            <v>SAM MDO</v>
          </cell>
          <cell r="C1072" t="str">
            <v>31 AVENUE PRINCESSE GRACE</v>
          </cell>
          <cell r="E1072" t="str">
            <v>98000</v>
          </cell>
          <cell r="F1072" t="str">
            <v>MONACO</v>
          </cell>
          <cell r="G1072" t="str">
            <v>MONACO</v>
          </cell>
          <cell r="H1072" t="str">
            <v>1</v>
          </cell>
          <cell r="I1072" t="str">
            <v>+ 377 92 16 51 54</v>
          </cell>
          <cell r="J1072" t="str">
            <v>arcainternational@groupep.mc</v>
          </cell>
          <cell r="K1072" t="str">
            <v>Claire</v>
          </cell>
          <cell r="L1072" t="str">
            <v>NARDONE</v>
          </cell>
          <cell r="M1072" t="str">
            <v>+377 92 16 51 54</v>
          </cell>
          <cell r="N1072" t="str">
            <v>arcainternational@groupep.mc</v>
          </cell>
        </row>
        <row r="1073">
          <cell r="A1073">
            <v>757322</v>
          </cell>
          <cell r="B1073" t="str">
            <v>SAM MDO</v>
          </cell>
          <cell r="C1073" t="str">
            <v>31 AVENUE PRINCESSE GRACE</v>
          </cell>
          <cell r="E1073" t="str">
            <v>98000</v>
          </cell>
          <cell r="F1073" t="str">
            <v>MONACO</v>
          </cell>
          <cell r="G1073" t="str">
            <v>MONACO</v>
          </cell>
          <cell r="H1073" t="str">
            <v>1</v>
          </cell>
          <cell r="I1073" t="str">
            <v>+ 377 92 16 51 54</v>
          </cell>
          <cell r="J1073" t="str">
            <v>arcainternational@groupep.mc</v>
          </cell>
          <cell r="K1073" t="str">
            <v>Andrea</v>
          </cell>
          <cell r="L1073" t="str">
            <v>BINI</v>
          </cell>
          <cell r="M1073" t="str">
            <v>37792165154</v>
          </cell>
          <cell r="N1073" t="str">
            <v>arcainternational@groupep.mc</v>
          </cell>
        </row>
        <row r="1074">
          <cell r="A1074">
            <v>757322</v>
          </cell>
          <cell r="B1074" t="str">
            <v>SAM MDO</v>
          </cell>
          <cell r="C1074" t="str">
            <v>31 AVENUE PRINCESSE GRACE</v>
          </cell>
          <cell r="E1074" t="str">
            <v>98000</v>
          </cell>
          <cell r="F1074" t="str">
            <v>MONACO</v>
          </cell>
          <cell r="G1074" t="str">
            <v>MONACO</v>
          </cell>
          <cell r="H1074" t="str">
            <v>1</v>
          </cell>
          <cell r="I1074" t="str">
            <v>+ 377 92 16 51 54</v>
          </cell>
          <cell r="J1074" t="str">
            <v>arcainternational@groupep.mc</v>
          </cell>
          <cell r="K1074" t="str">
            <v>Andrea</v>
          </cell>
          <cell r="L1074" t="str">
            <v>BINI</v>
          </cell>
          <cell r="N1074" t="str">
            <v>andrea.bini@groupep.mc</v>
          </cell>
        </row>
        <row r="1075">
          <cell r="A1075">
            <v>757322</v>
          </cell>
          <cell r="B1075" t="str">
            <v>SAM MDO</v>
          </cell>
          <cell r="C1075" t="str">
            <v>31 AVENUE PRINCESSE GRACE</v>
          </cell>
          <cell r="E1075" t="str">
            <v>98000</v>
          </cell>
          <cell r="F1075" t="str">
            <v>MONACO</v>
          </cell>
          <cell r="G1075" t="str">
            <v>MONACO</v>
          </cell>
          <cell r="H1075" t="str">
            <v>1</v>
          </cell>
          <cell r="I1075" t="str">
            <v>+ 377 92 16 51 54</v>
          </cell>
          <cell r="J1075" t="str">
            <v>arcainternational@groupep.mc</v>
          </cell>
          <cell r="K1075" t="str">
            <v>Andrea</v>
          </cell>
          <cell r="L1075" t="str">
            <v>Bini</v>
          </cell>
          <cell r="N1075" t="str">
            <v>arcainternational@goupep.mc</v>
          </cell>
        </row>
        <row r="1076">
          <cell r="A1076">
            <v>757322</v>
          </cell>
          <cell r="B1076" t="str">
            <v>SAM MDO</v>
          </cell>
          <cell r="C1076" t="str">
            <v>31 AVENUE PRINCESSE GRACE</v>
          </cell>
          <cell r="E1076" t="str">
            <v>98000</v>
          </cell>
          <cell r="F1076" t="str">
            <v>MONACO</v>
          </cell>
          <cell r="G1076" t="str">
            <v>MONACO</v>
          </cell>
          <cell r="H1076" t="str">
            <v>1</v>
          </cell>
          <cell r="I1076" t="str">
            <v>+ 377 92 16 51 54</v>
          </cell>
          <cell r="J1076" t="str">
            <v>arcainternational@groupep.mc</v>
          </cell>
          <cell r="K1076" t="str">
            <v>ANDREA</v>
          </cell>
          <cell r="L1076" t="str">
            <v>BINI</v>
          </cell>
          <cell r="M1076" t="str">
            <v>+37792165154</v>
          </cell>
          <cell r="N1076" t="str">
            <v>andrea.bini@groupep.mc</v>
          </cell>
        </row>
        <row r="1077">
          <cell r="A1077">
            <v>760944</v>
          </cell>
          <cell r="B1077" t="str">
            <v>GROUPE TERRITORIAL</v>
          </cell>
          <cell r="C1077" t="str">
            <v>58, COURS BECQUART CASTELBON</v>
          </cell>
          <cell r="D1077" t="str">
            <v>BP 215</v>
          </cell>
          <cell r="E1077" t="str">
            <v>38506</v>
          </cell>
          <cell r="F1077" t="str">
            <v>VOIRON CEDEX</v>
          </cell>
          <cell r="G1077" t="str">
            <v>FRANCE</v>
          </cell>
          <cell r="H1077" t="str">
            <v>1</v>
          </cell>
          <cell r="I1077" t="str">
            <v>04 76 65 71 36</v>
          </cell>
          <cell r="J1077" t="str">
            <v>nathalie.boillot@territorial.fr</v>
          </cell>
          <cell r="K1077" t="str">
            <v>Nathalie</v>
          </cell>
          <cell r="L1077" t="str">
            <v>SCHEUNEMANN</v>
          </cell>
          <cell r="M1077" t="str">
            <v>04 76 65 77 77</v>
          </cell>
          <cell r="N1077" t="str">
            <v>nathalie.scheunemann@territorial.fr</v>
          </cell>
        </row>
        <row r="1078">
          <cell r="A1078">
            <v>760944</v>
          </cell>
          <cell r="B1078" t="str">
            <v>GROUPE TERRITORIAL</v>
          </cell>
          <cell r="C1078" t="str">
            <v>58, COURS BECQUART CASTELBON</v>
          </cell>
          <cell r="D1078" t="str">
            <v>BP 215</v>
          </cell>
          <cell r="E1078" t="str">
            <v>38506</v>
          </cell>
          <cell r="F1078" t="str">
            <v>VOIRON CEDEX</v>
          </cell>
          <cell r="G1078" t="str">
            <v>FRANCE</v>
          </cell>
          <cell r="H1078" t="str">
            <v>1</v>
          </cell>
          <cell r="I1078" t="str">
            <v>04 76 65 71 36</v>
          </cell>
          <cell r="J1078" t="str">
            <v>nathalie.boillot@territorial.fr</v>
          </cell>
          <cell r="K1078" t="str">
            <v>Nathalie</v>
          </cell>
          <cell r="L1078" t="str">
            <v>BOILLOT</v>
          </cell>
          <cell r="M1078" t="str">
            <v>04 76 65 77 77</v>
          </cell>
          <cell r="N1078" t="str">
            <v>nathalie.boillot@territorial.fr</v>
          </cell>
        </row>
        <row r="1079">
          <cell r="A1079">
            <v>760944</v>
          </cell>
          <cell r="B1079" t="str">
            <v>GROUPE TERRITORIAL</v>
          </cell>
          <cell r="C1079" t="str">
            <v>58, COURS BECQUART CASTELBON</v>
          </cell>
          <cell r="D1079" t="str">
            <v>BP 215</v>
          </cell>
          <cell r="E1079" t="str">
            <v>38506</v>
          </cell>
          <cell r="F1079" t="str">
            <v>VOIRON CEDEX</v>
          </cell>
          <cell r="G1079" t="str">
            <v>FRANCE</v>
          </cell>
          <cell r="H1079" t="str">
            <v>1</v>
          </cell>
          <cell r="I1079" t="str">
            <v>04 76 65 71 36</v>
          </cell>
          <cell r="J1079" t="str">
            <v>nathalie.boillot@territorial.fr</v>
          </cell>
          <cell r="K1079" t="str">
            <v>NATHALIE</v>
          </cell>
          <cell r="L1079" t="str">
            <v>BOILLLOT</v>
          </cell>
          <cell r="N1079" t="str">
            <v>nathalie.boillot@territorial.fr</v>
          </cell>
        </row>
        <row r="1080">
          <cell r="A1080">
            <v>761038</v>
          </cell>
          <cell r="B1080" t="str">
            <v>RETAIL DYNAMIK FRANCE</v>
          </cell>
          <cell r="C1080" t="str">
            <v>73/75, RUE DE LA PLAINE</v>
          </cell>
          <cell r="E1080" t="str">
            <v>75020</v>
          </cell>
          <cell r="F1080" t="str">
            <v>PARIS</v>
          </cell>
          <cell r="G1080" t="str">
            <v>FRANCE</v>
          </cell>
          <cell r="H1080" t="str">
            <v>1</v>
          </cell>
          <cell r="I1080" t="str">
            <v>01 43 83 41 24</v>
          </cell>
          <cell r="K1080" t="str">
            <v>B.</v>
          </cell>
          <cell r="L1080" t="str">
            <v>SAILLARD</v>
          </cell>
        </row>
        <row r="1081">
          <cell r="A1081">
            <v>761038</v>
          </cell>
          <cell r="B1081" t="str">
            <v>RETAIL DYNAMIK FRANCE</v>
          </cell>
          <cell r="C1081" t="str">
            <v>73/75, RUE DE LA PLAINE</v>
          </cell>
          <cell r="E1081" t="str">
            <v>75020</v>
          </cell>
          <cell r="F1081" t="str">
            <v>PARIS</v>
          </cell>
          <cell r="G1081" t="str">
            <v>FRANCE</v>
          </cell>
          <cell r="H1081" t="str">
            <v>1</v>
          </cell>
          <cell r="I1081" t="str">
            <v>01 43 83 41 24</v>
          </cell>
          <cell r="K1081" t="str">
            <v>Yves</v>
          </cell>
          <cell r="L1081" t="str">
            <v>DUPRE</v>
          </cell>
          <cell r="M1081" t="str">
            <v>01 43 83 41 24</v>
          </cell>
          <cell r="N1081" t="str">
            <v>dvsm.dupre@wanadoo.fr</v>
          </cell>
        </row>
        <row r="1082">
          <cell r="A1082">
            <v>761038</v>
          </cell>
          <cell r="B1082" t="str">
            <v>RETAIL DYNAMIK FRANCE</v>
          </cell>
          <cell r="C1082" t="str">
            <v>73/75, RUE DE LA PLAINE</v>
          </cell>
          <cell r="E1082" t="str">
            <v>75020</v>
          </cell>
          <cell r="F1082" t="str">
            <v>PARIS</v>
          </cell>
          <cell r="G1082" t="str">
            <v>FRANCE</v>
          </cell>
          <cell r="H1082" t="str">
            <v>1</v>
          </cell>
          <cell r="I1082" t="str">
            <v>01 43 83 41 24</v>
          </cell>
          <cell r="K1082" t="str">
            <v>Yves</v>
          </cell>
          <cell r="L1082" t="str">
            <v>DUPRE</v>
          </cell>
          <cell r="N1082" t="str">
            <v>dvsm.dupre@wanadoo.fr</v>
          </cell>
        </row>
        <row r="1083">
          <cell r="A1083">
            <v>763113</v>
          </cell>
          <cell r="B1083" t="str">
            <v>ITRNEWS</v>
          </cell>
          <cell r="C1083" t="str">
            <v>21 rue Henry Monnier</v>
          </cell>
          <cell r="E1083" t="str">
            <v>75009</v>
          </cell>
          <cell r="F1083" t="str">
            <v>PARIS</v>
          </cell>
          <cell r="G1083" t="str">
            <v>FRANCE</v>
          </cell>
          <cell r="H1083" t="str">
            <v>1</v>
          </cell>
          <cell r="I1083" t="str">
            <v>0140161848</v>
          </cell>
          <cell r="J1083" t="str">
            <v/>
          </cell>
          <cell r="K1083" t="str">
            <v>Paul</v>
          </cell>
          <cell r="L1083" t="str">
            <v>Paul DUBOIS</v>
          </cell>
          <cell r="N1083" t="str">
            <v>paul.itrnews@gmail.com</v>
          </cell>
        </row>
        <row r="1084">
          <cell r="A1084">
            <v>763322</v>
          </cell>
          <cell r="B1084" t="str">
            <v>SHOWBOATS INTERNATIONAL</v>
          </cell>
          <cell r="C1084" t="str">
            <v>910 SE 17TH STREET - SUITE 400</v>
          </cell>
          <cell r="D1084" t="str">
            <v>FORT LAUDERDALE</v>
          </cell>
          <cell r="E1084" t="str">
            <v>33316</v>
          </cell>
          <cell r="F1084" t="str">
            <v>FLORIDE</v>
          </cell>
          <cell r="G1084" t="str">
            <v>ETATS-UNIS</v>
          </cell>
          <cell r="H1084" t="str">
            <v>2</v>
          </cell>
          <cell r="I1084" t="str">
            <v>00 1 954 525 86 26</v>
          </cell>
          <cell r="J1084" t="str">
            <v>mtissier@aol.com</v>
          </cell>
          <cell r="K1084" t="str">
            <v>David</v>
          </cell>
          <cell r="L1084" t="str">
            <v>CARR</v>
          </cell>
          <cell r="M1084" t="str">
            <v>00119545258686</v>
          </cell>
          <cell r="N1084" t="str">
            <v>davidc@showboats.com</v>
          </cell>
        </row>
        <row r="1085">
          <cell r="A1085">
            <v>763322</v>
          </cell>
          <cell r="B1085" t="str">
            <v>SHOWBOATS INTERNATIONAL</v>
          </cell>
          <cell r="C1085" t="str">
            <v>910 SE 17TH STREET - SUITE 400</v>
          </cell>
          <cell r="D1085" t="str">
            <v>FORT LAUDERDALE</v>
          </cell>
          <cell r="E1085" t="str">
            <v>33316</v>
          </cell>
          <cell r="F1085" t="str">
            <v>FLORIDE</v>
          </cell>
          <cell r="G1085" t="str">
            <v>ETATS-UNIS</v>
          </cell>
          <cell r="H1085" t="str">
            <v>2</v>
          </cell>
          <cell r="I1085" t="str">
            <v>00 1 954 525 86 26</v>
          </cell>
          <cell r="J1085" t="str">
            <v>mtissier@aol.com</v>
          </cell>
          <cell r="K1085" t="str">
            <v>DAVID</v>
          </cell>
          <cell r="L1085" t="str">
            <v>CARR</v>
          </cell>
          <cell r="N1085" t="str">
            <v>davidc@showboats.com</v>
          </cell>
        </row>
        <row r="1086">
          <cell r="A1086">
            <v>763584</v>
          </cell>
          <cell r="B1086" t="str">
            <v>PANAMA EDITORE SRL</v>
          </cell>
          <cell r="C1086" t="str">
            <v>VIA BERNARDO QUARANTA, N 52</v>
          </cell>
          <cell r="E1086" t="str">
            <v>20139</v>
          </cell>
          <cell r="F1086" t="str">
            <v>MILANO</v>
          </cell>
          <cell r="G1086" t="str">
            <v>ITALIE</v>
          </cell>
          <cell r="H1086" t="str">
            <v>1</v>
          </cell>
          <cell r="I1086" t="str">
            <v>00 39 02 5358 11206</v>
          </cell>
          <cell r="J1086" t="str">
            <v>info@panamaeditore.it</v>
          </cell>
          <cell r="K1086" t="str">
            <v>Alberto</v>
          </cell>
          <cell r="L1086" t="str">
            <v>PETROSSI</v>
          </cell>
          <cell r="M1086" t="str">
            <v>00 39 025 358 111</v>
          </cell>
          <cell r="N1086" t="str">
            <v>petrossi@panamaeditore.it</v>
          </cell>
        </row>
        <row r="1087">
          <cell r="A1087">
            <v>763584</v>
          </cell>
          <cell r="B1087" t="str">
            <v>PANAMA EDITORE SRL</v>
          </cell>
          <cell r="C1087" t="str">
            <v>VIA BERNARDO QUARANTA, N 52</v>
          </cell>
          <cell r="E1087" t="str">
            <v>20139</v>
          </cell>
          <cell r="F1087" t="str">
            <v>MILANO</v>
          </cell>
          <cell r="G1087" t="str">
            <v>ITALIE</v>
          </cell>
          <cell r="H1087" t="str">
            <v>1</v>
          </cell>
          <cell r="I1087" t="str">
            <v>00 39 02 5358 11206</v>
          </cell>
          <cell r="J1087" t="str">
            <v>info@panamaeditore.it</v>
          </cell>
          <cell r="K1087" t="str">
            <v>Simona</v>
          </cell>
          <cell r="L1087" t="str">
            <v>OLDANI</v>
          </cell>
          <cell r="M1087" t="str">
            <v>+3902535811206</v>
          </cell>
          <cell r="N1087" t="str">
            <v>oldani@panamaeditore.it</v>
          </cell>
        </row>
        <row r="1088">
          <cell r="A1088">
            <v>763584</v>
          </cell>
          <cell r="B1088" t="str">
            <v>PANAMA EDITORE SRL</v>
          </cell>
          <cell r="C1088" t="str">
            <v>VIA BERNARDO QUARANTA, N 52</v>
          </cell>
          <cell r="E1088" t="str">
            <v>20139</v>
          </cell>
          <cell r="F1088" t="str">
            <v>MILANO</v>
          </cell>
          <cell r="G1088" t="str">
            <v>ITALIE</v>
          </cell>
          <cell r="H1088" t="str">
            <v>1</v>
          </cell>
          <cell r="I1088" t="str">
            <v>00 39 02 5358 11206</v>
          </cell>
          <cell r="J1088" t="str">
            <v>info@panamaeditore.it</v>
          </cell>
          <cell r="K1088" t="str">
            <v>ALBERTO</v>
          </cell>
          <cell r="L1088" t="str">
            <v>PETROSSI</v>
          </cell>
          <cell r="M1088" t="str">
            <v>+3902535811226</v>
          </cell>
          <cell r="N1088" t="str">
            <v>petrossi@panamaeditore.it</v>
          </cell>
        </row>
        <row r="1089">
          <cell r="A1089">
            <v>763584</v>
          </cell>
          <cell r="B1089" t="str">
            <v>PANAMA EDITORE SRL</v>
          </cell>
          <cell r="C1089" t="str">
            <v>VIA BERNARDO QUARANTA, N 52</v>
          </cell>
          <cell r="E1089" t="str">
            <v>20139</v>
          </cell>
          <cell r="F1089" t="str">
            <v>MILANO</v>
          </cell>
          <cell r="G1089" t="str">
            <v>ITALIE</v>
          </cell>
          <cell r="H1089" t="str">
            <v>1</v>
          </cell>
          <cell r="I1089" t="str">
            <v>00 39 02 5358 11206</v>
          </cell>
          <cell r="J1089" t="str">
            <v>info@panamaeditore.it</v>
          </cell>
          <cell r="K1089" t="str">
            <v>Pierfrancesco</v>
          </cell>
          <cell r="L1089" t="str">
            <v>PUGNO</v>
          </cell>
          <cell r="M1089" t="str">
            <v>+3902535811210</v>
          </cell>
          <cell r="N1089" t="str">
            <v>pugno@panamaeditore.it</v>
          </cell>
        </row>
        <row r="1090">
          <cell r="A1090">
            <v>763584</v>
          </cell>
          <cell r="B1090" t="str">
            <v>PANAMA EDITORE SRL</v>
          </cell>
          <cell r="C1090" t="str">
            <v>VIA BERNARDO QUARANTA, N 52</v>
          </cell>
          <cell r="E1090" t="str">
            <v>20139</v>
          </cell>
          <cell r="F1090" t="str">
            <v>MILANO</v>
          </cell>
          <cell r="G1090" t="str">
            <v>ITALIE</v>
          </cell>
          <cell r="H1090" t="str">
            <v>1</v>
          </cell>
          <cell r="I1090" t="str">
            <v>00 39 02 5358 11206</v>
          </cell>
          <cell r="J1090" t="str">
            <v>info@panamaeditore.it</v>
          </cell>
          <cell r="K1090" t="str">
            <v>SIMONA</v>
          </cell>
          <cell r="L1090" t="str">
            <v>OLDANI</v>
          </cell>
          <cell r="N1090" t="str">
            <v>oldani@panamaeditore.it</v>
          </cell>
        </row>
        <row r="1091">
          <cell r="A1091">
            <v>763584</v>
          </cell>
          <cell r="B1091" t="str">
            <v>PANAMA EDITORE SRL</v>
          </cell>
          <cell r="C1091" t="str">
            <v>VIA BERNARDO QUARANTA, N 52</v>
          </cell>
          <cell r="E1091" t="str">
            <v>20139</v>
          </cell>
          <cell r="F1091" t="str">
            <v>MILANO</v>
          </cell>
          <cell r="G1091" t="str">
            <v>ITALIE</v>
          </cell>
          <cell r="H1091" t="str">
            <v>1</v>
          </cell>
          <cell r="I1091" t="str">
            <v>00 39 02 5358 11206</v>
          </cell>
          <cell r="J1091" t="str">
            <v>info@panamaeditore.it</v>
          </cell>
          <cell r="K1091" t="str">
            <v>Luca</v>
          </cell>
          <cell r="L1091" t="str">
            <v>ORIANO</v>
          </cell>
          <cell r="N1091" t="str">
            <v>oriani@panamaeditore.it</v>
          </cell>
        </row>
        <row r="1092">
          <cell r="A1092">
            <v>764549</v>
          </cell>
          <cell r="B1092" t="str">
            <v>FEDERATION DE L'HOSPITALISATION PRIVEE</v>
          </cell>
          <cell r="C1092" t="str">
            <v>81 rue Monceau</v>
          </cell>
          <cell r="E1092" t="str">
            <v>75008</v>
          </cell>
          <cell r="F1092" t="str">
            <v>PARIS</v>
          </cell>
          <cell r="G1092" t="str">
            <v>FRANCE</v>
          </cell>
          <cell r="H1092" t="str">
            <v>1</v>
          </cell>
          <cell r="I1092" t="str">
            <v>+33 153835667</v>
          </cell>
          <cell r="J1092" t="str">
            <v>brigitte.delalande@fhp.fr</v>
          </cell>
          <cell r="K1092" t="str">
            <v>Brigitte</v>
          </cell>
          <cell r="L1092" t="str">
            <v>DELALANDE</v>
          </cell>
          <cell r="M1092" t="str">
            <v>+33 153835667</v>
          </cell>
          <cell r="N1092" t="str">
            <v>brigitte.delalande@fhp.fr</v>
          </cell>
        </row>
        <row r="1093">
          <cell r="A1093">
            <v>764549</v>
          </cell>
          <cell r="B1093" t="str">
            <v>FEDERATION DE L'HOSPITALISATION PRIVEE</v>
          </cell>
          <cell r="C1093" t="str">
            <v>81 rue Monceau</v>
          </cell>
          <cell r="E1093" t="str">
            <v>75008</v>
          </cell>
          <cell r="F1093" t="str">
            <v>PARIS</v>
          </cell>
          <cell r="G1093" t="str">
            <v>FRANCE</v>
          </cell>
          <cell r="H1093" t="str">
            <v>1</v>
          </cell>
          <cell r="I1093" t="str">
            <v>+33 153835667</v>
          </cell>
          <cell r="J1093" t="str">
            <v>brigitte.delalande@fhp.fr</v>
          </cell>
          <cell r="K1093" t="str">
            <v>Isabelle</v>
          </cell>
          <cell r="L1093" t="str">
            <v>HUGUENIN</v>
          </cell>
          <cell r="M1093" t="str">
            <v>01 53 83 56 84</v>
          </cell>
          <cell r="N1093" t="str">
            <v>brigitte.delalande@fhp.fr</v>
          </cell>
        </row>
        <row r="1094">
          <cell r="A1094">
            <v>764549</v>
          </cell>
          <cell r="B1094" t="str">
            <v>FEDERATION DE L'HOSPITALISATION PRIVEE</v>
          </cell>
          <cell r="C1094" t="str">
            <v>81 rue Monceau</v>
          </cell>
          <cell r="E1094" t="str">
            <v>75008</v>
          </cell>
          <cell r="F1094" t="str">
            <v>PARIS</v>
          </cell>
          <cell r="G1094" t="str">
            <v>FRANCE</v>
          </cell>
          <cell r="H1094" t="str">
            <v>1</v>
          </cell>
          <cell r="I1094" t="str">
            <v>+33 153835667</v>
          </cell>
          <cell r="J1094" t="str">
            <v>brigitte.delalande@fhp.fr</v>
          </cell>
          <cell r="K1094" t="str">
            <v>ISABELLE</v>
          </cell>
          <cell r="L1094" t="str">
            <v>HUGUENIN</v>
          </cell>
          <cell r="M1094" t="str">
            <v>+33153835667</v>
          </cell>
        </row>
        <row r="1095">
          <cell r="A1095">
            <v>764549</v>
          </cell>
          <cell r="B1095" t="str">
            <v>FEDERATION DE L'HOSPITALISATION PRIVEE</v>
          </cell>
          <cell r="C1095" t="str">
            <v>81 rue Monceau</v>
          </cell>
          <cell r="E1095" t="str">
            <v>75008</v>
          </cell>
          <cell r="F1095" t="str">
            <v>PARIS</v>
          </cell>
          <cell r="G1095" t="str">
            <v>FRANCE</v>
          </cell>
          <cell r="H1095" t="str">
            <v>1</v>
          </cell>
          <cell r="I1095" t="str">
            <v>+33 153835667</v>
          </cell>
          <cell r="J1095" t="str">
            <v>brigitte.delalande@fhp.fr</v>
          </cell>
          <cell r="K1095" t="str">
            <v>Philippe</v>
          </cell>
          <cell r="L1095" t="str">
            <v>BURNEL</v>
          </cell>
        </row>
        <row r="1096">
          <cell r="A1096">
            <v>766381</v>
          </cell>
          <cell r="B1096" t="str">
            <v>LES EDITIONS MEDICALES ET SCIENTIFIQUES</v>
          </cell>
          <cell r="C1096" t="str">
            <v>33 rue bezout</v>
          </cell>
          <cell r="E1096" t="str">
            <v>75014</v>
          </cell>
          <cell r="F1096" t="str">
            <v>PARIS</v>
          </cell>
          <cell r="G1096" t="str">
            <v>FRANCE</v>
          </cell>
          <cell r="H1096" t="str">
            <v>1</v>
          </cell>
          <cell r="I1096" t="str">
            <v>01 40 64 27 49</v>
          </cell>
          <cell r="J1096" t="str">
            <v>editorial@edk.fr</v>
          </cell>
          <cell r="K1096" t="str">
            <v>Martine</v>
          </cell>
          <cell r="L1096" t="str">
            <v>KRIEF</v>
          </cell>
          <cell r="M1096" t="str">
            <v>+33155641393</v>
          </cell>
          <cell r="N1096" t="str">
            <v>martinek@edk.fr</v>
          </cell>
        </row>
        <row r="1097">
          <cell r="A1097">
            <v>766381</v>
          </cell>
          <cell r="B1097" t="str">
            <v>LES EDITIONS MEDICALES ET SCIENTIFIQUES</v>
          </cell>
          <cell r="C1097" t="str">
            <v>33 rue bezout</v>
          </cell>
          <cell r="E1097" t="str">
            <v>75014</v>
          </cell>
          <cell r="F1097" t="str">
            <v>PARIS</v>
          </cell>
          <cell r="G1097" t="str">
            <v>FRANCE</v>
          </cell>
          <cell r="H1097" t="str">
            <v>1</v>
          </cell>
          <cell r="I1097" t="str">
            <v>01 40 64 27 49</v>
          </cell>
          <cell r="J1097" t="str">
            <v>editorial@edk.fr</v>
          </cell>
          <cell r="K1097" t="str">
            <v>Martine</v>
          </cell>
          <cell r="L1097" t="str">
            <v>KRIEF-FAJNZYLBERG</v>
          </cell>
          <cell r="M1097" t="str">
            <v>01 55 64 13 93</v>
          </cell>
          <cell r="N1097" t="str">
            <v>martinek@edk.fr</v>
          </cell>
        </row>
        <row r="1098">
          <cell r="A1098">
            <v>766388</v>
          </cell>
          <cell r="B1098" t="str">
            <v>GLOBETECH MEDIA LLC</v>
          </cell>
          <cell r="C1098" t="str">
            <v>450 NORTH PARK ROAD</v>
          </cell>
          <cell r="D1098" t="str">
            <v>SUITE 503</v>
          </cell>
          <cell r="E1098" t="str">
            <v>33021</v>
          </cell>
          <cell r="F1098" t="str">
            <v>HOLLYWOOD FL</v>
          </cell>
          <cell r="G1098" t="str">
            <v>ETATS-UNIS</v>
          </cell>
          <cell r="H1098" t="str">
            <v>2</v>
          </cell>
          <cell r="I1098" t="str">
            <v>+00 1 954 893 0003</v>
          </cell>
          <cell r="J1098" t="str">
            <v>marcela.jensen@globetech.net</v>
          </cell>
          <cell r="K1098" t="str">
            <v>Dan</v>
          </cell>
          <cell r="L1098" t="str">
            <v>GUERON</v>
          </cell>
          <cell r="M1098" t="str">
            <v>+19548930003</v>
          </cell>
          <cell r="N1098" t="str">
            <v>dan.gueron@globetech.net</v>
          </cell>
        </row>
        <row r="1099">
          <cell r="A1099">
            <v>766388</v>
          </cell>
          <cell r="B1099" t="str">
            <v>GLOBETECH MEDIA LLC</v>
          </cell>
          <cell r="C1099" t="str">
            <v>450 NORTH PARK ROAD</v>
          </cell>
          <cell r="D1099" t="str">
            <v>SUITE 503</v>
          </cell>
          <cell r="E1099" t="str">
            <v>33021</v>
          </cell>
          <cell r="F1099" t="str">
            <v>HOLLYWOOD FL</v>
          </cell>
          <cell r="G1099" t="str">
            <v>ETATS-UNIS</v>
          </cell>
          <cell r="H1099" t="str">
            <v>2</v>
          </cell>
          <cell r="I1099" t="str">
            <v>+00 1 954 893 0003</v>
          </cell>
          <cell r="J1099" t="str">
            <v>marcela.jensen@globetech.net</v>
          </cell>
          <cell r="K1099" t="str">
            <v>Dan</v>
          </cell>
          <cell r="L1099" t="str">
            <v>GUERON</v>
          </cell>
          <cell r="M1099" t="str">
            <v>00 1 954 893 000 3</v>
          </cell>
          <cell r="N1099" t="str">
            <v>dan.gueron@biotechdaily.com</v>
          </cell>
        </row>
        <row r="1100">
          <cell r="A1100">
            <v>766388</v>
          </cell>
          <cell r="B1100" t="str">
            <v>GLOBETECH MEDIA LLC</v>
          </cell>
          <cell r="C1100" t="str">
            <v>450 NORTH PARK ROAD</v>
          </cell>
          <cell r="D1100" t="str">
            <v>SUITE 503</v>
          </cell>
          <cell r="E1100" t="str">
            <v>33021</v>
          </cell>
          <cell r="F1100" t="str">
            <v>HOLLYWOOD FL</v>
          </cell>
          <cell r="G1100" t="str">
            <v>ETATS-UNIS</v>
          </cell>
          <cell r="H1100" t="str">
            <v>2</v>
          </cell>
          <cell r="I1100" t="str">
            <v>+00 1 954 893 0003</v>
          </cell>
          <cell r="J1100" t="str">
            <v>marcela.jensen@globetech.net</v>
          </cell>
          <cell r="K1100" t="str">
            <v>Marcela</v>
          </cell>
          <cell r="L1100" t="str">
            <v>JENSEN</v>
          </cell>
          <cell r="M1100" t="str">
            <v>19548930003</v>
          </cell>
          <cell r="N1100" t="str">
            <v>marcela.jensen@globetech.net</v>
          </cell>
        </row>
        <row r="1101">
          <cell r="A1101">
            <v>766577</v>
          </cell>
          <cell r="B1101" t="str">
            <v>ASSOCIATION BELGE DES TECHNOLOGUES DE</v>
          </cell>
          <cell r="C1101" t="str">
            <v>AVENUE JEAN BAPTISTE DEPAIRE 184</v>
          </cell>
          <cell r="E1101" t="str">
            <v>1020</v>
          </cell>
          <cell r="F1101" t="str">
            <v>BRUXELLE</v>
          </cell>
          <cell r="G1101" t="str">
            <v>BELGIQUE</v>
          </cell>
          <cell r="H1101" t="str">
            <v>1</v>
          </cell>
          <cell r="I1101" t="str">
            <v>0032475946318</v>
          </cell>
          <cell r="J1101" t="str">
            <v>nvmuylde@ulb.ac.be</v>
          </cell>
          <cell r="K1101" t="str">
            <v>Nathalie</v>
          </cell>
          <cell r="L1101" t="str">
            <v>VANMUYLDER</v>
          </cell>
          <cell r="M1101" t="str">
            <v>0032475946318</v>
          </cell>
          <cell r="N1101" t="str">
            <v>nvmuylde@ulb.ac.be</v>
          </cell>
        </row>
        <row r="1102">
          <cell r="A1102">
            <v>766577</v>
          </cell>
          <cell r="B1102" t="str">
            <v>ASSOCIATION BELGE DES TECHNOLOGUES DE</v>
          </cell>
          <cell r="C1102" t="str">
            <v>AVENUE JEAN BAPTISTE DEPAIRE 184</v>
          </cell>
          <cell r="E1102" t="str">
            <v>1020</v>
          </cell>
          <cell r="F1102" t="str">
            <v>BRUXELLE</v>
          </cell>
          <cell r="G1102" t="str">
            <v>BELGIQUE</v>
          </cell>
          <cell r="H1102" t="str">
            <v>1</v>
          </cell>
          <cell r="I1102" t="str">
            <v>0032475946318</v>
          </cell>
          <cell r="J1102" t="str">
            <v>nvmuylde@ulb.ac.be</v>
          </cell>
          <cell r="K1102" t="str">
            <v>NATHALIE</v>
          </cell>
          <cell r="L1102" t="str">
            <v>VANMUYLDER</v>
          </cell>
          <cell r="M1102" t="str">
            <v>+32475946318</v>
          </cell>
          <cell r="N1102" t="str">
            <v>nvmuylde@ulb.ac.be</v>
          </cell>
        </row>
        <row r="1103">
          <cell r="A1103">
            <v>766577</v>
          </cell>
          <cell r="B1103" t="str">
            <v>ASSOCIATION BELGE DES TECHNOLOGUES DE</v>
          </cell>
          <cell r="C1103" t="str">
            <v>AVENUE JEAN BAPTISTE DEPAIRE 184</v>
          </cell>
          <cell r="E1103" t="str">
            <v>1020</v>
          </cell>
          <cell r="F1103" t="str">
            <v>BRUXELLE</v>
          </cell>
          <cell r="G1103" t="str">
            <v>BELGIQUE</v>
          </cell>
          <cell r="H1103" t="str">
            <v>1</v>
          </cell>
          <cell r="I1103" t="str">
            <v>0032475946318</v>
          </cell>
          <cell r="J1103" t="str">
            <v>nvmuylde@ulb.ac.be</v>
          </cell>
          <cell r="K1103" t="str">
            <v>Nicolas</v>
          </cell>
          <cell r="L1103" t="str">
            <v>WIAME</v>
          </cell>
          <cell r="N1103" t="str">
            <v>nicolas.wiame@bvlt-abtl.be</v>
          </cell>
        </row>
        <row r="1104">
          <cell r="A1104">
            <v>767579</v>
          </cell>
          <cell r="B1104" t="str">
            <v>NUOVA EDITORIALE DI FOTO SHOE SRL</v>
          </cell>
          <cell r="C1104" t="str">
            <v>VIA LEONARDO DA VINCI 43</v>
          </cell>
          <cell r="E1104" t="str">
            <v>20090</v>
          </cell>
          <cell r="F1104" t="str">
            <v>TREZZANO S/NAVIGLIO</v>
          </cell>
          <cell r="G1104" t="str">
            <v>ITALIE</v>
          </cell>
          <cell r="H1104" t="str">
            <v>2</v>
          </cell>
          <cell r="I1104" t="str">
            <v>+39 02 445 9091</v>
          </cell>
          <cell r="J1104" t="str">
            <v>editorial@fotoschoe.com</v>
          </cell>
          <cell r="K1104" t="str">
            <v>LORENZO</v>
          </cell>
          <cell r="L1104" t="str">
            <v>RAGGI</v>
          </cell>
          <cell r="N1104" t="str">
            <v>raggi@fotoshoe.com</v>
          </cell>
        </row>
        <row r="1105">
          <cell r="A1105">
            <v>767579</v>
          </cell>
          <cell r="B1105" t="str">
            <v>NUOVA EDITORIALE DI FOTO SHOE SRL</v>
          </cell>
          <cell r="C1105" t="str">
            <v>VIA LEONARDO DA VINCI 43</v>
          </cell>
          <cell r="E1105" t="str">
            <v>20090</v>
          </cell>
          <cell r="F1105" t="str">
            <v>TREZZANO S/NAVIGLIO</v>
          </cell>
          <cell r="G1105" t="str">
            <v>ITALIE</v>
          </cell>
          <cell r="H1105" t="str">
            <v>2</v>
          </cell>
          <cell r="I1105" t="str">
            <v>+39 02 445 9091</v>
          </cell>
          <cell r="J1105" t="str">
            <v>editorial@fotoschoe.com</v>
          </cell>
          <cell r="K1105" t="str">
            <v>Lorenzo</v>
          </cell>
          <cell r="L1105" t="str">
            <v>RAGGI</v>
          </cell>
          <cell r="M1105" t="str">
            <v>+39 02 445 9031</v>
          </cell>
          <cell r="N1105" t="str">
            <v>raggi@fotoshoe.com</v>
          </cell>
        </row>
        <row r="1106">
          <cell r="A1106">
            <v>768388</v>
          </cell>
          <cell r="B1106" t="str">
            <v>LES EDITIONS ESSE</v>
          </cell>
          <cell r="C1106" t="str">
            <v>CP 56 SUCC. DE LORIMIER</v>
          </cell>
          <cell r="E1106" t="str">
            <v>H2H 2N6</v>
          </cell>
          <cell r="F1106" t="str">
            <v>MONTREAL, QC</v>
          </cell>
          <cell r="G1106" t="str">
            <v>CANADA</v>
          </cell>
          <cell r="H1106" t="str">
            <v>1</v>
          </cell>
          <cell r="I1106" t="str">
            <v>+15145218597</v>
          </cell>
          <cell r="J1106" t="str">
            <v>s.babin@esse.ca</v>
          </cell>
          <cell r="K1106" t="str">
            <v>Geneviève</v>
          </cell>
          <cell r="L1106" t="str">
            <v>LEHOUX</v>
          </cell>
        </row>
        <row r="1107">
          <cell r="A1107">
            <v>768388</v>
          </cell>
          <cell r="B1107" t="str">
            <v>LES EDITIONS ESSE</v>
          </cell>
          <cell r="C1107" t="str">
            <v>CP 56 SUCC. DE LORIMIER</v>
          </cell>
          <cell r="E1107" t="str">
            <v>H2H 2N6</v>
          </cell>
          <cell r="F1107" t="str">
            <v>MONTREAL, QC</v>
          </cell>
          <cell r="G1107" t="str">
            <v>CANADA</v>
          </cell>
          <cell r="H1107" t="str">
            <v>1</v>
          </cell>
          <cell r="I1107" t="str">
            <v>+15145218597</v>
          </cell>
          <cell r="J1107" t="str">
            <v>s.babin@esse.ca</v>
          </cell>
          <cell r="K1107" t="str">
            <v>Johanne</v>
          </cell>
          <cell r="L1107" t="str">
            <v>CHAGNON</v>
          </cell>
        </row>
        <row r="1108">
          <cell r="A1108">
            <v>768388</v>
          </cell>
          <cell r="B1108" t="str">
            <v>LES EDITIONS ESSE</v>
          </cell>
          <cell r="C1108" t="str">
            <v>CP 56 SUCC. DE LORIMIER</v>
          </cell>
          <cell r="E1108" t="str">
            <v>H2H 2N6</v>
          </cell>
          <cell r="F1108" t="str">
            <v>MONTREAL, QC</v>
          </cell>
          <cell r="G1108" t="str">
            <v>CANADA</v>
          </cell>
          <cell r="H1108" t="str">
            <v>1</v>
          </cell>
          <cell r="I1108" t="str">
            <v>+15145218597</v>
          </cell>
          <cell r="J1108" t="str">
            <v>s.babin@esse.ca</v>
          </cell>
          <cell r="K1108" t="str">
            <v>Sylvette</v>
          </cell>
          <cell r="L1108" t="str">
            <v>BABIN</v>
          </cell>
          <cell r="N1108" t="str">
            <v>s.babin@esse.ca</v>
          </cell>
        </row>
        <row r="1109">
          <cell r="A1109">
            <v>768388</v>
          </cell>
          <cell r="B1109" t="str">
            <v>LES EDITIONS ESSE</v>
          </cell>
          <cell r="C1109" t="str">
            <v>CP 56 SUCC. DE LORIMIER</v>
          </cell>
          <cell r="E1109" t="str">
            <v>H2H 2N6</v>
          </cell>
          <cell r="F1109" t="str">
            <v>MONTREAL, QC</v>
          </cell>
          <cell r="G1109" t="str">
            <v>CANADA</v>
          </cell>
          <cell r="H1109" t="str">
            <v>1</v>
          </cell>
          <cell r="I1109" t="str">
            <v>+15145218597</v>
          </cell>
          <cell r="J1109" t="str">
            <v>s.babin@esse.ca</v>
          </cell>
          <cell r="K1109" t="str">
            <v>Johanne</v>
          </cell>
          <cell r="L1109" t="str">
            <v>CHAGNON</v>
          </cell>
          <cell r="M1109" t="str">
            <v>001 5145218597</v>
          </cell>
          <cell r="N1109" t="str">
            <v/>
          </cell>
        </row>
        <row r="1110">
          <cell r="A1110">
            <v>768388</v>
          </cell>
          <cell r="B1110" t="str">
            <v>LES EDITIONS ESSE</v>
          </cell>
          <cell r="C1110" t="str">
            <v>CP 56 SUCC. DE LORIMIER</v>
          </cell>
          <cell r="E1110" t="str">
            <v>H2H 2N6</v>
          </cell>
          <cell r="F1110" t="str">
            <v>MONTREAL, QC</v>
          </cell>
          <cell r="G1110" t="str">
            <v>CANADA</v>
          </cell>
          <cell r="H1110" t="str">
            <v>1</v>
          </cell>
          <cell r="I1110" t="str">
            <v>+15145218597</v>
          </cell>
          <cell r="J1110" t="str">
            <v>s.babin@esse.ca</v>
          </cell>
          <cell r="K1110" t="str">
            <v>Jean François</v>
          </cell>
          <cell r="L1110" t="str">
            <v>TREMBLAY</v>
          </cell>
          <cell r="N1110" t="str">
            <v>publicite@esse.ca</v>
          </cell>
        </row>
        <row r="1111">
          <cell r="A1111">
            <v>769286</v>
          </cell>
          <cell r="B1111" t="str">
            <v>PROMOTOOL</v>
          </cell>
          <cell r="C1111" t="str">
            <v>27-29 RUE RAFFET</v>
          </cell>
          <cell r="E1111" t="str">
            <v>75016</v>
          </cell>
          <cell r="F1111" t="str">
            <v>PARIS</v>
          </cell>
          <cell r="G1111" t="str">
            <v>FRANCE</v>
          </cell>
          <cell r="H1111" t="str">
            <v>1</v>
          </cell>
          <cell r="I1111" t="str">
            <v>01 34 80 43 95</v>
          </cell>
          <cell r="K1111" t="str">
            <v>Carine</v>
          </cell>
          <cell r="L1111" t="str">
            <v>RUFFIER</v>
          </cell>
          <cell r="M1111" t="str">
            <v>0134804395</v>
          </cell>
          <cell r="N1111" t="str">
            <v>carine@promotool.fr</v>
          </cell>
        </row>
        <row r="1112">
          <cell r="A1112">
            <v>769286</v>
          </cell>
          <cell r="B1112" t="str">
            <v>PROMOTOOL</v>
          </cell>
          <cell r="C1112" t="str">
            <v>27-29 RUE RAFFET</v>
          </cell>
          <cell r="E1112" t="str">
            <v>75016</v>
          </cell>
          <cell r="F1112" t="str">
            <v>PARIS</v>
          </cell>
          <cell r="G1112" t="str">
            <v>FRANCE</v>
          </cell>
          <cell r="H1112" t="str">
            <v>1</v>
          </cell>
          <cell r="I1112" t="str">
            <v>01 34 80 43 95</v>
          </cell>
          <cell r="K1112" t="str">
            <v>D</v>
          </cell>
          <cell r="L1112" t="str">
            <v>ANDRIEU D'IRAY</v>
          </cell>
          <cell r="M1112" t="str">
            <v>0134804395</v>
          </cell>
          <cell r="N1112" t="str">
            <v>dandrieu@promotool.fr</v>
          </cell>
        </row>
        <row r="1113">
          <cell r="A1113">
            <v>769286</v>
          </cell>
          <cell r="B1113" t="str">
            <v>PROMOTOOL</v>
          </cell>
          <cell r="C1113" t="str">
            <v>27-29 RUE RAFFET</v>
          </cell>
          <cell r="E1113" t="str">
            <v>75016</v>
          </cell>
          <cell r="F1113" t="str">
            <v>PARIS</v>
          </cell>
          <cell r="G1113" t="str">
            <v>FRANCE</v>
          </cell>
          <cell r="H1113" t="str">
            <v>1</v>
          </cell>
          <cell r="I1113" t="str">
            <v>01 34 80 43 95</v>
          </cell>
          <cell r="K1113" t="str">
            <v>Carine</v>
          </cell>
          <cell r="L1113" t="str">
            <v>RUFFIER</v>
          </cell>
          <cell r="N1113" t="str">
            <v>carine@promotool.fr</v>
          </cell>
        </row>
        <row r="1114">
          <cell r="A1114">
            <v>769286</v>
          </cell>
          <cell r="B1114" t="str">
            <v>PROMOTOOL</v>
          </cell>
          <cell r="C1114" t="str">
            <v>27-29 RUE RAFFET</v>
          </cell>
          <cell r="E1114" t="str">
            <v>75016</v>
          </cell>
          <cell r="F1114" t="str">
            <v>PARIS</v>
          </cell>
          <cell r="G1114" t="str">
            <v>FRANCE</v>
          </cell>
          <cell r="H1114" t="str">
            <v>1</v>
          </cell>
          <cell r="I1114" t="str">
            <v>01 34 80 43 95</v>
          </cell>
          <cell r="K1114" t="str">
            <v>Dorota</v>
          </cell>
          <cell r="L1114" t="str">
            <v>ANDRIEU D'IRAY</v>
          </cell>
          <cell r="N1114" t="str">
            <v>dorota.andrieu@europeantool.com</v>
          </cell>
        </row>
        <row r="1115">
          <cell r="A1115">
            <v>769286</v>
          </cell>
          <cell r="B1115" t="str">
            <v>PROMOTOOL</v>
          </cell>
          <cell r="C1115" t="str">
            <v>27-29 RUE RAFFET</v>
          </cell>
          <cell r="E1115" t="str">
            <v>75016</v>
          </cell>
          <cell r="F1115" t="str">
            <v>PARIS</v>
          </cell>
          <cell r="G1115" t="str">
            <v>FRANCE</v>
          </cell>
          <cell r="H1115" t="str">
            <v>1</v>
          </cell>
          <cell r="I1115" t="str">
            <v>01 34 80 43 95</v>
          </cell>
          <cell r="K1115" t="str">
            <v>Guillaume</v>
          </cell>
          <cell r="L1115" t="str">
            <v>ANDRIEU</v>
          </cell>
          <cell r="M1115" t="str">
            <v>01 34 80 43 95</v>
          </cell>
          <cell r="N1115" t="str">
            <v>gandrieu@promotool.fr</v>
          </cell>
        </row>
        <row r="1116">
          <cell r="A1116">
            <v>770798</v>
          </cell>
          <cell r="B1116" t="str">
            <v>O2I</v>
          </cell>
          <cell r="C1116" t="str">
            <v>101 AVENUE LAURENT CELY</v>
          </cell>
          <cell r="E1116" t="str">
            <v>92230</v>
          </cell>
          <cell r="F1116" t="str">
            <v>GENNEVILLIERS</v>
          </cell>
          <cell r="G1116" t="str">
            <v>FRANCE</v>
          </cell>
          <cell r="H1116" t="str">
            <v>1</v>
          </cell>
          <cell r="I1116" t="str">
            <v>01 41 47 70 00</v>
          </cell>
          <cell r="K1116" t="str">
            <v>MELANIE</v>
          </cell>
          <cell r="L1116" t="str">
            <v>DEMBELE</v>
          </cell>
          <cell r="M1116" t="str">
            <v>0328323568</v>
          </cell>
          <cell r="N1116" t="str">
            <v>m-dembele@o2i.biz</v>
          </cell>
        </row>
        <row r="1117">
          <cell r="A1117">
            <v>770798</v>
          </cell>
          <cell r="B1117" t="str">
            <v>O2I</v>
          </cell>
          <cell r="C1117" t="str">
            <v>101 AVENUE LAURENT CELY</v>
          </cell>
          <cell r="E1117" t="str">
            <v>92230</v>
          </cell>
          <cell r="F1117" t="str">
            <v>GENNEVILLIERS</v>
          </cell>
          <cell r="G1117" t="str">
            <v>FRANCE</v>
          </cell>
          <cell r="H1117" t="str">
            <v>1</v>
          </cell>
          <cell r="I1117" t="str">
            <v>01 41 47 70 00</v>
          </cell>
          <cell r="K1117" t="str">
            <v>Jean-Thomas</v>
          </cell>
          <cell r="L1117" t="str">
            <v>OLANO</v>
          </cell>
          <cell r="M1117" t="str">
            <v>0141477000</v>
          </cell>
          <cell r="N1117" t="str">
            <v>jt-olano@o2i.biz</v>
          </cell>
        </row>
        <row r="1118">
          <cell r="A1118">
            <v>770798</v>
          </cell>
          <cell r="B1118" t="str">
            <v>O2I</v>
          </cell>
          <cell r="C1118" t="str">
            <v>101 AVENUE LAURENT CELY</v>
          </cell>
          <cell r="E1118" t="str">
            <v>92230</v>
          </cell>
          <cell r="F1118" t="str">
            <v>GENNEVILLIERS</v>
          </cell>
          <cell r="G1118" t="str">
            <v>FRANCE</v>
          </cell>
          <cell r="H1118" t="str">
            <v>1</v>
          </cell>
          <cell r="I1118" t="str">
            <v>01 41 47 70 00</v>
          </cell>
          <cell r="K1118" t="str">
            <v>Bruno</v>
          </cell>
          <cell r="L1118" t="str">
            <v>DUMOULIN</v>
          </cell>
          <cell r="M1118" t="str">
            <v>01 41 47 70 97</v>
          </cell>
          <cell r="N1118" t="str">
            <v>b.dumoulin@o2i.biz</v>
          </cell>
        </row>
        <row r="1119">
          <cell r="A1119">
            <v>770798</v>
          </cell>
          <cell r="B1119" t="str">
            <v>O2I</v>
          </cell>
          <cell r="C1119" t="str">
            <v>101 AVENUE LAURENT CELY</v>
          </cell>
          <cell r="E1119" t="str">
            <v>92230</v>
          </cell>
          <cell r="F1119" t="str">
            <v>GENNEVILLIERS</v>
          </cell>
          <cell r="G1119" t="str">
            <v>FRANCE</v>
          </cell>
          <cell r="H1119" t="str">
            <v>1</v>
          </cell>
          <cell r="I1119" t="str">
            <v>01 41 47 70 00</v>
          </cell>
          <cell r="K1119" t="str">
            <v>Melanie</v>
          </cell>
          <cell r="L1119" t="str">
            <v>DEMBELLE</v>
          </cell>
          <cell r="M1119" t="str">
            <v>03 28 32 35 68</v>
          </cell>
          <cell r="N1119" t="str">
            <v>m-dembele@o2i.biz</v>
          </cell>
        </row>
        <row r="1120">
          <cell r="A1120">
            <v>770798</v>
          </cell>
          <cell r="B1120" t="str">
            <v>O2I</v>
          </cell>
          <cell r="C1120" t="str">
            <v>101 AVENUE LAURENT CELY</v>
          </cell>
          <cell r="E1120" t="str">
            <v>92230</v>
          </cell>
          <cell r="F1120" t="str">
            <v>GENNEVILLIERS</v>
          </cell>
          <cell r="G1120" t="str">
            <v>FRANCE</v>
          </cell>
          <cell r="H1120" t="str">
            <v>1</v>
          </cell>
          <cell r="I1120" t="str">
            <v>01 41 47 70 00</v>
          </cell>
          <cell r="K1120" t="str">
            <v>BRUNO</v>
          </cell>
          <cell r="L1120" t="str">
            <v>DUMOULIN</v>
          </cell>
          <cell r="M1120" t="str">
            <v>+33141477097</v>
          </cell>
          <cell r="N1120" t="str">
            <v>b-dumoulin@o2i.biz</v>
          </cell>
        </row>
        <row r="1121">
          <cell r="A1121">
            <v>770798</v>
          </cell>
          <cell r="B1121" t="str">
            <v>O2I</v>
          </cell>
          <cell r="C1121" t="str">
            <v>101 AVENUE LAURENT CELY</v>
          </cell>
          <cell r="E1121" t="str">
            <v>92230</v>
          </cell>
          <cell r="F1121" t="str">
            <v>GENNEVILLIERS</v>
          </cell>
          <cell r="G1121" t="str">
            <v>FRANCE</v>
          </cell>
          <cell r="H1121" t="str">
            <v>1</v>
          </cell>
          <cell r="I1121" t="str">
            <v>01 41 47 70 00</v>
          </cell>
          <cell r="K1121" t="str">
            <v>MELANIE</v>
          </cell>
          <cell r="L1121" t="str">
            <v>DEMBELE</v>
          </cell>
          <cell r="N1121" t="str">
            <v>m-dembele@o2i.biz</v>
          </cell>
        </row>
        <row r="1122">
          <cell r="A1122">
            <v>770798</v>
          </cell>
          <cell r="B1122" t="str">
            <v>O2I</v>
          </cell>
          <cell r="C1122" t="str">
            <v>101 AVENUE LAURENT CELY</v>
          </cell>
          <cell r="E1122" t="str">
            <v>92230</v>
          </cell>
          <cell r="F1122" t="str">
            <v>GENNEVILLIERS</v>
          </cell>
          <cell r="G1122" t="str">
            <v>FRANCE</v>
          </cell>
          <cell r="H1122" t="str">
            <v>1</v>
          </cell>
          <cell r="I1122" t="str">
            <v>01 41 47 70 00</v>
          </cell>
          <cell r="K1122" t="str">
            <v>Virginie</v>
          </cell>
          <cell r="L1122" t="str">
            <v>Mazza</v>
          </cell>
          <cell r="N1122" t="str">
            <v>v.mazza@m2iformation.fr</v>
          </cell>
        </row>
        <row r="1123">
          <cell r="A1123">
            <v>770798</v>
          </cell>
          <cell r="B1123" t="str">
            <v>O2I</v>
          </cell>
          <cell r="C1123" t="str">
            <v>101 AVENUE LAURENT CELY</v>
          </cell>
          <cell r="E1123" t="str">
            <v>92230</v>
          </cell>
          <cell r="F1123" t="str">
            <v>GENNEVILLIERS</v>
          </cell>
          <cell r="G1123" t="str">
            <v>FRANCE</v>
          </cell>
          <cell r="H1123" t="str">
            <v>1</v>
          </cell>
          <cell r="I1123" t="str">
            <v>01 41 47 70 00</v>
          </cell>
          <cell r="K1123" t="str">
            <v>Bruno</v>
          </cell>
          <cell r="L1123" t="str">
            <v>DUMOULIN</v>
          </cell>
          <cell r="M1123" t="str">
            <v>01 41 47 70 00</v>
          </cell>
          <cell r="N1123" t="str">
            <v>b-dumoulin@o2i.biz</v>
          </cell>
        </row>
        <row r="1124">
          <cell r="A1124">
            <v>770798</v>
          </cell>
          <cell r="B1124" t="str">
            <v>O2I</v>
          </cell>
          <cell r="C1124" t="str">
            <v>101 AVENUE LAURENT CELY</v>
          </cell>
          <cell r="E1124" t="str">
            <v>92230</v>
          </cell>
          <cell r="F1124" t="str">
            <v>GENNEVILLIERS</v>
          </cell>
          <cell r="G1124" t="str">
            <v>FRANCE</v>
          </cell>
          <cell r="H1124" t="str">
            <v>1</v>
          </cell>
          <cell r="I1124" t="str">
            <v>01 41 47 70 00</v>
          </cell>
          <cell r="K1124" t="str">
            <v>JEAN LUC</v>
          </cell>
          <cell r="L1124" t="str">
            <v>RUBY</v>
          </cell>
          <cell r="N1124" t="str">
            <v>jl.ruby@m2iformation.fr</v>
          </cell>
        </row>
        <row r="1125">
          <cell r="A1125">
            <v>770798</v>
          </cell>
          <cell r="B1125" t="str">
            <v>O2I</v>
          </cell>
          <cell r="C1125" t="str">
            <v>101 AVENUE LAURENT CELY</v>
          </cell>
          <cell r="E1125" t="str">
            <v>92230</v>
          </cell>
          <cell r="F1125" t="str">
            <v>GENNEVILLIERS</v>
          </cell>
          <cell r="G1125" t="str">
            <v>FRANCE</v>
          </cell>
          <cell r="H1125" t="str">
            <v>1</v>
          </cell>
          <cell r="I1125" t="str">
            <v>01 41 47 70 00</v>
          </cell>
          <cell r="K1125" t="str">
            <v>OLIVIER</v>
          </cell>
          <cell r="L1125" t="str">
            <v>FREON</v>
          </cell>
          <cell r="N1125" t="str">
            <v>o-freon@o2i.biz</v>
          </cell>
        </row>
        <row r="1126">
          <cell r="A1126">
            <v>770798</v>
          </cell>
          <cell r="B1126" t="str">
            <v>O2I</v>
          </cell>
          <cell r="C1126" t="str">
            <v>101 AVENUE LAURENT CELY</v>
          </cell>
          <cell r="E1126" t="str">
            <v>92230</v>
          </cell>
          <cell r="F1126" t="str">
            <v>GENNEVILLIERS</v>
          </cell>
          <cell r="G1126" t="str">
            <v>FRANCE</v>
          </cell>
          <cell r="H1126" t="str">
            <v>1</v>
          </cell>
          <cell r="I1126" t="str">
            <v>01 41 47 70 00</v>
          </cell>
          <cell r="K1126" t="str">
            <v>FRANCOIS-XAVIER</v>
          </cell>
          <cell r="L1126" t="str">
            <v>GOUDMAN</v>
          </cell>
          <cell r="N1126" t="str">
            <v>xx@xx.fr</v>
          </cell>
        </row>
        <row r="1127">
          <cell r="A1127">
            <v>772264</v>
          </cell>
          <cell r="B1127" t="str">
            <v>EXIT IMAGEN Y CULTURA</v>
          </cell>
          <cell r="C1127" t="str">
            <v>SAN MARCELO, 30</v>
          </cell>
          <cell r="E1127" t="str">
            <v>28017</v>
          </cell>
          <cell r="F1127" t="str">
            <v>MADRID</v>
          </cell>
          <cell r="G1127" t="str">
            <v>ESPAGNE</v>
          </cell>
          <cell r="H1127" t="str">
            <v>2</v>
          </cell>
          <cell r="I1127" t="str">
            <v>00 34 91404 97 40</v>
          </cell>
          <cell r="J1127" t="str">
            <v>exit@exitmedia.net</v>
          </cell>
          <cell r="K1127" t="str">
            <v>Carolina</v>
          </cell>
          <cell r="L1127" t="str">
            <v>GARCIA</v>
          </cell>
          <cell r="M1127" t="str">
            <v>+34914049740</v>
          </cell>
          <cell r="N1127" t="str">
            <v>redaccion@existmedia.net</v>
          </cell>
        </row>
        <row r="1128">
          <cell r="A1128">
            <v>772264</v>
          </cell>
          <cell r="B1128" t="str">
            <v>EXIT IMAGEN Y CULTURA</v>
          </cell>
          <cell r="C1128" t="str">
            <v>SAN MARCELO, 30</v>
          </cell>
          <cell r="E1128" t="str">
            <v>28017</v>
          </cell>
          <cell r="F1128" t="str">
            <v>MADRID</v>
          </cell>
          <cell r="G1128" t="str">
            <v>ESPAGNE</v>
          </cell>
          <cell r="H1128" t="str">
            <v>2</v>
          </cell>
          <cell r="I1128" t="str">
            <v>00 34 91404 97 40</v>
          </cell>
          <cell r="J1128" t="str">
            <v>exit@exitmedia.net</v>
          </cell>
          <cell r="K1128" t="str">
            <v>ROSA</v>
          </cell>
          <cell r="L1128" t="str">
            <v>OLIVARES</v>
          </cell>
        </row>
        <row r="1129">
          <cell r="A1129">
            <v>773288</v>
          </cell>
          <cell r="B1129" t="str">
            <v>ETUDES PHOTOGRAPHIQUES</v>
          </cell>
          <cell r="C1129" t="str">
            <v>71 RUE DE RICHELIEU</v>
          </cell>
          <cell r="E1129" t="str">
            <v>75002</v>
          </cell>
          <cell r="F1129" t="str">
            <v>PARIS</v>
          </cell>
          <cell r="G1129" t="str">
            <v>FRANCE</v>
          </cell>
          <cell r="H1129" t="str">
            <v>1</v>
          </cell>
          <cell r="I1129" t="str">
            <v>01 42 60 04 57</v>
          </cell>
          <cell r="J1129" t="str">
            <v>gervais.sfp@wanadoo.fr</v>
          </cell>
          <cell r="K1129" t="str">
            <v>Thierry</v>
          </cell>
          <cell r="L1129" t="str">
            <v>GERVAIS</v>
          </cell>
        </row>
        <row r="1130">
          <cell r="A1130">
            <v>773337</v>
          </cell>
          <cell r="B1130" t="str">
            <v>CEDIV TRAVEL</v>
          </cell>
          <cell r="C1130" t="str">
            <v>RESIDENCE ERMENGAUD</v>
          </cell>
          <cell r="D1130" t="str">
            <v>AV. DU PRESIDENT WILSON</v>
          </cell>
          <cell r="E1130" t="str">
            <v>34500</v>
          </cell>
          <cell r="F1130" t="str">
            <v>BEZIERS</v>
          </cell>
          <cell r="G1130" t="str">
            <v>FRANCE</v>
          </cell>
          <cell r="H1130" t="str">
            <v>1</v>
          </cell>
          <cell r="I1130" t="str">
            <v>+33467358980</v>
          </cell>
          <cell r="J1130" t="str">
            <v>contact@cediv.fr</v>
          </cell>
          <cell r="K1130" t="str">
            <v>Anibal</v>
          </cell>
          <cell r="L1130" t="str">
            <v>SIMAO</v>
          </cell>
          <cell r="N1130" t="str">
            <v>comptabilite@cediv.fr</v>
          </cell>
        </row>
        <row r="1131">
          <cell r="A1131">
            <v>773337</v>
          </cell>
          <cell r="B1131" t="str">
            <v>CEDIV TRAVEL</v>
          </cell>
          <cell r="C1131" t="str">
            <v>RESIDENCE ERMENGAUD</v>
          </cell>
          <cell r="D1131" t="str">
            <v>AV. DU PRESIDENT WILSON</v>
          </cell>
          <cell r="E1131" t="str">
            <v>34500</v>
          </cell>
          <cell r="F1131" t="str">
            <v>BEZIERS</v>
          </cell>
          <cell r="G1131" t="str">
            <v>FRANCE</v>
          </cell>
          <cell r="H1131" t="str">
            <v>1</v>
          </cell>
          <cell r="I1131" t="str">
            <v>+33467358980</v>
          </cell>
          <cell r="J1131" t="str">
            <v>contact@cediv.fr</v>
          </cell>
          <cell r="K1131" t="str">
            <v>ADRIANA</v>
          </cell>
          <cell r="L1131" t="str">
            <v>MINCHELLA</v>
          </cell>
          <cell r="M1131" t="str">
            <v>0143660020</v>
          </cell>
          <cell r="N1131" t="str">
            <v>am@cediv.org</v>
          </cell>
        </row>
        <row r="1132">
          <cell r="A1132">
            <v>773337</v>
          </cell>
          <cell r="B1132" t="str">
            <v>CEDIV TRAVEL</v>
          </cell>
          <cell r="C1132" t="str">
            <v>RESIDENCE ERMENGAUD</v>
          </cell>
          <cell r="D1132" t="str">
            <v>AV. DU PRESIDENT WILSON</v>
          </cell>
          <cell r="E1132" t="str">
            <v>34500</v>
          </cell>
          <cell r="F1132" t="str">
            <v>BEZIERS</v>
          </cell>
          <cell r="G1132" t="str">
            <v>FRANCE</v>
          </cell>
          <cell r="H1132" t="str">
            <v>1</v>
          </cell>
          <cell r="I1132" t="str">
            <v>+33467358980</v>
          </cell>
          <cell r="J1132" t="str">
            <v>contact@cediv.fr</v>
          </cell>
          <cell r="K1132" t="str">
            <v>Bénédicte</v>
          </cell>
          <cell r="L1132" t="str">
            <v>FLEURY</v>
          </cell>
          <cell r="M1132" t="str">
            <v>+33467358980</v>
          </cell>
          <cell r="N1132" t="str">
            <v>benedicte@cediv.fr</v>
          </cell>
        </row>
        <row r="1133">
          <cell r="A1133">
            <v>773337</v>
          </cell>
          <cell r="B1133" t="str">
            <v>CEDIV TRAVEL</v>
          </cell>
          <cell r="C1133" t="str">
            <v>RESIDENCE ERMENGAUD</v>
          </cell>
          <cell r="D1133" t="str">
            <v>AV. DU PRESIDENT WILSON</v>
          </cell>
          <cell r="E1133" t="str">
            <v>34500</v>
          </cell>
          <cell r="F1133" t="str">
            <v>BEZIERS</v>
          </cell>
          <cell r="G1133" t="str">
            <v>FRANCE</v>
          </cell>
          <cell r="H1133" t="str">
            <v>1</v>
          </cell>
          <cell r="I1133" t="str">
            <v>+33467358980</v>
          </cell>
          <cell r="J1133" t="str">
            <v>contact@cediv.fr</v>
          </cell>
          <cell r="K1133" t="str">
            <v>Antonia</v>
          </cell>
          <cell r="L1133" t="str">
            <v>HODEAU</v>
          </cell>
          <cell r="N1133" t="str">
            <v>antoniahodeau@gmail.com</v>
          </cell>
        </row>
        <row r="1134">
          <cell r="A1134">
            <v>773337</v>
          </cell>
          <cell r="B1134" t="str">
            <v>CEDIV TRAVEL</v>
          </cell>
          <cell r="C1134" t="str">
            <v>RESIDENCE ERMENGAUD</v>
          </cell>
          <cell r="D1134" t="str">
            <v>AV. DU PRESIDENT WILSON</v>
          </cell>
          <cell r="E1134" t="str">
            <v>34500</v>
          </cell>
          <cell r="F1134" t="str">
            <v>BEZIERS</v>
          </cell>
          <cell r="G1134" t="str">
            <v>FRANCE</v>
          </cell>
          <cell r="H1134" t="str">
            <v>1</v>
          </cell>
          <cell r="I1134" t="str">
            <v>+33467358980</v>
          </cell>
          <cell r="J1134" t="str">
            <v>contact@cediv.fr</v>
          </cell>
          <cell r="K1134" t="str">
            <v>Benedicte</v>
          </cell>
          <cell r="L1134" t="str">
            <v>FLEURY</v>
          </cell>
          <cell r="M1134" t="str">
            <v>04 67 35 89 80</v>
          </cell>
          <cell r="N1134" t="str">
            <v>benedicte@cediv.fr</v>
          </cell>
        </row>
        <row r="1135">
          <cell r="A1135">
            <v>773337</v>
          </cell>
          <cell r="B1135" t="str">
            <v>CEDIV TRAVEL</v>
          </cell>
          <cell r="C1135" t="str">
            <v>RESIDENCE ERMENGAUD</v>
          </cell>
          <cell r="D1135" t="str">
            <v>AV. DU PRESIDENT WILSON</v>
          </cell>
          <cell r="E1135" t="str">
            <v>34500</v>
          </cell>
          <cell r="F1135" t="str">
            <v>BEZIERS</v>
          </cell>
          <cell r="G1135" t="str">
            <v>FRANCE</v>
          </cell>
          <cell r="H1135" t="str">
            <v>1</v>
          </cell>
          <cell r="I1135" t="str">
            <v>+33467358980</v>
          </cell>
          <cell r="J1135" t="str">
            <v>contact@cediv.fr</v>
          </cell>
          <cell r="K1135" t="str">
            <v>Anibal</v>
          </cell>
          <cell r="L1135" t="str">
            <v>SIMAO</v>
          </cell>
          <cell r="N1135" t="str">
            <v>comptabilite@cediv.fr</v>
          </cell>
        </row>
        <row r="1136">
          <cell r="A1136">
            <v>773337</v>
          </cell>
          <cell r="B1136" t="str">
            <v>CEDIV TRAVEL</v>
          </cell>
          <cell r="C1136" t="str">
            <v>RESIDENCE ERMENGAUD</v>
          </cell>
          <cell r="D1136" t="str">
            <v>AV. DU PRESIDENT WILSON</v>
          </cell>
          <cell r="E1136" t="str">
            <v>34500</v>
          </cell>
          <cell r="F1136" t="str">
            <v>BEZIERS</v>
          </cell>
          <cell r="G1136" t="str">
            <v>FRANCE</v>
          </cell>
          <cell r="H1136" t="str">
            <v>1</v>
          </cell>
          <cell r="I1136" t="str">
            <v>+33467358980</v>
          </cell>
          <cell r="J1136" t="str">
            <v>contact@cediv.fr</v>
          </cell>
          <cell r="K1136" t="str">
            <v>Jennifer</v>
          </cell>
          <cell r="L1136" t="str">
            <v>GOURRAGNE</v>
          </cell>
          <cell r="M1136" t="str">
            <v>+33467358980</v>
          </cell>
          <cell r="N1136" t="str">
            <v>contact@cediv.fr</v>
          </cell>
        </row>
        <row r="1137">
          <cell r="A1137">
            <v>773337</v>
          </cell>
          <cell r="B1137" t="str">
            <v>CEDIV TRAVEL</v>
          </cell>
          <cell r="C1137" t="str">
            <v>RESIDENCE ERMENGAUD</v>
          </cell>
          <cell r="D1137" t="str">
            <v>AV. DU PRESIDENT WILSON</v>
          </cell>
          <cell r="E1137" t="str">
            <v>34500</v>
          </cell>
          <cell r="F1137" t="str">
            <v>BEZIERS</v>
          </cell>
          <cell r="G1137" t="str">
            <v>FRANCE</v>
          </cell>
          <cell r="H1137" t="str">
            <v>1</v>
          </cell>
          <cell r="I1137" t="str">
            <v>+33467358980</v>
          </cell>
          <cell r="J1137" t="str">
            <v>contact@cediv.fr</v>
          </cell>
          <cell r="K1137" t="str">
            <v>Stéphane</v>
          </cell>
          <cell r="L1137" t="str">
            <v>FULCRAND</v>
          </cell>
          <cell r="N1137" t="str">
            <v>direction@salagou-voyages.com</v>
          </cell>
        </row>
        <row r="1138">
          <cell r="A1138">
            <v>773354</v>
          </cell>
          <cell r="B1138" t="str">
            <v>ARTCLAIR EDITIONS</v>
          </cell>
          <cell r="C1138" t="str">
            <v>8 RUE BORROMEE</v>
          </cell>
          <cell r="E1138" t="str">
            <v>75015</v>
          </cell>
          <cell r="F1138" t="str">
            <v>PARIS</v>
          </cell>
          <cell r="G1138" t="str">
            <v>FRANCE</v>
          </cell>
          <cell r="H1138" t="str">
            <v>1</v>
          </cell>
          <cell r="I1138" t="str">
            <v>+33148429000</v>
          </cell>
          <cell r="J1138" t="str">
            <v>dthomas@artclair.com</v>
          </cell>
          <cell r="K1138" t="str">
            <v>Thibault</v>
          </cell>
          <cell r="L1138" t="str">
            <v>DAVID</v>
          </cell>
          <cell r="M1138" t="str">
            <v>+3 34 84 29 00</v>
          </cell>
          <cell r="N1138" t="str">
            <v>tdavid@artclair.com</v>
          </cell>
        </row>
        <row r="1139">
          <cell r="A1139">
            <v>773354</v>
          </cell>
          <cell r="B1139" t="str">
            <v>ARTCLAIR EDITIONS</v>
          </cell>
          <cell r="C1139" t="str">
            <v>8 RUE BORROMEE</v>
          </cell>
          <cell r="E1139" t="str">
            <v>75015</v>
          </cell>
          <cell r="F1139" t="str">
            <v>PARIS</v>
          </cell>
          <cell r="G1139" t="str">
            <v>FRANCE</v>
          </cell>
          <cell r="H1139" t="str">
            <v>1</v>
          </cell>
          <cell r="I1139" t="str">
            <v>+33148429000</v>
          </cell>
          <cell r="J1139" t="str">
            <v>dthomas@artclair.com</v>
          </cell>
          <cell r="K1139" t="str">
            <v>FREDERIC</v>
          </cell>
          <cell r="L1139" t="str">
            <v>PION</v>
          </cell>
          <cell r="N1139" t="str">
            <v/>
          </cell>
        </row>
        <row r="1140">
          <cell r="A1140">
            <v>773354</v>
          </cell>
          <cell r="B1140" t="str">
            <v>ARTCLAIR EDITIONS</v>
          </cell>
          <cell r="C1140" t="str">
            <v>8 RUE BORROMEE</v>
          </cell>
          <cell r="E1140" t="str">
            <v>75015</v>
          </cell>
          <cell r="F1140" t="str">
            <v>PARIS</v>
          </cell>
          <cell r="G1140" t="str">
            <v>FRANCE</v>
          </cell>
          <cell r="H1140" t="str">
            <v>1</v>
          </cell>
          <cell r="I1140" t="str">
            <v>+33148429000</v>
          </cell>
          <cell r="J1140" t="str">
            <v>dthomas@artclair.com</v>
          </cell>
          <cell r="K1140" t="str">
            <v>Dominique</v>
          </cell>
          <cell r="L1140" t="str">
            <v>THOMAS.</v>
          </cell>
          <cell r="M1140" t="str">
            <v>+33148429004</v>
          </cell>
          <cell r="N1140" t="str">
            <v>dthomas@artclair.com</v>
          </cell>
        </row>
        <row r="1141">
          <cell r="A1141">
            <v>773354</v>
          </cell>
          <cell r="B1141" t="str">
            <v>ARTCLAIR EDITIONS</v>
          </cell>
          <cell r="C1141" t="str">
            <v>8 RUE BORROMEE</v>
          </cell>
          <cell r="E1141" t="str">
            <v>75015</v>
          </cell>
          <cell r="F1141" t="str">
            <v>PARIS</v>
          </cell>
          <cell r="G1141" t="str">
            <v>FRANCE</v>
          </cell>
          <cell r="H1141" t="str">
            <v>1</v>
          </cell>
          <cell r="I1141" t="str">
            <v>+33148429000</v>
          </cell>
          <cell r="J1141" t="str">
            <v>dthomas@artclair.com</v>
          </cell>
          <cell r="K1141" t="str">
            <v>Dominique</v>
          </cell>
          <cell r="L1141" t="str">
            <v>THOMAS</v>
          </cell>
          <cell r="N1141" t="str">
            <v>dthomas@artclair.com</v>
          </cell>
        </row>
        <row r="1142">
          <cell r="A1142">
            <v>773771</v>
          </cell>
          <cell r="B1142" t="str">
            <v>LIBERATION MEDIAS</v>
          </cell>
          <cell r="C1142" t="str">
            <v>SERVICE FACTURATION</v>
          </cell>
          <cell r="D1142" t="str">
            <v>23 RUE DU CHATEAUDUN</v>
          </cell>
          <cell r="E1142" t="str">
            <v>75009</v>
          </cell>
          <cell r="F1142" t="str">
            <v>PARIS</v>
          </cell>
          <cell r="G1142" t="str">
            <v>FRANCE</v>
          </cell>
          <cell r="H1142" t="str">
            <v>1</v>
          </cell>
          <cell r="I1142" t="str">
            <v>+33 01 42 76 17 89</v>
          </cell>
          <cell r="J1142" t="str">
            <v>l.rossilhol@liberation.fr</v>
          </cell>
          <cell r="K1142" t="str">
            <v>Catherine</v>
          </cell>
          <cell r="L1142" t="str">
            <v>FERCOQ</v>
          </cell>
          <cell r="M1142" t="str">
            <v>01 42 76 16 53</v>
          </cell>
          <cell r="N1142" t="str">
            <v>comptabilite@liberation.fr</v>
          </cell>
        </row>
        <row r="1143">
          <cell r="A1143">
            <v>773771</v>
          </cell>
          <cell r="B1143" t="str">
            <v>LIBERATION MEDIAS</v>
          </cell>
          <cell r="C1143" t="str">
            <v>SERVICE FACTURATION</v>
          </cell>
          <cell r="D1143" t="str">
            <v>23 RUE DU CHATEAUDUN</v>
          </cell>
          <cell r="E1143" t="str">
            <v>75009</v>
          </cell>
          <cell r="F1143" t="str">
            <v>PARIS</v>
          </cell>
          <cell r="G1143" t="str">
            <v>FRANCE</v>
          </cell>
          <cell r="H1143" t="str">
            <v>1</v>
          </cell>
          <cell r="I1143" t="str">
            <v>+33 01 42 76 17 89</v>
          </cell>
          <cell r="J1143" t="str">
            <v>l.rossilhol@liberation.fr</v>
          </cell>
          <cell r="K1143" t="str">
            <v>Olivier</v>
          </cell>
          <cell r="L1143" t="str">
            <v>BORDERIE</v>
          </cell>
          <cell r="M1143" t="str">
            <v>01 44 78 30 05</v>
          </cell>
          <cell r="N1143" t="str">
            <v>olivier.borderie@liberation-medias.fr</v>
          </cell>
        </row>
        <row r="1144">
          <cell r="A1144">
            <v>773771</v>
          </cell>
          <cell r="B1144" t="str">
            <v>LIBERATION MEDIAS</v>
          </cell>
          <cell r="C1144" t="str">
            <v>SERVICE FACTURATION</v>
          </cell>
          <cell r="D1144" t="str">
            <v>23 RUE DU CHATEAUDUN</v>
          </cell>
          <cell r="E1144" t="str">
            <v>75009</v>
          </cell>
          <cell r="F1144" t="str">
            <v>PARIS</v>
          </cell>
          <cell r="G1144" t="str">
            <v>FRANCE</v>
          </cell>
          <cell r="H1144" t="str">
            <v>1</v>
          </cell>
          <cell r="I1144" t="str">
            <v>+33 01 42 76 17 89</v>
          </cell>
          <cell r="J1144" t="str">
            <v>l.rossilhol@liberation.fr</v>
          </cell>
          <cell r="K1144" t="str">
            <v>Julie</v>
          </cell>
          <cell r="L1144" t="str">
            <v>DARDOUR</v>
          </cell>
          <cell r="N1144" t="str">
            <v>j.dardour@liberation.fr</v>
          </cell>
        </row>
        <row r="1145">
          <cell r="A1145">
            <v>773771</v>
          </cell>
          <cell r="B1145" t="str">
            <v>LIBERATION MEDIAS</v>
          </cell>
          <cell r="C1145" t="str">
            <v>SERVICE FACTURATION</v>
          </cell>
          <cell r="D1145" t="str">
            <v>23 RUE DU CHATEAUDUN</v>
          </cell>
          <cell r="E1145" t="str">
            <v>75009</v>
          </cell>
          <cell r="F1145" t="str">
            <v>PARIS</v>
          </cell>
          <cell r="G1145" t="str">
            <v>FRANCE</v>
          </cell>
          <cell r="H1145" t="str">
            <v>1</v>
          </cell>
          <cell r="I1145" t="str">
            <v>+33 01 42 76 17 89</v>
          </cell>
          <cell r="J1145" t="str">
            <v>l.rossilhol@liberation.fr</v>
          </cell>
          <cell r="K1145" t="str">
            <v>Valerie</v>
          </cell>
          <cell r="L1145" t="str">
            <v>BRUSCHINI</v>
          </cell>
          <cell r="N1145" t="str">
            <v>v.bruschini@liberation.fr</v>
          </cell>
        </row>
        <row r="1146">
          <cell r="A1146">
            <v>773771</v>
          </cell>
          <cell r="B1146" t="str">
            <v>LIBERATION MEDIAS</v>
          </cell>
          <cell r="C1146" t="str">
            <v>SERVICE FACTURATION</v>
          </cell>
          <cell r="D1146" t="str">
            <v>23 RUE DU CHATEAUDUN</v>
          </cell>
          <cell r="E1146" t="str">
            <v>75009</v>
          </cell>
          <cell r="F1146" t="str">
            <v>PARIS</v>
          </cell>
          <cell r="G1146" t="str">
            <v>FRANCE</v>
          </cell>
          <cell r="H1146" t="str">
            <v>1</v>
          </cell>
          <cell r="I1146" t="str">
            <v>+33 01 42 76 17 89</v>
          </cell>
          <cell r="J1146" t="str">
            <v>l.rossilhol@liberation.fr</v>
          </cell>
          <cell r="K1146" t="str">
            <v>Maryse</v>
          </cell>
          <cell r="L1146" t="str">
            <v>Couet-Lannes</v>
          </cell>
          <cell r="M1146" t="str">
            <v>+33144783017</v>
          </cell>
          <cell r="N1146" t="str">
            <v>maryse.couet-lannes@liberation-medias.fr</v>
          </cell>
        </row>
        <row r="1147">
          <cell r="A1147">
            <v>773771</v>
          </cell>
          <cell r="B1147" t="str">
            <v>LIBERATION MEDIAS</v>
          </cell>
          <cell r="C1147" t="str">
            <v>SERVICE FACTURATION</v>
          </cell>
          <cell r="D1147" t="str">
            <v>23 RUE DU CHATEAUDUN</v>
          </cell>
          <cell r="E1147" t="str">
            <v>75009</v>
          </cell>
          <cell r="F1147" t="str">
            <v>PARIS</v>
          </cell>
          <cell r="G1147" t="str">
            <v>FRANCE</v>
          </cell>
          <cell r="H1147" t="str">
            <v>1</v>
          </cell>
          <cell r="I1147" t="str">
            <v>+33 01 42 76 17 89</v>
          </cell>
          <cell r="J1147" t="str">
            <v>l.rossilhol@liberation.fr</v>
          </cell>
          <cell r="K1147" t="str">
            <v>Simon</v>
          </cell>
          <cell r="L1147" t="str">
            <v>DELPIROU</v>
          </cell>
          <cell r="N1147" t="str">
            <v>simon.delpirou@liberation-medias.fr</v>
          </cell>
        </row>
        <row r="1148">
          <cell r="A1148">
            <v>773771</v>
          </cell>
          <cell r="B1148" t="str">
            <v>LIBERATION MEDIAS</v>
          </cell>
          <cell r="C1148" t="str">
            <v>SERVICE FACTURATION</v>
          </cell>
          <cell r="D1148" t="str">
            <v>23 RUE DU CHATEAUDUN</v>
          </cell>
          <cell r="E1148" t="str">
            <v>75009</v>
          </cell>
          <cell r="F1148" t="str">
            <v>PARIS</v>
          </cell>
          <cell r="G1148" t="str">
            <v>FRANCE</v>
          </cell>
          <cell r="H1148" t="str">
            <v>1</v>
          </cell>
          <cell r="I1148" t="str">
            <v>+33 01 42 76 17 89</v>
          </cell>
          <cell r="J1148" t="str">
            <v>l.rossilhol@liberation.fr</v>
          </cell>
          <cell r="K1148" t="str">
            <v>Laurence</v>
          </cell>
          <cell r="L1148" t="str">
            <v>ROSSILHOL</v>
          </cell>
          <cell r="M1148" t="str">
            <v>+33142761106</v>
          </cell>
          <cell r="N1148" t="str">
            <v>l.rossilhol@liberation.fr</v>
          </cell>
        </row>
        <row r="1149">
          <cell r="A1149">
            <v>773771</v>
          </cell>
          <cell r="B1149" t="str">
            <v>LIBERATION MEDIAS</v>
          </cell>
          <cell r="C1149" t="str">
            <v>SERVICE FACTURATION</v>
          </cell>
          <cell r="D1149" t="str">
            <v>23 RUE DU CHATEAUDUN</v>
          </cell>
          <cell r="E1149" t="str">
            <v>75009</v>
          </cell>
          <cell r="F1149" t="str">
            <v>PARIS</v>
          </cell>
          <cell r="G1149" t="str">
            <v>FRANCE</v>
          </cell>
          <cell r="H1149" t="str">
            <v>1</v>
          </cell>
          <cell r="I1149" t="str">
            <v>+33 01 42 76 17 89</v>
          </cell>
          <cell r="J1149" t="str">
            <v>l.rossilhol@liberation.fr</v>
          </cell>
          <cell r="K1149" t="str">
            <v>Anne-Laure</v>
          </cell>
          <cell r="L1149" t="str">
            <v>OLIVIER</v>
          </cell>
          <cell r="M1149" t="str">
            <v>+33142761789</v>
          </cell>
          <cell r="N1149" t="str">
            <v>anne-laure.olivier@liberation-medias.fr</v>
          </cell>
        </row>
        <row r="1150">
          <cell r="A1150">
            <v>774323</v>
          </cell>
          <cell r="B1150" t="str">
            <v>PUBLIMAG</v>
          </cell>
          <cell r="C1150" t="str">
            <v>22 RUE JASMIN</v>
          </cell>
          <cell r="E1150" t="str">
            <v>75016</v>
          </cell>
          <cell r="F1150" t="str">
            <v>PARIS</v>
          </cell>
          <cell r="G1150" t="str">
            <v>FRANCE</v>
          </cell>
          <cell r="H1150" t="str">
            <v>1</v>
          </cell>
          <cell r="I1150" t="str">
            <v>+33 144302460</v>
          </cell>
          <cell r="K1150" t="str">
            <v>KARINE</v>
          </cell>
          <cell r="L1150" t="str">
            <v>BOUKOBZA</v>
          </cell>
          <cell r="N1150" t="str">
            <v>redaction@info-entreprise.com</v>
          </cell>
        </row>
        <row r="1151">
          <cell r="A1151">
            <v>774323</v>
          </cell>
          <cell r="B1151" t="str">
            <v>PUBLIMAG</v>
          </cell>
          <cell r="C1151" t="str">
            <v>22 RUE JASMIN</v>
          </cell>
          <cell r="E1151" t="str">
            <v>75016</v>
          </cell>
          <cell r="F1151" t="str">
            <v>PARIS</v>
          </cell>
          <cell r="G1151" t="str">
            <v>FRANCE</v>
          </cell>
          <cell r="H1151" t="str">
            <v>1</v>
          </cell>
          <cell r="I1151" t="str">
            <v>+33 144302460</v>
          </cell>
          <cell r="K1151" t="str">
            <v>Philippe</v>
          </cell>
          <cell r="L1151" t="str">
            <v>BOUKOBZA</v>
          </cell>
          <cell r="M1151" t="str">
            <v>01 44 30 24 60</v>
          </cell>
          <cell r="N1151" t="str">
            <v>pboukobza@info-entreprise.com</v>
          </cell>
        </row>
        <row r="1152">
          <cell r="A1152">
            <v>774323</v>
          </cell>
          <cell r="B1152" t="str">
            <v>PUBLIMAG</v>
          </cell>
          <cell r="C1152" t="str">
            <v>22 RUE JASMIN</v>
          </cell>
          <cell r="E1152" t="str">
            <v>75016</v>
          </cell>
          <cell r="F1152" t="str">
            <v>PARIS</v>
          </cell>
          <cell r="G1152" t="str">
            <v>FRANCE</v>
          </cell>
          <cell r="H1152" t="str">
            <v>1</v>
          </cell>
          <cell r="I1152" t="str">
            <v>+33 144302460</v>
          </cell>
          <cell r="K1152" t="str">
            <v>KARINE</v>
          </cell>
          <cell r="L1152" t="str">
            <v>BOUKOBZA</v>
          </cell>
          <cell r="M1152" t="str">
            <v>0144302460</v>
          </cell>
          <cell r="N1152" t="str">
            <v>redaction@info-entreprise.com</v>
          </cell>
        </row>
        <row r="1153">
          <cell r="A1153">
            <v>774323</v>
          </cell>
          <cell r="B1153" t="str">
            <v>PUBLIMAG</v>
          </cell>
          <cell r="C1153" t="str">
            <v>22 RUE JASMIN</v>
          </cell>
          <cell r="E1153" t="str">
            <v>75016</v>
          </cell>
          <cell r="F1153" t="str">
            <v>PARIS</v>
          </cell>
          <cell r="G1153" t="str">
            <v>FRANCE</v>
          </cell>
          <cell r="H1153" t="str">
            <v>1</v>
          </cell>
          <cell r="I1153" t="str">
            <v>+33 144302460</v>
          </cell>
          <cell r="K1153" t="str">
            <v>PHILIPPE</v>
          </cell>
          <cell r="L1153" t="str">
            <v>BOUKOBZA</v>
          </cell>
          <cell r="N1153" t="str">
            <v>pboukobza@info-entreprise.com</v>
          </cell>
        </row>
        <row r="1154">
          <cell r="A1154">
            <v>774323</v>
          </cell>
          <cell r="B1154" t="str">
            <v>PUBLIMAG</v>
          </cell>
          <cell r="C1154" t="str">
            <v>22 RUE JASMIN</v>
          </cell>
          <cell r="E1154" t="str">
            <v>75016</v>
          </cell>
          <cell r="F1154" t="str">
            <v>PARIS</v>
          </cell>
          <cell r="G1154" t="str">
            <v>FRANCE</v>
          </cell>
          <cell r="H1154" t="str">
            <v>1</v>
          </cell>
          <cell r="I1154" t="str">
            <v>+33 144302460</v>
          </cell>
          <cell r="K1154" t="str">
            <v>KARINE</v>
          </cell>
          <cell r="L1154" t="str">
            <v>BOUKOBZA</v>
          </cell>
          <cell r="M1154" t="str">
            <v>+33144302460</v>
          </cell>
          <cell r="N1154" t="str">
            <v>redaction@info-entreprise.com</v>
          </cell>
        </row>
        <row r="1155">
          <cell r="A1155">
            <v>774323</v>
          </cell>
          <cell r="B1155" t="str">
            <v>PUBLIMAG</v>
          </cell>
          <cell r="C1155" t="str">
            <v>22 RUE JASMIN</v>
          </cell>
          <cell r="E1155" t="str">
            <v>75016</v>
          </cell>
          <cell r="F1155" t="str">
            <v>PARIS</v>
          </cell>
          <cell r="G1155" t="str">
            <v>FRANCE</v>
          </cell>
          <cell r="H1155" t="str">
            <v>1</v>
          </cell>
          <cell r="I1155" t="str">
            <v>+33 144302460</v>
          </cell>
          <cell r="K1155" t="str">
            <v>PHILIPPE</v>
          </cell>
          <cell r="L1155" t="str">
            <v>BOUKOBZA</v>
          </cell>
          <cell r="N1155" t="str">
            <v>pboukobza@info-entreprise.com</v>
          </cell>
        </row>
        <row r="1156">
          <cell r="A1156">
            <v>774323</v>
          </cell>
          <cell r="B1156" t="str">
            <v>PUBLIMAG</v>
          </cell>
          <cell r="C1156" t="str">
            <v>22 RUE JASMIN</v>
          </cell>
          <cell r="E1156" t="str">
            <v>75016</v>
          </cell>
          <cell r="F1156" t="str">
            <v>PARIS</v>
          </cell>
          <cell r="G1156" t="str">
            <v>FRANCE</v>
          </cell>
          <cell r="H1156" t="str">
            <v>1</v>
          </cell>
          <cell r="I1156" t="str">
            <v>+33 144302460</v>
          </cell>
          <cell r="K1156" t="str">
            <v>Sophie</v>
          </cell>
          <cell r="L1156" t="str">
            <v>GINOCCHI</v>
          </cell>
          <cell r="M1156" t="str">
            <v>01 44 30 24 60</v>
          </cell>
          <cell r="N1156" t="str">
            <v>sginocchi@info-entreprise.com</v>
          </cell>
        </row>
        <row r="1157">
          <cell r="A1157">
            <v>774323</v>
          </cell>
          <cell r="B1157" t="str">
            <v>PUBLIMAG</v>
          </cell>
          <cell r="C1157" t="str">
            <v>22 RUE JASMIN</v>
          </cell>
          <cell r="E1157" t="str">
            <v>75016</v>
          </cell>
          <cell r="F1157" t="str">
            <v>PARIS</v>
          </cell>
          <cell r="G1157" t="str">
            <v>FRANCE</v>
          </cell>
          <cell r="H1157" t="str">
            <v>1</v>
          </cell>
          <cell r="I1157" t="str">
            <v>+33 144302460</v>
          </cell>
          <cell r="K1157" t="str">
            <v>Sophie</v>
          </cell>
          <cell r="L1157" t="str">
            <v>GINOCCHI.</v>
          </cell>
          <cell r="M1157" t="str">
            <v>+33144302460</v>
          </cell>
          <cell r="N1157" t="str">
            <v>sginocchi@info-entreprise.com</v>
          </cell>
        </row>
        <row r="1158">
          <cell r="A1158">
            <v>774722</v>
          </cell>
          <cell r="B1158" t="str">
            <v>IRISCOMM</v>
          </cell>
          <cell r="C1158" t="str">
            <v>8 PLACE CORNEILLE</v>
          </cell>
          <cell r="E1158" t="str">
            <v>92100</v>
          </cell>
          <cell r="F1158" t="str">
            <v>BOULOGNE BILLANCOURT</v>
          </cell>
          <cell r="G1158" t="str">
            <v>FRANCE</v>
          </cell>
          <cell r="H1158" t="str">
            <v>1</v>
          </cell>
          <cell r="I1158" t="str">
            <v>+33 146213233</v>
          </cell>
          <cell r="J1158" t="str">
            <v>regine.petit@iriscomm.fr</v>
          </cell>
          <cell r="K1158" t="str">
            <v>Brigitte</v>
          </cell>
          <cell r="L1158" t="str">
            <v>Arnaud</v>
          </cell>
          <cell r="M1158" t="str">
            <v>0144925075</v>
          </cell>
          <cell r="N1158" t="str">
            <v/>
          </cell>
        </row>
        <row r="1159">
          <cell r="A1159">
            <v>774722</v>
          </cell>
          <cell r="B1159" t="str">
            <v>IRISCOMM</v>
          </cell>
          <cell r="C1159" t="str">
            <v>8 PLACE CORNEILLE</v>
          </cell>
          <cell r="E1159" t="str">
            <v>92100</v>
          </cell>
          <cell r="F1159" t="str">
            <v>BOULOGNE BILLANCOURT</v>
          </cell>
          <cell r="G1159" t="str">
            <v>FRANCE</v>
          </cell>
          <cell r="H1159" t="str">
            <v>1</v>
          </cell>
          <cell r="I1159" t="str">
            <v>+33 146213233</v>
          </cell>
          <cell r="J1159" t="str">
            <v>regine.petit@iriscomm.fr</v>
          </cell>
          <cell r="K1159" t="str">
            <v>Regine</v>
          </cell>
          <cell r="L1159" t="str">
            <v>PETIT</v>
          </cell>
          <cell r="M1159" t="str">
            <v>01 46 21 32 33</v>
          </cell>
          <cell r="N1159" t="str">
            <v>regine.petit@iriscomm.fr</v>
          </cell>
        </row>
        <row r="1160">
          <cell r="A1160">
            <v>774722</v>
          </cell>
          <cell r="B1160" t="str">
            <v>IRISCOMM</v>
          </cell>
          <cell r="C1160" t="str">
            <v>8 PLACE CORNEILLE</v>
          </cell>
          <cell r="E1160" t="str">
            <v>92100</v>
          </cell>
          <cell r="F1160" t="str">
            <v>BOULOGNE BILLANCOURT</v>
          </cell>
          <cell r="G1160" t="str">
            <v>FRANCE</v>
          </cell>
          <cell r="H1160" t="str">
            <v>1</v>
          </cell>
          <cell r="I1160" t="str">
            <v>+33 146213233</v>
          </cell>
          <cell r="J1160" t="str">
            <v>regine.petit@iriscomm.fr</v>
          </cell>
          <cell r="K1160" t="str">
            <v>Laurent</v>
          </cell>
          <cell r="L1160" t="str">
            <v>BERTAUX</v>
          </cell>
          <cell r="M1160" t="str">
            <v>01 46 21 85 65</v>
          </cell>
          <cell r="N1160" t="str">
            <v>laurent.bertaux@iriscomm.fr</v>
          </cell>
        </row>
        <row r="1161">
          <cell r="A1161">
            <v>774722</v>
          </cell>
          <cell r="B1161" t="str">
            <v>IRISCOMM</v>
          </cell>
          <cell r="C1161" t="str">
            <v>8 PLACE CORNEILLE</v>
          </cell>
          <cell r="E1161" t="str">
            <v>92100</v>
          </cell>
          <cell r="F1161" t="str">
            <v>BOULOGNE BILLANCOURT</v>
          </cell>
          <cell r="G1161" t="str">
            <v>FRANCE</v>
          </cell>
          <cell r="H1161" t="str">
            <v>1</v>
          </cell>
          <cell r="I1161" t="str">
            <v>+33 146213233</v>
          </cell>
          <cell r="J1161" t="str">
            <v>regine.petit@iriscomm.fr</v>
          </cell>
          <cell r="K1161" t="str">
            <v>Laurent</v>
          </cell>
          <cell r="L1161" t="str">
            <v>Bertaux</v>
          </cell>
          <cell r="M1161" t="str">
            <v>+33146213233</v>
          </cell>
          <cell r="N1161" t="str">
            <v>laurent.bertaux@iriscomm.fr</v>
          </cell>
        </row>
        <row r="1162">
          <cell r="A1162">
            <v>774722</v>
          </cell>
          <cell r="B1162" t="str">
            <v>IRISCOMM</v>
          </cell>
          <cell r="C1162" t="str">
            <v>8 PLACE CORNEILLE</v>
          </cell>
          <cell r="E1162" t="str">
            <v>92100</v>
          </cell>
          <cell r="F1162" t="str">
            <v>BOULOGNE BILLANCOURT</v>
          </cell>
          <cell r="G1162" t="str">
            <v>FRANCE</v>
          </cell>
          <cell r="H1162" t="str">
            <v>1</v>
          </cell>
          <cell r="I1162" t="str">
            <v>+33 146213233</v>
          </cell>
          <cell r="J1162" t="str">
            <v>regine.petit@iriscomm.fr</v>
          </cell>
          <cell r="K1162" t="str">
            <v>PATRICK</v>
          </cell>
          <cell r="L1162" t="str">
            <v>PETIT</v>
          </cell>
          <cell r="M1162" t="str">
            <v>+33146213233</v>
          </cell>
          <cell r="N1162" t="str">
            <v>patrick.petit@iriscomm.fr</v>
          </cell>
        </row>
        <row r="1163">
          <cell r="A1163">
            <v>774722</v>
          </cell>
          <cell r="B1163" t="str">
            <v>IRISCOMM</v>
          </cell>
          <cell r="C1163" t="str">
            <v>8 PLACE CORNEILLE</v>
          </cell>
          <cell r="E1163" t="str">
            <v>92100</v>
          </cell>
          <cell r="F1163" t="str">
            <v>BOULOGNE BILLANCOURT</v>
          </cell>
          <cell r="G1163" t="str">
            <v>FRANCE</v>
          </cell>
          <cell r="H1163" t="str">
            <v>1</v>
          </cell>
          <cell r="I1163" t="str">
            <v>+33 146213233</v>
          </cell>
          <cell r="J1163" t="str">
            <v>regine.petit@iriscomm.fr</v>
          </cell>
          <cell r="K1163" t="str">
            <v>Regine</v>
          </cell>
          <cell r="L1163" t="str">
            <v>PETIT</v>
          </cell>
          <cell r="M1163" t="str">
            <v>+33 146213233</v>
          </cell>
          <cell r="N1163" t="str">
            <v>regine.petit@iriscomm.fr</v>
          </cell>
        </row>
        <row r="1164">
          <cell r="A1164">
            <v>774722</v>
          </cell>
          <cell r="B1164" t="str">
            <v>IRISCOMM</v>
          </cell>
          <cell r="C1164" t="str">
            <v>8 PLACE CORNEILLE</v>
          </cell>
          <cell r="E1164" t="str">
            <v>92100</v>
          </cell>
          <cell r="F1164" t="str">
            <v>BOULOGNE BILLANCOURT</v>
          </cell>
          <cell r="G1164" t="str">
            <v>FRANCE</v>
          </cell>
          <cell r="H1164" t="str">
            <v>1</v>
          </cell>
          <cell r="I1164" t="str">
            <v>+33 146213233</v>
          </cell>
          <cell r="J1164" t="str">
            <v>regine.petit@iriscomm.fr</v>
          </cell>
          <cell r="K1164" t="str">
            <v>LAURENT</v>
          </cell>
          <cell r="L1164" t="str">
            <v>BERTAUX</v>
          </cell>
        </row>
        <row r="1165">
          <cell r="A1165">
            <v>774722</v>
          </cell>
          <cell r="B1165" t="str">
            <v>IRISCOMM</v>
          </cell>
          <cell r="C1165" t="str">
            <v>8 PLACE CORNEILLE</v>
          </cell>
          <cell r="E1165" t="str">
            <v>92100</v>
          </cell>
          <cell r="F1165" t="str">
            <v>BOULOGNE BILLANCOURT</v>
          </cell>
          <cell r="G1165" t="str">
            <v>FRANCE</v>
          </cell>
          <cell r="H1165" t="str">
            <v>1</v>
          </cell>
          <cell r="I1165" t="str">
            <v>+33 146213233</v>
          </cell>
          <cell r="J1165" t="str">
            <v>regine.petit@iriscomm.fr</v>
          </cell>
          <cell r="K1165" t="str">
            <v>MARIE</v>
          </cell>
          <cell r="L1165" t="str">
            <v>QUINTAL</v>
          </cell>
          <cell r="N1165" t="str">
            <v>marie.quintal@iriscomm.fr</v>
          </cell>
        </row>
        <row r="1166">
          <cell r="A1166">
            <v>775760</v>
          </cell>
          <cell r="B1166" t="str">
            <v>PENNWELL CORPORATION</v>
          </cell>
          <cell r="C1166" t="str">
            <v>THE WATER TOWER</v>
          </cell>
          <cell r="D1166" t="str">
            <v>GUNPOWDER MILL - POWDERMILL LANE</v>
          </cell>
          <cell r="E1166" t="str">
            <v>EN9 IBN</v>
          </cell>
          <cell r="F1166" t="str">
            <v>WALTHAM ABBEY</v>
          </cell>
          <cell r="G1166" t="str">
            <v>ROYAUME-UNI</v>
          </cell>
          <cell r="H1166" t="str">
            <v>2</v>
          </cell>
          <cell r="I1166" t="str">
            <v>00 44 1992 656 600</v>
          </cell>
          <cell r="J1166" t="str">
            <v>dorotheep@penwell.com</v>
          </cell>
          <cell r="K1166" t="str">
            <v>Dorothee</v>
          </cell>
          <cell r="L1166" t="str">
            <v>PETEREIT</v>
          </cell>
          <cell r="M1166" t="str">
            <v>00 44 1992 656 600</v>
          </cell>
          <cell r="N1166" t="str">
            <v>dorotheep@pennwell.com</v>
          </cell>
        </row>
        <row r="1167">
          <cell r="A1167">
            <v>775760</v>
          </cell>
          <cell r="B1167" t="str">
            <v>PENNWELL CORPORATION</v>
          </cell>
          <cell r="C1167" t="str">
            <v>THE WATER TOWER</v>
          </cell>
          <cell r="D1167" t="str">
            <v>GUNPOWDER MILL - POWDERMILL LANE</v>
          </cell>
          <cell r="E1167" t="str">
            <v>EN9 IBN</v>
          </cell>
          <cell r="F1167" t="str">
            <v>WALTHAM ABBEY</v>
          </cell>
          <cell r="G1167" t="str">
            <v>ROYAUME-UNI</v>
          </cell>
          <cell r="H1167" t="str">
            <v>2</v>
          </cell>
          <cell r="I1167" t="str">
            <v>00 44 1992 656 600</v>
          </cell>
          <cell r="J1167" t="str">
            <v>dorotheep@penwell.com</v>
          </cell>
          <cell r="K1167" t="str">
            <v>TONY</v>
          </cell>
          <cell r="L1167" t="str">
            <v>SEAR</v>
          </cell>
          <cell r="M1167" t="str">
            <v>00 44 1992 656 613</v>
          </cell>
          <cell r="N1167" t="str">
            <v/>
          </cell>
        </row>
        <row r="1168">
          <cell r="A1168">
            <v>775760</v>
          </cell>
          <cell r="B1168" t="str">
            <v>PENNWELL CORPORATION</v>
          </cell>
          <cell r="C1168" t="str">
            <v>THE WATER TOWER</v>
          </cell>
          <cell r="D1168" t="str">
            <v>GUNPOWDER MILL - POWDERMILL LANE</v>
          </cell>
          <cell r="E1168" t="str">
            <v>EN9 IBN</v>
          </cell>
          <cell r="F1168" t="str">
            <v>WALTHAM ABBEY</v>
          </cell>
          <cell r="G1168" t="str">
            <v>ROYAUME-UNI</v>
          </cell>
          <cell r="H1168" t="str">
            <v>2</v>
          </cell>
          <cell r="I1168" t="str">
            <v>00 44 1992 656 600</v>
          </cell>
          <cell r="J1168" t="str">
            <v>dorotheep@penwell.com</v>
          </cell>
          <cell r="K1168" t="str">
            <v>DOROTHEE</v>
          </cell>
          <cell r="L1168" t="str">
            <v>PETEREIT</v>
          </cell>
          <cell r="M1168" t="str">
            <v>00 44 1992 656 600</v>
          </cell>
          <cell r="N1168" t="str">
            <v>dorotheep@pennwell.com</v>
          </cell>
        </row>
        <row r="1169">
          <cell r="A1169">
            <v>775760</v>
          </cell>
          <cell r="B1169" t="str">
            <v>PENNWELL CORPORATION</v>
          </cell>
          <cell r="C1169" t="str">
            <v>THE WATER TOWER</v>
          </cell>
          <cell r="D1169" t="str">
            <v>GUNPOWDER MILL - POWDERMILL LANE</v>
          </cell>
          <cell r="E1169" t="str">
            <v>EN9 IBN</v>
          </cell>
          <cell r="F1169" t="str">
            <v>WALTHAM ABBEY</v>
          </cell>
          <cell r="G1169" t="str">
            <v>ROYAUME-UNI</v>
          </cell>
          <cell r="H1169" t="str">
            <v>2</v>
          </cell>
          <cell r="I1169" t="str">
            <v>00 44 1992 656 600</v>
          </cell>
          <cell r="J1169" t="str">
            <v>dorotheep@penwell.com</v>
          </cell>
          <cell r="K1169" t="str">
            <v>Tonya</v>
          </cell>
          <cell r="L1169" t="str">
            <v>HOBSON</v>
          </cell>
          <cell r="M1169" t="str">
            <v>+44 199 265 6600</v>
          </cell>
          <cell r="N1169" t="str">
            <v>tonyah@pennwell.com</v>
          </cell>
        </row>
        <row r="1170">
          <cell r="A1170">
            <v>775760</v>
          </cell>
          <cell r="B1170" t="str">
            <v>PENNWELL CORPORATION</v>
          </cell>
          <cell r="C1170" t="str">
            <v>THE WATER TOWER</v>
          </cell>
          <cell r="D1170" t="str">
            <v>GUNPOWDER MILL - POWDERMILL LANE</v>
          </cell>
          <cell r="E1170" t="str">
            <v>EN9 IBN</v>
          </cell>
          <cell r="F1170" t="str">
            <v>WALTHAM ABBEY</v>
          </cell>
          <cell r="G1170" t="str">
            <v>ROYAUME-UNI</v>
          </cell>
          <cell r="H1170" t="str">
            <v>2</v>
          </cell>
          <cell r="I1170" t="str">
            <v>00 44 1992 656 600</v>
          </cell>
          <cell r="J1170" t="str">
            <v>dorotheep@penwell.com</v>
          </cell>
          <cell r="K1170" t="str">
            <v>Tim</v>
          </cell>
          <cell r="L1170" t="str">
            <v>CHAMBERS</v>
          </cell>
          <cell r="N1170" t="str">
            <v>tchambers@penwell.com</v>
          </cell>
        </row>
        <row r="1171">
          <cell r="A1171">
            <v>775849</v>
          </cell>
          <cell r="B1171" t="str">
            <v>MSI COMPUTER SARL</v>
          </cell>
          <cell r="C1171" t="str">
            <v>50 bd Antoine Giroust</v>
          </cell>
          <cell r="E1171" t="str">
            <v>77600</v>
          </cell>
          <cell r="F1171" t="str">
            <v>BUSSY ST GEORGES</v>
          </cell>
          <cell r="G1171" t="str">
            <v>FRANCE</v>
          </cell>
          <cell r="H1171" t="str">
            <v>1</v>
          </cell>
          <cell r="I1171" t="str">
            <v>01 64 76 49 49</v>
          </cell>
          <cell r="K1171" t="str">
            <v>Cecile</v>
          </cell>
          <cell r="L1171" t="str">
            <v>MICHEL</v>
          </cell>
          <cell r="M1171" t="str">
            <v>01 64 76 49 49</v>
          </cell>
          <cell r="N1171" t="str">
            <v>cecile@msi-computer.fr</v>
          </cell>
        </row>
        <row r="1172">
          <cell r="A1172">
            <v>775849</v>
          </cell>
          <cell r="B1172" t="str">
            <v>MSI COMPUTER SARL</v>
          </cell>
          <cell r="C1172" t="str">
            <v>50 bd Antoine Giroust</v>
          </cell>
          <cell r="E1172" t="str">
            <v>77600</v>
          </cell>
          <cell r="F1172" t="str">
            <v>BUSSY ST GEORGES</v>
          </cell>
          <cell r="G1172" t="str">
            <v>FRANCE</v>
          </cell>
          <cell r="H1172" t="str">
            <v>1</v>
          </cell>
          <cell r="I1172" t="str">
            <v>01 64 76 49 49</v>
          </cell>
          <cell r="K1172" t="str">
            <v>NATHALIE</v>
          </cell>
          <cell r="L1172" t="str">
            <v>HALLOCHE</v>
          </cell>
          <cell r="M1172" t="str">
            <v>01 64 76 67 60</v>
          </cell>
          <cell r="N1172" t="str">
            <v>nathaliehalloche@msi.com</v>
          </cell>
        </row>
        <row r="1173">
          <cell r="A1173">
            <v>775849</v>
          </cell>
          <cell r="B1173" t="str">
            <v>MSI COMPUTER SARL</v>
          </cell>
          <cell r="C1173" t="str">
            <v>50 bd Antoine Giroust</v>
          </cell>
          <cell r="E1173" t="str">
            <v>77600</v>
          </cell>
          <cell r="F1173" t="str">
            <v>BUSSY ST GEORGES</v>
          </cell>
          <cell r="G1173" t="str">
            <v>FRANCE</v>
          </cell>
          <cell r="H1173" t="str">
            <v>1</v>
          </cell>
          <cell r="I1173" t="str">
            <v>01 64 76 49 49</v>
          </cell>
          <cell r="L1173" t="str">
            <v>FREDERIC OSTER</v>
          </cell>
          <cell r="M1173" t="str">
            <v>0164764949</v>
          </cell>
          <cell r="N1173" t="str">
            <v>f-oster@msi-computer.fr</v>
          </cell>
        </row>
        <row r="1174">
          <cell r="A1174">
            <v>775849</v>
          </cell>
          <cell r="B1174" t="str">
            <v>MSI COMPUTER SARL</v>
          </cell>
          <cell r="C1174" t="str">
            <v>50 bd Antoine Giroust</v>
          </cell>
          <cell r="E1174" t="str">
            <v>77600</v>
          </cell>
          <cell r="F1174" t="str">
            <v>BUSSY ST GEORGES</v>
          </cell>
          <cell r="G1174" t="str">
            <v>FRANCE</v>
          </cell>
          <cell r="H1174" t="str">
            <v>1</v>
          </cell>
          <cell r="I1174" t="str">
            <v>01 64 76 49 49</v>
          </cell>
          <cell r="K1174" t="str">
            <v>ALEXIS</v>
          </cell>
          <cell r="L1174" t="str">
            <v>TRINH</v>
          </cell>
          <cell r="N1174" t="str">
            <v>atrinh@msi-computer.fr</v>
          </cell>
        </row>
        <row r="1175">
          <cell r="A1175">
            <v>775849</v>
          </cell>
          <cell r="B1175" t="str">
            <v>MSI COMPUTER SARL</v>
          </cell>
          <cell r="C1175" t="str">
            <v>50 bd Antoine Giroust</v>
          </cell>
          <cell r="E1175" t="str">
            <v>77600</v>
          </cell>
          <cell r="F1175" t="str">
            <v>BUSSY ST GEORGES</v>
          </cell>
          <cell r="G1175" t="str">
            <v>FRANCE</v>
          </cell>
          <cell r="H1175" t="str">
            <v>1</v>
          </cell>
          <cell r="I1175" t="str">
            <v>01 64 76 49 49</v>
          </cell>
          <cell r="K1175" t="str">
            <v>Nathalie</v>
          </cell>
          <cell r="L1175" t="str">
            <v>HALLOCHE</v>
          </cell>
          <cell r="M1175" t="str">
            <v>01 64 76 67 60</v>
          </cell>
          <cell r="N1175" t="str">
            <v>nathaliehalloche@msi.com</v>
          </cell>
        </row>
        <row r="1176">
          <cell r="A1176">
            <v>775849</v>
          </cell>
          <cell r="B1176" t="str">
            <v>MSI COMPUTER SARL</v>
          </cell>
          <cell r="C1176" t="str">
            <v>50 bd Antoine Giroust</v>
          </cell>
          <cell r="E1176" t="str">
            <v>77600</v>
          </cell>
          <cell r="F1176" t="str">
            <v>BUSSY ST GEORGES</v>
          </cell>
          <cell r="G1176" t="str">
            <v>FRANCE</v>
          </cell>
          <cell r="H1176" t="str">
            <v>1</v>
          </cell>
          <cell r="I1176" t="str">
            <v>01 64 76 49 49</v>
          </cell>
          <cell r="K1176" t="str">
            <v>Nathalie</v>
          </cell>
          <cell r="L1176" t="str">
            <v>HALLOCHE</v>
          </cell>
          <cell r="M1176" t="str">
            <v>01 64 76 67 60</v>
          </cell>
          <cell r="N1176" t="str">
            <v>nathalie@msi-computer.fr</v>
          </cell>
        </row>
        <row r="1177">
          <cell r="A1177">
            <v>775849</v>
          </cell>
          <cell r="B1177" t="str">
            <v>MSI COMPUTER SARL</v>
          </cell>
          <cell r="C1177" t="str">
            <v>50 bd Antoine Giroust</v>
          </cell>
          <cell r="E1177" t="str">
            <v>77600</v>
          </cell>
          <cell r="F1177" t="str">
            <v>BUSSY ST GEORGES</v>
          </cell>
          <cell r="G1177" t="str">
            <v>FRANCE</v>
          </cell>
          <cell r="H1177" t="str">
            <v>1</v>
          </cell>
          <cell r="I1177" t="str">
            <v>01 64 76 49 49</v>
          </cell>
          <cell r="K1177" t="str">
            <v>Alexis</v>
          </cell>
          <cell r="L1177" t="str">
            <v>TRINH</v>
          </cell>
          <cell r="M1177" t="str">
            <v>01 64 76 49 45</v>
          </cell>
          <cell r="N1177" t="str">
            <v>atrinh@msi-computer.fr</v>
          </cell>
        </row>
        <row r="1178">
          <cell r="A1178">
            <v>775849</v>
          </cell>
          <cell r="B1178" t="str">
            <v>MSI COMPUTER SARL</v>
          </cell>
          <cell r="C1178" t="str">
            <v>50 bd Antoine Giroust</v>
          </cell>
          <cell r="E1178" t="str">
            <v>77600</v>
          </cell>
          <cell r="F1178" t="str">
            <v>BUSSY ST GEORGES</v>
          </cell>
          <cell r="G1178" t="str">
            <v>FRANCE</v>
          </cell>
          <cell r="H1178" t="str">
            <v>1</v>
          </cell>
          <cell r="I1178" t="str">
            <v>01 64 76 49 49</v>
          </cell>
          <cell r="K1178" t="str">
            <v>VALERIE</v>
          </cell>
          <cell r="L1178" t="str">
            <v>WONG</v>
          </cell>
          <cell r="M1178" t="str">
            <v>+33164766769</v>
          </cell>
          <cell r="N1178" t="str">
            <v>valeriewong@msi.com</v>
          </cell>
        </row>
        <row r="1179">
          <cell r="A1179">
            <v>775849</v>
          </cell>
          <cell r="B1179" t="str">
            <v>MSI COMPUTER SARL</v>
          </cell>
          <cell r="C1179" t="str">
            <v>50 bd Antoine Giroust</v>
          </cell>
          <cell r="E1179" t="str">
            <v>77600</v>
          </cell>
          <cell r="F1179" t="str">
            <v>BUSSY ST GEORGES</v>
          </cell>
          <cell r="G1179" t="str">
            <v>FRANCE</v>
          </cell>
          <cell r="H1179" t="str">
            <v>1</v>
          </cell>
          <cell r="I1179" t="str">
            <v>01 64 76 49 49</v>
          </cell>
          <cell r="K1179" t="str">
            <v>MARIE-FRANCE</v>
          </cell>
          <cell r="L1179" t="str">
            <v>LAU</v>
          </cell>
          <cell r="M1179" t="str">
            <v>01 64 76 49 45</v>
          </cell>
          <cell r="N1179" t="str">
            <v>mariefrancelau@msi.com</v>
          </cell>
        </row>
        <row r="1180">
          <cell r="A1180">
            <v>775849</v>
          </cell>
          <cell r="B1180" t="str">
            <v>MSI COMPUTER SARL</v>
          </cell>
          <cell r="C1180" t="str">
            <v>50 bd Antoine Giroust</v>
          </cell>
          <cell r="E1180" t="str">
            <v>77600</v>
          </cell>
          <cell r="F1180" t="str">
            <v>BUSSY ST GEORGES</v>
          </cell>
          <cell r="G1180" t="str">
            <v>FRANCE</v>
          </cell>
          <cell r="H1180" t="str">
            <v>1</v>
          </cell>
          <cell r="I1180" t="str">
            <v>01 64 76 49 49</v>
          </cell>
          <cell r="K1180" t="str">
            <v>FREDERIC</v>
          </cell>
          <cell r="L1180" t="str">
            <v>OSTER</v>
          </cell>
          <cell r="N1180" t="str">
            <v>foster@msi-computer.fr</v>
          </cell>
        </row>
        <row r="1181">
          <cell r="A1181">
            <v>775849</v>
          </cell>
          <cell r="B1181" t="str">
            <v>MSI COMPUTER SARL</v>
          </cell>
          <cell r="C1181" t="str">
            <v>50 bd Antoine Giroust</v>
          </cell>
          <cell r="E1181" t="str">
            <v>77600</v>
          </cell>
          <cell r="F1181" t="str">
            <v>BUSSY ST GEORGES</v>
          </cell>
          <cell r="G1181" t="str">
            <v>FRANCE</v>
          </cell>
          <cell r="H1181" t="str">
            <v>1</v>
          </cell>
          <cell r="I1181" t="str">
            <v>01 64 76 49 49</v>
          </cell>
          <cell r="K1181" t="str">
            <v>SOLANGE</v>
          </cell>
          <cell r="L1181" t="str">
            <v>VO</v>
          </cell>
          <cell r="N1181" t="str">
            <v>solangevo@msi.com</v>
          </cell>
        </row>
        <row r="1182">
          <cell r="A1182">
            <v>775849</v>
          </cell>
          <cell r="B1182" t="str">
            <v>MSI COMPUTER SARL</v>
          </cell>
          <cell r="C1182" t="str">
            <v>50 bd Antoine Giroust</v>
          </cell>
          <cell r="E1182" t="str">
            <v>77600</v>
          </cell>
          <cell r="F1182" t="str">
            <v>BUSSY ST GEORGES</v>
          </cell>
          <cell r="G1182" t="str">
            <v>FRANCE</v>
          </cell>
          <cell r="H1182" t="str">
            <v>1</v>
          </cell>
          <cell r="I1182" t="str">
            <v>01 64 76 49 49</v>
          </cell>
          <cell r="K1182" t="str">
            <v>ASMAA</v>
          </cell>
          <cell r="L1182" t="str">
            <v>KARA</v>
          </cell>
          <cell r="M1182" t="str">
            <v>+33164764949</v>
          </cell>
          <cell r="N1182" t="str">
            <v>asmaakara@msi.com</v>
          </cell>
        </row>
        <row r="1183">
          <cell r="A1183">
            <v>775849</v>
          </cell>
          <cell r="B1183" t="str">
            <v>MSI COMPUTER SARL</v>
          </cell>
          <cell r="C1183" t="str">
            <v>50 bd Antoine Giroust</v>
          </cell>
          <cell r="E1183" t="str">
            <v>77600</v>
          </cell>
          <cell r="F1183" t="str">
            <v>BUSSY ST GEORGES</v>
          </cell>
          <cell r="G1183" t="str">
            <v>FRANCE</v>
          </cell>
          <cell r="H1183" t="str">
            <v>1</v>
          </cell>
          <cell r="I1183" t="str">
            <v>01 64 76 49 49</v>
          </cell>
          <cell r="K1183" t="str">
            <v>Elisabeth</v>
          </cell>
          <cell r="L1183" t="str">
            <v>FORD</v>
          </cell>
          <cell r="N1183" t="str">
            <v>elisabethford@msi.com</v>
          </cell>
        </row>
        <row r="1184">
          <cell r="A1184">
            <v>775849</v>
          </cell>
          <cell r="B1184" t="str">
            <v>MSI COMPUTER SARL</v>
          </cell>
          <cell r="C1184" t="str">
            <v>50 bd Antoine Giroust</v>
          </cell>
          <cell r="E1184" t="str">
            <v>77600</v>
          </cell>
          <cell r="F1184" t="str">
            <v>BUSSY ST GEORGES</v>
          </cell>
          <cell r="G1184" t="str">
            <v>FRANCE</v>
          </cell>
          <cell r="H1184" t="str">
            <v>1</v>
          </cell>
          <cell r="I1184" t="str">
            <v>01 64 76 49 49</v>
          </cell>
          <cell r="K1184" t="str">
            <v>CHERYL</v>
          </cell>
          <cell r="L1184" t="str">
            <v>HUANG</v>
          </cell>
          <cell r="M1184" t="str">
            <v>+33164766769</v>
          </cell>
          <cell r="N1184" t="str">
            <v>cherylhuang@msi.com</v>
          </cell>
        </row>
        <row r="1185">
          <cell r="A1185">
            <v>775849</v>
          </cell>
          <cell r="B1185" t="str">
            <v>MSI COMPUTER SARL</v>
          </cell>
          <cell r="C1185" t="str">
            <v>50 bd Antoine Giroust</v>
          </cell>
          <cell r="E1185" t="str">
            <v>77600</v>
          </cell>
          <cell r="F1185" t="str">
            <v>BUSSY ST GEORGES</v>
          </cell>
          <cell r="G1185" t="str">
            <v>FRANCE</v>
          </cell>
          <cell r="H1185" t="str">
            <v>1</v>
          </cell>
          <cell r="I1185" t="str">
            <v>01 64 76 49 49</v>
          </cell>
          <cell r="K1185" t="str">
            <v>CECILE</v>
          </cell>
          <cell r="L1185" t="str">
            <v>MICHEL</v>
          </cell>
          <cell r="M1185" t="str">
            <v>+33164764949</v>
          </cell>
          <cell r="N1185" t="str">
            <v>cecile@msi-computer.fr</v>
          </cell>
        </row>
        <row r="1186">
          <cell r="A1186">
            <v>776264</v>
          </cell>
          <cell r="B1186" t="str">
            <v>FISHING NEWS INTERNATIONAL - INTRAFISH M</v>
          </cell>
          <cell r="C1186" t="str">
            <v>6th  Floor</v>
          </cell>
          <cell r="D1186" t="str">
            <v>Eldon House - 2 Eldon Street</v>
          </cell>
          <cell r="E1186" t="str">
            <v>EC2M 7LS</v>
          </cell>
          <cell r="F1186" t="str">
            <v>LONDRES</v>
          </cell>
          <cell r="G1186" t="str">
            <v>ROYAUME-UNI</v>
          </cell>
          <cell r="H1186" t="str">
            <v>2</v>
          </cell>
          <cell r="I1186" t="str">
            <v>+44 02076501006</v>
          </cell>
          <cell r="K1186" t="str">
            <v>Katie</v>
          </cell>
          <cell r="L1186" t="str">
            <v>FALCONER</v>
          </cell>
          <cell r="N1186" t="str">
            <v>katie.falconer@infoma.com</v>
          </cell>
        </row>
        <row r="1187">
          <cell r="A1187">
            <v>776264</v>
          </cell>
          <cell r="B1187" t="str">
            <v>FISHING NEWS INTERNATIONAL - INTRAFISH M</v>
          </cell>
          <cell r="C1187" t="str">
            <v>6th  Floor</v>
          </cell>
          <cell r="D1187" t="str">
            <v>Eldon House - 2 Eldon Street</v>
          </cell>
          <cell r="E1187" t="str">
            <v>EC2M 7LS</v>
          </cell>
          <cell r="F1187" t="str">
            <v>LONDRES</v>
          </cell>
          <cell r="G1187" t="str">
            <v>ROYAUME-UNI</v>
          </cell>
          <cell r="H1187" t="str">
            <v>2</v>
          </cell>
          <cell r="I1187" t="str">
            <v>+44 02076501006</v>
          </cell>
          <cell r="K1187" t="str">
            <v>KATIE</v>
          </cell>
          <cell r="L1187" t="str">
            <v>FALCONER</v>
          </cell>
          <cell r="N1187" t="str">
            <v>katie.falconer@informa.com</v>
          </cell>
        </row>
        <row r="1188">
          <cell r="A1188">
            <v>778772</v>
          </cell>
          <cell r="B1188" t="str">
            <v>AAF-ASSOCIATION DES ARCHIVISTES FRANCAIS</v>
          </cell>
          <cell r="C1188" t="str">
            <v>8 Rue Jean-Marie Jégo</v>
          </cell>
          <cell r="E1188" t="str">
            <v>75013</v>
          </cell>
          <cell r="F1188" t="str">
            <v>PARIS</v>
          </cell>
          <cell r="G1188" t="str">
            <v>FRANCE</v>
          </cell>
          <cell r="H1188" t="str">
            <v>1</v>
          </cell>
          <cell r="I1188" t="str">
            <v>0146063944</v>
          </cell>
          <cell r="J1188" t="str">
            <v>secretariat@archivistes.org</v>
          </cell>
          <cell r="K1188" t="str">
            <v>Elysabeth</v>
          </cell>
          <cell r="L1188" t="str">
            <v>Verry</v>
          </cell>
          <cell r="N1188" t="str">
            <v>secretariat@archivistes.org</v>
          </cell>
        </row>
        <row r="1189">
          <cell r="A1189">
            <v>778772</v>
          </cell>
          <cell r="B1189" t="str">
            <v>AAF-ASSOCIATION DES ARCHIVISTES FRANCAIS</v>
          </cell>
          <cell r="C1189" t="str">
            <v>8 Rue Jean-Marie Jégo</v>
          </cell>
          <cell r="E1189" t="str">
            <v>75013</v>
          </cell>
          <cell r="F1189" t="str">
            <v>PARIS</v>
          </cell>
          <cell r="G1189" t="str">
            <v>FRANCE</v>
          </cell>
          <cell r="H1189" t="str">
            <v>1</v>
          </cell>
          <cell r="I1189" t="str">
            <v>0146063944</v>
          </cell>
          <cell r="J1189" t="str">
            <v>secretariat@archivistes.org</v>
          </cell>
          <cell r="K1189" t="str">
            <v>Elysabeth</v>
          </cell>
          <cell r="L1189" t="str">
            <v>Verry</v>
          </cell>
          <cell r="M1189" t="str">
            <v>0146063944</v>
          </cell>
          <cell r="N1189" t="str">
            <v/>
          </cell>
        </row>
        <row r="1190">
          <cell r="A1190">
            <v>778772</v>
          </cell>
          <cell r="B1190" t="str">
            <v>AAF-ASSOCIATION DES ARCHIVISTES FRANCAIS</v>
          </cell>
          <cell r="C1190" t="str">
            <v>8 Rue Jean-Marie Jégo</v>
          </cell>
          <cell r="E1190" t="str">
            <v>75013</v>
          </cell>
          <cell r="F1190" t="str">
            <v>PARIS</v>
          </cell>
          <cell r="G1190" t="str">
            <v>FRANCE</v>
          </cell>
          <cell r="H1190" t="str">
            <v>1</v>
          </cell>
          <cell r="I1190" t="str">
            <v>0146063944</v>
          </cell>
          <cell r="J1190" t="str">
            <v>secretariat@archivistes.org</v>
          </cell>
          <cell r="K1190" t="str">
            <v>ALICE</v>
          </cell>
          <cell r="L1190" t="str">
            <v>GRIPPON</v>
          </cell>
          <cell r="M1190" t="str">
            <v>+33146064012</v>
          </cell>
          <cell r="N1190" t="str">
            <v>delegation_generale@archivistes.org</v>
          </cell>
        </row>
        <row r="1191">
          <cell r="A1191">
            <v>778924</v>
          </cell>
          <cell r="B1191" t="str">
            <v>EDITIONS DE LA NAVIGATION DU RHIN</v>
          </cell>
          <cell r="C1191" t="str">
            <v>5 rue du Port du Rhin</v>
          </cell>
          <cell r="E1191" t="str">
            <v>67000</v>
          </cell>
          <cell r="F1191" t="str">
            <v>STRASBOURG</v>
          </cell>
          <cell r="G1191" t="str">
            <v>FRANCE</v>
          </cell>
          <cell r="H1191" t="str">
            <v>1</v>
          </cell>
          <cell r="I1191" t="str">
            <v>+33390229869</v>
          </cell>
          <cell r="J1191" t="str">
            <v>npi@libertysurf.fr</v>
          </cell>
          <cell r="K1191" t="str">
            <v>Jean-Marie</v>
          </cell>
          <cell r="L1191" t="str">
            <v>LOCHERT</v>
          </cell>
          <cell r="M1191" t="str">
            <v>0388362844</v>
          </cell>
          <cell r="N1191" t="str">
            <v>jean-marie.lochert@navigation-ports-industries.com</v>
          </cell>
        </row>
        <row r="1192">
          <cell r="A1192">
            <v>778924</v>
          </cell>
          <cell r="B1192" t="str">
            <v>EDITIONS DE LA NAVIGATION DU RHIN</v>
          </cell>
          <cell r="C1192" t="str">
            <v>5 rue du Port du Rhin</v>
          </cell>
          <cell r="E1192" t="str">
            <v>67000</v>
          </cell>
          <cell r="F1192" t="str">
            <v>STRASBOURG</v>
          </cell>
          <cell r="G1192" t="str">
            <v>FRANCE</v>
          </cell>
          <cell r="H1192" t="str">
            <v>1</v>
          </cell>
          <cell r="I1192" t="str">
            <v>+33390229869</v>
          </cell>
          <cell r="J1192" t="str">
            <v>npi@libertysurf.fr</v>
          </cell>
          <cell r="K1192" t="str">
            <v>Jean-Marie</v>
          </cell>
          <cell r="L1192" t="str">
            <v>LOCHERT</v>
          </cell>
          <cell r="N1192" t="str">
            <v>jean-marie.lochert@navigation-ports-industries.com</v>
          </cell>
        </row>
        <row r="1193">
          <cell r="A1193">
            <v>778924</v>
          </cell>
          <cell r="B1193" t="str">
            <v>EDITIONS DE LA NAVIGATION DU RHIN</v>
          </cell>
          <cell r="C1193" t="str">
            <v>5 rue du Port du Rhin</v>
          </cell>
          <cell r="E1193" t="str">
            <v>67000</v>
          </cell>
          <cell r="F1193" t="str">
            <v>STRASBOURG</v>
          </cell>
          <cell r="G1193" t="str">
            <v>FRANCE</v>
          </cell>
          <cell r="H1193" t="str">
            <v>1</v>
          </cell>
          <cell r="I1193" t="str">
            <v>+33390229869</v>
          </cell>
          <cell r="J1193" t="str">
            <v>npi@libertysurf.fr</v>
          </cell>
          <cell r="K1193" t="str">
            <v>Philippe</v>
          </cell>
          <cell r="L1193" t="str">
            <v>FINCK</v>
          </cell>
          <cell r="M1193" t="str">
            <v>03 90 22 98 69</v>
          </cell>
          <cell r="N1193" t="str">
            <v>philippe.finck@n-pi.fr</v>
          </cell>
        </row>
        <row r="1194">
          <cell r="A1194">
            <v>778924</v>
          </cell>
          <cell r="B1194" t="str">
            <v>EDITIONS DE LA NAVIGATION DU RHIN</v>
          </cell>
          <cell r="C1194" t="str">
            <v>5 rue du Port du Rhin</v>
          </cell>
          <cell r="E1194" t="str">
            <v>67000</v>
          </cell>
          <cell r="F1194" t="str">
            <v>STRASBOURG</v>
          </cell>
          <cell r="G1194" t="str">
            <v>FRANCE</v>
          </cell>
          <cell r="H1194" t="str">
            <v>1</v>
          </cell>
          <cell r="I1194" t="str">
            <v>+33390229869</v>
          </cell>
          <cell r="J1194" t="str">
            <v>npi@libertysurf.fr</v>
          </cell>
          <cell r="K1194" t="str">
            <v>Philippe</v>
          </cell>
          <cell r="L1194" t="str">
            <v>FINCK.</v>
          </cell>
          <cell r="M1194" t="str">
            <v>+33662823843</v>
          </cell>
          <cell r="N1194" t="str">
            <v>philippe.finck@n-pi.fr</v>
          </cell>
        </row>
        <row r="1195">
          <cell r="A1195">
            <v>779160</v>
          </cell>
          <cell r="B1195" t="str">
            <v>GRAPHITO CREATION</v>
          </cell>
          <cell r="C1195" t="str">
            <v>POLE TECHNOLOGIQUE AGROPARC</v>
          </cell>
          <cell r="D1195" t="str">
            <v>IMPASSE DES PRELES - BP71527</v>
          </cell>
          <cell r="E1195" t="str">
            <v>84000</v>
          </cell>
          <cell r="F1195" t="str">
            <v>AVIGNON</v>
          </cell>
          <cell r="G1195" t="str">
            <v>FRANCE</v>
          </cell>
          <cell r="H1195" t="str">
            <v>1</v>
          </cell>
          <cell r="I1195" t="str">
            <v>+33 4 90 13 40 02</v>
          </cell>
          <cell r="L1195" t="str">
            <v>GAS</v>
          </cell>
          <cell r="M1195" t="str">
            <v>04 90 13 40 02</v>
          </cell>
          <cell r="N1195" t="str">
            <v>s.gas@graphito.fr</v>
          </cell>
        </row>
        <row r="1196">
          <cell r="A1196">
            <v>779160</v>
          </cell>
          <cell r="B1196" t="str">
            <v>GRAPHITO CREATION</v>
          </cell>
          <cell r="C1196" t="str">
            <v>POLE TECHNOLOGIQUE AGROPARC</v>
          </cell>
          <cell r="D1196" t="str">
            <v>IMPASSE DES PRELES - BP71527</v>
          </cell>
          <cell r="E1196" t="str">
            <v>84000</v>
          </cell>
          <cell r="F1196" t="str">
            <v>AVIGNON</v>
          </cell>
          <cell r="G1196" t="str">
            <v>FRANCE</v>
          </cell>
          <cell r="H1196" t="str">
            <v>1</v>
          </cell>
          <cell r="I1196" t="str">
            <v>+33 4 90 13 40 02</v>
          </cell>
          <cell r="K1196" t="str">
            <v>Fabrice</v>
          </cell>
          <cell r="L1196" t="str">
            <v>REBOULLET</v>
          </cell>
          <cell r="M1196" t="str">
            <v>04 90 13 10 00</v>
          </cell>
          <cell r="N1196" t="str">
            <v>f.reboullet@graphito.fr</v>
          </cell>
        </row>
        <row r="1197">
          <cell r="A1197">
            <v>779160</v>
          </cell>
          <cell r="B1197" t="str">
            <v>GRAPHITO CREATION</v>
          </cell>
          <cell r="C1197" t="str">
            <v>POLE TECHNOLOGIQUE AGROPARC</v>
          </cell>
          <cell r="D1197" t="str">
            <v>IMPASSE DES PRELES - BP71527</v>
          </cell>
          <cell r="E1197" t="str">
            <v>84000</v>
          </cell>
          <cell r="F1197" t="str">
            <v>AVIGNON</v>
          </cell>
          <cell r="G1197" t="str">
            <v>FRANCE</v>
          </cell>
          <cell r="H1197" t="str">
            <v>1</v>
          </cell>
          <cell r="I1197" t="str">
            <v>+33 4 90 13 40 02</v>
          </cell>
          <cell r="K1197" t="str">
            <v>Aurelie</v>
          </cell>
          <cell r="L1197" t="str">
            <v>MORELLI</v>
          </cell>
          <cell r="M1197" t="str">
            <v>04 32 50 23 01</v>
          </cell>
          <cell r="N1197" t="str">
            <v>a.morelli@graphito.fr</v>
          </cell>
        </row>
        <row r="1198">
          <cell r="A1198">
            <v>779160</v>
          </cell>
          <cell r="B1198" t="str">
            <v>GRAPHITO CREATION</v>
          </cell>
          <cell r="C1198" t="str">
            <v>POLE TECHNOLOGIQUE AGROPARC</v>
          </cell>
          <cell r="D1198" t="str">
            <v>IMPASSE DES PRELES - BP71527</v>
          </cell>
          <cell r="E1198" t="str">
            <v>84000</v>
          </cell>
          <cell r="F1198" t="str">
            <v>AVIGNON</v>
          </cell>
          <cell r="G1198" t="str">
            <v>FRANCE</v>
          </cell>
          <cell r="H1198" t="str">
            <v>1</v>
          </cell>
          <cell r="I1198" t="str">
            <v>+33 4 90 13 40 02</v>
          </cell>
          <cell r="K1198" t="str">
            <v>FABRICE</v>
          </cell>
          <cell r="L1198" t="str">
            <v>REBOULLET</v>
          </cell>
          <cell r="N1198" t="str">
            <v>f.reboullet@graphito.fr</v>
          </cell>
        </row>
        <row r="1199">
          <cell r="A1199">
            <v>779160</v>
          </cell>
          <cell r="B1199" t="str">
            <v>GRAPHITO CREATION</v>
          </cell>
          <cell r="C1199" t="str">
            <v>POLE TECHNOLOGIQUE AGROPARC</v>
          </cell>
          <cell r="D1199" t="str">
            <v>IMPASSE DES PRELES - BP71527</v>
          </cell>
          <cell r="E1199" t="str">
            <v>84000</v>
          </cell>
          <cell r="F1199" t="str">
            <v>AVIGNON</v>
          </cell>
          <cell r="G1199" t="str">
            <v>FRANCE</v>
          </cell>
          <cell r="H1199" t="str">
            <v>1</v>
          </cell>
          <cell r="I1199" t="str">
            <v>+33 4 90 13 40 02</v>
          </cell>
          <cell r="K1199" t="str">
            <v>S</v>
          </cell>
          <cell r="L1199" t="str">
            <v>GAS</v>
          </cell>
          <cell r="N1199" t="str">
            <v>s.gas@graphito.fr</v>
          </cell>
        </row>
        <row r="1200">
          <cell r="A1200">
            <v>779160</v>
          </cell>
          <cell r="B1200" t="str">
            <v>GRAPHITO CREATION</v>
          </cell>
          <cell r="C1200" t="str">
            <v>POLE TECHNOLOGIQUE AGROPARC</v>
          </cell>
          <cell r="D1200" t="str">
            <v>IMPASSE DES PRELES - BP71527</v>
          </cell>
          <cell r="E1200" t="str">
            <v>84000</v>
          </cell>
          <cell r="F1200" t="str">
            <v>AVIGNON</v>
          </cell>
          <cell r="G1200" t="str">
            <v>FRANCE</v>
          </cell>
          <cell r="H1200" t="str">
            <v>1</v>
          </cell>
          <cell r="I1200" t="str">
            <v>+33 4 90 13 40 02</v>
          </cell>
          <cell r="K1200" t="str">
            <v>Sophie</v>
          </cell>
          <cell r="L1200" t="str">
            <v>GOHE</v>
          </cell>
          <cell r="N1200" t="str">
            <v>s.gohe@graphito.fr</v>
          </cell>
        </row>
        <row r="1201">
          <cell r="A1201">
            <v>779160</v>
          </cell>
          <cell r="B1201" t="str">
            <v>GRAPHITO CREATION</v>
          </cell>
          <cell r="C1201" t="str">
            <v>POLE TECHNOLOGIQUE AGROPARC</v>
          </cell>
          <cell r="D1201" t="str">
            <v>IMPASSE DES PRELES - BP71527</v>
          </cell>
          <cell r="E1201" t="str">
            <v>84000</v>
          </cell>
          <cell r="F1201" t="str">
            <v>AVIGNON</v>
          </cell>
          <cell r="G1201" t="str">
            <v>FRANCE</v>
          </cell>
          <cell r="H1201" t="str">
            <v>1</v>
          </cell>
          <cell r="I1201" t="str">
            <v>+33 4 90 13 40 02</v>
          </cell>
          <cell r="K1201" t="str">
            <v>Celine</v>
          </cell>
          <cell r="L1201" t="str">
            <v>PEUGEOT</v>
          </cell>
          <cell r="M1201" t="str">
            <v>+33 4 90 13 40 00</v>
          </cell>
          <cell r="N1201" t="str">
            <v>c.peugeot@graphito.fr</v>
          </cell>
        </row>
        <row r="1202">
          <cell r="A1202">
            <v>779160</v>
          </cell>
          <cell r="B1202" t="str">
            <v>GRAPHITO CREATION</v>
          </cell>
          <cell r="C1202" t="str">
            <v>POLE TECHNOLOGIQUE AGROPARC</v>
          </cell>
          <cell r="D1202" t="str">
            <v>IMPASSE DES PRELES - BP71527</v>
          </cell>
          <cell r="E1202" t="str">
            <v>84000</v>
          </cell>
          <cell r="F1202" t="str">
            <v>AVIGNON</v>
          </cell>
          <cell r="G1202" t="str">
            <v>FRANCE</v>
          </cell>
          <cell r="H1202" t="str">
            <v>1</v>
          </cell>
          <cell r="I1202" t="str">
            <v>+33 4 90 13 40 02</v>
          </cell>
          <cell r="K1202" t="str">
            <v>Audrey</v>
          </cell>
          <cell r="L1202" t="str">
            <v>LOPEZ</v>
          </cell>
          <cell r="N1202" t="str">
            <v>a.lopez@graphito.fr</v>
          </cell>
        </row>
        <row r="1203">
          <cell r="A1203">
            <v>783778</v>
          </cell>
          <cell r="B1203" t="str">
            <v>VICTOIRES EDITIONS</v>
          </cell>
          <cell r="C1203" t="str">
            <v>38 RUE CROIX DES PETITS CHAMPS</v>
          </cell>
          <cell r="D1203" t="str">
            <v>CS 30016</v>
          </cell>
          <cell r="E1203" t="str">
            <v>75038</v>
          </cell>
          <cell r="F1203" t="str">
            <v>PARIS CEDEX 01</v>
          </cell>
          <cell r="G1203" t="str">
            <v>FRANCE</v>
          </cell>
          <cell r="H1203" t="str">
            <v>1</v>
          </cell>
          <cell r="I1203" t="str">
            <v>+33 1 53 45 89 08</v>
          </cell>
          <cell r="J1203" t="str">
            <v>contact@environnementmagazine.com</v>
          </cell>
          <cell r="K1203" t="str">
            <v>CHARLES HENRY</v>
          </cell>
          <cell r="L1203" t="str">
            <v>DUBAIL</v>
          </cell>
        </row>
        <row r="1204">
          <cell r="A1204">
            <v>783778</v>
          </cell>
          <cell r="B1204" t="str">
            <v>VICTOIRES EDITIONS</v>
          </cell>
          <cell r="C1204" t="str">
            <v>38 RUE CROIX DES PETITS CHAMPS</v>
          </cell>
          <cell r="D1204" t="str">
            <v>CS 30016</v>
          </cell>
          <cell r="E1204" t="str">
            <v>75038</v>
          </cell>
          <cell r="F1204" t="str">
            <v>PARIS CEDEX 01</v>
          </cell>
          <cell r="G1204" t="str">
            <v>FRANCE</v>
          </cell>
          <cell r="H1204" t="str">
            <v>1</v>
          </cell>
          <cell r="I1204" t="str">
            <v>+33 1 53 45 89 08</v>
          </cell>
          <cell r="J1204" t="str">
            <v>contact@environnementmagazine.com</v>
          </cell>
          <cell r="K1204" t="str">
            <v>Sylvia</v>
          </cell>
          <cell r="L1204" t="str">
            <v>VALIN</v>
          </cell>
          <cell r="M1204" t="str">
            <v>+33 1 53 45 89 08</v>
          </cell>
          <cell r="N1204" t="str">
            <v>s.valin@victoires-editions.fr</v>
          </cell>
        </row>
        <row r="1205">
          <cell r="A1205">
            <v>783778</v>
          </cell>
          <cell r="B1205" t="str">
            <v>VICTOIRES EDITIONS</v>
          </cell>
          <cell r="C1205" t="str">
            <v>38 RUE CROIX DES PETITS CHAMPS</v>
          </cell>
          <cell r="D1205" t="str">
            <v>CS 30016</v>
          </cell>
          <cell r="E1205" t="str">
            <v>75038</v>
          </cell>
          <cell r="F1205" t="str">
            <v>PARIS CEDEX 01</v>
          </cell>
          <cell r="G1205" t="str">
            <v>FRANCE</v>
          </cell>
          <cell r="H1205" t="str">
            <v>1</v>
          </cell>
          <cell r="I1205" t="str">
            <v>+33 1 53 45 89 08</v>
          </cell>
          <cell r="J1205" t="str">
            <v>contact@environnementmagazine.com</v>
          </cell>
          <cell r="K1205" t="str">
            <v>C</v>
          </cell>
          <cell r="L1205" t="str">
            <v>MONCEL</v>
          </cell>
          <cell r="N1205" t="str">
            <v>c.moncel@victoires-editions.fr</v>
          </cell>
        </row>
        <row r="1206">
          <cell r="A1206">
            <v>783778</v>
          </cell>
          <cell r="B1206" t="str">
            <v>VICTOIRES EDITIONS</v>
          </cell>
          <cell r="C1206" t="str">
            <v>38 RUE CROIX DES PETITS CHAMPS</v>
          </cell>
          <cell r="D1206" t="str">
            <v>CS 30016</v>
          </cell>
          <cell r="E1206" t="str">
            <v>75038</v>
          </cell>
          <cell r="F1206" t="str">
            <v>PARIS CEDEX 01</v>
          </cell>
          <cell r="G1206" t="str">
            <v>FRANCE</v>
          </cell>
          <cell r="H1206" t="str">
            <v>1</v>
          </cell>
          <cell r="I1206" t="str">
            <v>+33 1 53 45 89 08</v>
          </cell>
          <cell r="J1206" t="str">
            <v>contact@environnementmagazine.com</v>
          </cell>
          <cell r="K1206" t="str">
            <v>SYLVIA</v>
          </cell>
          <cell r="L1206" t="str">
            <v>VALIN</v>
          </cell>
          <cell r="N1206" t="str">
            <v>s.valin@groupeve.com</v>
          </cell>
        </row>
        <row r="1207">
          <cell r="A1207">
            <v>783778</v>
          </cell>
          <cell r="B1207" t="str">
            <v>VICTOIRES EDITIONS</v>
          </cell>
          <cell r="C1207" t="str">
            <v>38 RUE CROIX DES PETITS CHAMPS</v>
          </cell>
          <cell r="D1207" t="str">
            <v>CS 30016</v>
          </cell>
          <cell r="E1207" t="str">
            <v>75038</v>
          </cell>
          <cell r="F1207" t="str">
            <v>PARIS CEDEX 01</v>
          </cell>
          <cell r="G1207" t="str">
            <v>FRANCE</v>
          </cell>
          <cell r="H1207" t="str">
            <v>1</v>
          </cell>
          <cell r="I1207" t="str">
            <v>+33 1 53 45 89 08</v>
          </cell>
          <cell r="J1207" t="str">
            <v>contact@environnementmagazine.com</v>
          </cell>
          <cell r="K1207" t="str">
            <v>C.</v>
          </cell>
          <cell r="L1207" t="str">
            <v>HANSHOFER</v>
          </cell>
          <cell r="M1207" t="str">
            <v>+33153458900</v>
          </cell>
          <cell r="N1207" t="str">
            <v>c.hanshofer@victoires-editions.fr</v>
          </cell>
        </row>
        <row r="1208">
          <cell r="A1208">
            <v>783778</v>
          </cell>
          <cell r="B1208" t="str">
            <v>VICTOIRES EDITIONS</v>
          </cell>
          <cell r="C1208" t="str">
            <v>38 RUE CROIX DES PETITS CHAMPS</v>
          </cell>
          <cell r="D1208" t="str">
            <v>CS 30016</v>
          </cell>
          <cell r="E1208" t="str">
            <v>75038</v>
          </cell>
          <cell r="F1208" t="str">
            <v>PARIS CEDEX 01</v>
          </cell>
          <cell r="G1208" t="str">
            <v>FRANCE</v>
          </cell>
          <cell r="H1208" t="str">
            <v>1</v>
          </cell>
          <cell r="I1208" t="str">
            <v>+33 1 53 45 89 08</v>
          </cell>
          <cell r="J1208" t="str">
            <v>contact@environnementmagazine.com</v>
          </cell>
          <cell r="K1208" t="str">
            <v>SYLVIA</v>
          </cell>
          <cell r="L1208" t="str">
            <v>VALIN</v>
          </cell>
          <cell r="M1208" t="str">
            <v>+33153458908</v>
          </cell>
          <cell r="N1208" t="str">
            <v>s.valin@victoires-editions.fr</v>
          </cell>
        </row>
        <row r="1209">
          <cell r="A1209">
            <v>785211</v>
          </cell>
          <cell r="B1209" t="str">
            <v>MS EDIT SARL</v>
          </cell>
          <cell r="C1209" t="str">
            <v>6 RUE BEAUREGARD</v>
          </cell>
          <cell r="E1209" t="str">
            <v>75002</v>
          </cell>
          <cell r="F1209" t="str">
            <v>PARIS</v>
          </cell>
          <cell r="G1209" t="str">
            <v>FRANCE</v>
          </cell>
          <cell r="H1209" t="str">
            <v>1</v>
          </cell>
          <cell r="I1209" t="str">
            <v>+33 1 44 88 22 90</v>
          </cell>
          <cell r="J1209" t="str">
            <v>m.lecuppre@msedit.com</v>
          </cell>
          <cell r="K1209" t="str">
            <v>Nathalie</v>
          </cell>
          <cell r="L1209" t="str">
            <v>LECUPPRE</v>
          </cell>
          <cell r="M1209" t="str">
            <v>01 44 88 22 90</v>
          </cell>
          <cell r="N1209" t="str">
            <v>n.lecuppre@msedit.com</v>
          </cell>
        </row>
        <row r="1210">
          <cell r="A1210">
            <v>785211</v>
          </cell>
          <cell r="B1210" t="str">
            <v>MS EDIT SARL</v>
          </cell>
          <cell r="C1210" t="str">
            <v>6 RUE BEAUREGARD</v>
          </cell>
          <cell r="E1210" t="str">
            <v>75002</v>
          </cell>
          <cell r="F1210" t="str">
            <v>PARIS</v>
          </cell>
          <cell r="G1210" t="str">
            <v>FRANCE</v>
          </cell>
          <cell r="H1210" t="str">
            <v>1</v>
          </cell>
          <cell r="I1210" t="str">
            <v>+33 1 44 88 22 90</v>
          </cell>
          <cell r="J1210" t="str">
            <v>m.lecuppre@msedit.com</v>
          </cell>
          <cell r="K1210" t="str">
            <v>MARIE CLOTILDE</v>
          </cell>
          <cell r="L1210" t="str">
            <v>COLLEN</v>
          </cell>
          <cell r="M1210" t="str">
            <v>0144882290</v>
          </cell>
          <cell r="N1210" t="str">
            <v>mc.collen@msedit.com</v>
          </cell>
        </row>
        <row r="1211">
          <cell r="A1211">
            <v>785211</v>
          </cell>
          <cell r="B1211" t="str">
            <v>MS EDIT SARL</v>
          </cell>
          <cell r="C1211" t="str">
            <v>6 RUE BEAUREGARD</v>
          </cell>
          <cell r="E1211" t="str">
            <v>75002</v>
          </cell>
          <cell r="F1211" t="str">
            <v>PARIS</v>
          </cell>
          <cell r="G1211" t="str">
            <v>FRANCE</v>
          </cell>
          <cell r="H1211" t="str">
            <v>1</v>
          </cell>
          <cell r="I1211" t="str">
            <v>+33 1 44 88 22 90</v>
          </cell>
          <cell r="J1211" t="str">
            <v>m.lecuppre@msedit.com</v>
          </cell>
          <cell r="K1211" t="str">
            <v>PIERRE</v>
          </cell>
          <cell r="L1211" t="str">
            <v>BUISSERET</v>
          </cell>
          <cell r="N1211" t="str">
            <v>p.buisseret@msedit.com</v>
          </cell>
        </row>
        <row r="1212">
          <cell r="A1212">
            <v>785211</v>
          </cell>
          <cell r="B1212" t="str">
            <v>MS EDIT SARL</v>
          </cell>
          <cell r="C1212" t="str">
            <v>6 RUE BEAUREGARD</v>
          </cell>
          <cell r="E1212" t="str">
            <v>75002</v>
          </cell>
          <cell r="F1212" t="str">
            <v>PARIS</v>
          </cell>
          <cell r="G1212" t="str">
            <v>FRANCE</v>
          </cell>
          <cell r="H1212" t="str">
            <v>1</v>
          </cell>
          <cell r="I1212" t="str">
            <v>+33 1 44 88 22 90</v>
          </cell>
          <cell r="J1212" t="str">
            <v>m.lecuppre@msedit.com</v>
          </cell>
          <cell r="K1212" t="str">
            <v>MARIE CLOTILDE</v>
          </cell>
          <cell r="L1212" t="str">
            <v>COLLEN</v>
          </cell>
          <cell r="N1212" t="str">
            <v>mc.collen@msedit.com</v>
          </cell>
        </row>
        <row r="1213">
          <cell r="A1213">
            <v>785211</v>
          </cell>
          <cell r="B1213" t="str">
            <v>MS EDIT SARL</v>
          </cell>
          <cell r="C1213" t="str">
            <v>6 RUE BEAUREGARD</v>
          </cell>
          <cell r="E1213" t="str">
            <v>75002</v>
          </cell>
          <cell r="F1213" t="str">
            <v>PARIS</v>
          </cell>
          <cell r="G1213" t="str">
            <v>FRANCE</v>
          </cell>
          <cell r="H1213" t="str">
            <v>1</v>
          </cell>
          <cell r="I1213" t="str">
            <v>+33 1 44 88 22 90</v>
          </cell>
          <cell r="J1213" t="str">
            <v>m.lecuppre@msedit.com</v>
          </cell>
          <cell r="K1213" t="str">
            <v>Jean Christophe</v>
          </cell>
          <cell r="L1213" t="str">
            <v>TSO</v>
          </cell>
          <cell r="M1213" t="str">
            <v>+33 1 44 88 22 90</v>
          </cell>
          <cell r="N1213" t="str">
            <v>jean-christophe.tso@msedit.com</v>
          </cell>
        </row>
        <row r="1214">
          <cell r="A1214">
            <v>785211</v>
          </cell>
          <cell r="B1214" t="str">
            <v>MS EDIT SARL</v>
          </cell>
          <cell r="C1214" t="str">
            <v>6 RUE BEAUREGARD</v>
          </cell>
          <cell r="E1214" t="str">
            <v>75002</v>
          </cell>
          <cell r="F1214" t="str">
            <v>PARIS</v>
          </cell>
          <cell r="G1214" t="str">
            <v>FRANCE</v>
          </cell>
          <cell r="H1214" t="str">
            <v>1</v>
          </cell>
          <cell r="I1214" t="str">
            <v>+33 1 44 88 22 90</v>
          </cell>
          <cell r="J1214" t="str">
            <v>m.lecuppre@msedit.com</v>
          </cell>
          <cell r="K1214" t="str">
            <v>Pierre</v>
          </cell>
          <cell r="L1214" t="str">
            <v>BUISSERET</v>
          </cell>
          <cell r="M1214" t="str">
            <v>01 44 88 22 90</v>
          </cell>
          <cell r="N1214" t="str">
            <v>yettybuissenet@msedit.com</v>
          </cell>
        </row>
        <row r="1215">
          <cell r="A1215">
            <v>786660</v>
          </cell>
          <cell r="B1215" t="str">
            <v>NEWSCO GROUP</v>
          </cell>
          <cell r="C1215" t="str">
            <v>23 BIS RUE BARTHELEMY DANJOU</v>
          </cell>
          <cell r="D1215" t="str">
            <v>CS 40116</v>
          </cell>
          <cell r="E1215" t="str">
            <v>92517</v>
          </cell>
          <cell r="F1215" t="str">
            <v>BOULOGNE BILLANCOURT CEDEX</v>
          </cell>
          <cell r="G1215" t="str">
            <v>FRANCE</v>
          </cell>
          <cell r="H1215" t="str">
            <v>1</v>
          </cell>
          <cell r="J1215" t="str">
            <v>shuet@newscoregie.fr</v>
          </cell>
          <cell r="K1215" t="str">
            <v>Marc</v>
          </cell>
          <cell r="L1215" t="str">
            <v>LAUFER</v>
          </cell>
        </row>
        <row r="1216">
          <cell r="A1216">
            <v>786660</v>
          </cell>
          <cell r="B1216" t="str">
            <v>NEWSCO GROUP</v>
          </cell>
          <cell r="C1216" t="str">
            <v>23 BIS RUE BARTHELEMY DANJOU</v>
          </cell>
          <cell r="D1216" t="str">
            <v>CS 40116</v>
          </cell>
          <cell r="E1216" t="str">
            <v>92517</v>
          </cell>
          <cell r="F1216" t="str">
            <v>BOULOGNE BILLANCOURT CEDEX</v>
          </cell>
          <cell r="G1216" t="str">
            <v>FRANCE</v>
          </cell>
          <cell r="H1216" t="str">
            <v>1</v>
          </cell>
          <cell r="J1216" t="str">
            <v>shuet@newscoregie.fr</v>
          </cell>
          <cell r="K1216" t="str">
            <v>Fazia</v>
          </cell>
          <cell r="L1216" t="str">
            <v>MAGHISSENE</v>
          </cell>
          <cell r="N1216" t="str">
            <v>fazia.maghissene@journalauto.com</v>
          </cell>
        </row>
        <row r="1217">
          <cell r="A1217">
            <v>786660</v>
          </cell>
          <cell r="B1217" t="str">
            <v>NEWSCO GROUP</v>
          </cell>
          <cell r="C1217" t="str">
            <v>23 BIS RUE BARTHELEMY DANJOU</v>
          </cell>
          <cell r="D1217" t="str">
            <v>CS 40116</v>
          </cell>
          <cell r="E1217" t="str">
            <v>92517</v>
          </cell>
          <cell r="F1217" t="str">
            <v>BOULOGNE BILLANCOURT CEDEX</v>
          </cell>
          <cell r="G1217" t="str">
            <v>FRANCE</v>
          </cell>
          <cell r="H1217" t="str">
            <v>1</v>
          </cell>
          <cell r="J1217" t="str">
            <v>shuet@newscoregie.fr</v>
          </cell>
          <cell r="K1217" t="str">
            <v>Amélie</v>
          </cell>
          <cell r="L1217" t="str">
            <v>LENIQUE</v>
          </cell>
          <cell r="N1217" t="str">
            <v>amelie.lenique@journalauto.com</v>
          </cell>
        </row>
        <row r="1218">
          <cell r="A1218">
            <v>786660</v>
          </cell>
          <cell r="B1218" t="str">
            <v>NEWSCO GROUP</v>
          </cell>
          <cell r="C1218" t="str">
            <v>23 BIS RUE BARTHELEMY DANJOU</v>
          </cell>
          <cell r="D1218" t="str">
            <v>CS 40116</v>
          </cell>
          <cell r="E1218" t="str">
            <v>92517</v>
          </cell>
          <cell r="F1218" t="str">
            <v>BOULOGNE BILLANCOURT CEDEX</v>
          </cell>
          <cell r="G1218" t="str">
            <v>FRANCE</v>
          </cell>
          <cell r="H1218" t="str">
            <v>1</v>
          </cell>
          <cell r="J1218" t="str">
            <v>shuet@newscoregie.fr</v>
          </cell>
          <cell r="K1218" t="str">
            <v>Laurent</v>
          </cell>
          <cell r="L1218" t="str">
            <v>ABBOU</v>
          </cell>
          <cell r="N1218" t="str">
            <v>laurent.abbou@journalauto.com</v>
          </cell>
        </row>
        <row r="1219">
          <cell r="A1219">
            <v>786660</v>
          </cell>
          <cell r="B1219" t="str">
            <v>NEWSCO GROUP</v>
          </cell>
          <cell r="C1219" t="str">
            <v>23 BIS RUE BARTHELEMY DANJOU</v>
          </cell>
          <cell r="D1219" t="str">
            <v>CS 40116</v>
          </cell>
          <cell r="E1219" t="str">
            <v>92517</v>
          </cell>
          <cell r="F1219" t="str">
            <v>BOULOGNE BILLANCOURT CEDEX</v>
          </cell>
          <cell r="G1219" t="str">
            <v>FRANCE</v>
          </cell>
          <cell r="H1219" t="str">
            <v>1</v>
          </cell>
          <cell r="J1219" t="str">
            <v>shuet@newscoregie.fr</v>
          </cell>
          <cell r="K1219" t="str">
            <v>DAVID</v>
          </cell>
          <cell r="L1219" t="str">
            <v>CHATELON</v>
          </cell>
          <cell r="M1219" t="str">
            <v>+33149528836</v>
          </cell>
          <cell r="N1219" t="str">
            <v>david.c@journalauto.com</v>
          </cell>
        </row>
        <row r="1220">
          <cell r="A1220">
            <v>786660</v>
          </cell>
          <cell r="B1220" t="str">
            <v>NEWSCO GROUP</v>
          </cell>
          <cell r="C1220" t="str">
            <v>23 BIS RUE BARTHELEMY DANJOU</v>
          </cell>
          <cell r="D1220" t="str">
            <v>CS 40116</v>
          </cell>
          <cell r="E1220" t="str">
            <v>92517</v>
          </cell>
          <cell r="F1220" t="str">
            <v>BOULOGNE BILLANCOURT CEDEX</v>
          </cell>
          <cell r="G1220" t="str">
            <v>FRANCE</v>
          </cell>
          <cell r="H1220" t="str">
            <v>1</v>
          </cell>
          <cell r="J1220" t="str">
            <v>shuet@newscoregie.fr</v>
          </cell>
          <cell r="K1220" t="str">
            <v>CHATELON</v>
          </cell>
          <cell r="L1220" t="str">
            <v>DAVID</v>
          </cell>
          <cell r="M1220" t="str">
            <v>+33149528836</v>
          </cell>
          <cell r="N1220" t="str">
            <v>david.chatelon@journalauto.com</v>
          </cell>
        </row>
        <row r="1221">
          <cell r="A1221">
            <v>786660</v>
          </cell>
          <cell r="B1221" t="str">
            <v>NEWSCO GROUP</v>
          </cell>
          <cell r="C1221" t="str">
            <v>23 BIS RUE BARTHELEMY DANJOU</v>
          </cell>
          <cell r="D1221" t="str">
            <v>CS 40116</v>
          </cell>
          <cell r="E1221" t="str">
            <v>92517</v>
          </cell>
          <cell r="F1221" t="str">
            <v>BOULOGNE BILLANCOURT CEDEX</v>
          </cell>
          <cell r="G1221" t="str">
            <v>FRANCE</v>
          </cell>
          <cell r="H1221" t="str">
            <v>1</v>
          </cell>
          <cell r="J1221" t="str">
            <v>shuet@newscoregie.fr</v>
          </cell>
          <cell r="K1221" t="str">
            <v>Sophie</v>
          </cell>
          <cell r="L1221" t="str">
            <v>COLLARO.</v>
          </cell>
          <cell r="N1221" t="str">
            <v>scollaro@newscoregie.fr</v>
          </cell>
        </row>
        <row r="1222">
          <cell r="A1222">
            <v>786660</v>
          </cell>
          <cell r="B1222" t="str">
            <v>NEWSCO GROUP</v>
          </cell>
          <cell r="C1222" t="str">
            <v>23 BIS RUE BARTHELEMY DANJOU</v>
          </cell>
          <cell r="D1222" t="str">
            <v>CS 40116</v>
          </cell>
          <cell r="E1222" t="str">
            <v>92517</v>
          </cell>
          <cell r="F1222" t="str">
            <v>BOULOGNE BILLANCOURT CEDEX</v>
          </cell>
          <cell r="G1222" t="str">
            <v>FRANCE</v>
          </cell>
          <cell r="H1222" t="str">
            <v>1</v>
          </cell>
          <cell r="J1222" t="str">
            <v>shuet@newscoregie.fr</v>
          </cell>
          <cell r="K1222" t="str">
            <v>Sophie</v>
          </cell>
          <cell r="L1222" t="str">
            <v>COLLARO</v>
          </cell>
          <cell r="M1222" t="str">
            <v>+33175602867</v>
          </cell>
          <cell r="N1222" t="str">
            <v>scollaro@newscoregie.fr</v>
          </cell>
        </row>
        <row r="1223">
          <cell r="A1223">
            <v>789527</v>
          </cell>
          <cell r="B1223" t="str">
            <v>INDUSTRIE ET TECHNOLOGIE</v>
          </cell>
          <cell r="C1223" t="str">
            <v>ANTONY PARC 2</v>
          </cell>
          <cell r="D1223" t="str">
            <v>10 PLACE DU GENERAL DE GAULLE</v>
          </cell>
          <cell r="E1223" t="str">
            <v>92160</v>
          </cell>
          <cell r="F1223" t="str">
            <v>ANTONY</v>
          </cell>
          <cell r="G1223" t="str">
            <v>FRANCE</v>
          </cell>
          <cell r="H1223" t="str">
            <v>1</v>
          </cell>
          <cell r="I1223" t="str">
            <v>01 77 92 93 61</v>
          </cell>
          <cell r="J1223" t="str">
            <v>fmorel@industrie-technologies.com</v>
          </cell>
          <cell r="K1223" t="str">
            <v>Flora</v>
          </cell>
          <cell r="L1223" t="str">
            <v>MOREL</v>
          </cell>
          <cell r="M1223" t="str">
            <v>01 77 92 93 61</v>
          </cell>
          <cell r="N1223" t="str">
            <v>fmorel@industrie-technologies.com</v>
          </cell>
        </row>
        <row r="1224">
          <cell r="A1224">
            <v>789527</v>
          </cell>
          <cell r="B1224" t="str">
            <v>INDUSTRIE ET TECHNOLOGIE</v>
          </cell>
          <cell r="C1224" t="str">
            <v>ANTONY PARC 2</v>
          </cell>
          <cell r="D1224" t="str">
            <v>10 PLACE DU GENERAL DE GAULLE</v>
          </cell>
          <cell r="E1224" t="str">
            <v>92160</v>
          </cell>
          <cell r="F1224" t="str">
            <v>ANTONY</v>
          </cell>
          <cell r="G1224" t="str">
            <v>FRANCE</v>
          </cell>
          <cell r="H1224" t="str">
            <v>1</v>
          </cell>
          <cell r="I1224" t="str">
            <v>01 77 92 93 61</v>
          </cell>
          <cell r="J1224" t="str">
            <v>fmorel@industrie-technologies.com</v>
          </cell>
          <cell r="K1224" t="str">
            <v>Beatrice</v>
          </cell>
          <cell r="L1224" t="str">
            <v>ALLEGRE</v>
          </cell>
          <cell r="N1224" t="str">
            <v>ballegre@industrie-technologies.com</v>
          </cell>
        </row>
        <row r="1225">
          <cell r="A1225">
            <v>791321</v>
          </cell>
          <cell r="B1225" t="str">
            <v>MAILPERFORMANCE-NP6</v>
          </cell>
          <cell r="C1225" t="str">
            <v>32 AVENUE DE LA CANTERANNE</v>
          </cell>
          <cell r="E1225" t="str">
            <v>33600</v>
          </cell>
          <cell r="F1225" t="str">
            <v>PESSAC</v>
          </cell>
          <cell r="G1225" t="str">
            <v>FRANCE</v>
          </cell>
          <cell r="H1225" t="str">
            <v>1</v>
          </cell>
          <cell r="I1225" t="str">
            <v>05 57 92 41 21</v>
          </cell>
          <cell r="K1225" t="str">
            <v>Sandra</v>
          </cell>
          <cell r="L1225" t="str">
            <v>JEZO</v>
          </cell>
          <cell r="M1225" t="str">
            <v>05 57 92 65 62</v>
          </cell>
          <cell r="N1225" t="str">
            <v>sj@np6.com</v>
          </cell>
        </row>
        <row r="1226">
          <cell r="A1226">
            <v>791321</v>
          </cell>
          <cell r="B1226" t="str">
            <v>MAILPERFORMANCE-NP6</v>
          </cell>
          <cell r="C1226" t="str">
            <v>32 AVENUE DE LA CANTERANNE</v>
          </cell>
          <cell r="E1226" t="str">
            <v>33600</v>
          </cell>
          <cell r="F1226" t="str">
            <v>PESSAC</v>
          </cell>
          <cell r="G1226" t="str">
            <v>FRANCE</v>
          </cell>
          <cell r="H1226" t="str">
            <v>1</v>
          </cell>
          <cell r="I1226" t="str">
            <v>05 57 92 41 21</v>
          </cell>
          <cell r="K1226" t="str">
            <v>Sandra</v>
          </cell>
          <cell r="L1226" t="str">
            <v>JEZO</v>
          </cell>
          <cell r="M1226" t="str">
            <v>05 57 92 41 21</v>
          </cell>
          <cell r="N1226" t="str">
            <v>sj@np6.com</v>
          </cell>
        </row>
        <row r="1227">
          <cell r="A1227">
            <v>791321</v>
          </cell>
          <cell r="B1227" t="str">
            <v>MAILPERFORMANCE-NP6</v>
          </cell>
          <cell r="C1227" t="str">
            <v>32 AVENUE DE LA CANTERANNE</v>
          </cell>
          <cell r="E1227" t="str">
            <v>33600</v>
          </cell>
          <cell r="F1227" t="str">
            <v>PESSAC</v>
          </cell>
          <cell r="G1227" t="str">
            <v>FRANCE</v>
          </cell>
          <cell r="H1227" t="str">
            <v>1</v>
          </cell>
          <cell r="I1227" t="str">
            <v>05 57 92 41 21</v>
          </cell>
          <cell r="K1227" t="str">
            <v>STEPHANE</v>
          </cell>
          <cell r="L1227" t="str">
            <v>ZITTOUN</v>
          </cell>
          <cell r="M1227" t="str">
            <v>+33557924121</v>
          </cell>
          <cell r="N1227" t="str">
            <v>sz@np6.com</v>
          </cell>
        </row>
        <row r="1228">
          <cell r="A1228">
            <v>791321</v>
          </cell>
          <cell r="B1228" t="str">
            <v>MAILPERFORMANCE-NP6</v>
          </cell>
          <cell r="C1228" t="str">
            <v>32 AVENUE DE LA CANTERANNE</v>
          </cell>
          <cell r="E1228" t="str">
            <v>33600</v>
          </cell>
          <cell r="F1228" t="str">
            <v>PESSAC</v>
          </cell>
          <cell r="G1228" t="str">
            <v>FRANCE</v>
          </cell>
          <cell r="H1228" t="str">
            <v>1</v>
          </cell>
          <cell r="I1228" t="str">
            <v>05 57 92 41 21</v>
          </cell>
          <cell r="K1228" t="str">
            <v>SANDRA</v>
          </cell>
          <cell r="L1228" t="str">
            <v>JEZO</v>
          </cell>
          <cell r="M1228" t="str">
            <v>+33557926562</v>
          </cell>
          <cell r="N1228" t="str">
            <v>sj@mailperformance.com</v>
          </cell>
        </row>
        <row r="1229">
          <cell r="A1229">
            <v>794915</v>
          </cell>
          <cell r="B1229" t="str">
            <v>SEJT PRESSE SARL</v>
          </cell>
          <cell r="C1229" t="str">
            <v>21 RUE MARTISSOT</v>
          </cell>
          <cell r="E1229" t="str">
            <v>92110</v>
          </cell>
          <cell r="F1229" t="str">
            <v>CLICHY</v>
          </cell>
          <cell r="G1229" t="str">
            <v>FRANCE</v>
          </cell>
          <cell r="H1229" t="str">
            <v>1</v>
          </cell>
          <cell r="I1229" t="str">
            <v>01 41 27 97 37</v>
          </cell>
          <cell r="J1229" t="str">
            <v>pub@sejt.com</v>
          </cell>
          <cell r="K1229" t="str">
            <v>Francois</v>
          </cell>
          <cell r="L1229" t="str">
            <v>DENEUTER</v>
          </cell>
          <cell r="M1229" t="str">
            <v>01 41 27 97 32</v>
          </cell>
        </row>
        <row r="1230">
          <cell r="A1230">
            <v>794915</v>
          </cell>
          <cell r="B1230" t="str">
            <v>SEJT PRESSE SARL</v>
          </cell>
          <cell r="C1230" t="str">
            <v>21 RUE MARTISSOT</v>
          </cell>
          <cell r="E1230" t="str">
            <v>92110</v>
          </cell>
          <cell r="F1230" t="str">
            <v>CLICHY</v>
          </cell>
          <cell r="G1230" t="str">
            <v>FRANCE</v>
          </cell>
          <cell r="H1230" t="str">
            <v>1</v>
          </cell>
          <cell r="I1230" t="str">
            <v>01 41 27 97 37</v>
          </cell>
          <cell r="J1230" t="str">
            <v>pub@sejt.com</v>
          </cell>
          <cell r="K1230" t="str">
            <v>FRANCOIS</v>
          </cell>
          <cell r="L1230" t="str">
            <v>DENEUTER</v>
          </cell>
          <cell r="M1230" t="str">
            <v>+33141279737</v>
          </cell>
          <cell r="N1230" t="str">
            <v>fdeneuter@sejt.com</v>
          </cell>
        </row>
        <row r="1231">
          <cell r="A1231">
            <v>794915</v>
          </cell>
          <cell r="B1231" t="str">
            <v>SEJT PRESSE SARL</v>
          </cell>
          <cell r="C1231" t="str">
            <v>21 RUE MARTISSOT</v>
          </cell>
          <cell r="E1231" t="str">
            <v>92110</v>
          </cell>
          <cell r="F1231" t="str">
            <v>CLICHY</v>
          </cell>
          <cell r="G1231" t="str">
            <v>FRANCE</v>
          </cell>
          <cell r="H1231" t="str">
            <v>1</v>
          </cell>
          <cell r="I1231" t="str">
            <v>01 41 27 97 37</v>
          </cell>
          <cell r="J1231" t="str">
            <v>pub@sejt.com</v>
          </cell>
          <cell r="K1231" t="str">
            <v>Marie Caroline</v>
          </cell>
          <cell r="L1231" t="str">
            <v>DE SAULIEU</v>
          </cell>
          <cell r="M1231" t="str">
            <v>+33141279737</v>
          </cell>
          <cell r="N1231" t="str">
            <v>mcsaulieu@routiers.com</v>
          </cell>
        </row>
        <row r="1232">
          <cell r="A1232">
            <v>795071</v>
          </cell>
          <cell r="B1232" t="str">
            <v>A VIVRE EDITIONS</v>
          </cell>
          <cell r="C1232" t="str">
            <v>54 AVENUE LENINE</v>
          </cell>
          <cell r="E1232" t="str">
            <v>94250</v>
          </cell>
          <cell r="F1232" t="str">
            <v>GENTILLY</v>
          </cell>
          <cell r="G1232" t="str">
            <v>FRANCE</v>
          </cell>
          <cell r="H1232" t="str">
            <v>1</v>
          </cell>
          <cell r="I1232" t="str">
            <v>01 53 90 19 30</v>
          </cell>
          <cell r="J1232" t="str">
            <v>avivre@minitelorama.com</v>
          </cell>
          <cell r="K1232" t="str">
            <v>Caroline</v>
          </cell>
          <cell r="L1232" t="str">
            <v>DE SADE</v>
          </cell>
          <cell r="M1232" t="str">
            <v>01 53 90 19 30</v>
          </cell>
          <cell r="N1232" t="str">
            <v>cdesade@renove.com</v>
          </cell>
        </row>
        <row r="1233">
          <cell r="A1233">
            <v>795071</v>
          </cell>
          <cell r="B1233" t="str">
            <v>A VIVRE EDITIONS</v>
          </cell>
          <cell r="C1233" t="str">
            <v>54 AVENUE LENINE</v>
          </cell>
          <cell r="E1233" t="str">
            <v>94250</v>
          </cell>
          <cell r="F1233" t="str">
            <v>GENTILLY</v>
          </cell>
          <cell r="G1233" t="str">
            <v>FRANCE</v>
          </cell>
          <cell r="H1233" t="str">
            <v>1</v>
          </cell>
          <cell r="I1233" t="str">
            <v>01 53 90 19 30</v>
          </cell>
          <cell r="J1233" t="str">
            <v>avivre@minitelorama.com</v>
          </cell>
          <cell r="K1233" t="str">
            <v>CLAIRE</v>
          </cell>
          <cell r="L1233" t="str">
            <v>LANGET</v>
          </cell>
          <cell r="M1233" t="str">
            <v>0153901705</v>
          </cell>
          <cell r="N1233" t="str">
            <v>claire@avivre.net</v>
          </cell>
        </row>
        <row r="1234">
          <cell r="A1234">
            <v>795071</v>
          </cell>
          <cell r="B1234" t="str">
            <v>A VIVRE EDITIONS</v>
          </cell>
          <cell r="C1234" t="str">
            <v>54 AVENUE LENINE</v>
          </cell>
          <cell r="E1234" t="str">
            <v>94250</v>
          </cell>
          <cell r="F1234" t="str">
            <v>GENTILLY</v>
          </cell>
          <cell r="G1234" t="str">
            <v>FRANCE</v>
          </cell>
          <cell r="H1234" t="str">
            <v>1</v>
          </cell>
          <cell r="I1234" t="str">
            <v>01 53 90 19 30</v>
          </cell>
          <cell r="J1234" t="str">
            <v>avivre@minitelorama.com</v>
          </cell>
          <cell r="K1234" t="str">
            <v>GIULIA</v>
          </cell>
          <cell r="L1234" t="str">
            <v>MARANI</v>
          </cell>
          <cell r="M1234" t="str">
            <v>0153901930</v>
          </cell>
          <cell r="N1234" t="str">
            <v>giulia@avivre.net</v>
          </cell>
        </row>
        <row r="1235">
          <cell r="A1235">
            <v>795071</v>
          </cell>
          <cell r="B1235" t="str">
            <v>A VIVRE EDITIONS</v>
          </cell>
          <cell r="C1235" t="str">
            <v>54 AVENUE LENINE</v>
          </cell>
          <cell r="E1235" t="str">
            <v>94250</v>
          </cell>
          <cell r="F1235" t="str">
            <v>GENTILLY</v>
          </cell>
          <cell r="G1235" t="str">
            <v>FRANCE</v>
          </cell>
          <cell r="H1235" t="str">
            <v>1</v>
          </cell>
          <cell r="I1235" t="str">
            <v>01 53 90 19 30</v>
          </cell>
          <cell r="J1235" t="str">
            <v>avivre@minitelorama.com</v>
          </cell>
          <cell r="K1235" t="str">
            <v>GIULIA</v>
          </cell>
          <cell r="L1235" t="str">
            <v>MARANI</v>
          </cell>
          <cell r="N1235" t="str">
            <v>giulia@avivre.net</v>
          </cell>
        </row>
        <row r="1236">
          <cell r="A1236">
            <v>795071</v>
          </cell>
          <cell r="B1236" t="str">
            <v>A VIVRE EDITIONS</v>
          </cell>
          <cell r="C1236" t="str">
            <v>54 AVENUE LENINE</v>
          </cell>
          <cell r="E1236" t="str">
            <v>94250</v>
          </cell>
          <cell r="F1236" t="str">
            <v>GENTILLY</v>
          </cell>
          <cell r="G1236" t="str">
            <v>FRANCE</v>
          </cell>
          <cell r="H1236" t="str">
            <v>1</v>
          </cell>
          <cell r="I1236" t="str">
            <v>01 53 90 19 30</v>
          </cell>
          <cell r="J1236" t="str">
            <v>avivre@minitelorama.com</v>
          </cell>
          <cell r="K1236" t="str">
            <v>CAROLINE</v>
          </cell>
          <cell r="L1236" t="str">
            <v>DE SADE</v>
          </cell>
          <cell r="M1236" t="str">
            <v>+33153901930</v>
          </cell>
          <cell r="N1236" t="str">
            <v>cdesade@renove.com</v>
          </cell>
        </row>
        <row r="1237">
          <cell r="A1237">
            <v>795071</v>
          </cell>
          <cell r="B1237" t="str">
            <v>A VIVRE EDITIONS</v>
          </cell>
          <cell r="C1237" t="str">
            <v>54 AVENUE LENINE</v>
          </cell>
          <cell r="E1237" t="str">
            <v>94250</v>
          </cell>
          <cell r="F1237" t="str">
            <v>GENTILLY</v>
          </cell>
          <cell r="G1237" t="str">
            <v>FRANCE</v>
          </cell>
          <cell r="H1237" t="str">
            <v>1</v>
          </cell>
          <cell r="I1237" t="str">
            <v>01 53 90 19 30</v>
          </cell>
          <cell r="J1237" t="str">
            <v>avivre@minitelorama.com</v>
          </cell>
          <cell r="K1237" t="str">
            <v>Eric</v>
          </cell>
          <cell r="L1237" t="str">
            <v>JUSTMAN</v>
          </cell>
          <cell r="M1237" t="str">
            <v>01 53 90 19 30</v>
          </cell>
          <cell r="N1237" t="str">
            <v>ejustman@avivre.net</v>
          </cell>
        </row>
        <row r="1238">
          <cell r="A1238">
            <v>795071</v>
          </cell>
          <cell r="B1238" t="str">
            <v>A VIVRE EDITIONS</v>
          </cell>
          <cell r="C1238" t="str">
            <v>54 AVENUE LENINE</v>
          </cell>
          <cell r="E1238" t="str">
            <v>94250</v>
          </cell>
          <cell r="F1238" t="str">
            <v>GENTILLY</v>
          </cell>
          <cell r="G1238" t="str">
            <v>FRANCE</v>
          </cell>
          <cell r="H1238" t="str">
            <v>1</v>
          </cell>
          <cell r="I1238" t="str">
            <v>01 53 90 19 30</v>
          </cell>
          <cell r="J1238" t="str">
            <v>avivre@minitelorama.com</v>
          </cell>
          <cell r="K1238" t="str">
            <v>Nina</v>
          </cell>
          <cell r="L1238" t="str">
            <v>HERAS</v>
          </cell>
          <cell r="M1238" t="str">
            <v>01 53 90 19 30</v>
          </cell>
          <cell r="N1238" t="str">
            <v>nheras@avivre.net</v>
          </cell>
        </row>
        <row r="1239">
          <cell r="A1239">
            <v>795071</v>
          </cell>
          <cell r="B1239" t="str">
            <v>A VIVRE EDITIONS</v>
          </cell>
          <cell r="C1239" t="str">
            <v>54 AVENUE LENINE</v>
          </cell>
          <cell r="E1239" t="str">
            <v>94250</v>
          </cell>
          <cell r="F1239" t="str">
            <v>GENTILLY</v>
          </cell>
          <cell r="G1239" t="str">
            <v>FRANCE</v>
          </cell>
          <cell r="H1239" t="str">
            <v>1</v>
          </cell>
          <cell r="I1239" t="str">
            <v>01 53 90 19 30</v>
          </cell>
          <cell r="J1239" t="str">
            <v>avivre@minitelorama.com</v>
          </cell>
          <cell r="K1239" t="str">
            <v>JULIE</v>
          </cell>
          <cell r="L1239" t="str">
            <v>CREPIN</v>
          </cell>
          <cell r="N1239" t="str">
            <v>jcrepin@avivre.net</v>
          </cell>
        </row>
        <row r="1240">
          <cell r="A1240">
            <v>795071</v>
          </cell>
          <cell r="B1240" t="str">
            <v>A VIVRE EDITIONS</v>
          </cell>
          <cell r="C1240" t="str">
            <v>54 AVENUE LENINE</v>
          </cell>
          <cell r="E1240" t="str">
            <v>94250</v>
          </cell>
          <cell r="F1240" t="str">
            <v>GENTILLY</v>
          </cell>
          <cell r="G1240" t="str">
            <v>FRANCE</v>
          </cell>
          <cell r="H1240" t="str">
            <v>1</v>
          </cell>
          <cell r="I1240" t="str">
            <v>01 53 90 19 30</v>
          </cell>
          <cell r="J1240" t="str">
            <v>avivre@minitelorama.com</v>
          </cell>
          <cell r="K1240" t="str">
            <v>Nina</v>
          </cell>
          <cell r="L1240" t="str">
            <v>HERAS.</v>
          </cell>
          <cell r="M1240" t="str">
            <v>+33153901930</v>
          </cell>
          <cell r="N1240" t="str">
            <v>nheras@avivre.net</v>
          </cell>
        </row>
        <row r="1241">
          <cell r="A1241">
            <v>795071</v>
          </cell>
          <cell r="B1241" t="str">
            <v>A VIVRE EDITIONS</v>
          </cell>
          <cell r="C1241" t="str">
            <v>54 AVENUE LENINE</v>
          </cell>
          <cell r="E1241" t="str">
            <v>94250</v>
          </cell>
          <cell r="F1241" t="str">
            <v>GENTILLY</v>
          </cell>
          <cell r="G1241" t="str">
            <v>FRANCE</v>
          </cell>
          <cell r="H1241" t="str">
            <v>1</v>
          </cell>
          <cell r="I1241" t="str">
            <v>01 53 90 19 30</v>
          </cell>
          <cell r="J1241" t="str">
            <v>avivre@minitelorama.com</v>
          </cell>
          <cell r="K1241" t="str">
            <v>Deborah</v>
          </cell>
          <cell r="L1241" t="str">
            <v>GUBIN</v>
          </cell>
          <cell r="N1241" t="str">
            <v>dgubin@avivre.net</v>
          </cell>
        </row>
        <row r="1242">
          <cell r="A1242">
            <v>795071</v>
          </cell>
          <cell r="B1242" t="str">
            <v>A VIVRE EDITIONS</v>
          </cell>
          <cell r="C1242" t="str">
            <v>54 AVENUE LENINE</v>
          </cell>
          <cell r="E1242" t="str">
            <v>94250</v>
          </cell>
          <cell r="F1242" t="str">
            <v>GENTILLY</v>
          </cell>
          <cell r="G1242" t="str">
            <v>FRANCE</v>
          </cell>
          <cell r="H1242" t="str">
            <v>1</v>
          </cell>
          <cell r="I1242" t="str">
            <v>01 53 90 19 30</v>
          </cell>
          <cell r="J1242" t="str">
            <v>avivre@minitelorama.com</v>
          </cell>
          <cell r="K1242" t="str">
            <v>Charlotte</v>
          </cell>
          <cell r="L1242" t="str">
            <v>SIMONEAU</v>
          </cell>
          <cell r="M1242" t="str">
            <v>01 53 90 17 12</v>
          </cell>
          <cell r="N1242" t="str">
            <v>charlotte@avivre.net</v>
          </cell>
        </row>
        <row r="1243">
          <cell r="A1243">
            <v>795071</v>
          </cell>
          <cell r="B1243" t="str">
            <v>A VIVRE EDITIONS</v>
          </cell>
          <cell r="C1243" t="str">
            <v>54 AVENUE LENINE</v>
          </cell>
          <cell r="E1243" t="str">
            <v>94250</v>
          </cell>
          <cell r="F1243" t="str">
            <v>GENTILLY</v>
          </cell>
          <cell r="G1243" t="str">
            <v>FRANCE</v>
          </cell>
          <cell r="H1243" t="str">
            <v>1</v>
          </cell>
          <cell r="I1243" t="str">
            <v>01 53 90 19 30</v>
          </cell>
          <cell r="J1243" t="str">
            <v>avivre@minitelorama.com</v>
          </cell>
          <cell r="K1243" t="str">
            <v>Déborah</v>
          </cell>
          <cell r="L1243" t="str">
            <v>GUBIN</v>
          </cell>
          <cell r="N1243" t="str">
            <v>dgubin@avivre.net</v>
          </cell>
        </row>
        <row r="1244">
          <cell r="A1244">
            <v>799671</v>
          </cell>
          <cell r="B1244" t="str">
            <v>ISC HOUSE</v>
          </cell>
          <cell r="C1244" t="str">
            <v>30 CONTROLS DRIVE</v>
          </cell>
          <cell r="E1244" t="str">
            <v>CT 06484</v>
          </cell>
          <cell r="F1244" t="str">
            <v>SHELTON</v>
          </cell>
          <cell r="G1244" t="str">
            <v>ETATS-UNIS</v>
          </cell>
          <cell r="H1244" t="str">
            <v>2</v>
          </cell>
          <cell r="I1244" t="str">
            <v>+39 0823 91 0670</v>
          </cell>
          <cell r="J1244" t="str">
            <v>marina_zullo@iscpubs.com</v>
          </cell>
          <cell r="K1244" t="str">
            <v>MARINA</v>
          </cell>
          <cell r="L1244" t="str">
            <v>ZULLO</v>
          </cell>
          <cell r="N1244" t="str">
            <v>marina_zullo@iscpubs.com</v>
          </cell>
        </row>
        <row r="1245">
          <cell r="A1245">
            <v>799671</v>
          </cell>
          <cell r="B1245" t="str">
            <v>ISC HOUSE</v>
          </cell>
          <cell r="C1245" t="str">
            <v>30 CONTROLS DRIVE</v>
          </cell>
          <cell r="E1245" t="str">
            <v>CT 06484</v>
          </cell>
          <cell r="F1245" t="str">
            <v>SHELTON</v>
          </cell>
          <cell r="G1245" t="str">
            <v>ETATS-UNIS</v>
          </cell>
          <cell r="H1245" t="str">
            <v>2</v>
          </cell>
          <cell r="I1245" t="str">
            <v>+39 0823 91 0670</v>
          </cell>
          <cell r="J1245" t="str">
            <v>marina_zullo@iscpubs.com</v>
          </cell>
          <cell r="K1245" t="str">
            <v>Vienna</v>
          </cell>
          <cell r="L1245" t="str">
            <v>CARTER</v>
          </cell>
          <cell r="M1245" t="str">
            <v>00441628789982</v>
          </cell>
          <cell r="N1245" t="str">
            <v>vienna@isceurope.com</v>
          </cell>
        </row>
        <row r="1246">
          <cell r="A1246">
            <v>800017</v>
          </cell>
          <cell r="B1246" t="str">
            <v>COMPANEO</v>
          </cell>
          <cell r="C1246" t="str">
            <v>5 RUE SALOMON DE ROTHSCHILD</v>
          </cell>
          <cell r="E1246" t="str">
            <v>92156</v>
          </cell>
          <cell r="F1246" t="str">
            <v>SURESNES CEDEX</v>
          </cell>
          <cell r="G1246" t="str">
            <v>FRANCE</v>
          </cell>
          <cell r="H1246" t="str">
            <v>1</v>
          </cell>
          <cell r="I1246" t="str">
            <v>+33 8 25 16 99 68</v>
          </cell>
          <cell r="K1246" t="str">
            <v>Sebastien</v>
          </cell>
          <cell r="L1246" t="str">
            <v>LACOMBE</v>
          </cell>
          <cell r="M1246" t="str">
            <v>01 55 24 24 25</v>
          </cell>
          <cell r="N1246" t="str">
            <v>slacombe@companeo.com</v>
          </cell>
        </row>
        <row r="1247">
          <cell r="A1247">
            <v>800017</v>
          </cell>
          <cell r="B1247" t="str">
            <v>COMPANEO</v>
          </cell>
          <cell r="C1247" t="str">
            <v>5 RUE SALOMON DE ROTHSCHILD</v>
          </cell>
          <cell r="E1247" t="str">
            <v>92156</v>
          </cell>
          <cell r="F1247" t="str">
            <v>SURESNES CEDEX</v>
          </cell>
          <cell r="G1247" t="str">
            <v>FRANCE</v>
          </cell>
          <cell r="H1247" t="str">
            <v>1</v>
          </cell>
          <cell r="I1247" t="str">
            <v>+33 8 25 16 99 68</v>
          </cell>
          <cell r="K1247" t="str">
            <v>Laurent</v>
          </cell>
          <cell r="L1247" t="str">
            <v>HORWITZ</v>
          </cell>
          <cell r="M1247" t="str">
            <v>0155242426</v>
          </cell>
          <cell r="N1247" t="str">
            <v>lhorwitz@companeo.com</v>
          </cell>
        </row>
        <row r="1248">
          <cell r="A1248">
            <v>800017</v>
          </cell>
          <cell r="B1248" t="str">
            <v>COMPANEO</v>
          </cell>
          <cell r="C1248" t="str">
            <v>5 RUE SALOMON DE ROTHSCHILD</v>
          </cell>
          <cell r="E1248" t="str">
            <v>92156</v>
          </cell>
          <cell r="F1248" t="str">
            <v>SURESNES CEDEX</v>
          </cell>
          <cell r="G1248" t="str">
            <v>FRANCE</v>
          </cell>
          <cell r="H1248" t="str">
            <v>1</v>
          </cell>
          <cell r="I1248" t="str">
            <v>+33 8 25 16 99 68</v>
          </cell>
          <cell r="K1248" t="str">
            <v>Vanessa</v>
          </cell>
          <cell r="L1248" t="str">
            <v>GRASZEWSKI</v>
          </cell>
          <cell r="M1248" t="str">
            <v>+33 8 25 16 99 68</v>
          </cell>
          <cell r="N1248" t="str">
            <v>vgraszewski@companeo.com</v>
          </cell>
        </row>
        <row r="1249">
          <cell r="A1249">
            <v>800017</v>
          </cell>
          <cell r="B1249" t="str">
            <v>COMPANEO</v>
          </cell>
          <cell r="C1249" t="str">
            <v>5 RUE SALOMON DE ROTHSCHILD</v>
          </cell>
          <cell r="E1249" t="str">
            <v>92156</v>
          </cell>
          <cell r="F1249" t="str">
            <v>SURESNES CEDEX</v>
          </cell>
          <cell r="G1249" t="str">
            <v>FRANCE</v>
          </cell>
          <cell r="H1249" t="str">
            <v>1</v>
          </cell>
          <cell r="I1249" t="str">
            <v>+33 8 25 16 99 68</v>
          </cell>
          <cell r="K1249" t="str">
            <v>Philippe</v>
          </cell>
          <cell r="L1249" t="str">
            <v>NADAL</v>
          </cell>
          <cell r="M1249" t="str">
            <v>01 55 24 45 57</v>
          </cell>
          <cell r="N1249" t="str">
            <v>pnadal@companeo.com</v>
          </cell>
        </row>
        <row r="1250">
          <cell r="A1250">
            <v>800017</v>
          </cell>
          <cell r="B1250" t="str">
            <v>COMPANEO</v>
          </cell>
          <cell r="C1250" t="str">
            <v>5 RUE SALOMON DE ROTHSCHILD</v>
          </cell>
          <cell r="E1250" t="str">
            <v>92156</v>
          </cell>
          <cell r="F1250" t="str">
            <v>SURESNES CEDEX</v>
          </cell>
          <cell r="G1250" t="str">
            <v>FRANCE</v>
          </cell>
          <cell r="H1250" t="str">
            <v>1</v>
          </cell>
          <cell r="I1250" t="str">
            <v>+33 8 25 16 99 68</v>
          </cell>
          <cell r="K1250" t="str">
            <v>SANDRINE</v>
          </cell>
          <cell r="L1250" t="str">
            <v>CHABILLE</v>
          </cell>
          <cell r="M1250" t="str">
            <v>0155242410</v>
          </cell>
          <cell r="N1250" t="str">
            <v>schebille@companeo.com</v>
          </cell>
        </row>
        <row r="1251">
          <cell r="A1251">
            <v>800017</v>
          </cell>
          <cell r="B1251" t="str">
            <v>COMPANEO</v>
          </cell>
          <cell r="C1251" t="str">
            <v>5 RUE SALOMON DE ROTHSCHILD</v>
          </cell>
          <cell r="E1251" t="str">
            <v>92156</v>
          </cell>
          <cell r="F1251" t="str">
            <v>SURESNES CEDEX</v>
          </cell>
          <cell r="G1251" t="str">
            <v>FRANCE</v>
          </cell>
          <cell r="H1251" t="str">
            <v>1</v>
          </cell>
          <cell r="I1251" t="str">
            <v>+33 8 25 16 99 68</v>
          </cell>
          <cell r="K1251" t="str">
            <v>DENIS</v>
          </cell>
          <cell r="L1251" t="str">
            <v>RIOLS</v>
          </cell>
          <cell r="N1251" t="str">
            <v>driols@companeo.com</v>
          </cell>
        </row>
        <row r="1252">
          <cell r="A1252">
            <v>800017</v>
          </cell>
          <cell r="B1252" t="str">
            <v>COMPANEO</v>
          </cell>
          <cell r="C1252" t="str">
            <v>5 RUE SALOMON DE ROTHSCHILD</v>
          </cell>
          <cell r="E1252" t="str">
            <v>92156</v>
          </cell>
          <cell r="F1252" t="str">
            <v>SURESNES CEDEX</v>
          </cell>
          <cell r="G1252" t="str">
            <v>FRANCE</v>
          </cell>
          <cell r="H1252" t="str">
            <v>1</v>
          </cell>
          <cell r="I1252" t="str">
            <v>+33 8 25 16 99 68</v>
          </cell>
          <cell r="K1252" t="str">
            <v>Vanessa</v>
          </cell>
          <cell r="L1252" t="str">
            <v>Graszewski</v>
          </cell>
          <cell r="M1252" t="str">
            <v>+33155244558</v>
          </cell>
          <cell r="N1252" t="str">
            <v>vgraszewski@companeo.com</v>
          </cell>
        </row>
        <row r="1253">
          <cell r="A1253">
            <v>800017</v>
          </cell>
          <cell r="B1253" t="str">
            <v>COMPANEO</v>
          </cell>
          <cell r="C1253" t="str">
            <v>5 RUE SALOMON DE ROTHSCHILD</v>
          </cell>
          <cell r="E1253" t="str">
            <v>92156</v>
          </cell>
          <cell r="F1253" t="str">
            <v>SURESNES CEDEX</v>
          </cell>
          <cell r="G1253" t="str">
            <v>FRANCE</v>
          </cell>
          <cell r="H1253" t="str">
            <v>1</v>
          </cell>
          <cell r="I1253" t="str">
            <v>+33 8 25 16 99 68</v>
          </cell>
          <cell r="K1253" t="str">
            <v>SANDRINE</v>
          </cell>
          <cell r="L1253" t="str">
            <v>CHABILLE</v>
          </cell>
          <cell r="N1253" t="str">
            <v>schebille@companeo.com</v>
          </cell>
        </row>
        <row r="1254">
          <cell r="A1254">
            <v>800017</v>
          </cell>
          <cell r="B1254" t="str">
            <v>COMPANEO</v>
          </cell>
          <cell r="C1254" t="str">
            <v>5 RUE SALOMON DE ROTHSCHILD</v>
          </cell>
          <cell r="E1254" t="str">
            <v>92156</v>
          </cell>
          <cell r="F1254" t="str">
            <v>SURESNES CEDEX</v>
          </cell>
          <cell r="G1254" t="str">
            <v>FRANCE</v>
          </cell>
          <cell r="H1254" t="str">
            <v>1</v>
          </cell>
          <cell r="I1254" t="str">
            <v>+33 8 25 16 99 68</v>
          </cell>
          <cell r="K1254" t="str">
            <v>Denis</v>
          </cell>
          <cell r="L1254" t="str">
            <v>RIOLS</v>
          </cell>
        </row>
        <row r="1255">
          <cell r="A1255">
            <v>800017</v>
          </cell>
          <cell r="B1255" t="str">
            <v>COMPANEO</v>
          </cell>
          <cell r="C1255" t="str">
            <v>5 RUE SALOMON DE ROTHSCHILD</v>
          </cell>
          <cell r="E1255" t="str">
            <v>92156</v>
          </cell>
          <cell r="F1255" t="str">
            <v>SURESNES CEDEX</v>
          </cell>
          <cell r="G1255" t="str">
            <v>FRANCE</v>
          </cell>
          <cell r="H1255" t="str">
            <v>1</v>
          </cell>
          <cell r="I1255" t="str">
            <v>+33 8 25 16 99 68</v>
          </cell>
          <cell r="K1255" t="str">
            <v>Kristina</v>
          </cell>
          <cell r="L1255" t="str">
            <v>POUSSEUR</v>
          </cell>
          <cell r="M1255" t="str">
            <v>01 55 24 20 81</v>
          </cell>
          <cell r="N1255" t="str">
            <v>kpousseur@companeo.com</v>
          </cell>
        </row>
        <row r="1256">
          <cell r="A1256">
            <v>800017</v>
          </cell>
          <cell r="B1256" t="str">
            <v>COMPANEO</v>
          </cell>
          <cell r="C1256" t="str">
            <v>5 RUE SALOMON DE ROTHSCHILD</v>
          </cell>
          <cell r="E1256" t="str">
            <v>92156</v>
          </cell>
          <cell r="F1256" t="str">
            <v>SURESNES CEDEX</v>
          </cell>
          <cell r="G1256" t="str">
            <v>FRANCE</v>
          </cell>
          <cell r="H1256" t="str">
            <v>1</v>
          </cell>
          <cell r="I1256" t="str">
            <v>+33 8 25 16 99 68</v>
          </cell>
          <cell r="K1256" t="str">
            <v>KRISTINA</v>
          </cell>
          <cell r="L1256" t="str">
            <v>POUSSEUR</v>
          </cell>
          <cell r="M1256" t="str">
            <v>0155242081</v>
          </cell>
          <cell r="N1256" t="str">
            <v/>
          </cell>
        </row>
        <row r="1257">
          <cell r="A1257">
            <v>800017</v>
          </cell>
          <cell r="B1257" t="str">
            <v>COMPANEO</v>
          </cell>
          <cell r="C1257" t="str">
            <v>5 RUE SALOMON DE ROTHSCHILD</v>
          </cell>
          <cell r="E1257" t="str">
            <v>92156</v>
          </cell>
          <cell r="F1257" t="str">
            <v>SURESNES CEDEX</v>
          </cell>
          <cell r="G1257" t="str">
            <v>FRANCE</v>
          </cell>
          <cell r="H1257" t="str">
            <v>1</v>
          </cell>
          <cell r="I1257" t="str">
            <v>+33 8 25 16 99 68</v>
          </cell>
          <cell r="K1257" t="str">
            <v>Sandrine</v>
          </cell>
          <cell r="L1257" t="str">
            <v>CHEBILLE</v>
          </cell>
          <cell r="N1257" t="str">
            <v>schebille@companeo.com</v>
          </cell>
        </row>
        <row r="1258">
          <cell r="A1258">
            <v>800017</v>
          </cell>
          <cell r="B1258" t="str">
            <v>COMPANEO</v>
          </cell>
          <cell r="C1258" t="str">
            <v>5 RUE SALOMON DE ROTHSCHILD</v>
          </cell>
          <cell r="E1258" t="str">
            <v>92156</v>
          </cell>
          <cell r="F1258" t="str">
            <v>SURESNES CEDEX</v>
          </cell>
          <cell r="G1258" t="str">
            <v>FRANCE</v>
          </cell>
          <cell r="H1258" t="str">
            <v>1</v>
          </cell>
          <cell r="I1258" t="str">
            <v>+33 8 25 16 99 68</v>
          </cell>
          <cell r="K1258" t="str">
            <v>Aur2lie</v>
          </cell>
          <cell r="L1258" t="str">
            <v>GUYOMARD</v>
          </cell>
        </row>
        <row r="1259">
          <cell r="A1259">
            <v>800567</v>
          </cell>
          <cell r="B1259" t="str">
            <v>MADE IN IT SRL</v>
          </cell>
          <cell r="C1259" t="str">
            <v>VIA CETTIGNE 13</v>
          </cell>
          <cell r="E1259" t="str">
            <v>09129</v>
          </cell>
          <cell r="F1259" t="str">
            <v>CAGLIARI</v>
          </cell>
          <cell r="G1259" t="str">
            <v>ITALIE</v>
          </cell>
          <cell r="H1259" t="str">
            <v>2</v>
          </cell>
          <cell r="I1259" t="str">
            <v>0039 0704 525 108</v>
          </cell>
          <cell r="K1259" t="str">
            <v>Gian Mario</v>
          </cell>
          <cell r="L1259" t="str">
            <v>MIGLIACCIO</v>
          </cell>
          <cell r="M1259" t="str">
            <v>00390704525107</v>
          </cell>
          <cell r="N1259" t="str">
            <v>direzione@infofranchising.it</v>
          </cell>
        </row>
        <row r="1260">
          <cell r="A1260">
            <v>800567</v>
          </cell>
          <cell r="B1260" t="str">
            <v>MADE IN IT SRL</v>
          </cell>
          <cell r="C1260" t="str">
            <v>VIA CETTIGNE 13</v>
          </cell>
          <cell r="E1260" t="str">
            <v>09129</v>
          </cell>
          <cell r="F1260" t="str">
            <v>CAGLIARI</v>
          </cell>
          <cell r="G1260" t="str">
            <v>ITALIE</v>
          </cell>
          <cell r="H1260" t="str">
            <v>2</v>
          </cell>
          <cell r="I1260" t="str">
            <v>0039 0704 525 108</v>
          </cell>
          <cell r="K1260" t="str">
            <v>GIAN MARIO</v>
          </cell>
          <cell r="L1260" t="str">
            <v>MIGLIACCIO</v>
          </cell>
          <cell r="N1260" t="str">
            <v>info@infofranchise.com</v>
          </cell>
        </row>
        <row r="1261">
          <cell r="A1261">
            <v>800567</v>
          </cell>
          <cell r="B1261" t="str">
            <v>MADE IN IT SRL</v>
          </cell>
          <cell r="C1261" t="str">
            <v>VIA CETTIGNE 13</v>
          </cell>
          <cell r="E1261" t="str">
            <v>09129</v>
          </cell>
          <cell r="F1261" t="str">
            <v>CAGLIARI</v>
          </cell>
          <cell r="G1261" t="str">
            <v>ITALIE</v>
          </cell>
          <cell r="H1261" t="str">
            <v>2</v>
          </cell>
          <cell r="I1261" t="str">
            <v>0039 0704 525 108</v>
          </cell>
          <cell r="K1261" t="str">
            <v>Gian Mario</v>
          </cell>
          <cell r="L1261" t="str">
            <v>MIGLIACCIO</v>
          </cell>
          <cell r="N1261" t="str">
            <v>direzione@infofranchising.it</v>
          </cell>
        </row>
        <row r="1262">
          <cell r="A1262">
            <v>800580</v>
          </cell>
          <cell r="B1262" t="str">
            <v>FRANCHISEPORTAL GMBH</v>
          </cell>
          <cell r="C1262" t="str">
            <v>HEIDESTR. 30 A</v>
          </cell>
          <cell r="E1262" t="str">
            <v>D-53797</v>
          </cell>
          <cell r="F1262" t="str">
            <v>LOHMAR</v>
          </cell>
          <cell r="G1262" t="str">
            <v>ALLEMAGNE</v>
          </cell>
          <cell r="H1262" t="str">
            <v>2</v>
          </cell>
          <cell r="I1262" t="str">
            <v>0049 2241 388 440</v>
          </cell>
          <cell r="K1262" t="str">
            <v>PASCALE</v>
          </cell>
          <cell r="L1262" t="str">
            <v>KESSLER</v>
          </cell>
          <cell r="N1262" t="str">
            <v>pascale.kessler@franchiseportal.de</v>
          </cell>
        </row>
        <row r="1263">
          <cell r="A1263">
            <v>800580</v>
          </cell>
          <cell r="B1263" t="str">
            <v>FRANCHISEPORTAL GMBH</v>
          </cell>
          <cell r="C1263" t="str">
            <v>HEIDESTR. 30 A</v>
          </cell>
          <cell r="E1263" t="str">
            <v>D-53797</v>
          </cell>
          <cell r="F1263" t="str">
            <v>LOHMAR</v>
          </cell>
          <cell r="G1263" t="str">
            <v>ALLEMAGNE</v>
          </cell>
          <cell r="H1263" t="str">
            <v>2</v>
          </cell>
          <cell r="I1263" t="str">
            <v>0049 2241 388 440</v>
          </cell>
          <cell r="K1263" t="str">
            <v>ULRICH</v>
          </cell>
          <cell r="L1263" t="str">
            <v>KESSLER</v>
          </cell>
          <cell r="N1263" t="str">
            <v>ulrich.kessler@franchiseportal.de</v>
          </cell>
        </row>
        <row r="1264">
          <cell r="A1264">
            <v>800672</v>
          </cell>
          <cell r="B1264" t="str">
            <v>B2B COMMUNICATION</v>
          </cell>
          <cell r="C1264" t="str">
            <v>16 RUE SAINT FIACRE</v>
          </cell>
          <cell r="E1264" t="str">
            <v>75002</v>
          </cell>
          <cell r="F1264" t="str">
            <v>PARIS</v>
          </cell>
          <cell r="G1264" t="str">
            <v>FRANCE</v>
          </cell>
          <cell r="H1264" t="str">
            <v>1</v>
          </cell>
          <cell r="I1264" t="str">
            <v>01 42 36 51 02</v>
          </cell>
          <cell r="K1264" t="str">
            <v>Michel</v>
          </cell>
          <cell r="L1264" t="str">
            <v>BURTON</v>
          </cell>
          <cell r="M1264" t="str">
            <v>04 90 14 61 41</v>
          </cell>
          <cell r="N1264" t="str">
            <v>diffusion@groupembc.com</v>
          </cell>
        </row>
        <row r="1265">
          <cell r="A1265">
            <v>800672</v>
          </cell>
          <cell r="B1265" t="str">
            <v>B2B COMMUNICATION</v>
          </cell>
          <cell r="C1265" t="str">
            <v>16 RUE SAINT FIACRE</v>
          </cell>
          <cell r="E1265" t="str">
            <v>75002</v>
          </cell>
          <cell r="F1265" t="str">
            <v>PARIS</v>
          </cell>
          <cell r="G1265" t="str">
            <v>FRANCE</v>
          </cell>
          <cell r="H1265" t="str">
            <v>1</v>
          </cell>
          <cell r="I1265" t="str">
            <v>01 42 36 51 02</v>
          </cell>
          <cell r="L1265" t="str">
            <v>Evelyne GALLO</v>
          </cell>
          <cell r="M1265" t="str">
            <v>0142365102</v>
          </cell>
          <cell r="N1265" t="str">
            <v>pnp.pub@free.fr</v>
          </cell>
        </row>
        <row r="1266">
          <cell r="A1266">
            <v>800672</v>
          </cell>
          <cell r="B1266" t="str">
            <v>B2B COMMUNICATION</v>
          </cell>
          <cell r="C1266" t="str">
            <v>16 RUE SAINT FIACRE</v>
          </cell>
          <cell r="E1266" t="str">
            <v>75002</v>
          </cell>
          <cell r="F1266" t="str">
            <v>PARIS</v>
          </cell>
          <cell r="G1266" t="str">
            <v>FRANCE</v>
          </cell>
          <cell r="H1266" t="str">
            <v>1</v>
          </cell>
          <cell r="I1266" t="str">
            <v>01 42 36 51 02</v>
          </cell>
          <cell r="K1266" t="str">
            <v>Evelyne</v>
          </cell>
          <cell r="L1266" t="str">
            <v>GALLO</v>
          </cell>
          <cell r="M1266" t="str">
            <v>01 42 36 51 02</v>
          </cell>
          <cell r="N1266" t="str">
            <v>pnppub@groupembc.com</v>
          </cell>
        </row>
        <row r="1267">
          <cell r="A1267">
            <v>800672</v>
          </cell>
          <cell r="B1267" t="str">
            <v>B2B COMMUNICATION</v>
          </cell>
          <cell r="C1267" t="str">
            <v>16 RUE SAINT FIACRE</v>
          </cell>
          <cell r="E1267" t="str">
            <v>75002</v>
          </cell>
          <cell r="F1267" t="str">
            <v>PARIS</v>
          </cell>
          <cell r="G1267" t="str">
            <v>FRANCE</v>
          </cell>
          <cell r="H1267" t="str">
            <v>1</v>
          </cell>
          <cell r="I1267" t="str">
            <v>01 42 36 51 02</v>
          </cell>
          <cell r="K1267" t="str">
            <v>Evelyne</v>
          </cell>
          <cell r="L1267" t="str">
            <v>GALLO</v>
          </cell>
          <cell r="M1267" t="str">
            <v>01 42 36 51 02</v>
          </cell>
          <cell r="N1267" t="str">
            <v>pubpnp@groupembc.com</v>
          </cell>
        </row>
        <row r="1268">
          <cell r="A1268">
            <v>800672</v>
          </cell>
          <cell r="B1268" t="str">
            <v>B2B COMMUNICATION</v>
          </cell>
          <cell r="C1268" t="str">
            <v>16 RUE SAINT FIACRE</v>
          </cell>
          <cell r="E1268" t="str">
            <v>75002</v>
          </cell>
          <cell r="F1268" t="str">
            <v>PARIS</v>
          </cell>
          <cell r="G1268" t="str">
            <v>FRANCE</v>
          </cell>
          <cell r="H1268" t="str">
            <v>1</v>
          </cell>
          <cell r="I1268" t="str">
            <v>01 42 36 51 02</v>
          </cell>
          <cell r="K1268" t="str">
            <v>Audrey</v>
          </cell>
          <cell r="L1268" t="str">
            <v>CINQUIN</v>
          </cell>
          <cell r="M1268" t="str">
            <v>+33 490146141</v>
          </cell>
          <cell r="N1268" t="str">
            <v>diffusion@groupembc.com</v>
          </cell>
        </row>
        <row r="1269">
          <cell r="A1269">
            <v>800672</v>
          </cell>
          <cell r="B1269" t="str">
            <v>B2B COMMUNICATION</v>
          </cell>
          <cell r="C1269" t="str">
            <v>16 RUE SAINT FIACRE</v>
          </cell>
          <cell r="E1269" t="str">
            <v>75002</v>
          </cell>
          <cell r="F1269" t="str">
            <v>PARIS</v>
          </cell>
          <cell r="G1269" t="str">
            <v>FRANCE</v>
          </cell>
          <cell r="H1269" t="str">
            <v>1</v>
          </cell>
          <cell r="I1269" t="str">
            <v>01 42 36 51 02</v>
          </cell>
          <cell r="K1269" t="str">
            <v>Elodie</v>
          </cell>
          <cell r="L1269" t="str">
            <v>CERVERO</v>
          </cell>
          <cell r="M1269" t="str">
            <v>+33490146141</v>
          </cell>
          <cell r="N1269" t="str">
            <v>diffusion@groupembc.com</v>
          </cell>
        </row>
        <row r="1270">
          <cell r="A1270">
            <v>800710</v>
          </cell>
          <cell r="B1270" t="str">
            <v>TELECOM PRESSE</v>
          </cell>
          <cell r="C1270" t="str">
            <v>66/72 RUE MARCEAU</v>
          </cell>
          <cell r="E1270" t="str">
            <v>93100</v>
          </cell>
          <cell r="F1270" t="str">
            <v>MONTREUIL SOUS BOIS</v>
          </cell>
          <cell r="G1270" t="str">
            <v>FRANCE</v>
          </cell>
          <cell r="H1270" t="str">
            <v>1</v>
          </cell>
          <cell r="I1270" t="str">
            <v>01 41 58 58 20</v>
          </cell>
          <cell r="K1270" t="str">
            <v>Ariel</v>
          </cell>
          <cell r="L1270" t="str">
            <v>GOMEZ</v>
          </cell>
          <cell r="M1270" t="str">
            <v>06 60 40 47 72</v>
          </cell>
          <cell r="N1270" t="str">
            <v>ariel.gomez@jdt.fr</v>
          </cell>
        </row>
        <row r="1271">
          <cell r="A1271">
            <v>800710</v>
          </cell>
          <cell r="B1271" t="str">
            <v>TELECOM PRESSE</v>
          </cell>
          <cell r="C1271" t="str">
            <v>66/72 RUE MARCEAU</v>
          </cell>
          <cell r="E1271" t="str">
            <v>93100</v>
          </cell>
          <cell r="F1271" t="str">
            <v>MONTREUIL SOUS BOIS</v>
          </cell>
          <cell r="G1271" t="str">
            <v>FRANCE</v>
          </cell>
          <cell r="H1271" t="str">
            <v>1</v>
          </cell>
          <cell r="I1271" t="str">
            <v>01 41 58 58 20</v>
          </cell>
          <cell r="K1271" t="str">
            <v>Ariel</v>
          </cell>
          <cell r="L1271" t="str">
            <v>GOMEZ</v>
          </cell>
          <cell r="M1271" t="str">
            <v>01 45 65 50 51</v>
          </cell>
          <cell r="N1271" t="str">
            <v>ariel.gomez@jdt.fr</v>
          </cell>
        </row>
        <row r="1272">
          <cell r="A1272">
            <v>800710</v>
          </cell>
          <cell r="B1272" t="str">
            <v>TELECOM PRESSE</v>
          </cell>
          <cell r="C1272" t="str">
            <v>66/72 RUE MARCEAU</v>
          </cell>
          <cell r="E1272" t="str">
            <v>93100</v>
          </cell>
          <cell r="F1272" t="str">
            <v>MONTREUIL SOUS BOIS</v>
          </cell>
          <cell r="G1272" t="str">
            <v>FRANCE</v>
          </cell>
          <cell r="H1272" t="str">
            <v>1</v>
          </cell>
          <cell r="I1272" t="str">
            <v>01 41 58 58 20</v>
          </cell>
          <cell r="K1272" t="str">
            <v>Ariel</v>
          </cell>
          <cell r="L1272" t="str">
            <v>GOMEZ</v>
          </cell>
          <cell r="M1272" t="str">
            <v>01 41 58 59 24</v>
          </cell>
          <cell r="N1272" t="str">
            <v>ariel.gomez@jdt.fr</v>
          </cell>
        </row>
        <row r="1273">
          <cell r="A1273">
            <v>800710</v>
          </cell>
          <cell r="B1273" t="str">
            <v>TELECOM PRESSE</v>
          </cell>
          <cell r="C1273" t="str">
            <v>66/72 RUE MARCEAU</v>
          </cell>
          <cell r="E1273" t="str">
            <v>93100</v>
          </cell>
          <cell r="F1273" t="str">
            <v>MONTREUIL SOUS BOIS</v>
          </cell>
          <cell r="G1273" t="str">
            <v>FRANCE</v>
          </cell>
          <cell r="H1273" t="str">
            <v>1</v>
          </cell>
          <cell r="I1273" t="str">
            <v>01 41 58 58 20</v>
          </cell>
          <cell r="K1273" t="str">
            <v>Stephanie</v>
          </cell>
          <cell r="L1273" t="str">
            <v>LARGILLIERE</v>
          </cell>
          <cell r="N1273" t="str">
            <v>stephanie@microscoop.com</v>
          </cell>
        </row>
        <row r="1274">
          <cell r="A1274">
            <v>805424</v>
          </cell>
          <cell r="B1274" t="str">
            <v>REUSSIR SA</v>
          </cell>
          <cell r="C1274" t="str">
            <v>4/14 RUE FERRUS</v>
          </cell>
          <cell r="D1274" t="str">
            <v>HALL B - 3eme ETAGE - CS 41442</v>
          </cell>
          <cell r="E1274" t="str">
            <v>75683</v>
          </cell>
          <cell r="F1274" t="str">
            <v>PARIS CEDEX 14</v>
          </cell>
          <cell r="G1274" t="str">
            <v>FRANCE</v>
          </cell>
          <cell r="H1274" t="str">
            <v>1</v>
          </cell>
          <cell r="I1274" t="str">
            <v>+33 1 42 72 28 00</v>
          </cell>
          <cell r="K1274" t="str">
            <v>Celine</v>
          </cell>
          <cell r="L1274" t="str">
            <v>CAUVIN</v>
          </cell>
          <cell r="N1274" t="str">
            <v>c.cauvin@reussir.tm.fr</v>
          </cell>
        </row>
        <row r="1275">
          <cell r="A1275">
            <v>805424</v>
          </cell>
          <cell r="B1275" t="str">
            <v>REUSSIR SA</v>
          </cell>
          <cell r="C1275" t="str">
            <v>4/14 RUE FERRUS</v>
          </cell>
          <cell r="D1275" t="str">
            <v>HALL B - 3eme ETAGE - CS 41442</v>
          </cell>
          <cell r="E1275" t="str">
            <v>75683</v>
          </cell>
          <cell r="F1275" t="str">
            <v>PARIS CEDEX 14</v>
          </cell>
          <cell r="G1275" t="str">
            <v>FRANCE</v>
          </cell>
          <cell r="H1275" t="str">
            <v>1</v>
          </cell>
          <cell r="I1275" t="str">
            <v>+33 1 42 72 28 00</v>
          </cell>
          <cell r="K1275" t="str">
            <v>FLORENCE</v>
          </cell>
          <cell r="L1275" t="str">
            <v>CARON</v>
          </cell>
          <cell r="M1275" t="str">
            <v>01 49 84 03 30</v>
          </cell>
          <cell r="N1275" t="str">
            <v>f.caron@reussir.tm.fr</v>
          </cell>
        </row>
        <row r="1276">
          <cell r="A1276">
            <v>805424</v>
          </cell>
          <cell r="B1276" t="str">
            <v>REUSSIR SA</v>
          </cell>
          <cell r="C1276" t="str">
            <v>4/14 RUE FERRUS</v>
          </cell>
          <cell r="D1276" t="str">
            <v>HALL B - 3eme ETAGE - CS 41442</v>
          </cell>
          <cell r="E1276" t="str">
            <v>75683</v>
          </cell>
          <cell r="F1276" t="str">
            <v>PARIS CEDEX 14</v>
          </cell>
          <cell r="G1276" t="str">
            <v>FRANCE</v>
          </cell>
          <cell r="H1276" t="str">
            <v>1</v>
          </cell>
          <cell r="I1276" t="str">
            <v>+33 1 42 72 28 00</v>
          </cell>
          <cell r="K1276" t="str">
            <v>FLORENCE</v>
          </cell>
          <cell r="L1276" t="str">
            <v>CARON</v>
          </cell>
          <cell r="N1276" t="str">
            <v>f.caron@reussir.tm.fr</v>
          </cell>
        </row>
        <row r="1277">
          <cell r="A1277">
            <v>807136</v>
          </cell>
          <cell r="B1277" t="str">
            <v>LE PETIT FUTE</v>
          </cell>
          <cell r="C1277" t="str">
            <v>18 RUE DES VOLONTAIRES</v>
          </cell>
          <cell r="E1277" t="str">
            <v>75015</v>
          </cell>
          <cell r="F1277" t="str">
            <v>PARIS</v>
          </cell>
          <cell r="G1277" t="str">
            <v>FRANCE</v>
          </cell>
          <cell r="H1277" t="str">
            <v>1</v>
          </cell>
          <cell r="I1277" t="str">
            <v>+33 1 53 69 70 00</v>
          </cell>
          <cell r="K1277" t="str">
            <v>Jean Mary</v>
          </cell>
          <cell r="L1277" t="str">
            <v>MARCHAL</v>
          </cell>
          <cell r="M1277" t="str">
            <v>+33153697000</v>
          </cell>
          <cell r="N1277" t="str">
            <v>marchal@petitfute.com</v>
          </cell>
        </row>
        <row r="1278">
          <cell r="A1278">
            <v>807136</v>
          </cell>
          <cell r="B1278" t="str">
            <v>LE PETIT FUTE</v>
          </cell>
          <cell r="C1278" t="str">
            <v>18 RUE DES VOLONTAIRES</v>
          </cell>
          <cell r="E1278" t="str">
            <v>75015</v>
          </cell>
          <cell r="F1278" t="str">
            <v>PARIS</v>
          </cell>
          <cell r="G1278" t="str">
            <v>FRANCE</v>
          </cell>
          <cell r="H1278" t="str">
            <v>1</v>
          </cell>
          <cell r="I1278" t="str">
            <v>+33 1 53 69 70 00</v>
          </cell>
          <cell r="K1278" t="str">
            <v>Eric</v>
          </cell>
          <cell r="L1278" t="str">
            <v>MARTIN</v>
          </cell>
          <cell r="M1278" t="str">
            <v>0153697000</v>
          </cell>
          <cell r="N1278" t="str">
            <v/>
          </cell>
        </row>
        <row r="1279">
          <cell r="A1279">
            <v>807136</v>
          </cell>
          <cell r="B1279" t="str">
            <v>LE PETIT FUTE</v>
          </cell>
          <cell r="C1279" t="str">
            <v>18 RUE DES VOLONTAIRES</v>
          </cell>
          <cell r="E1279" t="str">
            <v>75015</v>
          </cell>
          <cell r="F1279" t="str">
            <v>PARIS</v>
          </cell>
          <cell r="G1279" t="str">
            <v>FRANCE</v>
          </cell>
          <cell r="H1279" t="str">
            <v>1</v>
          </cell>
          <cell r="I1279" t="str">
            <v>+33 1 53 69 70 00</v>
          </cell>
          <cell r="K1279" t="str">
            <v>Olivier</v>
          </cell>
          <cell r="L1279" t="str">
            <v>PETOT</v>
          </cell>
          <cell r="M1279" t="str">
            <v>0153696558</v>
          </cell>
          <cell r="N1279" t="str">
            <v>olivier@publibook.com</v>
          </cell>
        </row>
        <row r="1280">
          <cell r="A1280">
            <v>807136</v>
          </cell>
          <cell r="B1280" t="str">
            <v>LE PETIT FUTE</v>
          </cell>
          <cell r="C1280" t="str">
            <v>18 RUE DES VOLONTAIRES</v>
          </cell>
          <cell r="E1280" t="str">
            <v>75015</v>
          </cell>
          <cell r="F1280" t="str">
            <v>PARIS</v>
          </cell>
          <cell r="G1280" t="str">
            <v>FRANCE</v>
          </cell>
          <cell r="H1280" t="str">
            <v>1</v>
          </cell>
          <cell r="I1280" t="str">
            <v>+33 1 53 69 70 00</v>
          </cell>
          <cell r="K1280" t="str">
            <v>Jean Mary</v>
          </cell>
          <cell r="L1280" t="str">
            <v>MARCHAL</v>
          </cell>
          <cell r="M1280" t="str">
            <v>01 53 69 70 00</v>
          </cell>
          <cell r="N1280" t="str">
            <v>marchal@petitfute.com</v>
          </cell>
        </row>
        <row r="1281">
          <cell r="A1281">
            <v>807136</v>
          </cell>
          <cell r="B1281" t="str">
            <v>LE PETIT FUTE</v>
          </cell>
          <cell r="C1281" t="str">
            <v>18 RUE DES VOLONTAIRES</v>
          </cell>
          <cell r="E1281" t="str">
            <v>75015</v>
          </cell>
          <cell r="F1281" t="str">
            <v>PARIS</v>
          </cell>
          <cell r="G1281" t="str">
            <v>FRANCE</v>
          </cell>
          <cell r="H1281" t="str">
            <v>1</v>
          </cell>
          <cell r="I1281" t="str">
            <v>+33 1 53 69 70 00</v>
          </cell>
          <cell r="K1281" t="str">
            <v>Alicia</v>
          </cell>
          <cell r="L1281" t="str">
            <v>FILANKEMBO</v>
          </cell>
          <cell r="M1281" t="str">
            <v>+33 1 53 69 70 00</v>
          </cell>
          <cell r="N1281" t="str">
            <v>filankembo@petitfute.com</v>
          </cell>
        </row>
        <row r="1282">
          <cell r="A1282">
            <v>807136</v>
          </cell>
          <cell r="B1282" t="str">
            <v>LE PETIT FUTE</v>
          </cell>
          <cell r="C1282" t="str">
            <v>18 RUE DES VOLONTAIRES</v>
          </cell>
          <cell r="E1282" t="str">
            <v>75015</v>
          </cell>
          <cell r="F1282" t="str">
            <v>PARIS</v>
          </cell>
          <cell r="G1282" t="str">
            <v>FRANCE</v>
          </cell>
          <cell r="H1282" t="str">
            <v>1</v>
          </cell>
          <cell r="I1282" t="str">
            <v>+33 1 53 69 70 00</v>
          </cell>
          <cell r="K1282" t="str">
            <v>VIANNEY</v>
          </cell>
          <cell r="L1282" t="str">
            <v>LAVERNE</v>
          </cell>
          <cell r="M1282" t="str">
            <v>+33153697006</v>
          </cell>
          <cell r="N1282" t="str">
            <v>filankembo@petitfute.com</v>
          </cell>
        </row>
        <row r="1283">
          <cell r="A1283">
            <v>807671</v>
          </cell>
          <cell r="B1283" t="str">
            <v>SYNHORCAT</v>
          </cell>
          <cell r="C1283" t="str">
            <v>4 RUE  DE GRAMONT</v>
          </cell>
          <cell r="E1283" t="str">
            <v>75002</v>
          </cell>
          <cell r="F1283" t="str">
            <v>PARIS</v>
          </cell>
          <cell r="G1283" t="str">
            <v>FRANCE</v>
          </cell>
          <cell r="H1283" t="str">
            <v>1</v>
          </cell>
          <cell r="I1283" t="str">
            <v>+331 42 96 61 07</v>
          </cell>
          <cell r="K1283" t="str">
            <v>Elisabeth</v>
          </cell>
          <cell r="L1283" t="str">
            <v>LEVANEN</v>
          </cell>
          <cell r="M1283" t="str">
            <v>01 42 96 61 07</v>
          </cell>
          <cell r="N1283" t="str">
            <v>e.levanen@synhorcat.com</v>
          </cell>
        </row>
        <row r="1284">
          <cell r="A1284">
            <v>807671</v>
          </cell>
          <cell r="B1284" t="str">
            <v>SYNHORCAT</v>
          </cell>
          <cell r="C1284" t="str">
            <v>4 RUE  DE GRAMONT</v>
          </cell>
          <cell r="E1284" t="str">
            <v>75002</v>
          </cell>
          <cell r="F1284" t="str">
            <v>PARIS</v>
          </cell>
          <cell r="G1284" t="str">
            <v>FRANCE</v>
          </cell>
          <cell r="H1284" t="str">
            <v>1</v>
          </cell>
          <cell r="I1284" t="str">
            <v>+331 42 96 61 07</v>
          </cell>
          <cell r="K1284" t="str">
            <v>MELANIE</v>
          </cell>
          <cell r="L1284" t="str">
            <v>ROI</v>
          </cell>
          <cell r="M1284" t="str">
            <v>+33142968874</v>
          </cell>
          <cell r="N1284" t="str">
            <v>m.roi@synhorcat.com</v>
          </cell>
        </row>
        <row r="1285">
          <cell r="A1285">
            <v>807671</v>
          </cell>
          <cell r="B1285" t="str">
            <v>SYNHORCAT</v>
          </cell>
          <cell r="C1285" t="str">
            <v>4 RUE  DE GRAMONT</v>
          </cell>
          <cell r="E1285" t="str">
            <v>75002</v>
          </cell>
          <cell r="F1285" t="str">
            <v>PARIS</v>
          </cell>
          <cell r="G1285" t="str">
            <v>FRANCE</v>
          </cell>
          <cell r="H1285" t="str">
            <v>1</v>
          </cell>
          <cell r="I1285" t="str">
            <v>+331 42 96 61 07</v>
          </cell>
          <cell r="K1285" t="str">
            <v>CECILE</v>
          </cell>
          <cell r="L1285" t="str">
            <v>SAUVEUR</v>
          </cell>
          <cell r="N1285" t="str">
            <v>c.sauveur@synhorcat.com</v>
          </cell>
        </row>
        <row r="1286">
          <cell r="A1286">
            <v>807671</v>
          </cell>
          <cell r="B1286" t="str">
            <v>SYNHORCAT</v>
          </cell>
          <cell r="C1286" t="str">
            <v>4 RUE  DE GRAMONT</v>
          </cell>
          <cell r="E1286" t="str">
            <v>75002</v>
          </cell>
          <cell r="F1286" t="str">
            <v>PARIS</v>
          </cell>
          <cell r="G1286" t="str">
            <v>FRANCE</v>
          </cell>
          <cell r="H1286" t="str">
            <v>1</v>
          </cell>
          <cell r="I1286" t="str">
            <v>+331 42 96 61 07</v>
          </cell>
          <cell r="K1286" t="str">
            <v>Gerard</v>
          </cell>
          <cell r="L1286" t="str">
            <v>GALY</v>
          </cell>
          <cell r="M1286" t="str">
            <v>01 42 96 60 75</v>
          </cell>
          <cell r="N1286" t="str">
            <v>g.galy@synhorcat.com</v>
          </cell>
        </row>
        <row r="1287">
          <cell r="A1287">
            <v>807671</v>
          </cell>
          <cell r="B1287" t="str">
            <v>SYNHORCAT</v>
          </cell>
          <cell r="C1287" t="str">
            <v>4 RUE  DE GRAMONT</v>
          </cell>
          <cell r="E1287" t="str">
            <v>75002</v>
          </cell>
          <cell r="F1287" t="str">
            <v>PARIS</v>
          </cell>
          <cell r="G1287" t="str">
            <v>FRANCE</v>
          </cell>
          <cell r="H1287" t="str">
            <v>1</v>
          </cell>
          <cell r="I1287" t="str">
            <v>+331 42 96 61 07</v>
          </cell>
          <cell r="K1287" t="str">
            <v>Martine</v>
          </cell>
          <cell r="L1287" t="str">
            <v>PROFICHEL</v>
          </cell>
          <cell r="M1287" t="str">
            <v>+33668423956</v>
          </cell>
          <cell r="N1287" t="str">
            <v>m.profichel@synhorcat.com</v>
          </cell>
        </row>
        <row r="1288">
          <cell r="A1288">
            <v>807671</v>
          </cell>
          <cell r="B1288" t="str">
            <v>SYNHORCAT</v>
          </cell>
          <cell r="C1288" t="str">
            <v>4 RUE  DE GRAMONT</v>
          </cell>
          <cell r="E1288" t="str">
            <v>75002</v>
          </cell>
          <cell r="F1288" t="str">
            <v>PARIS</v>
          </cell>
          <cell r="G1288" t="str">
            <v>FRANCE</v>
          </cell>
          <cell r="H1288" t="str">
            <v>1</v>
          </cell>
          <cell r="I1288" t="str">
            <v>+331 42 96 61 07</v>
          </cell>
          <cell r="K1288" t="str">
            <v>E</v>
          </cell>
          <cell r="L1288" t="str">
            <v>HONDART</v>
          </cell>
          <cell r="N1288" t="str">
            <v>e.hondart@synhorcat.com</v>
          </cell>
        </row>
        <row r="1289">
          <cell r="A1289">
            <v>807671</v>
          </cell>
          <cell r="B1289" t="str">
            <v>SYNHORCAT</v>
          </cell>
          <cell r="C1289" t="str">
            <v>4 RUE  DE GRAMONT</v>
          </cell>
          <cell r="E1289" t="str">
            <v>75002</v>
          </cell>
          <cell r="F1289" t="str">
            <v>PARIS</v>
          </cell>
          <cell r="G1289" t="str">
            <v>FRANCE</v>
          </cell>
          <cell r="H1289" t="str">
            <v>1</v>
          </cell>
          <cell r="I1289" t="str">
            <v>+331 42 96 61 07</v>
          </cell>
          <cell r="K1289" t="str">
            <v>Edwige</v>
          </cell>
          <cell r="L1289" t="str">
            <v>Houdart</v>
          </cell>
          <cell r="M1289" t="str">
            <v>+33142966107</v>
          </cell>
          <cell r="N1289" t="str">
            <v>e.houdart@synhorcat.com</v>
          </cell>
        </row>
        <row r="1290">
          <cell r="A1290">
            <v>807671</v>
          </cell>
          <cell r="B1290" t="str">
            <v>SYNHORCAT</v>
          </cell>
          <cell r="C1290" t="str">
            <v>4 RUE  DE GRAMONT</v>
          </cell>
          <cell r="E1290" t="str">
            <v>75002</v>
          </cell>
          <cell r="F1290" t="str">
            <v>PARIS</v>
          </cell>
          <cell r="G1290" t="str">
            <v>FRANCE</v>
          </cell>
          <cell r="H1290" t="str">
            <v>1</v>
          </cell>
          <cell r="I1290" t="str">
            <v>+331 42 96 61 07</v>
          </cell>
          <cell r="K1290" t="str">
            <v>Lidia</v>
          </cell>
          <cell r="L1290" t="str">
            <v>URZICA</v>
          </cell>
          <cell r="M1290" t="str">
            <v>+33142966106</v>
          </cell>
          <cell r="N1290" t="str">
            <v>assistantedg@synhorcat.com</v>
          </cell>
        </row>
        <row r="1291">
          <cell r="A1291">
            <v>808510</v>
          </cell>
          <cell r="B1291" t="str">
            <v>ARCHI EUROPE SA</v>
          </cell>
          <cell r="C1291" t="str">
            <v>DENNENDREEF 8</v>
          </cell>
          <cell r="E1291" t="str">
            <v>B-3721</v>
          </cell>
          <cell r="F1291" t="str">
            <v>KORTESSEM</v>
          </cell>
          <cell r="G1291" t="str">
            <v>BELGIQUE</v>
          </cell>
          <cell r="H1291" t="str">
            <v>1</v>
          </cell>
          <cell r="I1291" t="str">
            <v>00 32 11 37 56 13</v>
          </cell>
          <cell r="K1291" t="str">
            <v>Jacques</v>
          </cell>
          <cell r="L1291" t="str">
            <v>ALLARD</v>
          </cell>
          <cell r="M1291" t="str">
            <v>00 32 11 37 56 13</v>
          </cell>
          <cell r="N1291" t="str">
            <v>jacques@allard.be</v>
          </cell>
        </row>
        <row r="1292">
          <cell r="A1292">
            <v>808510</v>
          </cell>
          <cell r="B1292" t="str">
            <v>ARCHI EUROPE SA</v>
          </cell>
          <cell r="C1292" t="str">
            <v>DENNENDREEF 8</v>
          </cell>
          <cell r="E1292" t="str">
            <v>B-3721</v>
          </cell>
          <cell r="F1292" t="str">
            <v>KORTESSEM</v>
          </cell>
          <cell r="G1292" t="str">
            <v>BELGIQUE</v>
          </cell>
          <cell r="H1292" t="str">
            <v>1</v>
          </cell>
          <cell r="I1292" t="str">
            <v>00 32 11 37 56 13</v>
          </cell>
          <cell r="K1292" t="str">
            <v>JACQUES</v>
          </cell>
          <cell r="L1292" t="str">
            <v>ALLARD</v>
          </cell>
          <cell r="M1292" t="str">
            <v>00 32 11 37 56 13</v>
          </cell>
          <cell r="N1292" t="str">
            <v>jacques.allard@archi-europe.com</v>
          </cell>
        </row>
        <row r="1293">
          <cell r="A1293">
            <v>808510</v>
          </cell>
          <cell r="B1293" t="str">
            <v>ARCHI EUROPE SA</v>
          </cell>
          <cell r="C1293" t="str">
            <v>DENNENDREEF 8</v>
          </cell>
          <cell r="E1293" t="str">
            <v>B-3721</v>
          </cell>
          <cell r="F1293" t="str">
            <v>KORTESSEM</v>
          </cell>
          <cell r="G1293" t="str">
            <v>BELGIQUE</v>
          </cell>
          <cell r="H1293" t="str">
            <v>1</v>
          </cell>
          <cell r="I1293" t="str">
            <v>00 32 11 37 56 13</v>
          </cell>
          <cell r="K1293" t="str">
            <v>Jacques</v>
          </cell>
          <cell r="L1293" t="str">
            <v>ALLARD</v>
          </cell>
          <cell r="N1293" t="str">
            <v>jacques.allard@archi-europe.com</v>
          </cell>
        </row>
        <row r="1294">
          <cell r="A1294">
            <v>808594</v>
          </cell>
          <cell r="B1294" t="str">
            <v>GRUPPO DI RICERCA SOCIO AMBIENTALE</v>
          </cell>
          <cell r="C1294" t="str">
            <v>L'AMBIENTE</v>
          </cell>
          <cell r="D1294" t="str">
            <v>VIA G. WASHINGTON 83</v>
          </cell>
          <cell r="E1294" t="str">
            <v>20146</v>
          </cell>
          <cell r="F1294" t="str">
            <v>MILANO</v>
          </cell>
          <cell r="G1294" t="str">
            <v>ITALIE</v>
          </cell>
          <cell r="H1294" t="str">
            <v>2</v>
          </cell>
          <cell r="I1294" t="str">
            <v>+39 02 489 51 515</v>
          </cell>
          <cell r="J1294" t="str">
            <v>lambiente@iol.it</v>
          </cell>
          <cell r="K1294" t="str">
            <v>FRANCO</v>
          </cell>
          <cell r="L1294" t="str">
            <v>RANIERI</v>
          </cell>
          <cell r="M1294" t="str">
            <v>00 39 02 489 515 15</v>
          </cell>
          <cell r="N1294" t="str">
            <v/>
          </cell>
        </row>
        <row r="1295">
          <cell r="A1295">
            <v>808594</v>
          </cell>
          <cell r="B1295" t="str">
            <v>GRUPPO DI RICERCA SOCIO AMBIENTALE</v>
          </cell>
          <cell r="C1295" t="str">
            <v>L'AMBIENTE</v>
          </cell>
          <cell r="D1295" t="str">
            <v>VIA G. WASHINGTON 83</v>
          </cell>
          <cell r="E1295" t="str">
            <v>20146</v>
          </cell>
          <cell r="F1295" t="str">
            <v>MILANO</v>
          </cell>
          <cell r="G1295" t="str">
            <v>ITALIE</v>
          </cell>
          <cell r="H1295" t="str">
            <v>2</v>
          </cell>
          <cell r="I1295" t="str">
            <v>+39 02 489 51 515</v>
          </cell>
          <cell r="J1295" t="str">
            <v>lambiente@iol.it</v>
          </cell>
          <cell r="K1295" t="str">
            <v>FRANCO</v>
          </cell>
          <cell r="L1295" t="str">
            <v>RANIERI</v>
          </cell>
          <cell r="N1295" t="str">
            <v>girsa@ranierieditore.it</v>
          </cell>
        </row>
        <row r="1296">
          <cell r="A1296">
            <v>808594</v>
          </cell>
          <cell r="B1296" t="str">
            <v>GRUPPO DI RICERCA SOCIO AMBIENTALE</v>
          </cell>
          <cell r="C1296" t="str">
            <v>L'AMBIENTE</v>
          </cell>
          <cell r="D1296" t="str">
            <v>VIA G. WASHINGTON 83</v>
          </cell>
          <cell r="E1296" t="str">
            <v>20146</v>
          </cell>
          <cell r="F1296" t="str">
            <v>MILANO</v>
          </cell>
          <cell r="G1296" t="str">
            <v>ITALIE</v>
          </cell>
          <cell r="H1296" t="str">
            <v>2</v>
          </cell>
          <cell r="I1296" t="str">
            <v>+39 02 489 51 515</v>
          </cell>
          <cell r="J1296" t="str">
            <v>lambiente@iol.it</v>
          </cell>
          <cell r="K1296" t="str">
            <v>Valentina</v>
          </cell>
          <cell r="L1296" t="str">
            <v>FERRARI</v>
          </cell>
          <cell r="N1296" t="str">
            <v>lambiente@ranierieditore.it</v>
          </cell>
        </row>
        <row r="1297">
          <cell r="A1297">
            <v>808594</v>
          </cell>
          <cell r="B1297" t="str">
            <v>GRUPPO DI RICERCA SOCIO AMBIENTALE</v>
          </cell>
          <cell r="C1297" t="str">
            <v>L'AMBIENTE</v>
          </cell>
          <cell r="D1297" t="str">
            <v>VIA G. WASHINGTON 83</v>
          </cell>
          <cell r="E1297" t="str">
            <v>20146</v>
          </cell>
          <cell r="F1297" t="str">
            <v>MILANO</v>
          </cell>
          <cell r="G1297" t="str">
            <v>ITALIE</v>
          </cell>
          <cell r="H1297" t="str">
            <v>2</v>
          </cell>
          <cell r="I1297" t="str">
            <v>+39 02 489 51 515</v>
          </cell>
          <cell r="J1297" t="str">
            <v>lambiente@iol.it</v>
          </cell>
          <cell r="K1297" t="str">
            <v>VALENTINA</v>
          </cell>
          <cell r="L1297" t="str">
            <v>FERRARI</v>
          </cell>
          <cell r="M1297" t="str">
            <v>+390282396852</v>
          </cell>
          <cell r="N1297" t="str">
            <v>lambiente@ranierieditore.it</v>
          </cell>
        </row>
        <row r="1298">
          <cell r="A1298">
            <v>808654</v>
          </cell>
          <cell r="B1298" t="str">
            <v>IDEAT EDITIONS</v>
          </cell>
          <cell r="C1298" t="str">
            <v>12-14, RUE JULES CESAR</v>
          </cell>
          <cell r="E1298" t="str">
            <v>75012</v>
          </cell>
          <cell r="F1298" t="str">
            <v>PARIS</v>
          </cell>
          <cell r="G1298" t="str">
            <v>FRANCE</v>
          </cell>
          <cell r="H1298" t="str">
            <v>1</v>
          </cell>
          <cell r="I1298" t="str">
            <v>01 44 75 79 40</v>
          </cell>
          <cell r="J1298" t="str">
            <v>vds@ideat.fr</v>
          </cell>
          <cell r="K1298" t="str">
            <v>Veronique</v>
          </cell>
          <cell r="L1298" t="str">
            <v>DE SAGAZAN</v>
          </cell>
          <cell r="M1298" t="str">
            <v>01 44 75 79 45</v>
          </cell>
          <cell r="N1298" t="str">
            <v>vds@ideat.fr</v>
          </cell>
        </row>
        <row r="1299">
          <cell r="A1299">
            <v>808654</v>
          </cell>
          <cell r="B1299" t="str">
            <v>IDEAT EDITIONS</v>
          </cell>
          <cell r="C1299" t="str">
            <v>12-14, RUE JULES CESAR</v>
          </cell>
          <cell r="E1299" t="str">
            <v>75012</v>
          </cell>
          <cell r="F1299" t="str">
            <v>PARIS</v>
          </cell>
          <cell r="G1299" t="str">
            <v>FRANCE</v>
          </cell>
          <cell r="H1299" t="str">
            <v>1</v>
          </cell>
          <cell r="I1299" t="str">
            <v>01 44 75 79 40</v>
          </cell>
          <cell r="J1299" t="str">
            <v>vds@ideat.fr</v>
          </cell>
          <cell r="K1299" t="str">
            <v>Olivia</v>
          </cell>
          <cell r="L1299" t="str">
            <v>BEDEREDE</v>
          </cell>
          <cell r="M1299" t="str">
            <v>+33 1 44 75 79 40</v>
          </cell>
          <cell r="N1299" t="str">
            <v>obederede@ideat.fr</v>
          </cell>
        </row>
        <row r="1300">
          <cell r="A1300">
            <v>808654</v>
          </cell>
          <cell r="B1300" t="str">
            <v>IDEAT EDITIONS</v>
          </cell>
          <cell r="C1300" t="str">
            <v>12-14, RUE JULES CESAR</v>
          </cell>
          <cell r="E1300" t="str">
            <v>75012</v>
          </cell>
          <cell r="F1300" t="str">
            <v>PARIS</v>
          </cell>
          <cell r="G1300" t="str">
            <v>FRANCE</v>
          </cell>
          <cell r="H1300" t="str">
            <v>1</v>
          </cell>
          <cell r="I1300" t="str">
            <v>01 44 75 79 40</v>
          </cell>
          <cell r="J1300" t="str">
            <v>vds@ideat.fr</v>
          </cell>
          <cell r="K1300" t="str">
            <v>Laurent</v>
          </cell>
          <cell r="L1300" t="str">
            <v>BLANC</v>
          </cell>
          <cell r="N1300" t="str">
            <v>laurentblanc@thegoodlife.fr</v>
          </cell>
        </row>
        <row r="1301">
          <cell r="A1301">
            <v>808654</v>
          </cell>
          <cell r="B1301" t="str">
            <v>IDEAT EDITIONS</v>
          </cell>
          <cell r="C1301" t="str">
            <v>12-14, RUE JULES CESAR</v>
          </cell>
          <cell r="E1301" t="str">
            <v>75012</v>
          </cell>
          <cell r="F1301" t="str">
            <v>PARIS</v>
          </cell>
          <cell r="G1301" t="str">
            <v>FRANCE</v>
          </cell>
          <cell r="H1301" t="str">
            <v>1</v>
          </cell>
          <cell r="I1301" t="str">
            <v>01 44 75 79 40</v>
          </cell>
          <cell r="J1301" t="str">
            <v>vds@ideat.fr</v>
          </cell>
          <cell r="K1301" t="str">
            <v>Pauline</v>
          </cell>
          <cell r="L1301" t="str">
            <v>ZOSI</v>
          </cell>
          <cell r="N1301" t="str">
            <v>pzosi@ideat.fr</v>
          </cell>
        </row>
        <row r="1302">
          <cell r="A1302">
            <v>808654</v>
          </cell>
          <cell r="B1302" t="str">
            <v>IDEAT EDITIONS</v>
          </cell>
          <cell r="C1302" t="str">
            <v>12-14, RUE JULES CESAR</v>
          </cell>
          <cell r="E1302" t="str">
            <v>75012</v>
          </cell>
          <cell r="F1302" t="str">
            <v>PARIS</v>
          </cell>
          <cell r="G1302" t="str">
            <v>FRANCE</v>
          </cell>
          <cell r="H1302" t="str">
            <v>1</v>
          </cell>
          <cell r="I1302" t="str">
            <v>01 44 75 79 40</v>
          </cell>
          <cell r="J1302" t="str">
            <v>vds@ideat.fr</v>
          </cell>
          <cell r="K1302" t="str">
            <v>Céline</v>
          </cell>
          <cell r="L1302" t="str">
            <v>RHODES</v>
          </cell>
        </row>
        <row r="1303">
          <cell r="A1303">
            <v>808734</v>
          </cell>
          <cell r="B1303" t="str">
            <v>STRATEGIE MEDIA CONSEIL</v>
          </cell>
          <cell r="C1303" t="str">
            <v>66 ROUTE DE GRENOBLE</v>
          </cell>
          <cell r="D1303" t="str">
            <v>BP 3024</v>
          </cell>
          <cell r="E1303" t="str">
            <v>06201</v>
          </cell>
          <cell r="F1303" t="str">
            <v>NICE CEDEX 3</v>
          </cell>
          <cell r="G1303" t="str">
            <v>FRANCE</v>
          </cell>
          <cell r="H1303" t="str">
            <v>1</v>
          </cell>
          <cell r="I1303" t="str">
            <v>+33493721188</v>
          </cell>
          <cell r="J1303" t="str">
            <v>residences@smc-france.com</v>
          </cell>
          <cell r="K1303" t="str">
            <v>Dominique</v>
          </cell>
          <cell r="L1303" t="str">
            <v>LECONTE</v>
          </cell>
          <cell r="M1303" t="str">
            <v>01 53 43 02 31</v>
          </cell>
        </row>
        <row r="1304">
          <cell r="A1304">
            <v>808734</v>
          </cell>
          <cell r="B1304" t="str">
            <v>STRATEGIE MEDIA CONSEIL</v>
          </cell>
          <cell r="C1304" t="str">
            <v>66 ROUTE DE GRENOBLE</v>
          </cell>
          <cell r="D1304" t="str">
            <v>BP 3024</v>
          </cell>
          <cell r="E1304" t="str">
            <v>06201</v>
          </cell>
          <cell r="F1304" t="str">
            <v>NICE CEDEX 3</v>
          </cell>
          <cell r="G1304" t="str">
            <v>FRANCE</v>
          </cell>
          <cell r="H1304" t="str">
            <v>1</v>
          </cell>
          <cell r="I1304" t="str">
            <v>+33493721188</v>
          </cell>
          <cell r="J1304" t="str">
            <v>residences@smc-france.com</v>
          </cell>
          <cell r="K1304" t="str">
            <v>Armelle</v>
          </cell>
          <cell r="L1304" t="str">
            <v>LUTON</v>
          </cell>
        </row>
        <row r="1305">
          <cell r="A1305">
            <v>808734</v>
          </cell>
          <cell r="B1305" t="str">
            <v>STRATEGIE MEDIA CONSEIL</v>
          </cell>
          <cell r="C1305" t="str">
            <v>66 ROUTE DE GRENOBLE</v>
          </cell>
          <cell r="D1305" t="str">
            <v>BP 3024</v>
          </cell>
          <cell r="E1305" t="str">
            <v>06201</v>
          </cell>
          <cell r="F1305" t="str">
            <v>NICE CEDEX 3</v>
          </cell>
          <cell r="G1305" t="str">
            <v>FRANCE</v>
          </cell>
          <cell r="H1305" t="str">
            <v>1</v>
          </cell>
          <cell r="I1305" t="str">
            <v>+33493721188</v>
          </cell>
          <cell r="J1305" t="str">
            <v>residences@smc-france.com</v>
          </cell>
          <cell r="K1305" t="str">
            <v>ELLEN</v>
          </cell>
          <cell r="L1305" t="str">
            <v>FROISSART</v>
          </cell>
          <cell r="M1305" t="str">
            <v>+33153430233</v>
          </cell>
          <cell r="N1305" t="str">
            <v>e.froissart@smc-france.com</v>
          </cell>
        </row>
        <row r="1306">
          <cell r="A1306">
            <v>811970</v>
          </cell>
          <cell r="B1306" t="str">
            <v>ZENITH INTERNATIONAL PUBLISHING LTD</v>
          </cell>
          <cell r="C1306" t="str">
            <v>7, Kingsmead Square</v>
          </cell>
          <cell r="E1306" t="str">
            <v>BA1 2AB</v>
          </cell>
          <cell r="F1306" t="str">
            <v>BATH</v>
          </cell>
          <cell r="G1306" t="str">
            <v>ROYAUME-UNI</v>
          </cell>
          <cell r="H1306" t="str">
            <v>2</v>
          </cell>
          <cell r="I1306" t="str">
            <v>00441225327900</v>
          </cell>
          <cell r="J1306" t="str">
            <v>info@zenithinternational.com</v>
          </cell>
          <cell r="K1306" t="str">
            <v>LOUISE</v>
          </cell>
          <cell r="L1306" t="str">
            <v>GASCOINE</v>
          </cell>
          <cell r="M1306" t="str">
            <v>+441225327900</v>
          </cell>
          <cell r="N1306" t="str">
            <v>lgascoine@zenithinternational.com</v>
          </cell>
        </row>
        <row r="1307">
          <cell r="A1307">
            <v>811970</v>
          </cell>
          <cell r="B1307" t="str">
            <v>ZENITH INTERNATIONAL PUBLISHING LTD</v>
          </cell>
          <cell r="C1307" t="str">
            <v>7, Kingsmead Square</v>
          </cell>
          <cell r="E1307" t="str">
            <v>BA1 2AB</v>
          </cell>
          <cell r="F1307" t="str">
            <v>BATH</v>
          </cell>
          <cell r="G1307" t="str">
            <v>ROYAUME-UNI</v>
          </cell>
          <cell r="H1307" t="str">
            <v>2</v>
          </cell>
          <cell r="I1307" t="str">
            <v>00441225327900</v>
          </cell>
          <cell r="J1307" t="str">
            <v>info@zenithinternational.com</v>
          </cell>
          <cell r="K1307" t="str">
            <v>LOUISE</v>
          </cell>
          <cell r="L1307" t="str">
            <v>GASCOIGNE</v>
          </cell>
          <cell r="N1307" t="str">
            <v>lgascoine@zenithinternational.com</v>
          </cell>
        </row>
        <row r="1308">
          <cell r="A1308">
            <v>812053</v>
          </cell>
          <cell r="B1308" t="str">
            <v>BIOLOGISTE INFO</v>
          </cell>
          <cell r="C1308" t="str">
            <v>109 AVENUE ARISTIDE BRIAND</v>
          </cell>
          <cell r="D1308" t="str">
            <v>CS 90042</v>
          </cell>
          <cell r="E1308" t="str">
            <v>92541</v>
          </cell>
          <cell r="F1308" t="str">
            <v>MONTROUGE CEDEX</v>
          </cell>
          <cell r="G1308" t="str">
            <v>FRANCE</v>
          </cell>
          <cell r="H1308" t="str">
            <v>1</v>
          </cell>
          <cell r="I1308" t="str">
            <v>01 41 17 73 97</v>
          </cell>
          <cell r="J1308" t="str">
            <v>p.thebault@comcip.com</v>
          </cell>
          <cell r="K1308" t="str">
            <v>Francoise</v>
          </cell>
          <cell r="L1308" t="str">
            <v>COMMUNIER</v>
          </cell>
          <cell r="M1308" t="str">
            <v>01 53 33 82 32</v>
          </cell>
          <cell r="N1308" t="str">
            <v>f.communier@comcip.com</v>
          </cell>
        </row>
        <row r="1309">
          <cell r="A1309">
            <v>812053</v>
          </cell>
          <cell r="B1309" t="str">
            <v>BIOLOGISTE INFO</v>
          </cell>
          <cell r="C1309" t="str">
            <v>109 AVENUE ARISTIDE BRIAND</v>
          </cell>
          <cell r="D1309" t="str">
            <v>CS 90042</v>
          </cell>
          <cell r="E1309" t="str">
            <v>92541</v>
          </cell>
          <cell r="F1309" t="str">
            <v>MONTROUGE CEDEX</v>
          </cell>
          <cell r="G1309" t="str">
            <v>FRANCE</v>
          </cell>
          <cell r="H1309" t="str">
            <v>1</v>
          </cell>
          <cell r="I1309" t="str">
            <v>01 41 17 73 97</v>
          </cell>
          <cell r="J1309" t="str">
            <v>p.thebault@comcip.com</v>
          </cell>
          <cell r="K1309" t="str">
            <v>Caroline</v>
          </cell>
          <cell r="L1309" t="str">
            <v>LE MOIGNE</v>
          </cell>
          <cell r="N1309" t="str">
            <v>c.lemoigne@comcip.com</v>
          </cell>
        </row>
        <row r="1310">
          <cell r="A1310">
            <v>812053</v>
          </cell>
          <cell r="B1310" t="str">
            <v>BIOLOGISTE INFO</v>
          </cell>
          <cell r="C1310" t="str">
            <v>109 AVENUE ARISTIDE BRIAND</v>
          </cell>
          <cell r="D1310" t="str">
            <v>CS 90042</v>
          </cell>
          <cell r="E1310" t="str">
            <v>92541</v>
          </cell>
          <cell r="F1310" t="str">
            <v>MONTROUGE CEDEX</v>
          </cell>
          <cell r="G1310" t="str">
            <v>FRANCE</v>
          </cell>
          <cell r="H1310" t="str">
            <v>1</v>
          </cell>
          <cell r="I1310" t="str">
            <v>01 41 17 73 97</v>
          </cell>
          <cell r="J1310" t="str">
            <v>p.thebault@comcip.com</v>
          </cell>
          <cell r="K1310" t="str">
            <v>Philippe</v>
          </cell>
          <cell r="L1310" t="str">
            <v>THEBAULT</v>
          </cell>
          <cell r="M1310" t="str">
            <v>+33 153338222</v>
          </cell>
          <cell r="N1310" t="str">
            <v>p.thebault@comcip.com</v>
          </cell>
        </row>
        <row r="1311">
          <cell r="A1311">
            <v>812053</v>
          </cell>
          <cell r="B1311" t="str">
            <v>BIOLOGISTE INFO</v>
          </cell>
          <cell r="C1311" t="str">
            <v>109 AVENUE ARISTIDE BRIAND</v>
          </cell>
          <cell r="D1311" t="str">
            <v>CS 90042</v>
          </cell>
          <cell r="E1311" t="str">
            <v>92541</v>
          </cell>
          <cell r="F1311" t="str">
            <v>MONTROUGE CEDEX</v>
          </cell>
          <cell r="G1311" t="str">
            <v>FRANCE</v>
          </cell>
          <cell r="H1311" t="str">
            <v>1</v>
          </cell>
          <cell r="I1311" t="str">
            <v>01 41 17 73 97</v>
          </cell>
          <cell r="J1311" t="str">
            <v>p.thebault@comcip.com</v>
          </cell>
          <cell r="K1311" t="str">
            <v>FRAN?OISE</v>
          </cell>
          <cell r="L1311" t="str">
            <v>COMMUNIER</v>
          </cell>
          <cell r="M1311" t="str">
            <v>0153338232</v>
          </cell>
          <cell r="N1311" t="str">
            <v>f.communier@comcip.com</v>
          </cell>
        </row>
        <row r="1312">
          <cell r="A1312">
            <v>812053</v>
          </cell>
          <cell r="B1312" t="str">
            <v>BIOLOGISTE INFO</v>
          </cell>
          <cell r="C1312" t="str">
            <v>109 AVENUE ARISTIDE BRIAND</v>
          </cell>
          <cell r="D1312" t="str">
            <v>CS 90042</v>
          </cell>
          <cell r="E1312" t="str">
            <v>92541</v>
          </cell>
          <cell r="F1312" t="str">
            <v>MONTROUGE CEDEX</v>
          </cell>
          <cell r="G1312" t="str">
            <v>FRANCE</v>
          </cell>
          <cell r="H1312" t="str">
            <v>1</v>
          </cell>
          <cell r="I1312" t="str">
            <v>01 41 17 73 97</v>
          </cell>
          <cell r="J1312" t="str">
            <v>p.thebault@comcip.com</v>
          </cell>
          <cell r="K1312" t="str">
            <v>FRANÇOISE</v>
          </cell>
          <cell r="L1312" t="str">
            <v>COMMUNIER</v>
          </cell>
          <cell r="M1312" t="str">
            <v>+33153338232</v>
          </cell>
          <cell r="N1312" t="str">
            <v>f.communier@comcip.com</v>
          </cell>
        </row>
        <row r="1313">
          <cell r="A1313">
            <v>812053</v>
          </cell>
          <cell r="B1313" t="str">
            <v>BIOLOGISTE INFO</v>
          </cell>
          <cell r="C1313" t="str">
            <v>109 AVENUE ARISTIDE BRIAND</v>
          </cell>
          <cell r="D1313" t="str">
            <v>CS 90042</v>
          </cell>
          <cell r="E1313" t="str">
            <v>92541</v>
          </cell>
          <cell r="F1313" t="str">
            <v>MONTROUGE CEDEX</v>
          </cell>
          <cell r="G1313" t="str">
            <v>FRANCE</v>
          </cell>
          <cell r="H1313" t="str">
            <v>1</v>
          </cell>
          <cell r="I1313" t="str">
            <v>01 41 17 73 97</v>
          </cell>
          <cell r="J1313" t="str">
            <v>p.thebault@comcip.com</v>
          </cell>
          <cell r="K1313" t="str">
            <v>Philippe</v>
          </cell>
          <cell r="L1313" t="str">
            <v>THEBAULT</v>
          </cell>
          <cell r="N1313" t="str">
            <v>p.thebault@comcip.com</v>
          </cell>
        </row>
        <row r="1314">
          <cell r="A1314">
            <v>812053</v>
          </cell>
          <cell r="B1314" t="str">
            <v>BIOLOGISTE INFO</v>
          </cell>
          <cell r="C1314" t="str">
            <v>109 AVENUE ARISTIDE BRIAND</v>
          </cell>
          <cell r="D1314" t="str">
            <v>CS 90042</v>
          </cell>
          <cell r="E1314" t="str">
            <v>92541</v>
          </cell>
          <cell r="F1314" t="str">
            <v>MONTROUGE CEDEX</v>
          </cell>
          <cell r="G1314" t="str">
            <v>FRANCE</v>
          </cell>
          <cell r="H1314" t="str">
            <v>1</v>
          </cell>
          <cell r="I1314" t="str">
            <v>01 41 17 73 97</v>
          </cell>
          <cell r="J1314" t="str">
            <v>p.thebault@comcip.com</v>
          </cell>
          <cell r="K1314" t="str">
            <v>Nathalie</v>
          </cell>
          <cell r="L1314" t="str">
            <v>MATELOT</v>
          </cell>
          <cell r="N1314" t="str">
            <v>nathalie.matelot@edpsciences.org</v>
          </cell>
        </row>
        <row r="1315">
          <cell r="A1315">
            <v>812053</v>
          </cell>
          <cell r="B1315" t="str">
            <v>BIOLOGISTE INFO</v>
          </cell>
          <cell r="C1315" t="str">
            <v>109 AVENUE ARISTIDE BRIAND</v>
          </cell>
          <cell r="D1315" t="str">
            <v>CS 90042</v>
          </cell>
          <cell r="E1315" t="str">
            <v>92541</v>
          </cell>
          <cell r="F1315" t="str">
            <v>MONTROUGE CEDEX</v>
          </cell>
          <cell r="G1315" t="str">
            <v>FRANCE</v>
          </cell>
          <cell r="H1315" t="str">
            <v>1</v>
          </cell>
          <cell r="I1315" t="str">
            <v>01 41 17 73 97</v>
          </cell>
          <cell r="J1315" t="str">
            <v>p.thebault@comcip.com</v>
          </cell>
          <cell r="K1315" t="str">
            <v>Aurelie</v>
          </cell>
          <cell r="L1315" t="str">
            <v>CHASTAINGT</v>
          </cell>
          <cell r="M1315" t="str">
            <v>01 41 17 73 97</v>
          </cell>
          <cell r="N1315" t="str">
            <v>aurelie.chastaingt@edpsciences.org</v>
          </cell>
        </row>
        <row r="1316">
          <cell r="A1316">
            <v>812109</v>
          </cell>
          <cell r="B1316" t="str">
            <v>AZUR HELICOPTERE</v>
          </cell>
          <cell r="C1316" t="str">
            <v>AÉROPORT DE CANNES MANDELIEU</v>
          </cell>
          <cell r="D1316" t="str">
            <v>Hangar N° 5</v>
          </cell>
          <cell r="E1316" t="str">
            <v>06150</v>
          </cell>
          <cell r="F1316" t="str">
            <v>CANNES LA BOCCA</v>
          </cell>
          <cell r="G1316" t="str">
            <v>FRANCE</v>
          </cell>
          <cell r="H1316" t="str">
            <v>1</v>
          </cell>
          <cell r="I1316" t="str">
            <v>+33493904070</v>
          </cell>
          <cell r="J1316" t="str">
            <v>infos@azurhelico.com</v>
          </cell>
          <cell r="K1316" t="str">
            <v>Michel</v>
          </cell>
          <cell r="L1316" t="str">
            <v>DE RODOZINSKI</v>
          </cell>
          <cell r="M1316" t="str">
            <v>04 93 90 40 70</v>
          </cell>
          <cell r="N1316" t="str">
            <v>rohozinski@azurhelico.com</v>
          </cell>
        </row>
        <row r="1317">
          <cell r="A1317">
            <v>812109</v>
          </cell>
          <cell r="B1317" t="str">
            <v>AZUR HELICOPTERE</v>
          </cell>
          <cell r="C1317" t="str">
            <v>AÉROPORT DE CANNES MANDELIEU</v>
          </cell>
          <cell r="D1317" t="str">
            <v>Hangar N° 5</v>
          </cell>
          <cell r="E1317" t="str">
            <v>06150</v>
          </cell>
          <cell r="F1317" t="str">
            <v>CANNES LA BOCCA</v>
          </cell>
          <cell r="G1317" t="str">
            <v>FRANCE</v>
          </cell>
          <cell r="H1317" t="str">
            <v>1</v>
          </cell>
          <cell r="I1317" t="str">
            <v>+33493904070</v>
          </cell>
          <cell r="J1317" t="str">
            <v>infos@azurhelico.com</v>
          </cell>
          <cell r="K1317" t="str">
            <v>Frederique</v>
          </cell>
          <cell r="L1317" t="str">
            <v>BACQUAERT</v>
          </cell>
          <cell r="M1317" t="str">
            <v>+33493904070</v>
          </cell>
          <cell r="N1317" t="str">
            <v>admin@azurhelico.com</v>
          </cell>
        </row>
        <row r="1318">
          <cell r="A1318">
            <v>812109</v>
          </cell>
          <cell r="B1318" t="str">
            <v>AZUR HELICOPTERE</v>
          </cell>
          <cell r="C1318" t="str">
            <v>AÉROPORT DE CANNES MANDELIEU</v>
          </cell>
          <cell r="D1318" t="str">
            <v>Hangar N° 5</v>
          </cell>
          <cell r="E1318" t="str">
            <v>06150</v>
          </cell>
          <cell r="F1318" t="str">
            <v>CANNES LA BOCCA</v>
          </cell>
          <cell r="G1318" t="str">
            <v>FRANCE</v>
          </cell>
          <cell r="H1318" t="str">
            <v>1</v>
          </cell>
          <cell r="I1318" t="str">
            <v>+33493904070</v>
          </cell>
          <cell r="J1318" t="str">
            <v>infos@azurhelico.com</v>
          </cell>
          <cell r="K1318" t="str">
            <v>MICHEL</v>
          </cell>
          <cell r="L1318" t="str">
            <v>DE ROHOZINSKI</v>
          </cell>
          <cell r="N1318" t="str">
            <v>rohozinski@azurhelico.com</v>
          </cell>
        </row>
        <row r="1319">
          <cell r="A1319">
            <v>812109</v>
          </cell>
          <cell r="B1319" t="str">
            <v>AZUR HELICOPTERE</v>
          </cell>
          <cell r="C1319" t="str">
            <v>AÉROPORT DE CANNES MANDELIEU</v>
          </cell>
          <cell r="D1319" t="str">
            <v>Hangar N° 5</v>
          </cell>
          <cell r="E1319" t="str">
            <v>06150</v>
          </cell>
          <cell r="F1319" t="str">
            <v>CANNES LA BOCCA</v>
          </cell>
          <cell r="G1319" t="str">
            <v>FRANCE</v>
          </cell>
          <cell r="H1319" t="str">
            <v>1</v>
          </cell>
          <cell r="I1319" t="str">
            <v>+33493904070</v>
          </cell>
          <cell r="J1319" t="str">
            <v>infos@azurhelico.com</v>
          </cell>
          <cell r="K1319" t="str">
            <v>Didier</v>
          </cell>
          <cell r="L1319" t="str">
            <v>MAGNON PUJO</v>
          </cell>
          <cell r="M1319" t="str">
            <v>+33493905513</v>
          </cell>
          <cell r="N1319" t="str">
            <v>magnonpujo@azurhelico.com</v>
          </cell>
        </row>
        <row r="1320">
          <cell r="A1320">
            <v>814937</v>
          </cell>
          <cell r="B1320" t="str">
            <v>ACP POUR MAGAZINE</v>
          </cell>
          <cell r="C1320" t="str">
            <v>32 BOULEVARD DE STRASBOURG</v>
          </cell>
          <cell r="E1320" t="str">
            <v>75010</v>
          </cell>
          <cell r="F1320" t="str">
            <v>PARIS</v>
          </cell>
          <cell r="G1320" t="str">
            <v>FRANCE</v>
          </cell>
          <cell r="H1320" t="str">
            <v>1</v>
          </cell>
          <cell r="I1320" t="str">
            <v>06 16 39 92 42</v>
          </cell>
          <cell r="J1320" t="str">
            <v>magazine75010@yahoo.fr</v>
          </cell>
          <cell r="K1320" t="str">
            <v>ANGELO</v>
          </cell>
          <cell r="L1320" t="str">
            <v>CIRIMELE</v>
          </cell>
          <cell r="N1320" t="str">
            <v/>
          </cell>
        </row>
        <row r="1321">
          <cell r="A1321">
            <v>814937</v>
          </cell>
          <cell r="B1321" t="str">
            <v>ACP POUR MAGAZINE</v>
          </cell>
          <cell r="C1321" t="str">
            <v>32 BOULEVARD DE STRASBOURG</v>
          </cell>
          <cell r="E1321" t="str">
            <v>75010</v>
          </cell>
          <cell r="F1321" t="str">
            <v>PARIS</v>
          </cell>
          <cell r="G1321" t="str">
            <v>FRANCE</v>
          </cell>
          <cell r="H1321" t="str">
            <v>1</v>
          </cell>
          <cell r="I1321" t="str">
            <v>06 16 39 92 42</v>
          </cell>
          <cell r="J1321" t="str">
            <v>magazine75010@yahoo.fr</v>
          </cell>
          <cell r="K1321" t="str">
            <v>Angelo</v>
          </cell>
          <cell r="L1321" t="str">
            <v>CIRIMELE.</v>
          </cell>
        </row>
        <row r="1322">
          <cell r="A1322">
            <v>814937</v>
          </cell>
          <cell r="B1322" t="str">
            <v>ACP POUR MAGAZINE</v>
          </cell>
          <cell r="C1322" t="str">
            <v>32 BOULEVARD DE STRASBOURG</v>
          </cell>
          <cell r="E1322" t="str">
            <v>75010</v>
          </cell>
          <cell r="F1322" t="str">
            <v>PARIS</v>
          </cell>
          <cell r="G1322" t="str">
            <v>FRANCE</v>
          </cell>
          <cell r="H1322" t="str">
            <v>1</v>
          </cell>
          <cell r="I1322" t="str">
            <v>06 16 39 92 42</v>
          </cell>
          <cell r="J1322" t="str">
            <v>magazine75010@yahoo.fr</v>
          </cell>
          <cell r="K1322" t="str">
            <v>ANGELO</v>
          </cell>
          <cell r="L1322" t="str">
            <v>CIRIMELE</v>
          </cell>
          <cell r="N1322" t="str">
            <v/>
          </cell>
        </row>
        <row r="1323">
          <cell r="A1323">
            <v>814937</v>
          </cell>
          <cell r="B1323" t="str">
            <v>ACP POUR MAGAZINE</v>
          </cell>
          <cell r="C1323" t="str">
            <v>32 BOULEVARD DE STRASBOURG</v>
          </cell>
          <cell r="E1323" t="str">
            <v>75010</v>
          </cell>
          <cell r="F1323" t="str">
            <v>PARIS</v>
          </cell>
          <cell r="G1323" t="str">
            <v>FRANCE</v>
          </cell>
          <cell r="H1323" t="str">
            <v>1</v>
          </cell>
          <cell r="I1323" t="str">
            <v>06 16 39 92 42</v>
          </cell>
          <cell r="J1323" t="str">
            <v>magazine75010@yahoo.fr</v>
          </cell>
          <cell r="K1323" t="str">
            <v>ANGELO</v>
          </cell>
          <cell r="L1323" t="str">
            <v>CIRIMELE</v>
          </cell>
          <cell r="N1323" t="str">
            <v/>
          </cell>
        </row>
        <row r="1324">
          <cell r="A1324">
            <v>814939</v>
          </cell>
          <cell r="B1324" t="str">
            <v>ART ABSOLUMENT</v>
          </cell>
          <cell r="C1324" t="str">
            <v>SUBJECTILE ART</v>
          </cell>
          <cell r="D1324" t="str">
            <v>11 RUE LOUISE WEISS</v>
          </cell>
          <cell r="E1324" t="str">
            <v>75013</v>
          </cell>
          <cell r="F1324" t="str">
            <v>PARIS</v>
          </cell>
          <cell r="G1324" t="str">
            <v>FRANCE</v>
          </cell>
          <cell r="H1324" t="str">
            <v>1</v>
          </cell>
          <cell r="I1324" t="str">
            <v>01 45 70 88 17</v>
          </cell>
          <cell r="J1324" t="str">
            <v>pascal.amel@artabsolument.com</v>
          </cell>
          <cell r="K1324" t="str">
            <v>Pascal</v>
          </cell>
          <cell r="L1324" t="str">
            <v>AMEL</v>
          </cell>
        </row>
        <row r="1325">
          <cell r="A1325">
            <v>814939</v>
          </cell>
          <cell r="B1325" t="str">
            <v>ART ABSOLUMENT</v>
          </cell>
          <cell r="C1325" t="str">
            <v>SUBJECTILE ART</v>
          </cell>
          <cell r="D1325" t="str">
            <v>11 RUE LOUISE WEISS</v>
          </cell>
          <cell r="E1325" t="str">
            <v>75013</v>
          </cell>
          <cell r="F1325" t="str">
            <v>PARIS</v>
          </cell>
          <cell r="G1325" t="str">
            <v>FRANCE</v>
          </cell>
          <cell r="H1325" t="str">
            <v>1</v>
          </cell>
          <cell r="I1325" t="str">
            <v>01 45 70 88 17</v>
          </cell>
          <cell r="J1325" t="str">
            <v>pascal.amel@artabsolument.com</v>
          </cell>
          <cell r="K1325" t="str">
            <v>TEDDY</v>
          </cell>
          <cell r="L1325" t="str">
            <v>TIBI</v>
          </cell>
          <cell r="M1325" t="str">
            <v>0145708817</v>
          </cell>
          <cell r="N1325" t="str">
            <v>teddy.tibi@artabsolument.com</v>
          </cell>
        </row>
        <row r="1326">
          <cell r="A1326">
            <v>814939</v>
          </cell>
          <cell r="B1326" t="str">
            <v>ART ABSOLUMENT</v>
          </cell>
          <cell r="C1326" t="str">
            <v>SUBJECTILE ART</v>
          </cell>
          <cell r="D1326" t="str">
            <v>11 RUE LOUISE WEISS</v>
          </cell>
          <cell r="E1326" t="str">
            <v>75013</v>
          </cell>
          <cell r="F1326" t="str">
            <v>PARIS</v>
          </cell>
          <cell r="G1326" t="str">
            <v>FRANCE</v>
          </cell>
          <cell r="H1326" t="str">
            <v>1</v>
          </cell>
          <cell r="I1326" t="str">
            <v>01 45 70 88 17</v>
          </cell>
          <cell r="J1326" t="str">
            <v>pascal.amel@artabsolument.com</v>
          </cell>
          <cell r="K1326" t="str">
            <v>TEDDY</v>
          </cell>
          <cell r="L1326" t="str">
            <v>TIBI</v>
          </cell>
        </row>
        <row r="1327">
          <cell r="A1327">
            <v>817571</v>
          </cell>
          <cell r="B1327" t="str">
            <v>SAIL THE WORLD</v>
          </cell>
          <cell r="C1327" t="str">
            <v>28 TER, RUE DES OLIVETTES</v>
          </cell>
          <cell r="E1327" t="str">
            <v>44000</v>
          </cell>
          <cell r="F1327" t="str">
            <v>NANTES</v>
          </cell>
          <cell r="G1327" t="str">
            <v>FRANCE</v>
          </cell>
          <cell r="H1327" t="str">
            <v>1</v>
          </cell>
          <cell r="I1327" t="str">
            <v>09 53 92 95 46</v>
          </cell>
          <cell r="J1327" t="str">
            <v>bureau@stw.fr</v>
          </cell>
          <cell r="K1327" t="str">
            <v>Sylvie</v>
          </cell>
          <cell r="L1327" t="str">
            <v>DUSSARRAT</v>
          </cell>
          <cell r="M1327" t="str">
            <v>05 46 07 12 66</v>
          </cell>
          <cell r="N1327" t="str">
            <v>bureau@stw.fr</v>
          </cell>
        </row>
        <row r="1328">
          <cell r="A1328">
            <v>817571</v>
          </cell>
          <cell r="B1328" t="str">
            <v>SAIL THE WORLD</v>
          </cell>
          <cell r="C1328" t="str">
            <v>28 TER, RUE DES OLIVETTES</v>
          </cell>
          <cell r="E1328" t="str">
            <v>44000</v>
          </cell>
          <cell r="F1328" t="str">
            <v>NANTES</v>
          </cell>
          <cell r="G1328" t="str">
            <v>FRANCE</v>
          </cell>
          <cell r="H1328" t="str">
            <v>1</v>
          </cell>
          <cell r="I1328" t="str">
            <v>09 53 92 95 46</v>
          </cell>
          <cell r="J1328" t="str">
            <v>bureau@stw.fr</v>
          </cell>
          <cell r="K1328" t="str">
            <v>Sylvie</v>
          </cell>
          <cell r="L1328" t="str">
            <v>DUSSARRAT</v>
          </cell>
          <cell r="M1328" t="str">
            <v>+33 5 46 07 12 66</v>
          </cell>
          <cell r="N1328" t="str">
            <v>bureau@stw.fr</v>
          </cell>
        </row>
        <row r="1329">
          <cell r="A1329">
            <v>817571</v>
          </cell>
          <cell r="B1329" t="str">
            <v>SAIL THE WORLD</v>
          </cell>
          <cell r="C1329" t="str">
            <v>28 TER, RUE DES OLIVETTES</v>
          </cell>
          <cell r="E1329" t="str">
            <v>44000</v>
          </cell>
          <cell r="F1329" t="str">
            <v>NANTES</v>
          </cell>
          <cell r="G1329" t="str">
            <v>FRANCE</v>
          </cell>
          <cell r="H1329" t="str">
            <v>1</v>
          </cell>
          <cell r="I1329" t="str">
            <v>09 53 92 95 46</v>
          </cell>
          <cell r="J1329" t="str">
            <v>bureau@stw.fr</v>
          </cell>
          <cell r="K1329" t="str">
            <v>Alain</v>
          </cell>
          <cell r="L1329" t="str">
            <v>RICHARD</v>
          </cell>
          <cell r="M1329" t="str">
            <v>0615104741</v>
          </cell>
          <cell r="N1329" t="str">
            <v/>
          </cell>
        </row>
        <row r="1330">
          <cell r="A1330">
            <v>817571</v>
          </cell>
          <cell r="B1330" t="str">
            <v>SAIL THE WORLD</v>
          </cell>
          <cell r="C1330" t="str">
            <v>28 TER, RUE DES OLIVETTES</v>
          </cell>
          <cell r="E1330" t="str">
            <v>44000</v>
          </cell>
          <cell r="F1330" t="str">
            <v>NANTES</v>
          </cell>
          <cell r="G1330" t="str">
            <v>FRANCE</v>
          </cell>
          <cell r="H1330" t="str">
            <v>1</v>
          </cell>
          <cell r="I1330" t="str">
            <v>09 53 92 95 46</v>
          </cell>
          <cell r="J1330" t="str">
            <v>bureau@stw.fr</v>
          </cell>
          <cell r="K1330" t="str">
            <v>Sylvie</v>
          </cell>
          <cell r="L1330" t="str">
            <v>DUSSARAT</v>
          </cell>
          <cell r="M1330" t="str">
            <v>05 46 07 12 66</v>
          </cell>
          <cell r="N1330" t="str">
            <v>s.dussarrat@stw.fr</v>
          </cell>
        </row>
        <row r="1331">
          <cell r="A1331">
            <v>817571</v>
          </cell>
          <cell r="B1331" t="str">
            <v>SAIL THE WORLD</v>
          </cell>
          <cell r="C1331" t="str">
            <v>28 TER, RUE DES OLIVETTES</v>
          </cell>
          <cell r="E1331" t="str">
            <v>44000</v>
          </cell>
          <cell r="F1331" t="str">
            <v>NANTES</v>
          </cell>
          <cell r="G1331" t="str">
            <v>FRANCE</v>
          </cell>
          <cell r="H1331" t="str">
            <v>1</v>
          </cell>
          <cell r="I1331" t="str">
            <v>09 53 92 95 46</v>
          </cell>
          <cell r="J1331" t="str">
            <v>bureau@stw.fr</v>
          </cell>
          <cell r="K1331" t="str">
            <v>Laurent</v>
          </cell>
          <cell r="L1331" t="str">
            <v>MARION</v>
          </cell>
          <cell r="N1331" t="str">
            <v>l.marion@stw.fr</v>
          </cell>
        </row>
        <row r="1332">
          <cell r="A1332">
            <v>817571</v>
          </cell>
          <cell r="B1332" t="str">
            <v>SAIL THE WORLD</v>
          </cell>
          <cell r="C1332" t="str">
            <v>28 TER, RUE DES OLIVETTES</v>
          </cell>
          <cell r="E1332" t="str">
            <v>44000</v>
          </cell>
          <cell r="F1332" t="str">
            <v>NANTES</v>
          </cell>
          <cell r="G1332" t="str">
            <v>FRANCE</v>
          </cell>
          <cell r="H1332" t="str">
            <v>1</v>
          </cell>
          <cell r="I1332" t="str">
            <v>09 53 92 95 46</v>
          </cell>
          <cell r="J1332" t="str">
            <v>bureau@stw.fr</v>
          </cell>
          <cell r="K1332" t="str">
            <v>Anaïs</v>
          </cell>
          <cell r="L1332" t="str">
            <v>DOUX</v>
          </cell>
          <cell r="M1332" t="str">
            <v>+33953929546</v>
          </cell>
          <cell r="N1332" t="str">
            <v>bureau@stw.fr</v>
          </cell>
        </row>
        <row r="1333">
          <cell r="A1333">
            <v>817571</v>
          </cell>
          <cell r="B1333" t="str">
            <v>SAIL THE WORLD</v>
          </cell>
          <cell r="C1333" t="str">
            <v>28 TER, RUE DES OLIVETTES</v>
          </cell>
          <cell r="E1333" t="str">
            <v>44000</v>
          </cell>
          <cell r="F1333" t="str">
            <v>NANTES</v>
          </cell>
          <cell r="G1333" t="str">
            <v>FRANCE</v>
          </cell>
          <cell r="H1333" t="str">
            <v>1</v>
          </cell>
          <cell r="I1333" t="str">
            <v>09 53 92 95 46</v>
          </cell>
          <cell r="J1333" t="str">
            <v>bureau@stw.fr</v>
          </cell>
          <cell r="K1333" t="str">
            <v>Catherine</v>
          </cell>
          <cell r="L1333" t="str">
            <v>LAGUERRE</v>
          </cell>
          <cell r="M1333" t="str">
            <v>+33240593857</v>
          </cell>
          <cell r="N1333" t="str">
            <v>bureau@stw.fr</v>
          </cell>
        </row>
        <row r="1334">
          <cell r="A1334">
            <v>817571</v>
          </cell>
          <cell r="B1334" t="str">
            <v>SAIL THE WORLD</v>
          </cell>
          <cell r="C1334" t="str">
            <v>28 TER, RUE DES OLIVETTES</v>
          </cell>
          <cell r="E1334" t="str">
            <v>44000</v>
          </cell>
          <cell r="F1334" t="str">
            <v>NANTES</v>
          </cell>
          <cell r="G1334" t="str">
            <v>FRANCE</v>
          </cell>
          <cell r="H1334" t="str">
            <v>1</v>
          </cell>
          <cell r="I1334" t="str">
            <v>09 53 92 95 46</v>
          </cell>
          <cell r="J1334" t="str">
            <v>bureau@stw.fr</v>
          </cell>
          <cell r="K1334" t="str">
            <v>Pierre-Jean</v>
          </cell>
          <cell r="L1334" t="str">
            <v>JANNIN</v>
          </cell>
          <cell r="N1334" t="str">
            <v>pj.jannin@stw.fr</v>
          </cell>
        </row>
        <row r="1335">
          <cell r="A1335">
            <v>817608</v>
          </cell>
          <cell r="B1335" t="str">
            <v>FNTC</v>
          </cell>
          <cell r="C1335" t="str">
            <v>19 RUE COGNACQ JAY</v>
          </cell>
          <cell r="E1335" t="str">
            <v>75007</v>
          </cell>
          <cell r="F1335" t="str">
            <v>PARIS</v>
          </cell>
          <cell r="G1335" t="str">
            <v>FRANCE</v>
          </cell>
          <cell r="H1335" t="str">
            <v>1</v>
          </cell>
          <cell r="I1335" t="str">
            <v>+331 47 50 00 50</v>
          </cell>
          <cell r="J1335" t="str">
            <v>corinne.laurie@fntc.org</v>
          </cell>
          <cell r="K1335" t="str">
            <v>Jean</v>
          </cell>
          <cell r="L1335" t="str">
            <v>SAPHORES</v>
          </cell>
        </row>
        <row r="1336">
          <cell r="A1336">
            <v>817608</v>
          </cell>
          <cell r="B1336" t="str">
            <v>FNTC</v>
          </cell>
          <cell r="C1336" t="str">
            <v>19 RUE COGNACQ JAY</v>
          </cell>
          <cell r="E1336" t="str">
            <v>75007</v>
          </cell>
          <cell r="F1336" t="str">
            <v>PARIS</v>
          </cell>
          <cell r="G1336" t="str">
            <v>FRANCE</v>
          </cell>
          <cell r="H1336" t="str">
            <v>1</v>
          </cell>
          <cell r="I1336" t="str">
            <v>+331 47 50 00 50</v>
          </cell>
          <cell r="J1336" t="str">
            <v>corinne.laurie@fntc.org</v>
          </cell>
          <cell r="K1336" t="str">
            <v>Corinne</v>
          </cell>
          <cell r="L1336" t="str">
            <v>LAURIE</v>
          </cell>
          <cell r="M1336" t="str">
            <v>+33147500050</v>
          </cell>
          <cell r="N1336" t="str">
            <v>corinne.laurie@fntc.org</v>
          </cell>
        </row>
        <row r="1337">
          <cell r="A1337">
            <v>817608</v>
          </cell>
          <cell r="B1337" t="str">
            <v>FNTC</v>
          </cell>
          <cell r="C1337" t="str">
            <v>19 RUE COGNACQ JAY</v>
          </cell>
          <cell r="E1337" t="str">
            <v>75007</v>
          </cell>
          <cell r="F1337" t="str">
            <v>PARIS</v>
          </cell>
          <cell r="G1337" t="str">
            <v>FRANCE</v>
          </cell>
          <cell r="H1337" t="str">
            <v>1</v>
          </cell>
          <cell r="I1337" t="str">
            <v>+331 47 50 00 50</v>
          </cell>
          <cell r="J1337" t="str">
            <v>corinne.laurie@fntc.org</v>
          </cell>
          <cell r="K1337" t="str">
            <v>Corinne</v>
          </cell>
          <cell r="L1337" t="str">
            <v>LAURIE</v>
          </cell>
          <cell r="M1337" t="str">
            <v>0147500050</v>
          </cell>
          <cell r="N1337" t="str">
            <v>corinne.laurie@fntc.org</v>
          </cell>
        </row>
        <row r="1338">
          <cell r="A1338">
            <v>817608</v>
          </cell>
          <cell r="B1338" t="str">
            <v>FNTC</v>
          </cell>
          <cell r="C1338" t="str">
            <v>19 RUE COGNACQ JAY</v>
          </cell>
          <cell r="E1338" t="str">
            <v>75007</v>
          </cell>
          <cell r="F1338" t="str">
            <v>PARIS</v>
          </cell>
          <cell r="G1338" t="str">
            <v>FRANCE</v>
          </cell>
          <cell r="H1338" t="str">
            <v>1</v>
          </cell>
          <cell r="I1338" t="str">
            <v>+331 47 50 00 50</v>
          </cell>
          <cell r="J1338" t="str">
            <v>corinne.laurie@fntc.org</v>
          </cell>
          <cell r="K1338" t="str">
            <v>ELODIE</v>
          </cell>
          <cell r="L1338" t="str">
            <v>SCHIEPAN</v>
          </cell>
          <cell r="M1338" t="str">
            <v>+33147500050</v>
          </cell>
          <cell r="N1338" t="str">
            <v>elodie.schiepan@fntc.org</v>
          </cell>
        </row>
        <row r="1339">
          <cell r="A1339">
            <v>819109</v>
          </cell>
          <cell r="B1339" t="str">
            <v>HUB DIFFUSION</v>
          </cell>
          <cell r="C1339" t="str">
            <v>20 rue Bouvier</v>
          </cell>
          <cell r="E1339" t="str">
            <v>75011</v>
          </cell>
          <cell r="F1339" t="str">
            <v>PARIS</v>
          </cell>
          <cell r="G1339" t="str">
            <v>FRANCE</v>
          </cell>
          <cell r="H1339" t="str">
            <v>1</v>
          </cell>
          <cell r="I1339" t="str">
            <v>+33178423624</v>
          </cell>
          <cell r="J1339" t="str">
            <v>contact@magic-cube.com</v>
          </cell>
          <cell r="L1339" t="str">
            <v>FERNADEZ</v>
          </cell>
          <cell r="M1339" t="str">
            <v>+33 1 78 42 36 24</v>
          </cell>
        </row>
        <row r="1340">
          <cell r="A1340">
            <v>819109</v>
          </cell>
          <cell r="B1340" t="str">
            <v>HUB DIFFUSION</v>
          </cell>
          <cell r="C1340" t="str">
            <v>20 rue Bouvier</v>
          </cell>
          <cell r="E1340" t="str">
            <v>75011</v>
          </cell>
          <cell r="F1340" t="str">
            <v>PARIS</v>
          </cell>
          <cell r="G1340" t="str">
            <v>FRANCE</v>
          </cell>
          <cell r="H1340" t="str">
            <v>1</v>
          </cell>
          <cell r="I1340" t="str">
            <v>+33178423624</v>
          </cell>
          <cell r="J1340" t="str">
            <v>contact@magic-cube.com</v>
          </cell>
          <cell r="K1340" t="str">
            <v>Patrick</v>
          </cell>
          <cell r="L1340" t="str">
            <v>RIEME</v>
          </cell>
          <cell r="N1340" t="str">
            <v>contact@magic-cube.com</v>
          </cell>
        </row>
        <row r="1341">
          <cell r="A1341">
            <v>819109</v>
          </cell>
          <cell r="B1341" t="str">
            <v>HUB DIFFUSION</v>
          </cell>
          <cell r="C1341" t="str">
            <v>20 rue Bouvier</v>
          </cell>
          <cell r="E1341" t="str">
            <v>75011</v>
          </cell>
          <cell r="F1341" t="str">
            <v>PARIS</v>
          </cell>
          <cell r="G1341" t="str">
            <v>FRANCE</v>
          </cell>
          <cell r="H1341" t="str">
            <v>1</v>
          </cell>
          <cell r="I1341" t="str">
            <v>+33178423624</v>
          </cell>
          <cell r="J1341" t="str">
            <v>contact@magic-cube.com</v>
          </cell>
          <cell r="K1341" t="str">
            <v>Patrick</v>
          </cell>
          <cell r="L1341" t="str">
            <v>RIEME</v>
          </cell>
          <cell r="M1341" t="str">
            <v>+33178423624</v>
          </cell>
          <cell r="N1341" t="str">
            <v>contact@magic-cube.com</v>
          </cell>
        </row>
        <row r="1342">
          <cell r="A1342">
            <v>819109</v>
          </cell>
          <cell r="B1342" t="str">
            <v>HUB DIFFUSION</v>
          </cell>
          <cell r="C1342" t="str">
            <v>20 rue Bouvier</v>
          </cell>
          <cell r="E1342" t="str">
            <v>75011</v>
          </cell>
          <cell r="F1342" t="str">
            <v>PARIS</v>
          </cell>
          <cell r="G1342" t="str">
            <v>FRANCE</v>
          </cell>
          <cell r="H1342" t="str">
            <v>1</v>
          </cell>
          <cell r="I1342" t="str">
            <v>+33178423624</v>
          </cell>
          <cell r="J1342" t="str">
            <v>contact@magic-cube.com</v>
          </cell>
          <cell r="K1342" t="str">
            <v>John</v>
          </cell>
          <cell r="L1342" t="str">
            <v>DEL ROSARIO</v>
          </cell>
          <cell r="M1342" t="str">
            <v>+33178423624</v>
          </cell>
          <cell r="N1342" t="str">
            <v>john.dr@magic-cube.com</v>
          </cell>
        </row>
        <row r="1343">
          <cell r="A1343">
            <v>819355</v>
          </cell>
          <cell r="B1343" t="str">
            <v>ATEC BUSINESS INFORMATION GMBH</v>
          </cell>
          <cell r="C1343" t="str">
            <v>HACKERBRUCKE 6</v>
          </cell>
          <cell r="E1343" t="str">
            <v>80335</v>
          </cell>
          <cell r="F1343" t="str">
            <v>MUENCHEN</v>
          </cell>
          <cell r="G1343" t="str">
            <v>ALLEMAGNE</v>
          </cell>
          <cell r="H1343" t="str">
            <v>2</v>
          </cell>
          <cell r="I1343" t="str">
            <v>00 49 89 898 170</v>
          </cell>
          <cell r="K1343" t="str">
            <v>ANJA</v>
          </cell>
          <cell r="L1343" t="str">
            <v>REHBEIN</v>
          </cell>
        </row>
        <row r="1344">
          <cell r="A1344">
            <v>819355</v>
          </cell>
          <cell r="B1344" t="str">
            <v>ATEC BUSINESS INFORMATION GMBH</v>
          </cell>
          <cell r="C1344" t="str">
            <v>HACKERBRUCKE 6</v>
          </cell>
          <cell r="E1344" t="str">
            <v>80335</v>
          </cell>
          <cell r="F1344" t="str">
            <v>MUENCHEN</v>
          </cell>
          <cell r="G1344" t="str">
            <v>ALLEMAGNE</v>
          </cell>
          <cell r="H1344" t="str">
            <v>2</v>
          </cell>
          <cell r="I1344" t="str">
            <v>00 49 89 898 170</v>
          </cell>
          <cell r="K1344" t="str">
            <v>Anja</v>
          </cell>
          <cell r="L1344" t="str">
            <v>REHBEIN</v>
          </cell>
          <cell r="M1344" t="str">
            <v>00498989817321</v>
          </cell>
          <cell r="N1344" t="str">
            <v>are@rbi.de</v>
          </cell>
        </row>
        <row r="1345">
          <cell r="A1345">
            <v>819355</v>
          </cell>
          <cell r="B1345" t="str">
            <v>ATEC BUSINESS INFORMATION GMBH</v>
          </cell>
          <cell r="C1345" t="str">
            <v>HACKERBRUCKE 6</v>
          </cell>
          <cell r="E1345" t="str">
            <v>80335</v>
          </cell>
          <cell r="F1345" t="str">
            <v>MUENCHEN</v>
          </cell>
          <cell r="G1345" t="str">
            <v>ALLEMAGNE</v>
          </cell>
          <cell r="H1345" t="str">
            <v>2</v>
          </cell>
          <cell r="I1345" t="str">
            <v>00 49 89 898 170</v>
          </cell>
          <cell r="K1345" t="str">
            <v>CARMEN</v>
          </cell>
          <cell r="L1345" t="str">
            <v>HUMMEL</v>
          </cell>
          <cell r="M1345" t="str">
            <v>004989898170</v>
          </cell>
          <cell r="N1345" t="str">
            <v/>
          </cell>
        </row>
        <row r="1346">
          <cell r="A1346">
            <v>819355</v>
          </cell>
          <cell r="B1346" t="str">
            <v>ATEC BUSINESS INFORMATION GMBH</v>
          </cell>
          <cell r="C1346" t="str">
            <v>HACKERBRUCKE 6</v>
          </cell>
          <cell r="E1346" t="str">
            <v>80335</v>
          </cell>
          <cell r="F1346" t="str">
            <v>MUENCHEN</v>
          </cell>
          <cell r="G1346" t="str">
            <v>ALLEMAGNE</v>
          </cell>
          <cell r="H1346" t="str">
            <v>2</v>
          </cell>
          <cell r="I1346" t="str">
            <v>00 49 89 898 170</v>
          </cell>
          <cell r="K1346" t="str">
            <v>MARTINA</v>
          </cell>
          <cell r="L1346" t="str">
            <v>GRUBE</v>
          </cell>
          <cell r="M1346" t="str">
            <v>004989898170</v>
          </cell>
          <cell r="N1346" t="str">
            <v/>
          </cell>
        </row>
        <row r="1347">
          <cell r="A1347">
            <v>819355</v>
          </cell>
          <cell r="B1347" t="str">
            <v>ATEC BUSINESS INFORMATION GMBH</v>
          </cell>
          <cell r="C1347" t="str">
            <v>HACKERBRUCKE 6</v>
          </cell>
          <cell r="E1347" t="str">
            <v>80335</v>
          </cell>
          <cell r="F1347" t="str">
            <v>MUENCHEN</v>
          </cell>
          <cell r="G1347" t="str">
            <v>ALLEMAGNE</v>
          </cell>
          <cell r="H1347" t="str">
            <v>2</v>
          </cell>
          <cell r="I1347" t="str">
            <v>00 49 89 898 170</v>
          </cell>
          <cell r="K1347" t="str">
            <v>MARTINA</v>
          </cell>
          <cell r="L1347" t="str">
            <v>MAUDERER</v>
          </cell>
          <cell r="N1347" t="str">
            <v>martina.mauderer@atec-bi.de</v>
          </cell>
        </row>
        <row r="1348">
          <cell r="A1348">
            <v>819355</v>
          </cell>
          <cell r="B1348" t="str">
            <v>ATEC BUSINESS INFORMATION GMBH</v>
          </cell>
          <cell r="C1348" t="str">
            <v>HACKERBRUCKE 6</v>
          </cell>
          <cell r="E1348" t="str">
            <v>80335</v>
          </cell>
          <cell r="F1348" t="str">
            <v>MUENCHEN</v>
          </cell>
          <cell r="G1348" t="str">
            <v>ALLEMAGNE</v>
          </cell>
          <cell r="H1348" t="str">
            <v>2</v>
          </cell>
          <cell r="I1348" t="str">
            <v>00 49 89 898 170</v>
          </cell>
          <cell r="K1348" t="str">
            <v>CARMEN</v>
          </cell>
          <cell r="L1348" t="str">
            <v>LERNHARDT</v>
          </cell>
          <cell r="N1348" t="str">
            <v>carmen.lernhardt@atec-bi.de</v>
          </cell>
        </row>
        <row r="1349">
          <cell r="A1349">
            <v>819499</v>
          </cell>
          <cell r="B1349" t="str">
            <v>BIOLOGIE SANS FRONTIERES</v>
          </cell>
          <cell r="C1349" t="str">
            <v>S/C SIBL</v>
          </cell>
          <cell r="D1349" t="str">
            <v>31RUE MAZENOD</v>
          </cell>
          <cell r="E1349" t="str">
            <v>69003</v>
          </cell>
          <cell r="F1349" t="str">
            <v>LYON</v>
          </cell>
          <cell r="G1349" t="str">
            <v>FRANCE</v>
          </cell>
          <cell r="H1349" t="str">
            <v>1</v>
          </cell>
          <cell r="I1349" t="str">
            <v>+33 478028030</v>
          </cell>
          <cell r="J1349" t="str">
            <v>president@bsf.asso.fr</v>
          </cell>
          <cell r="K1349" t="str">
            <v>Christian</v>
          </cell>
          <cell r="L1349" t="str">
            <v>COLLOMBEL</v>
          </cell>
          <cell r="M1349" t="str">
            <v>04 72 57 65 32</v>
          </cell>
          <cell r="N1349" t="str">
            <v>christian.collombel@wanadoo.fr</v>
          </cell>
        </row>
        <row r="1350">
          <cell r="A1350">
            <v>819499</v>
          </cell>
          <cell r="B1350" t="str">
            <v>BIOLOGIE SANS FRONTIERES</v>
          </cell>
          <cell r="C1350" t="str">
            <v>S/C SIBL</v>
          </cell>
          <cell r="D1350" t="str">
            <v>31RUE MAZENOD</v>
          </cell>
          <cell r="E1350" t="str">
            <v>69003</v>
          </cell>
          <cell r="F1350" t="str">
            <v>LYON</v>
          </cell>
          <cell r="G1350" t="str">
            <v>FRANCE</v>
          </cell>
          <cell r="H1350" t="str">
            <v>1</v>
          </cell>
          <cell r="I1350" t="str">
            <v>+33 478028030</v>
          </cell>
          <cell r="J1350" t="str">
            <v>president@bsf.asso.fr</v>
          </cell>
          <cell r="K1350" t="str">
            <v>Michel</v>
          </cell>
          <cell r="L1350" t="str">
            <v>HELFRE</v>
          </cell>
          <cell r="M1350" t="str">
            <v>+33477617482</v>
          </cell>
          <cell r="N1350" t="str">
            <v>m.helfre@wanadoo.fr</v>
          </cell>
        </row>
        <row r="1351">
          <cell r="A1351">
            <v>819499</v>
          </cell>
          <cell r="B1351" t="str">
            <v>BIOLOGIE SANS FRONTIERES</v>
          </cell>
          <cell r="C1351" t="str">
            <v>S/C SIBL</v>
          </cell>
          <cell r="D1351" t="str">
            <v>31RUE MAZENOD</v>
          </cell>
          <cell r="E1351" t="str">
            <v>69003</v>
          </cell>
          <cell r="F1351" t="str">
            <v>LYON</v>
          </cell>
          <cell r="G1351" t="str">
            <v>FRANCE</v>
          </cell>
          <cell r="H1351" t="str">
            <v>1</v>
          </cell>
          <cell r="I1351" t="str">
            <v>+33 478028030</v>
          </cell>
          <cell r="J1351" t="str">
            <v>president@bsf.asso.fr</v>
          </cell>
          <cell r="K1351" t="str">
            <v>Roger</v>
          </cell>
          <cell r="L1351" t="str">
            <v>LATER</v>
          </cell>
          <cell r="M1351" t="str">
            <v>04 78 02 80 30</v>
          </cell>
          <cell r="N1351" t="str">
            <v>president@bsf.asso.fr</v>
          </cell>
        </row>
        <row r="1352">
          <cell r="A1352">
            <v>819499</v>
          </cell>
          <cell r="B1352" t="str">
            <v>BIOLOGIE SANS FRONTIERES</v>
          </cell>
          <cell r="C1352" t="str">
            <v>S/C SIBL</v>
          </cell>
          <cell r="D1352" t="str">
            <v>31RUE MAZENOD</v>
          </cell>
          <cell r="E1352" t="str">
            <v>69003</v>
          </cell>
          <cell r="F1352" t="str">
            <v>LYON</v>
          </cell>
          <cell r="G1352" t="str">
            <v>FRANCE</v>
          </cell>
          <cell r="H1352" t="str">
            <v>1</v>
          </cell>
          <cell r="I1352" t="str">
            <v>+33 478028030</v>
          </cell>
          <cell r="J1352" t="str">
            <v>president@bsf.asso.fr</v>
          </cell>
          <cell r="K1352" t="str">
            <v>Christian</v>
          </cell>
          <cell r="L1352" t="str">
            <v>COLLOMBEL</v>
          </cell>
          <cell r="M1352" t="str">
            <v>+33472576532</v>
          </cell>
          <cell r="N1352" t="str">
            <v>christian.collombel@wanadoo.fr</v>
          </cell>
        </row>
        <row r="1353">
          <cell r="A1353">
            <v>819499</v>
          </cell>
          <cell r="B1353" t="str">
            <v>BIOLOGIE SANS FRONTIERES</v>
          </cell>
          <cell r="C1353" t="str">
            <v>S/C SIBL</v>
          </cell>
          <cell r="D1353" t="str">
            <v>31RUE MAZENOD</v>
          </cell>
          <cell r="E1353" t="str">
            <v>69003</v>
          </cell>
          <cell r="F1353" t="str">
            <v>LYON</v>
          </cell>
          <cell r="G1353" t="str">
            <v>FRANCE</v>
          </cell>
          <cell r="H1353" t="str">
            <v>1</v>
          </cell>
          <cell r="I1353" t="str">
            <v>+33 478028030</v>
          </cell>
          <cell r="J1353" t="str">
            <v>president@bsf.asso.fr</v>
          </cell>
          <cell r="K1353" t="str">
            <v>Pierre</v>
          </cell>
          <cell r="L1353" t="str">
            <v>FLORI</v>
          </cell>
          <cell r="N1353" t="str">
            <v>president@bsf.asso.fr</v>
          </cell>
        </row>
        <row r="1354">
          <cell r="A1354">
            <v>819499</v>
          </cell>
          <cell r="B1354" t="str">
            <v>BIOLOGIE SANS FRONTIERES</v>
          </cell>
          <cell r="C1354" t="str">
            <v>S/C SIBL</v>
          </cell>
          <cell r="D1354" t="str">
            <v>31RUE MAZENOD</v>
          </cell>
          <cell r="E1354" t="str">
            <v>69003</v>
          </cell>
          <cell r="F1354" t="str">
            <v>LYON</v>
          </cell>
          <cell r="G1354" t="str">
            <v>FRANCE</v>
          </cell>
          <cell r="H1354" t="str">
            <v>1</v>
          </cell>
          <cell r="I1354" t="str">
            <v>+33 478028030</v>
          </cell>
          <cell r="J1354" t="str">
            <v>president@bsf.asso.fr</v>
          </cell>
          <cell r="K1354" t="str">
            <v>Malika</v>
          </cell>
          <cell r="L1354" t="str">
            <v>KARZAZI</v>
          </cell>
          <cell r="N1354" t="str">
            <v>assistante@bsf.asso.fr</v>
          </cell>
        </row>
        <row r="1355">
          <cell r="A1355">
            <v>820139</v>
          </cell>
          <cell r="B1355" t="str">
            <v>PICTURE BOOKLETS PUBLISHERS BV</v>
          </cell>
          <cell r="C1355" t="str">
            <v>NARITAWEG 14</v>
          </cell>
          <cell r="E1355" t="str">
            <v>1043 BZ</v>
          </cell>
          <cell r="F1355" t="str">
            <v>AMSTERDAM</v>
          </cell>
          <cell r="G1355" t="str">
            <v>PAYS-BAS</v>
          </cell>
          <cell r="H1355" t="str">
            <v>2</v>
          </cell>
          <cell r="I1355" t="str">
            <v>0031204861581</v>
          </cell>
          <cell r="J1355" t="str">
            <v>susan@eyemazing.com</v>
          </cell>
          <cell r="K1355" t="str">
            <v>SUSAN</v>
          </cell>
          <cell r="L1355" t="str">
            <v>ZADEY</v>
          </cell>
          <cell r="N1355" t="str">
            <v/>
          </cell>
        </row>
        <row r="1356">
          <cell r="A1356">
            <v>820139</v>
          </cell>
          <cell r="B1356" t="str">
            <v>PICTURE BOOKLETS PUBLISHERS BV</v>
          </cell>
          <cell r="C1356" t="str">
            <v>NARITAWEG 14</v>
          </cell>
          <cell r="E1356" t="str">
            <v>1043 BZ</v>
          </cell>
          <cell r="F1356" t="str">
            <v>AMSTERDAM</v>
          </cell>
          <cell r="G1356" t="str">
            <v>PAYS-BAS</v>
          </cell>
          <cell r="H1356" t="str">
            <v>2</v>
          </cell>
          <cell r="I1356" t="str">
            <v>0031204861581</v>
          </cell>
          <cell r="J1356" t="str">
            <v>susan@eyemazing.com</v>
          </cell>
          <cell r="K1356" t="str">
            <v>Susan</v>
          </cell>
          <cell r="L1356" t="str">
            <v>ZADEH</v>
          </cell>
          <cell r="M1356" t="str">
            <v>+31505849250</v>
          </cell>
          <cell r="N1356" t="str">
            <v>susan@eyemazing.com</v>
          </cell>
        </row>
        <row r="1357">
          <cell r="A1357">
            <v>820139</v>
          </cell>
          <cell r="B1357" t="str">
            <v>PICTURE BOOKLETS PUBLISHERS BV</v>
          </cell>
          <cell r="C1357" t="str">
            <v>NARITAWEG 14</v>
          </cell>
          <cell r="E1357" t="str">
            <v>1043 BZ</v>
          </cell>
          <cell r="F1357" t="str">
            <v>AMSTERDAM</v>
          </cell>
          <cell r="G1357" t="str">
            <v>PAYS-BAS</v>
          </cell>
          <cell r="H1357" t="str">
            <v>2</v>
          </cell>
          <cell r="I1357" t="str">
            <v>0031204861581</v>
          </cell>
          <cell r="J1357" t="str">
            <v>susan@eyemazing.com</v>
          </cell>
          <cell r="K1357" t="str">
            <v>SUSAN</v>
          </cell>
          <cell r="L1357" t="str">
            <v>ZADEH</v>
          </cell>
          <cell r="M1357" t="str">
            <v>0031204861581</v>
          </cell>
        </row>
        <row r="1358">
          <cell r="A1358">
            <v>820139</v>
          </cell>
          <cell r="B1358" t="str">
            <v>PICTURE BOOKLETS PUBLISHERS BV</v>
          </cell>
          <cell r="C1358" t="str">
            <v>NARITAWEG 14</v>
          </cell>
          <cell r="E1358" t="str">
            <v>1043 BZ</v>
          </cell>
          <cell r="F1358" t="str">
            <v>AMSTERDAM</v>
          </cell>
          <cell r="G1358" t="str">
            <v>PAYS-BAS</v>
          </cell>
          <cell r="H1358" t="str">
            <v>2</v>
          </cell>
          <cell r="I1358" t="str">
            <v>0031204861581</v>
          </cell>
          <cell r="J1358" t="str">
            <v>susan@eyemazing.com</v>
          </cell>
          <cell r="K1358" t="str">
            <v>SUSAN</v>
          </cell>
          <cell r="L1358" t="str">
            <v>ZADEH</v>
          </cell>
        </row>
        <row r="1359">
          <cell r="A1359">
            <v>820166</v>
          </cell>
          <cell r="B1359" t="str">
            <v>PHOTONEWS</v>
          </cell>
          <cell r="C1359" t="str">
            <v>CHEMNITZSTRASSE 67</v>
          </cell>
          <cell r="E1359" t="str">
            <v>22767</v>
          </cell>
          <cell r="F1359" t="str">
            <v>HAMBURG</v>
          </cell>
          <cell r="G1359" t="str">
            <v>ALLEMAGNE</v>
          </cell>
          <cell r="H1359" t="str">
            <v>2</v>
          </cell>
          <cell r="I1359" t="str">
            <v>+49 403 895891</v>
          </cell>
          <cell r="J1359" t="str">
            <v>redaktion@photonews.de</v>
          </cell>
          <cell r="K1359" t="str">
            <v>ANNA</v>
          </cell>
          <cell r="L1359" t="str">
            <v>GRIPP</v>
          </cell>
          <cell r="N1359" t="str">
            <v>anna.gripp@photonews.de</v>
          </cell>
        </row>
        <row r="1360">
          <cell r="A1360">
            <v>820166</v>
          </cell>
          <cell r="B1360" t="str">
            <v>PHOTONEWS</v>
          </cell>
          <cell r="C1360" t="str">
            <v>CHEMNITZSTRASSE 67</v>
          </cell>
          <cell r="E1360" t="str">
            <v>22767</v>
          </cell>
          <cell r="F1360" t="str">
            <v>HAMBURG</v>
          </cell>
          <cell r="G1360" t="str">
            <v>ALLEMAGNE</v>
          </cell>
          <cell r="H1360" t="str">
            <v>2</v>
          </cell>
          <cell r="I1360" t="str">
            <v>+49 403 895891</v>
          </cell>
          <cell r="J1360" t="str">
            <v>redaktion@photonews.de</v>
          </cell>
          <cell r="K1360" t="str">
            <v>Anna</v>
          </cell>
          <cell r="L1360" t="str">
            <v>GRIPP</v>
          </cell>
          <cell r="M1360" t="str">
            <v>00 49 403 895891</v>
          </cell>
          <cell r="N1360" t="str">
            <v/>
          </cell>
        </row>
        <row r="1361">
          <cell r="A1361">
            <v>820199</v>
          </cell>
          <cell r="B1361" t="str">
            <v>LA RADIO DE LA MER</v>
          </cell>
          <cell r="C1361" t="str">
            <v>72 bis, rue Lepic</v>
          </cell>
          <cell r="E1361" t="str">
            <v>75018</v>
          </cell>
          <cell r="F1361" t="str">
            <v>PARIS</v>
          </cell>
          <cell r="G1361" t="str">
            <v>FRANCE</v>
          </cell>
          <cell r="H1361" t="str">
            <v>1</v>
          </cell>
          <cell r="I1361" t="str">
            <v>01 46 26 00 06</v>
          </cell>
          <cell r="J1361" t="str">
            <v>contact@laradiodelamer.com</v>
          </cell>
          <cell r="K1361" t="str">
            <v>Jean-Michel</v>
          </cell>
          <cell r="L1361" t="str">
            <v>BROSSEAU</v>
          </cell>
          <cell r="N1361" t="str">
            <v>jmbrosseau@laradiodelamer.com</v>
          </cell>
        </row>
        <row r="1362">
          <cell r="A1362">
            <v>820199</v>
          </cell>
          <cell r="B1362" t="str">
            <v>LA RADIO DE LA MER</v>
          </cell>
          <cell r="C1362" t="str">
            <v>72 bis, rue Lepic</v>
          </cell>
          <cell r="E1362" t="str">
            <v>75018</v>
          </cell>
          <cell r="F1362" t="str">
            <v>PARIS</v>
          </cell>
          <cell r="G1362" t="str">
            <v>FRANCE</v>
          </cell>
          <cell r="H1362" t="str">
            <v>1</v>
          </cell>
          <cell r="I1362" t="str">
            <v>01 46 26 00 06</v>
          </cell>
          <cell r="J1362" t="str">
            <v>contact@laradiodelamer.com</v>
          </cell>
          <cell r="K1362" t="str">
            <v>Jean-Michel</v>
          </cell>
          <cell r="L1362" t="str">
            <v>BROSSEAU</v>
          </cell>
          <cell r="M1362" t="str">
            <v>01 46 26 00 06</v>
          </cell>
        </row>
        <row r="1363">
          <cell r="A1363">
            <v>823369</v>
          </cell>
          <cell r="B1363" t="str">
            <v>AMEC-ASCON</v>
          </cell>
          <cell r="C1363" t="str">
            <v>GRAN VIA DE LES CORTS CATALANES, 684</v>
          </cell>
          <cell r="E1363" t="str">
            <v>08010</v>
          </cell>
          <cell r="F1363" t="str">
            <v>BARCELONE</v>
          </cell>
          <cell r="G1363" t="str">
            <v>ESPAGNE</v>
          </cell>
          <cell r="H1363" t="str">
            <v>2</v>
          </cell>
          <cell r="I1363" t="str">
            <v>00 34 93 415 0422</v>
          </cell>
          <cell r="J1363" t="str">
            <v>epahissa@amec.es</v>
          </cell>
          <cell r="K1363" t="str">
            <v>Jose</v>
          </cell>
          <cell r="L1363" t="str">
            <v>LEGALINA</v>
          </cell>
          <cell r="N1363" t="str">
            <v>mjlegalina@amec.es</v>
          </cell>
        </row>
        <row r="1364">
          <cell r="A1364">
            <v>823369</v>
          </cell>
          <cell r="B1364" t="str">
            <v>AMEC-ASCON</v>
          </cell>
          <cell r="C1364" t="str">
            <v>GRAN VIA DE LES CORTS CATALANES, 684</v>
          </cell>
          <cell r="E1364" t="str">
            <v>08010</v>
          </cell>
          <cell r="F1364" t="str">
            <v>BARCELONE</v>
          </cell>
          <cell r="G1364" t="str">
            <v>ESPAGNE</v>
          </cell>
          <cell r="H1364" t="str">
            <v>2</v>
          </cell>
          <cell r="I1364" t="str">
            <v>00 34 93 415 0422</v>
          </cell>
          <cell r="J1364" t="str">
            <v>epahissa@amec.es</v>
          </cell>
          <cell r="K1364" t="str">
            <v>EDUARD</v>
          </cell>
          <cell r="L1364" t="str">
            <v>GISBERT</v>
          </cell>
        </row>
        <row r="1365">
          <cell r="A1365">
            <v>823369</v>
          </cell>
          <cell r="B1365" t="str">
            <v>AMEC-ASCON</v>
          </cell>
          <cell r="C1365" t="str">
            <v>GRAN VIA DE LES CORTS CATALANES, 684</v>
          </cell>
          <cell r="E1365" t="str">
            <v>08010</v>
          </cell>
          <cell r="F1365" t="str">
            <v>BARCELONE</v>
          </cell>
          <cell r="G1365" t="str">
            <v>ESPAGNE</v>
          </cell>
          <cell r="H1365" t="str">
            <v>2</v>
          </cell>
          <cell r="I1365" t="str">
            <v>00 34 93 415 0422</v>
          </cell>
          <cell r="J1365" t="str">
            <v>epahissa@amec.es</v>
          </cell>
          <cell r="K1365" t="str">
            <v>RAQUEL</v>
          </cell>
          <cell r="L1365" t="str">
            <v>POUS</v>
          </cell>
          <cell r="N1365" t="str">
            <v>rpous@amec.es</v>
          </cell>
        </row>
        <row r="1366">
          <cell r="A1366">
            <v>824714</v>
          </cell>
          <cell r="B1366" t="str">
            <v>EDITRICE TEMI SRL(DATACOLLECTION)</v>
          </cell>
          <cell r="C1366" t="str">
            <v>VIA ITALIA 39</v>
          </cell>
          <cell r="E1366" t="str">
            <v>20900</v>
          </cell>
          <cell r="F1366" t="str">
            <v>MONZA</v>
          </cell>
          <cell r="G1366" t="str">
            <v>ITALIE</v>
          </cell>
          <cell r="H1366" t="str">
            <v>2</v>
          </cell>
          <cell r="I1366" t="str">
            <v>00 39 039 2302398</v>
          </cell>
          <cell r="K1366" t="str">
            <v>Pietro</v>
          </cell>
          <cell r="L1366" t="str">
            <v>SALVIOLI</v>
          </cell>
          <cell r="M1366" t="str">
            <v>00 39 039 2302398</v>
          </cell>
          <cell r="N1366" t="str">
            <v>pietro.salvioli@editricetemi.com</v>
          </cell>
        </row>
        <row r="1367">
          <cell r="A1367">
            <v>824714</v>
          </cell>
          <cell r="B1367" t="str">
            <v>EDITRICE TEMI SRL(DATACOLLECTION)</v>
          </cell>
          <cell r="C1367" t="str">
            <v>VIA ITALIA 39</v>
          </cell>
          <cell r="E1367" t="str">
            <v>20900</v>
          </cell>
          <cell r="F1367" t="str">
            <v>MONZA</v>
          </cell>
          <cell r="G1367" t="str">
            <v>ITALIE</v>
          </cell>
          <cell r="H1367" t="str">
            <v>2</v>
          </cell>
          <cell r="I1367" t="str">
            <v>00 39 039 2302398</v>
          </cell>
          <cell r="K1367" t="str">
            <v>Anna</v>
          </cell>
          <cell r="L1367" t="str">
            <v>DALL'OSSO</v>
          </cell>
          <cell r="M1367" t="str">
            <v>+393357730498</v>
          </cell>
          <cell r="N1367" t="str">
            <v>anna.dallosso@editricetemi.com</v>
          </cell>
        </row>
        <row r="1368">
          <cell r="A1368">
            <v>824714</v>
          </cell>
          <cell r="B1368" t="str">
            <v>EDITRICE TEMI SRL(DATACOLLECTION)</v>
          </cell>
          <cell r="C1368" t="str">
            <v>VIA ITALIA 39</v>
          </cell>
          <cell r="E1368" t="str">
            <v>20900</v>
          </cell>
          <cell r="F1368" t="str">
            <v>MONZA</v>
          </cell>
          <cell r="G1368" t="str">
            <v>ITALIE</v>
          </cell>
          <cell r="H1368" t="str">
            <v>2</v>
          </cell>
          <cell r="I1368" t="str">
            <v>00 39 039 2302398</v>
          </cell>
          <cell r="K1368" t="str">
            <v>ERNESTO</v>
          </cell>
          <cell r="L1368" t="str">
            <v>SALVIOLI</v>
          </cell>
          <cell r="N1368" t="str">
            <v>press@editricetemi.com</v>
          </cell>
        </row>
        <row r="1369">
          <cell r="A1369">
            <v>825604</v>
          </cell>
          <cell r="B1369" t="str">
            <v>REALISASON</v>
          </cell>
          <cell r="C1369" t="str">
            <v>ZI LOUIS DELAPORTE</v>
          </cell>
          <cell r="D1369" t="str">
            <v>ZONE BLEUE</v>
          </cell>
          <cell r="E1369" t="str">
            <v>76370</v>
          </cell>
          <cell r="F1369" t="str">
            <v>ROUXMESNIL BOUTEILLES</v>
          </cell>
          <cell r="G1369" t="str">
            <v>FRANCE</v>
          </cell>
          <cell r="H1369" t="str">
            <v>1</v>
          </cell>
          <cell r="I1369" t="str">
            <v>+33 299469501</v>
          </cell>
          <cell r="K1369" t="str">
            <v>YANN</v>
          </cell>
          <cell r="L1369" t="str">
            <v>LEONE</v>
          </cell>
          <cell r="M1369" t="str">
            <v>0141581970</v>
          </cell>
          <cell r="N1369" t="str">
            <v>leoyann@aol.com</v>
          </cell>
        </row>
        <row r="1370">
          <cell r="A1370">
            <v>825604</v>
          </cell>
          <cell r="B1370" t="str">
            <v>REALISASON</v>
          </cell>
          <cell r="C1370" t="str">
            <v>ZI LOUIS DELAPORTE</v>
          </cell>
          <cell r="D1370" t="str">
            <v>ZONE BLEUE</v>
          </cell>
          <cell r="E1370" t="str">
            <v>76370</v>
          </cell>
          <cell r="F1370" t="str">
            <v>ROUXMESNIL BOUTEILLES</v>
          </cell>
          <cell r="G1370" t="str">
            <v>FRANCE</v>
          </cell>
          <cell r="H1370" t="str">
            <v>1</v>
          </cell>
          <cell r="I1370" t="str">
            <v>+33 299469501</v>
          </cell>
          <cell r="K1370" t="str">
            <v>Gisele</v>
          </cell>
          <cell r="L1370" t="str">
            <v>CLARK</v>
          </cell>
          <cell r="M1370" t="str">
            <v>+33 629798569</v>
          </cell>
          <cell r="N1370" t="str">
            <v>giseleclark@sfr.fr</v>
          </cell>
        </row>
        <row r="1371">
          <cell r="A1371">
            <v>825604</v>
          </cell>
          <cell r="B1371" t="str">
            <v>REALISASON</v>
          </cell>
          <cell r="C1371" t="str">
            <v>ZI LOUIS DELAPORTE</v>
          </cell>
          <cell r="D1371" t="str">
            <v>ZONE BLEUE</v>
          </cell>
          <cell r="E1371" t="str">
            <v>76370</v>
          </cell>
          <cell r="F1371" t="str">
            <v>ROUXMESNIL BOUTEILLES</v>
          </cell>
          <cell r="G1371" t="str">
            <v>FRANCE</v>
          </cell>
          <cell r="H1371" t="str">
            <v>1</v>
          </cell>
          <cell r="I1371" t="str">
            <v>+33 299469501</v>
          </cell>
          <cell r="K1371" t="str">
            <v>Gisele</v>
          </cell>
          <cell r="L1371" t="str">
            <v>CLARK</v>
          </cell>
          <cell r="M1371" t="str">
            <v>02 99 46 95 01</v>
          </cell>
          <cell r="N1371" t="str">
            <v>g.clark@realisason.com</v>
          </cell>
        </row>
        <row r="1372">
          <cell r="A1372">
            <v>825604</v>
          </cell>
          <cell r="B1372" t="str">
            <v>REALISASON</v>
          </cell>
          <cell r="C1372" t="str">
            <v>ZI LOUIS DELAPORTE</v>
          </cell>
          <cell r="D1372" t="str">
            <v>ZONE BLEUE</v>
          </cell>
          <cell r="E1372" t="str">
            <v>76370</v>
          </cell>
          <cell r="F1372" t="str">
            <v>ROUXMESNIL BOUTEILLES</v>
          </cell>
          <cell r="G1372" t="str">
            <v>FRANCE</v>
          </cell>
          <cell r="H1372" t="str">
            <v>1</v>
          </cell>
          <cell r="I1372" t="str">
            <v>+33 299469501</v>
          </cell>
          <cell r="K1372" t="str">
            <v>Gisele</v>
          </cell>
          <cell r="L1372" t="str">
            <v>CLARK,</v>
          </cell>
          <cell r="M1372" t="str">
            <v>06 29 79 85 79</v>
          </cell>
          <cell r="N1372" t="str">
            <v>g.clark@realisason.com</v>
          </cell>
        </row>
        <row r="1373">
          <cell r="A1373">
            <v>825604</v>
          </cell>
          <cell r="B1373" t="str">
            <v>REALISASON</v>
          </cell>
          <cell r="C1373" t="str">
            <v>ZI LOUIS DELAPORTE</v>
          </cell>
          <cell r="D1373" t="str">
            <v>ZONE BLEUE</v>
          </cell>
          <cell r="E1373" t="str">
            <v>76370</v>
          </cell>
          <cell r="F1373" t="str">
            <v>ROUXMESNIL BOUTEILLES</v>
          </cell>
          <cell r="G1373" t="str">
            <v>FRANCE</v>
          </cell>
          <cell r="H1373" t="str">
            <v>1</v>
          </cell>
          <cell r="I1373" t="str">
            <v>+33 299469501</v>
          </cell>
          <cell r="K1373" t="str">
            <v>YANN</v>
          </cell>
          <cell r="L1373" t="str">
            <v>LEONE</v>
          </cell>
          <cell r="N1373" t="str">
            <v>leoyann@aol.com</v>
          </cell>
        </row>
        <row r="1374">
          <cell r="A1374">
            <v>828097</v>
          </cell>
          <cell r="B1374" t="str">
            <v>GROUPE ALTICE MEDIA</v>
          </cell>
          <cell r="C1374" t="str">
            <v>29 RUE DE CHATEAUDUN</v>
          </cell>
          <cell r="E1374" t="str">
            <v>75308</v>
          </cell>
          <cell r="F1374" t="str">
            <v>PARIS CEDEX 09</v>
          </cell>
          <cell r="G1374" t="str">
            <v>FRANCE</v>
          </cell>
          <cell r="H1374" t="str">
            <v>1</v>
          </cell>
          <cell r="I1374" t="str">
            <v>+33 1 75 55 10 00</v>
          </cell>
          <cell r="K1374" t="str">
            <v>Tristan</v>
          </cell>
          <cell r="L1374" t="str">
            <v>THOMAS</v>
          </cell>
          <cell r="M1374" t="str">
            <v>+33175554073</v>
          </cell>
          <cell r="N1374" t="str">
            <v>tthomas@groupe-exp.com</v>
          </cell>
        </row>
        <row r="1375">
          <cell r="A1375">
            <v>828097</v>
          </cell>
          <cell r="B1375" t="str">
            <v>GROUPE ALTICE MEDIA</v>
          </cell>
          <cell r="C1375" t="str">
            <v>29 RUE DE CHATEAUDUN</v>
          </cell>
          <cell r="E1375" t="str">
            <v>75308</v>
          </cell>
          <cell r="F1375" t="str">
            <v>PARIS CEDEX 09</v>
          </cell>
          <cell r="G1375" t="str">
            <v>FRANCE</v>
          </cell>
          <cell r="H1375" t="str">
            <v>1</v>
          </cell>
          <cell r="I1375" t="str">
            <v>+33 1 75 55 10 00</v>
          </cell>
          <cell r="K1375" t="str">
            <v>Vivaldine</v>
          </cell>
          <cell r="L1375" t="str">
            <v>VAN HAEREN</v>
          </cell>
          <cell r="M1375" t="str">
            <v>+33175551095</v>
          </cell>
          <cell r="N1375" t="str">
            <v>vvanhaeren@groupe-exp.com</v>
          </cell>
        </row>
        <row r="1376">
          <cell r="A1376">
            <v>828097</v>
          </cell>
          <cell r="B1376" t="str">
            <v>GROUPE ALTICE MEDIA</v>
          </cell>
          <cell r="C1376" t="str">
            <v>29 RUE DE CHATEAUDUN</v>
          </cell>
          <cell r="E1376" t="str">
            <v>75308</v>
          </cell>
          <cell r="F1376" t="str">
            <v>PARIS CEDEX 09</v>
          </cell>
          <cell r="G1376" t="str">
            <v>FRANCE</v>
          </cell>
          <cell r="H1376" t="str">
            <v>1</v>
          </cell>
          <cell r="I1376" t="str">
            <v>+33 1 75 55 10 00</v>
          </cell>
          <cell r="K1376" t="str">
            <v>Caroline</v>
          </cell>
          <cell r="L1376" t="str">
            <v>MESNIL</v>
          </cell>
          <cell r="M1376" t="str">
            <v>01 75 55 10 00</v>
          </cell>
          <cell r="N1376" t="str">
            <v>cmesnil@groupe-exp.com</v>
          </cell>
        </row>
        <row r="1377">
          <cell r="A1377">
            <v>828097</v>
          </cell>
          <cell r="B1377" t="str">
            <v>GROUPE ALTICE MEDIA</v>
          </cell>
          <cell r="C1377" t="str">
            <v>29 RUE DE CHATEAUDUN</v>
          </cell>
          <cell r="E1377" t="str">
            <v>75308</v>
          </cell>
          <cell r="F1377" t="str">
            <v>PARIS CEDEX 09</v>
          </cell>
          <cell r="G1377" t="str">
            <v>FRANCE</v>
          </cell>
          <cell r="H1377" t="str">
            <v>1</v>
          </cell>
          <cell r="I1377" t="str">
            <v>+33 1 75 55 10 00</v>
          </cell>
          <cell r="K1377" t="str">
            <v>Marie-Pierre</v>
          </cell>
          <cell r="L1377" t="str">
            <v>OMBREDANNE</v>
          </cell>
          <cell r="N1377" t="str">
            <v>mponbredanne@groupe-exp.com</v>
          </cell>
        </row>
        <row r="1378">
          <cell r="A1378">
            <v>828097</v>
          </cell>
          <cell r="B1378" t="str">
            <v>GROUPE ALTICE MEDIA</v>
          </cell>
          <cell r="C1378" t="str">
            <v>29 RUE DE CHATEAUDUN</v>
          </cell>
          <cell r="E1378" t="str">
            <v>75308</v>
          </cell>
          <cell r="F1378" t="str">
            <v>PARIS CEDEX 09</v>
          </cell>
          <cell r="G1378" t="str">
            <v>FRANCE</v>
          </cell>
          <cell r="H1378" t="str">
            <v>1</v>
          </cell>
          <cell r="I1378" t="str">
            <v>+33 1 75 55 10 00</v>
          </cell>
          <cell r="K1378" t="str">
            <v>Jean-Francois</v>
          </cell>
          <cell r="L1378" t="str">
            <v>HATTIER</v>
          </cell>
          <cell r="N1378" t="str">
            <v/>
          </cell>
        </row>
        <row r="1379">
          <cell r="A1379">
            <v>828097</v>
          </cell>
          <cell r="B1379" t="str">
            <v>GROUPE ALTICE MEDIA</v>
          </cell>
          <cell r="C1379" t="str">
            <v>29 RUE DE CHATEAUDUN</v>
          </cell>
          <cell r="E1379" t="str">
            <v>75308</v>
          </cell>
          <cell r="F1379" t="str">
            <v>PARIS CEDEX 09</v>
          </cell>
          <cell r="G1379" t="str">
            <v>FRANCE</v>
          </cell>
          <cell r="H1379" t="str">
            <v>1</v>
          </cell>
          <cell r="I1379" t="str">
            <v>+33 1 75 55 10 00</v>
          </cell>
          <cell r="K1379" t="str">
            <v>Tony</v>
          </cell>
          <cell r="L1379" t="str">
            <v>DOUCHET</v>
          </cell>
          <cell r="M1379" t="str">
            <v>01 75 55 10 17</v>
          </cell>
          <cell r="N1379" t="str">
            <v>tdouchet@groupe-exp.com</v>
          </cell>
        </row>
        <row r="1380">
          <cell r="A1380">
            <v>828097</v>
          </cell>
          <cell r="B1380" t="str">
            <v>GROUPE ALTICE MEDIA</v>
          </cell>
          <cell r="C1380" t="str">
            <v>29 RUE DE CHATEAUDUN</v>
          </cell>
          <cell r="E1380" t="str">
            <v>75308</v>
          </cell>
          <cell r="F1380" t="str">
            <v>PARIS CEDEX 09</v>
          </cell>
          <cell r="G1380" t="str">
            <v>FRANCE</v>
          </cell>
          <cell r="H1380" t="str">
            <v>1</v>
          </cell>
          <cell r="I1380" t="str">
            <v>+33 1 75 55 10 00</v>
          </cell>
          <cell r="K1380" t="str">
            <v>Violaine</v>
          </cell>
          <cell r="L1380" t="str">
            <v>DE SAINT VAULRY</v>
          </cell>
          <cell r="M1380" t="str">
            <v>+33175554452</v>
          </cell>
          <cell r="N1380" t="str">
            <v>vdesaintvaulry@cotemaison.fr</v>
          </cell>
        </row>
        <row r="1381">
          <cell r="A1381">
            <v>828097</v>
          </cell>
          <cell r="B1381" t="str">
            <v>GROUPE ALTICE MEDIA</v>
          </cell>
          <cell r="C1381" t="str">
            <v>29 RUE DE CHATEAUDUN</v>
          </cell>
          <cell r="E1381" t="str">
            <v>75308</v>
          </cell>
          <cell r="F1381" t="str">
            <v>PARIS CEDEX 09</v>
          </cell>
          <cell r="G1381" t="str">
            <v>FRANCE</v>
          </cell>
          <cell r="H1381" t="str">
            <v>1</v>
          </cell>
          <cell r="I1381" t="str">
            <v>+33 1 75 55 10 00</v>
          </cell>
          <cell r="K1381" t="str">
            <v>Chrystelle</v>
          </cell>
          <cell r="L1381" t="str">
            <v>MERCIER</v>
          </cell>
          <cell r="N1381" t="str">
            <v>cmercier@lexpress.fr</v>
          </cell>
        </row>
        <row r="1382">
          <cell r="A1382">
            <v>828097</v>
          </cell>
          <cell r="B1382" t="str">
            <v>GROUPE ALTICE MEDIA</v>
          </cell>
          <cell r="C1382" t="str">
            <v>29 RUE DE CHATEAUDUN</v>
          </cell>
          <cell r="E1382" t="str">
            <v>75308</v>
          </cell>
          <cell r="F1382" t="str">
            <v>PARIS CEDEX 09</v>
          </cell>
          <cell r="G1382" t="str">
            <v>FRANCE</v>
          </cell>
          <cell r="H1382" t="str">
            <v>1</v>
          </cell>
          <cell r="I1382" t="str">
            <v>+33 1 75 55 10 00</v>
          </cell>
          <cell r="K1382" t="str">
            <v>Corinne</v>
          </cell>
          <cell r="L1382" t="str">
            <v>PITAVY</v>
          </cell>
        </row>
        <row r="1383">
          <cell r="A1383">
            <v>828097</v>
          </cell>
          <cell r="B1383" t="str">
            <v>GROUPE ALTICE MEDIA</v>
          </cell>
          <cell r="C1383" t="str">
            <v>29 RUE DE CHATEAUDUN</v>
          </cell>
          <cell r="E1383" t="str">
            <v>75308</v>
          </cell>
          <cell r="F1383" t="str">
            <v>PARIS CEDEX 09</v>
          </cell>
          <cell r="G1383" t="str">
            <v>FRANCE</v>
          </cell>
          <cell r="H1383" t="str">
            <v>1</v>
          </cell>
          <cell r="I1383" t="str">
            <v>+33 1 75 55 10 00</v>
          </cell>
          <cell r="K1383" t="str">
            <v>Marc</v>
          </cell>
          <cell r="L1383" t="str">
            <v>LAUFER</v>
          </cell>
        </row>
        <row r="1384">
          <cell r="A1384">
            <v>828097</v>
          </cell>
          <cell r="B1384" t="str">
            <v>GROUPE ALTICE MEDIA</v>
          </cell>
          <cell r="C1384" t="str">
            <v>29 RUE DE CHATEAUDUN</v>
          </cell>
          <cell r="E1384" t="str">
            <v>75308</v>
          </cell>
          <cell r="F1384" t="str">
            <v>PARIS CEDEX 09</v>
          </cell>
          <cell r="G1384" t="str">
            <v>FRANCE</v>
          </cell>
          <cell r="H1384" t="str">
            <v>1</v>
          </cell>
          <cell r="I1384" t="str">
            <v>+33 1 75 55 10 00</v>
          </cell>
          <cell r="K1384" t="str">
            <v>Nathalie</v>
          </cell>
          <cell r="L1384" t="str">
            <v>CLERC</v>
          </cell>
          <cell r="N1384" t="str">
            <v>nclerc@letudiant.fr</v>
          </cell>
        </row>
        <row r="1385">
          <cell r="A1385">
            <v>828097</v>
          </cell>
          <cell r="B1385" t="str">
            <v>GROUPE ALTICE MEDIA</v>
          </cell>
          <cell r="C1385" t="str">
            <v>29 RUE DE CHATEAUDUN</v>
          </cell>
          <cell r="E1385" t="str">
            <v>75308</v>
          </cell>
          <cell r="F1385" t="str">
            <v>PARIS CEDEX 09</v>
          </cell>
          <cell r="G1385" t="str">
            <v>FRANCE</v>
          </cell>
          <cell r="H1385" t="str">
            <v>1</v>
          </cell>
          <cell r="I1385" t="str">
            <v>+33 1 75 55 10 00</v>
          </cell>
          <cell r="K1385" t="str">
            <v>Nathalie</v>
          </cell>
          <cell r="L1385" t="str">
            <v>LOUIS</v>
          </cell>
          <cell r="M1385" t="str">
            <v>+33 1 75 55 43 25</v>
          </cell>
          <cell r="N1385" t="str">
            <v>nlouis@er-services.fr</v>
          </cell>
        </row>
        <row r="1386">
          <cell r="A1386">
            <v>828097</v>
          </cell>
          <cell r="B1386" t="str">
            <v>GROUPE ALTICE MEDIA</v>
          </cell>
          <cell r="C1386" t="str">
            <v>29 RUE DE CHATEAUDUN</v>
          </cell>
          <cell r="E1386" t="str">
            <v>75308</v>
          </cell>
          <cell r="F1386" t="str">
            <v>PARIS CEDEX 09</v>
          </cell>
          <cell r="G1386" t="str">
            <v>FRANCE</v>
          </cell>
          <cell r="H1386" t="str">
            <v>1</v>
          </cell>
          <cell r="I1386" t="str">
            <v>+33 1 75 55 10 00</v>
          </cell>
          <cell r="K1386" t="str">
            <v>Marc.</v>
          </cell>
          <cell r="L1386" t="str">
            <v>LAUFER</v>
          </cell>
        </row>
        <row r="1387">
          <cell r="A1387">
            <v>828097</v>
          </cell>
          <cell r="B1387" t="str">
            <v>GROUPE ALTICE MEDIA</v>
          </cell>
          <cell r="C1387" t="str">
            <v>29 RUE DE CHATEAUDUN</v>
          </cell>
          <cell r="E1387" t="str">
            <v>75308</v>
          </cell>
          <cell r="F1387" t="str">
            <v>PARIS CEDEX 09</v>
          </cell>
          <cell r="G1387" t="str">
            <v>FRANCE</v>
          </cell>
          <cell r="H1387" t="str">
            <v>1</v>
          </cell>
          <cell r="I1387" t="str">
            <v>+33 1 75 55 10 00</v>
          </cell>
          <cell r="K1387" t="str">
            <v>Veronique</v>
          </cell>
          <cell r="L1387" t="str">
            <v>DUVEAU</v>
          </cell>
          <cell r="N1387" t="str">
            <v>vduveau@alticemediapub.fr</v>
          </cell>
        </row>
        <row r="1388">
          <cell r="A1388">
            <v>828097</v>
          </cell>
          <cell r="B1388" t="str">
            <v>GROUPE ALTICE MEDIA</v>
          </cell>
          <cell r="C1388" t="str">
            <v>29 RUE DE CHATEAUDUN</v>
          </cell>
          <cell r="E1388" t="str">
            <v>75308</v>
          </cell>
          <cell r="F1388" t="str">
            <v>PARIS CEDEX 09</v>
          </cell>
          <cell r="G1388" t="str">
            <v>FRANCE</v>
          </cell>
          <cell r="H1388" t="str">
            <v>1</v>
          </cell>
          <cell r="I1388" t="str">
            <v>+33 1 75 55 10 00</v>
          </cell>
          <cell r="K1388" t="str">
            <v>Thomas</v>
          </cell>
          <cell r="L1388" t="str">
            <v>TRISTAN</v>
          </cell>
          <cell r="M1388" t="str">
            <v>+33175551000</v>
          </cell>
          <cell r="N1388" t="str">
            <v>tthomas@groupe-exp.com</v>
          </cell>
        </row>
        <row r="1389">
          <cell r="A1389">
            <v>832884</v>
          </cell>
          <cell r="B1389" t="str">
            <v>ASTORIA EDICIONES</v>
          </cell>
          <cell r="C1389" t="str">
            <v>C/ GIRONA 148 4° 2A</v>
          </cell>
          <cell r="E1389" t="str">
            <v>08037</v>
          </cell>
          <cell r="F1389" t="str">
            <v>BARCELONE</v>
          </cell>
          <cell r="G1389" t="str">
            <v>ESPAGNE</v>
          </cell>
          <cell r="H1389" t="str">
            <v>2</v>
          </cell>
          <cell r="I1389" t="str">
            <v>00 34 93 458 1900</v>
          </cell>
          <cell r="J1389" t="str">
            <v>info@noticierotextil.net</v>
          </cell>
          <cell r="K1389" t="str">
            <v>RAFAEL</v>
          </cell>
          <cell r="L1389" t="str">
            <v>GALLEGO</v>
          </cell>
          <cell r="N1389" t="str">
            <v>rgallego@astoriaediciones.com</v>
          </cell>
        </row>
        <row r="1390">
          <cell r="A1390">
            <v>832884</v>
          </cell>
          <cell r="B1390" t="str">
            <v>ASTORIA EDICIONES</v>
          </cell>
          <cell r="C1390" t="str">
            <v>C/ GIRONA 148 4° 2A</v>
          </cell>
          <cell r="E1390" t="str">
            <v>08037</v>
          </cell>
          <cell r="F1390" t="str">
            <v>BARCELONE</v>
          </cell>
          <cell r="G1390" t="str">
            <v>ESPAGNE</v>
          </cell>
          <cell r="H1390" t="str">
            <v>2</v>
          </cell>
          <cell r="I1390" t="str">
            <v>00 34 93 458 1900</v>
          </cell>
          <cell r="J1390" t="str">
            <v>info@noticierotextil.net</v>
          </cell>
          <cell r="K1390" t="str">
            <v>Rafael</v>
          </cell>
          <cell r="L1390" t="str">
            <v>GALLEGO</v>
          </cell>
          <cell r="M1390" t="str">
            <v>0034 93 458 1900</v>
          </cell>
          <cell r="N1390" t="str">
            <v>rgallego@astoriaediciones.com</v>
          </cell>
        </row>
        <row r="1391">
          <cell r="A1391">
            <v>834445</v>
          </cell>
          <cell r="B1391" t="str">
            <v>IT FACTO</v>
          </cell>
          <cell r="C1391" t="str">
            <v>75 Avenue Parmentier</v>
          </cell>
          <cell r="E1391" t="str">
            <v>75011</v>
          </cell>
          <cell r="F1391" t="str">
            <v>PARIS</v>
          </cell>
          <cell r="G1391" t="str">
            <v>FRANCE</v>
          </cell>
          <cell r="H1391" t="str">
            <v>1</v>
          </cell>
          <cell r="I1391" t="str">
            <v>01 48 05 13 50</v>
          </cell>
          <cell r="J1391" t="str">
            <v>nicolas.beaumont@itfacto.com</v>
          </cell>
          <cell r="K1391" t="str">
            <v>Christelle</v>
          </cell>
          <cell r="L1391" t="str">
            <v>CADIOU</v>
          </cell>
          <cell r="M1391" t="str">
            <v>+331 48 05 13 50</v>
          </cell>
          <cell r="N1391" t="str">
            <v>christelle.cadiou@itfacto.com</v>
          </cell>
        </row>
        <row r="1392">
          <cell r="A1392">
            <v>834445</v>
          </cell>
          <cell r="B1392" t="str">
            <v>IT FACTO</v>
          </cell>
          <cell r="C1392" t="str">
            <v>75 Avenue Parmentier</v>
          </cell>
          <cell r="E1392" t="str">
            <v>75011</v>
          </cell>
          <cell r="F1392" t="str">
            <v>PARIS</v>
          </cell>
          <cell r="G1392" t="str">
            <v>FRANCE</v>
          </cell>
          <cell r="H1392" t="str">
            <v>1</v>
          </cell>
          <cell r="I1392" t="str">
            <v>01 48 05 13 50</v>
          </cell>
          <cell r="J1392" t="str">
            <v>nicolas.beaumont@itfacto.com</v>
          </cell>
          <cell r="K1392" t="str">
            <v>Nicolas</v>
          </cell>
          <cell r="L1392" t="str">
            <v>BEAUMONT</v>
          </cell>
          <cell r="N1392" t="str">
            <v>nicolas.beaumont@guidescomparatifs.com</v>
          </cell>
        </row>
        <row r="1393">
          <cell r="A1393">
            <v>836078</v>
          </cell>
          <cell r="B1393" t="str">
            <v>EDITIONS PRESSE PILOTE</v>
          </cell>
          <cell r="C1393" t="str">
            <v>24 ALLEES DES VERDIERS</v>
          </cell>
          <cell r="E1393" t="str">
            <v>95800</v>
          </cell>
          <cell r="F1393" t="str">
            <v>COURDIMANCHE</v>
          </cell>
          <cell r="G1393" t="str">
            <v>FRANCE</v>
          </cell>
          <cell r="H1393" t="str">
            <v>1</v>
          </cell>
          <cell r="I1393" t="str">
            <v>09 61 26 44 58</v>
          </cell>
          <cell r="K1393" t="str">
            <v>SANDRINE</v>
          </cell>
          <cell r="L1393" t="str">
            <v>PAPIN</v>
          </cell>
          <cell r="M1393" t="str">
            <v>0141984060</v>
          </cell>
          <cell r="N1393" t="str">
            <v>spapin@etai.fr</v>
          </cell>
        </row>
        <row r="1394">
          <cell r="A1394">
            <v>836078</v>
          </cell>
          <cell r="B1394" t="str">
            <v>EDITIONS PRESSE PILOTE</v>
          </cell>
          <cell r="C1394" t="str">
            <v>24 ALLEES DES VERDIERS</v>
          </cell>
          <cell r="E1394" t="str">
            <v>95800</v>
          </cell>
          <cell r="F1394" t="str">
            <v>COURDIMANCHE</v>
          </cell>
          <cell r="G1394" t="str">
            <v>FRANCE</v>
          </cell>
          <cell r="H1394" t="str">
            <v>1</v>
          </cell>
          <cell r="I1394" t="str">
            <v>09 61 26 44 58</v>
          </cell>
          <cell r="K1394" t="str">
            <v>ANNICK</v>
          </cell>
          <cell r="L1394" t="str">
            <v>MARTEAU</v>
          </cell>
          <cell r="M1394" t="str">
            <v>0156794100</v>
          </cell>
          <cell r="N1394" t="str">
            <v/>
          </cell>
        </row>
        <row r="1395">
          <cell r="A1395">
            <v>836078</v>
          </cell>
          <cell r="B1395" t="str">
            <v>EDITIONS PRESSE PILOTE</v>
          </cell>
          <cell r="C1395" t="str">
            <v>24 ALLEES DES VERDIERS</v>
          </cell>
          <cell r="E1395" t="str">
            <v>95800</v>
          </cell>
          <cell r="F1395" t="str">
            <v>COURDIMANCHE</v>
          </cell>
          <cell r="G1395" t="str">
            <v>FRANCE</v>
          </cell>
          <cell r="H1395" t="str">
            <v>1</v>
          </cell>
          <cell r="I1395" t="str">
            <v>09 61 26 44 58</v>
          </cell>
          <cell r="K1395" t="str">
            <v>ANNICK</v>
          </cell>
          <cell r="L1395" t="str">
            <v>MARTEAU</v>
          </cell>
          <cell r="M1395" t="str">
            <v>+33156794100</v>
          </cell>
        </row>
        <row r="1396">
          <cell r="A1396">
            <v>836078</v>
          </cell>
          <cell r="B1396" t="str">
            <v>EDITIONS PRESSE PILOTE</v>
          </cell>
          <cell r="C1396" t="str">
            <v>24 ALLEES DES VERDIERS</v>
          </cell>
          <cell r="E1396" t="str">
            <v>95800</v>
          </cell>
          <cell r="F1396" t="str">
            <v>COURDIMANCHE</v>
          </cell>
          <cell r="G1396" t="str">
            <v>FRANCE</v>
          </cell>
          <cell r="H1396" t="str">
            <v>1</v>
          </cell>
          <cell r="I1396" t="str">
            <v>09 61 26 44 58</v>
          </cell>
          <cell r="K1396" t="str">
            <v>Sandrine</v>
          </cell>
          <cell r="L1396" t="str">
            <v>PAPIN</v>
          </cell>
          <cell r="M1396" t="str">
            <v>01 41 98 40 60</v>
          </cell>
          <cell r="N1396" t="str">
            <v>spapin@etai.fr</v>
          </cell>
        </row>
        <row r="1397">
          <cell r="A1397">
            <v>836078</v>
          </cell>
          <cell r="B1397" t="str">
            <v>EDITIONS PRESSE PILOTE</v>
          </cell>
          <cell r="C1397" t="str">
            <v>24 ALLEES DES VERDIERS</v>
          </cell>
          <cell r="E1397" t="str">
            <v>95800</v>
          </cell>
          <cell r="F1397" t="str">
            <v>COURDIMANCHE</v>
          </cell>
          <cell r="G1397" t="str">
            <v>FRANCE</v>
          </cell>
          <cell r="H1397" t="str">
            <v>1</v>
          </cell>
          <cell r="I1397" t="str">
            <v>09 61 26 44 58</v>
          </cell>
          <cell r="K1397" t="str">
            <v>Gilles</v>
          </cell>
          <cell r="L1397" t="str">
            <v>SOLARD</v>
          </cell>
          <cell r="N1397" t="str">
            <v>gilles.solard@strategieslogistique.com</v>
          </cell>
        </row>
        <row r="1398">
          <cell r="A1398">
            <v>836078</v>
          </cell>
          <cell r="B1398" t="str">
            <v>EDITIONS PRESSE PILOTE</v>
          </cell>
          <cell r="C1398" t="str">
            <v>24 ALLEES DES VERDIERS</v>
          </cell>
          <cell r="E1398" t="str">
            <v>95800</v>
          </cell>
          <cell r="F1398" t="str">
            <v>COURDIMANCHE</v>
          </cell>
          <cell r="G1398" t="str">
            <v>FRANCE</v>
          </cell>
          <cell r="H1398" t="str">
            <v>1</v>
          </cell>
          <cell r="I1398" t="str">
            <v>09 61 26 44 58</v>
          </cell>
          <cell r="K1398" t="str">
            <v>Gilles.</v>
          </cell>
          <cell r="L1398" t="str">
            <v>SOLARD</v>
          </cell>
          <cell r="M1398" t="str">
            <v>09 61 26 44 58</v>
          </cell>
          <cell r="N1398" t="str">
            <v>gilles.solard@strategieslogistique.com</v>
          </cell>
        </row>
        <row r="1399">
          <cell r="A1399">
            <v>836078</v>
          </cell>
          <cell r="B1399" t="str">
            <v>EDITIONS PRESSE PILOTE</v>
          </cell>
          <cell r="C1399" t="str">
            <v>24 ALLEES DES VERDIERS</v>
          </cell>
          <cell r="E1399" t="str">
            <v>95800</v>
          </cell>
          <cell r="F1399" t="str">
            <v>COURDIMANCHE</v>
          </cell>
          <cell r="G1399" t="str">
            <v>FRANCE</v>
          </cell>
          <cell r="H1399" t="str">
            <v>1</v>
          </cell>
          <cell r="I1399" t="str">
            <v>09 61 26 44 58</v>
          </cell>
          <cell r="K1399" t="str">
            <v>CHRISTIAN</v>
          </cell>
          <cell r="L1399" t="str">
            <v>BLIN</v>
          </cell>
          <cell r="M1399" t="str">
            <v>01 41 98 43 09</v>
          </cell>
          <cell r="N1399" t="str">
            <v>cblin@gisi.fr</v>
          </cell>
        </row>
        <row r="1400">
          <cell r="A1400">
            <v>836078</v>
          </cell>
          <cell r="B1400" t="str">
            <v>EDITIONS PRESSE PILOTE</v>
          </cell>
          <cell r="C1400" t="str">
            <v>24 ALLEES DES VERDIERS</v>
          </cell>
          <cell r="E1400" t="str">
            <v>95800</v>
          </cell>
          <cell r="F1400" t="str">
            <v>COURDIMANCHE</v>
          </cell>
          <cell r="G1400" t="str">
            <v>FRANCE</v>
          </cell>
          <cell r="H1400" t="str">
            <v>1</v>
          </cell>
          <cell r="I1400" t="str">
            <v>09 61 26 44 58</v>
          </cell>
          <cell r="K1400" t="str">
            <v>Gilles.</v>
          </cell>
          <cell r="L1400" t="str">
            <v>SOLARD.</v>
          </cell>
          <cell r="N1400" t="str">
            <v>gilles.solard@strategieslogistique.com</v>
          </cell>
        </row>
        <row r="1401">
          <cell r="A1401">
            <v>841798</v>
          </cell>
          <cell r="B1401" t="str">
            <v>FEDERATION FRANCAISE DE SURF</v>
          </cell>
          <cell r="C1401" t="str">
            <v>123 BOULEVARD DE LA DUNE</v>
          </cell>
          <cell r="E1401" t="str">
            <v>40150</v>
          </cell>
          <cell r="F1401" t="str">
            <v>HOSSEGOR</v>
          </cell>
          <cell r="G1401" t="str">
            <v>FRANCE</v>
          </cell>
          <cell r="H1401" t="str">
            <v>1</v>
          </cell>
          <cell r="I1401" t="str">
            <v>05 58 43 55 88</v>
          </cell>
          <cell r="J1401" t="str">
            <v>contact@surfingfrance.com</v>
          </cell>
          <cell r="K1401" t="str">
            <v>Céline</v>
          </cell>
          <cell r="L1401" t="str">
            <v>DESMARE</v>
          </cell>
          <cell r="M1401" t="str">
            <v>05 58 43 55 88</v>
          </cell>
          <cell r="N1401" t="str">
            <v>celinedesmare@surfingfrance.com</v>
          </cell>
        </row>
        <row r="1402">
          <cell r="A1402">
            <v>841798</v>
          </cell>
          <cell r="B1402" t="str">
            <v>FEDERATION FRANCAISE DE SURF</v>
          </cell>
          <cell r="C1402" t="str">
            <v>123 BOULEVARD DE LA DUNE</v>
          </cell>
          <cell r="E1402" t="str">
            <v>40150</v>
          </cell>
          <cell r="F1402" t="str">
            <v>HOSSEGOR</v>
          </cell>
          <cell r="G1402" t="str">
            <v>FRANCE</v>
          </cell>
          <cell r="H1402" t="str">
            <v>1</v>
          </cell>
          <cell r="I1402" t="str">
            <v>05 58 43 55 88</v>
          </cell>
          <cell r="J1402" t="str">
            <v>contact@surfingfrance.com</v>
          </cell>
          <cell r="K1402" t="str">
            <v>Rémi</v>
          </cell>
          <cell r="L1402" t="str">
            <v>CASTAINGS</v>
          </cell>
          <cell r="M1402" t="str">
            <v>+33682547242</v>
          </cell>
          <cell r="N1402" t="str">
            <v>remicastaings@surfingfrance.com</v>
          </cell>
        </row>
        <row r="1403">
          <cell r="A1403">
            <v>841798</v>
          </cell>
          <cell r="B1403" t="str">
            <v>FEDERATION FRANCAISE DE SURF</v>
          </cell>
          <cell r="C1403" t="str">
            <v>123 BOULEVARD DE LA DUNE</v>
          </cell>
          <cell r="E1403" t="str">
            <v>40150</v>
          </cell>
          <cell r="F1403" t="str">
            <v>HOSSEGOR</v>
          </cell>
          <cell r="G1403" t="str">
            <v>FRANCE</v>
          </cell>
          <cell r="H1403" t="str">
            <v>1</v>
          </cell>
          <cell r="I1403" t="str">
            <v>05 58 43 55 88</v>
          </cell>
          <cell r="J1403" t="str">
            <v>contact@surfingfrance.com</v>
          </cell>
          <cell r="K1403" t="str">
            <v>Martin</v>
          </cell>
          <cell r="L1403" t="str">
            <v>DANDELOT</v>
          </cell>
          <cell r="M1403" t="str">
            <v>+33558435588</v>
          </cell>
          <cell r="N1403" t="str">
            <v>martindandelot@surfingfrance.com</v>
          </cell>
        </row>
        <row r="1404">
          <cell r="A1404">
            <v>841798</v>
          </cell>
          <cell r="B1404" t="str">
            <v>FEDERATION FRANCAISE DE SURF</v>
          </cell>
          <cell r="C1404" t="str">
            <v>123 BOULEVARD DE LA DUNE</v>
          </cell>
          <cell r="E1404" t="str">
            <v>40150</v>
          </cell>
          <cell r="F1404" t="str">
            <v>HOSSEGOR</v>
          </cell>
          <cell r="G1404" t="str">
            <v>FRANCE</v>
          </cell>
          <cell r="H1404" t="str">
            <v>1</v>
          </cell>
          <cell r="I1404" t="str">
            <v>05 58 43 55 88</v>
          </cell>
          <cell r="J1404" t="str">
            <v>contact@surfingfrance.com</v>
          </cell>
          <cell r="K1404" t="str">
            <v>JEAN LUC</v>
          </cell>
          <cell r="L1404" t="str">
            <v>ARASSUS</v>
          </cell>
          <cell r="M1404" t="str">
            <v>+33558435588</v>
          </cell>
          <cell r="N1404" t="str">
            <v>contact@surfingfrance.com</v>
          </cell>
        </row>
        <row r="1405">
          <cell r="A1405">
            <v>841798</v>
          </cell>
          <cell r="B1405" t="str">
            <v>FEDERATION FRANCAISE DE SURF</v>
          </cell>
          <cell r="C1405" t="str">
            <v>123 BOULEVARD DE LA DUNE</v>
          </cell>
          <cell r="E1405" t="str">
            <v>40150</v>
          </cell>
          <cell r="F1405" t="str">
            <v>HOSSEGOR</v>
          </cell>
          <cell r="G1405" t="str">
            <v>FRANCE</v>
          </cell>
          <cell r="H1405" t="str">
            <v>1</v>
          </cell>
          <cell r="I1405" t="str">
            <v>05 58 43 55 88</v>
          </cell>
          <cell r="J1405" t="str">
            <v>contact@surfingfrance.com</v>
          </cell>
          <cell r="K1405" t="str">
            <v>Martin</v>
          </cell>
          <cell r="L1405" t="str">
            <v>DANDELOT</v>
          </cell>
          <cell r="M1405" t="str">
            <v>+33558435588</v>
          </cell>
          <cell r="N1405" t="str">
            <v>martindandelot@surfingfrance.com</v>
          </cell>
        </row>
        <row r="1406">
          <cell r="A1406">
            <v>842235</v>
          </cell>
          <cell r="B1406" t="str">
            <v>MEDIA PRESSE EUROPE</v>
          </cell>
          <cell r="C1406" t="str">
            <v>12-14,  AVENUE DES CHAMPS ELYSEES</v>
          </cell>
          <cell r="E1406" t="str">
            <v>75008</v>
          </cell>
          <cell r="F1406" t="str">
            <v>PARIS</v>
          </cell>
          <cell r="G1406" t="str">
            <v>FRANCE</v>
          </cell>
          <cell r="H1406" t="str">
            <v>1</v>
          </cell>
          <cell r="I1406" t="str">
            <v>01 45 55 24 70</v>
          </cell>
          <cell r="J1406" t="str">
            <v>info@europe-des-regions.com</v>
          </cell>
          <cell r="K1406" t="str">
            <v>Corine</v>
          </cell>
          <cell r="L1406" t="str">
            <v>LAUER</v>
          </cell>
          <cell r="N1406" t="str">
            <v>lauer@europe-des-regions.com</v>
          </cell>
        </row>
        <row r="1407">
          <cell r="A1407">
            <v>848751</v>
          </cell>
          <cell r="B1407" t="str">
            <v>ICC EVENTS</v>
          </cell>
          <cell r="C1407" t="str">
            <v>23 rue Ferme</v>
          </cell>
          <cell r="E1407" t="str">
            <v>41100</v>
          </cell>
          <cell r="F1407" t="str">
            <v>VENDOME</v>
          </cell>
          <cell r="G1407" t="str">
            <v>FRANCE</v>
          </cell>
          <cell r="H1407" t="str">
            <v>1</v>
          </cell>
          <cell r="I1407" t="str">
            <v>+336 81 13 49 37</v>
          </cell>
          <cell r="J1407" t="str">
            <v>jsala@veillemag.com</v>
          </cell>
          <cell r="K1407" t="str">
            <v>JACQUELINE</v>
          </cell>
          <cell r="L1407" t="str">
            <v>SALA</v>
          </cell>
          <cell r="N1407" t="str">
            <v>jsala@veillemag.com</v>
          </cell>
        </row>
        <row r="1408">
          <cell r="A1408">
            <v>848751</v>
          </cell>
          <cell r="B1408" t="str">
            <v>ICC EVENTS</v>
          </cell>
          <cell r="C1408" t="str">
            <v>23 rue Ferme</v>
          </cell>
          <cell r="E1408" t="str">
            <v>41100</v>
          </cell>
          <cell r="F1408" t="str">
            <v>VENDOME</v>
          </cell>
          <cell r="G1408" t="str">
            <v>FRANCE</v>
          </cell>
          <cell r="H1408" t="str">
            <v>1</v>
          </cell>
          <cell r="I1408" t="str">
            <v>+336 81 13 49 37</v>
          </cell>
          <cell r="J1408" t="str">
            <v>jsala@veillemag.com</v>
          </cell>
          <cell r="K1408" t="str">
            <v>Jacqueline</v>
          </cell>
          <cell r="L1408" t="str">
            <v>SALA</v>
          </cell>
          <cell r="M1408" t="str">
            <v>+331 46 65 55 37</v>
          </cell>
          <cell r="N1408" t="str">
            <v>jsala@veillemag.com</v>
          </cell>
        </row>
        <row r="1409">
          <cell r="A1409">
            <v>851240</v>
          </cell>
          <cell r="B1409" t="str">
            <v>LE MONDE DE L'INDUSTRIE</v>
          </cell>
          <cell r="C1409" t="str">
            <v>105 CHEMIN DE RONDE</v>
          </cell>
          <cell r="E1409" t="str">
            <v>78290</v>
          </cell>
          <cell r="F1409" t="str">
            <v>CROISSY SUR SEINE</v>
          </cell>
          <cell r="G1409" t="str">
            <v>FRANCE</v>
          </cell>
          <cell r="H1409" t="str">
            <v>1</v>
          </cell>
          <cell r="I1409" t="str">
            <v>01 30 09 15 53</v>
          </cell>
          <cell r="J1409" t="str">
            <v>infos@lmindustrie.com</v>
          </cell>
          <cell r="K1409" t="str">
            <v>Jean-Michel</v>
          </cell>
          <cell r="L1409" t="str">
            <v>LAURENT</v>
          </cell>
          <cell r="M1409" t="str">
            <v>01 30 09 15 53</v>
          </cell>
          <cell r="N1409" t="str">
            <v>jml.laurent@lmdindustrie.com</v>
          </cell>
        </row>
        <row r="1410">
          <cell r="A1410">
            <v>851240</v>
          </cell>
          <cell r="B1410" t="str">
            <v>LE MONDE DE L'INDUSTRIE</v>
          </cell>
          <cell r="C1410" t="str">
            <v>105 CHEMIN DE RONDE</v>
          </cell>
          <cell r="E1410" t="str">
            <v>78290</v>
          </cell>
          <cell r="F1410" t="str">
            <v>CROISSY SUR SEINE</v>
          </cell>
          <cell r="G1410" t="str">
            <v>FRANCE</v>
          </cell>
          <cell r="H1410" t="str">
            <v>1</v>
          </cell>
          <cell r="I1410" t="str">
            <v>01 30 09 15 53</v>
          </cell>
          <cell r="J1410" t="str">
            <v>infos@lmindustrie.com</v>
          </cell>
          <cell r="K1410" t="str">
            <v>Jean -Michel</v>
          </cell>
          <cell r="L1410" t="str">
            <v>LAURENT</v>
          </cell>
          <cell r="M1410" t="str">
            <v>01 30 09 15 51</v>
          </cell>
          <cell r="N1410" t="str">
            <v>jml.lmdi@tiscali.fr</v>
          </cell>
        </row>
        <row r="1411">
          <cell r="A1411">
            <v>851240</v>
          </cell>
          <cell r="B1411" t="str">
            <v>LE MONDE DE L'INDUSTRIE</v>
          </cell>
          <cell r="C1411" t="str">
            <v>105 CHEMIN DE RONDE</v>
          </cell>
          <cell r="E1411" t="str">
            <v>78290</v>
          </cell>
          <cell r="F1411" t="str">
            <v>CROISSY SUR SEINE</v>
          </cell>
          <cell r="G1411" t="str">
            <v>FRANCE</v>
          </cell>
          <cell r="H1411" t="str">
            <v>1</v>
          </cell>
          <cell r="I1411" t="str">
            <v>01 30 09 15 53</v>
          </cell>
          <cell r="J1411" t="str">
            <v>infos@lmindustrie.com</v>
          </cell>
          <cell r="K1411" t="str">
            <v>JEAN-MICHEL</v>
          </cell>
          <cell r="L1411" t="str">
            <v>LAURENT</v>
          </cell>
          <cell r="M1411" t="str">
            <v>0130091553</v>
          </cell>
          <cell r="N1411" t="str">
            <v>jm.laurent@lmdindustrie.com</v>
          </cell>
        </row>
        <row r="1412">
          <cell r="A1412">
            <v>851240</v>
          </cell>
          <cell r="B1412" t="str">
            <v>LE MONDE DE L'INDUSTRIE</v>
          </cell>
          <cell r="C1412" t="str">
            <v>105 CHEMIN DE RONDE</v>
          </cell>
          <cell r="E1412" t="str">
            <v>78290</v>
          </cell>
          <cell r="F1412" t="str">
            <v>CROISSY SUR SEINE</v>
          </cell>
          <cell r="G1412" t="str">
            <v>FRANCE</v>
          </cell>
          <cell r="H1412" t="str">
            <v>1</v>
          </cell>
          <cell r="I1412" t="str">
            <v>01 30 09 15 53</v>
          </cell>
          <cell r="J1412" t="str">
            <v>infos@lmindustrie.com</v>
          </cell>
          <cell r="K1412" t="str">
            <v>Richard</v>
          </cell>
          <cell r="L1412" t="str">
            <v>HOANG</v>
          </cell>
          <cell r="M1412" t="str">
            <v>+33130091553</v>
          </cell>
          <cell r="N1412" t="str">
            <v>r.hoang@lmindustrie.com</v>
          </cell>
        </row>
        <row r="1413">
          <cell r="A1413">
            <v>852201</v>
          </cell>
          <cell r="B1413" t="str">
            <v>EDITIONS CLASSIQUES AFFAIRES SARL</v>
          </cell>
          <cell r="C1413" t="str">
            <v>12 BIS PLACE HENRI BERGSON</v>
          </cell>
          <cell r="E1413" t="str">
            <v>75008</v>
          </cell>
          <cell r="F1413" t="str">
            <v>PARIS</v>
          </cell>
          <cell r="G1413" t="str">
            <v>FRANCE</v>
          </cell>
          <cell r="H1413" t="str">
            <v>1</v>
          </cell>
          <cell r="I1413" t="str">
            <v>01 40 08 50 00</v>
          </cell>
          <cell r="K1413" t="str">
            <v>NATHALIE</v>
          </cell>
          <cell r="L1413" t="str">
            <v>KRAFFT</v>
          </cell>
          <cell r="N1413" t="str">
            <v/>
          </cell>
        </row>
        <row r="1414">
          <cell r="A1414">
            <v>852201</v>
          </cell>
          <cell r="B1414" t="str">
            <v>EDITIONS CLASSIQUES AFFAIRES SARL</v>
          </cell>
          <cell r="C1414" t="str">
            <v>12 BIS PLACE HENRI BERGSON</v>
          </cell>
          <cell r="E1414" t="str">
            <v>75008</v>
          </cell>
          <cell r="F1414" t="str">
            <v>PARIS</v>
          </cell>
          <cell r="G1414" t="str">
            <v>FRANCE</v>
          </cell>
          <cell r="H1414" t="str">
            <v>1</v>
          </cell>
          <cell r="I1414" t="str">
            <v>01 40 08 50 00</v>
          </cell>
          <cell r="K1414" t="str">
            <v>NATHALIE</v>
          </cell>
          <cell r="L1414" t="str">
            <v>KRAFFT</v>
          </cell>
        </row>
        <row r="1415">
          <cell r="A1415">
            <v>852201</v>
          </cell>
          <cell r="B1415" t="str">
            <v>EDITIONS CLASSIQUES AFFAIRES SARL</v>
          </cell>
          <cell r="C1415" t="str">
            <v>12 BIS PLACE HENRI BERGSON</v>
          </cell>
          <cell r="E1415" t="str">
            <v>75008</v>
          </cell>
          <cell r="F1415" t="str">
            <v>PARIS</v>
          </cell>
          <cell r="G1415" t="str">
            <v>FRANCE</v>
          </cell>
          <cell r="H1415" t="str">
            <v>1</v>
          </cell>
          <cell r="I1415" t="str">
            <v>01 40 08 50 00</v>
          </cell>
          <cell r="K1415" t="str">
            <v>Gabriela</v>
          </cell>
          <cell r="L1415" t="str">
            <v>OBREGON</v>
          </cell>
          <cell r="M1415" t="str">
            <v>01 44 88 55 24</v>
          </cell>
          <cell r="N1415" t="str">
            <v>gobregon@cdesarts.com</v>
          </cell>
        </row>
        <row r="1416">
          <cell r="A1416">
            <v>853378</v>
          </cell>
          <cell r="B1416" t="str">
            <v>NEMM &amp; COMPAGNIE</v>
          </cell>
          <cell r="C1416" t="str">
            <v>15 RUE DUPHOT</v>
          </cell>
          <cell r="E1416" t="str">
            <v>75001</v>
          </cell>
          <cell r="F1416" t="str">
            <v>PARIS</v>
          </cell>
          <cell r="G1416" t="str">
            <v>FRANCE</v>
          </cell>
          <cell r="H1416" t="str">
            <v>1</v>
          </cell>
          <cell r="I1416" t="str">
            <v>01 56 81 16 69</v>
          </cell>
          <cell r="J1416" t="str">
            <v>info@jazzmagazine.com</v>
          </cell>
          <cell r="K1416" t="str">
            <v>Francois</v>
          </cell>
          <cell r="L1416" t="str">
            <v>LACHMARME</v>
          </cell>
          <cell r="M1416" t="str">
            <v>01 56 88 16 69</v>
          </cell>
          <cell r="N1416" t="str">
            <v>francois.lacharme@jazzman.fr</v>
          </cell>
        </row>
        <row r="1417">
          <cell r="A1417">
            <v>853378</v>
          </cell>
          <cell r="B1417" t="str">
            <v>NEMM &amp; COMPAGNIE</v>
          </cell>
          <cell r="C1417" t="str">
            <v>15 RUE DUPHOT</v>
          </cell>
          <cell r="E1417" t="str">
            <v>75001</v>
          </cell>
          <cell r="F1417" t="str">
            <v>PARIS</v>
          </cell>
          <cell r="G1417" t="str">
            <v>FRANCE</v>
          </cell>
          <cell r="H1417" t="str">
            <v>1</v>
          </cell>
          <cell r="I1417" t="str">
            <v>01 56 81 16 69</v>
          </cell>
          <cell r="J1417" t="str">
            <v>info@jazzmagazine.com</v>
          </cell>
          <cell r="K1417" t="str">
            <v>Thomas</v>
          </cell>
          <cell r="L1417" t="str">
            <v>BOUDRANT</v>
          </cell>
          <cell r="M1417" t="str">
            <v>01 49 53 08 30</v>
          </cell>
          <cell r="N1417" t="str">
            <v>thomas.boudrant@nemmmedia.com</v>
          </cell>
        </row>
        <row r="1418">
          <cell r="A1418">
            <v>853378</v>
          </cell>
          <cell r="B1418" t="str">
            <v>NEMM &amp; COMPAGNIE</v>
          </cell>
          <cell r="C1418" t="str">
            <v>15 RUE DUPHOT</v>
          </cell>
          <cell r="E1418" t="str">
            <v>75001</v>
          </cell>
          <cell r="F1418" t="str">
            <v>PARIS</v>
          </cell>
          <cell r="G1418" t="str">
            <v>FRANCE</v>
          </cell>
          <cell r="H1418" t="str">
            <v>1</v>
          </cell>
          <cell r="I1418" t="str">
            <v>01 56 81 16 69</v>
          </cell>
          <cell r="J1418" t="str">
            <v>info@jazzmagazine.com</v>
          </cell>
          <cell r="K1418" t="str">
            <v>Thomas</v>
          </cell>
          <cell r="L1418" t="str">
            <v>BOUDRANT</v>
          </cell>
          <cell r="M1418" t="str">
            <v>0149530830</v>
          </cell>
          <cell r="N1418" t="str">
            <v>thomas.boudrant@nemmmedia.com</v>
          </cell>
        </row>
        <row r="1419">
          <cell r="A1419">
            <v>853378</v>
          </cell>
          <cell r="B1419" t="str">
            <v>NEMM &amp; COMPAGNIE</v>
          </cell>
          <cell r="C1419" t="str">
            <v>15 RUE DUPHOT</v>
          </cell>
          <cell r="E1419" t="str">
            <v>75001</v>
          </cell>
          <cell r="F1419" t="str">
            <v>PARIS</v>
          </cell>
          <cell r="G1419" t="str">
            <v>FRANCE</v>
          </cell>
          <cell r="H1419" t="str">
            <v>1</v>
          </cell>
          <cell r="I1419" t="str">
            <v>01 56 81 16 69</v>
          </cell>
          <cell r="J1419" t="str">
            <v>info@jazzmagazine.com</v>
          </cell>
          <cell r="K1419" t="str">
            <v>Thomas</v>
          </cell>
          <cell r="L1419" t="str">
            <v>BOUDRANT</v>
          </cell>
          <cell r="M1419" t="str">
            <v>+33149530830</v>
          </cell>
          <cell r="N1419" t="str">
            <v>thomas.boudrant@nemmmedia.com</v>
          </cell>
        </row>
        <row r="1420">
          <cell r="A1420">
            <v>854801</v>
          </cell>
          <cell r="B1420" t="str">
            <v>ART &amp; WORKS SRL</v>
          </cell>
          <cell r="C1420" t="str">
            <v>VIA MARCANTONIO COLONNA 15</v>
          </cell>
          <cell r="E1420" t="str">
            <v>20149</v>
          </cell>
          <cell r="F1420" t="str">
            <v>MILANO</v>
          </cell>
          <cell r="G1420" t="str">
            <v>ITALIE</v>
          </cell>
          <cell r="H1420" t="str">
            <v>2</v>
          </cell>
          <cell r="I1420" t="str">
            <v>+390248958566</v>
          </cell>
          <cell r="K1420" t="str">
            <v>Danela</v>
          </cell>
          <cell r="L1420" t="str">
            <v>BISCOTTI</v>
          </cell>
          <cell r="M1420" t="str">
            <v>+390248958566</v>
          </cell>
          <cell r="N1420" t="str">
            <v>commerciale@artworks.it</v>
          </cell>
        </row>
        <row r="1421">
          <cell r="A1421">
            <v>854801</v>
          </cell>
          <cell r="B1421" t="str">
            <v>ART &amp; WORKS SRL</v>
          </cell>
          <cell r="C1421" t="str">
            <v>VIA MARCANTONIO COLONNA 15</v>
          </cell>
          <cell r="E1421" t="str">
            <v>20149</v>
          </cell>
          <cell r="F1421" t="str">
            <v>MILANO</v>
          </cell>
          <cell r="G1421" t="str">
            <v>ITALIE</v>
          </cell>
          <cell r="H1421" t="str">
            <v>2</v>
          </cell>
          <cell r="I1421" t="str">
            <v>+390248958566</v>
          </cell>
          <cell r="K1421" t="str">
            <v>ROBERTO</v>
          </cell>
          <cell r="L1421" t="str">
            <v>VALENTINI</v>
          </cell>
        </row>
        <row r="1422">
          <cell r="A1422">
            <v>854801</v>
          </cell>
          <cell r="B1422" t="str">
            <v>ART &amp; WORKS SRL</v>
          </cell>
          <cell r="C1422" t="str">
            <v>VIA MARCANTONIO COLONNA 15</v>
          </cell>
          <cell r="E1422" t="str">
            <v>20149</v>
          </cell>
          <cell r="F1422" t="str">
            <v>MILANO</v>
          </cell>
          <cell r="G1422" t="str">
            <v>ITALIE</v>
          </cell>
          <cell r="H1422" t="str">
            <v>2</v>
          </cell>
          <cell r="I1422" t="str">
            <v>+390248958566</v>
          </cell>
          <cell r="K1422" t="str">
            <v>Roberto</v>
          </cell>
          <cell r="L1422" t="str">
            <v>VALENTINI</v>
          </cell>
          <cell r="M1422" t="str">
            <v>00 39 02 4895 8566</v>
          </cell>
          <cell r="N1422" t="str">
            <v>info@art-works.it</v>
          </cell>
        </row>
        <row r="1423">
          <cell r="A1423">
            <v>855153</v>
          </cell>
          <cell r="B1423" t="str">
            <v>3J CREATION SARL</v>
          </cell>
          <cell r="C1423" t="str">
            <v>13 RUE CLAUD DU BOURG</v>
          </cell>
          <cell r="E1423" t="str">
            <v>16410</v>
          </cell>
          <cell r="F1423" t="str">
            <v>DIGNAC</v>
          </cell>
          <cell r="G1423" t="str">
            <v>FRANCE</v>
          </cell>
          <cell r="H1423" t="str">
            <v>1</v>
          </cell>
          <cell r="I1423" t="str">
            <v>+33 5 45 39 30 43</v>
          </cell>
          <cell r="J1423" t="str">
            <v>p.koune@3jcreation.com</v>
          </cell>
          <cell r="K1423" t="str">
            <v>PATRICK</v>
          </cell>
          <cell r="L1423" t="str">
            <v>KOUNE</v>
          </cell>
          <cell r="M1423" t="str">
            <v>+33 5 45 39 30 43</v>
          </cell>
          <cell r="N1423" t="str">
            <v>p.koune@3jcreation.com</v>
          </cell>
        </row>
        <row r="1424">
          <cell r="A1424">
            <v>855153</v>
          </cell>
          <cell r="B1424" t="str">
            <v>3J CREATION SARL</v>
          </cell>
          <cell r="C1424" t="str">
            <v>13 RUE CLAUD DU BOURG</v>
          </cell>
          <cell r="E1424" t="str">
            <v>16410</v>
          </cell>
          <cell r="F1424" t="str">
            <v>DIGNAC</v>
          </cell>
          <cell r="G1424" t="str">
            <v>FRANCE</v>
          </cell>
          <cell r="H1424" t="str">
            <v>1</v>
          </cell>
          <cell r="I1424" t="str">
            <v>+33 5 45 39 30 43</v>
          </cell>
          <cell r="J1424" t="str">
            <v>p.koune@3jcreation.com</v>
          </cell>
          <cell r="K1424" t="str">
            <v>Patrcik</v>
          </cell>
          <cell r="L1424" t="str">
            <v>KOUNE</v>
          </cell>
          <cell r="N1424" t="str">
            <v>p.koune@3jcreation.com</v>
          </cell>
        </row>
        <row r="1425">
          <cell r="A1425">
            <v>855153</v>
          </cell>
          <cell r="B1425" t="str">
            <v>3J CREATION SARL</v>
          </cell>
          <cell r="C1425" t="str">
            <v>13 RUE CLAUD DU BOURG</v>
          </cell>
          <cell r="E1425" t="str">
            <v>16410</v>
          </cell>
          <cell r="F1425" t="str">
            <v>DIGNAC</v>
          </cell>
          <cell r="G1425" t="str">
            <v>FRANCE</v>
          </cell>
          <cell r="H1425" t="str">
            <v>1</v>
          </cell>
          <cell r="I1425" t="str">
            <v>+33 5 45 39 30 43</v>
          </cell>
          <cell r="J1425" t="str">
            <v>p.koune@3jcreation.com</v>
          </cell>
          <cell r="K1425" t="str">
            <v>PATRICK</v>
          </cell>
          <cell r="L1425" t="str">
            <v>KOUNE</v>
          </cell>
          <cell r="M1425" t="str">
            <v>0545393043</v>
          </cell>
          <cell r="N1425" t="str">
            <v>patrick@3jcreation.com</v>
          </cell>
        </row>
        <row r="1426">
          <cell r="A1426">
            <v>855153</v>
          </cell>
          <cell r="B1426" t="str">
            <v>3J CREATION SARL</v>
          </cell>
          <cell r="C1426" t="str">
            <v>13 RUE CLAUD DU BOURG</v>
          </cell>
          <cell r="E1426" t="str">
            <v>16410</v>
          </cell>
          <cell r="F1426" t="str">
            <v>DIGNAC</v>
          </cell>
          <cell r="G1426" t="str">
            <v>FRANCE</v>
          </cell>
          <cell r="H1426" t="str">
            <v>1</v>
          </cell>
          <cell r="I1426" t="str">
            <v>+33 5 45 39 30 43</v>
          </cell>
          <cell r="J1426" t="str">
            <v>p.koune@3jcreation.com</v>
          </cell>
          <cell r="K1426" t="str">
            <v>Patrcik</v>
          </cell>
          <cell r="L1426" t="str">
            <v>KOUNE.</v>
          </cell>
          <cell r="N1426" t="str">
            <v>p.koune@3jcreation.com</v>
          </cell>
        </row>
        <row r="1427">
          <cell r="A1427">
            <v>855548</v>
          </cell>
          <cell r="B1427" t="str">
            <v>TIME INC LTD</v>
          </cell>
          <cell r="C1427" t="str">
            <v>BLUE FIN BUILDING</v>
          </cell>
          <cell r="D1427" t="str">
            <v>110 SOUTHWARK STREET</v>
          </cell>
          <cell r="E1427" t="str">
            <v>SE10SU</v>
          </cell>
          <cell r="F1427" t="str">
            <v>LONDON</v>
          </cell>
          <cell r="G1427" t="str">
            <v>ROYAUME-UNI</v>
          </cell>
          <cell r="H1427" t="str">
            <v>2</v>
          </cell>
          <cell r="I1427" t="str">
            <v>+44203148283</v>
          </cell>
          <cell r="J1427" t="str">
            <v>paul-ashon@ipcmedia.com</v>
          </cell>
          <cell r="K1427" t="str">
            <v>Allyson</v>
          </cell>
          <cell r="L1427" t="str">
            <v>JOHNSTONE</v>
          </cell>
          <cell r="M1427" t="str">
            <v>004402031484284</v>
          </cell>
          <cell r="N1427" t="str">
            <v>allyson-johnstone@ipcmedia.com</v>
          </cell>
        </row>
        <row r="1428">
          <cell r="A1428">
            <v>855548</v>
          </cell>
          <cell r="B1428" t="str">
            <v>TIME INC LTD</v>
          </cell>
          <cell r="C1428" t="str">
            <v>BLUE FIN BUILDING</v>
          </cell>
          <cell r="D1428" t="str">
            <v>110 SOUTHWARK STREET</v>
          </cell>
          <cell r="E1428" t="str">
            <v>SE10SU</v>
          </cell>
          <cell r="F1428" t="str">
            <v>LONDON</v>
          </cell>
          <cell r="G1428" t="str">
            <v>ROYAUME-UNI</v>
          </cell>
          <cell r="H1428" t="str">
            <v>2</v>
          </cell>
          <cell r="I1428" t="str">
            <v>+44203148283</v>
          </cell>
          <cell r="J1428" t="str">
            <v>paul-ashon@ipcmedia.com</v>
          </cell>
          <cell r="K1428" t="str">
            <v>Richard</v>
          </cell>
          <cell r="L1428" t="str">
            <v>SHEAD</v>
          </cell>
          <cell r="M1428" t="str">
            <v>+442031484283</v>
          </cell>
          <cell r="N1428" t="str">
            <v>richard.shead@timeinc.com</v>
          </cell>
        </row>
        <row r="1429">
          <cell r="A1429">
            <v>855548</v>
          </cell>
          <cell r="B1429" t="str">
            <v>TIME INC LTD</v>
          </cell>
          <cell r="C1429" t="str">
            <v>BLUE FIN BUILDING</v>
          </cell>
          <cell r="D1429" t="str">
            <v>110 SOUTHWARK STREET</v>
          </cell>
          <cell r="E1429" t="str">
            <v>SE10SU</v>
          </cell>
          <cell r="F1429" t="str">
            <v>LONDON</v>
          </cell>
          <cell r="G1429" t="str">
            <v>ROYAUME-UNI</v>
          </cell>
          <cell r="H1429" t="str">
            <v>2</v>
          </cell>
          <cell r="I1429" t="str">
            <v>+44203148283</v>
          </cell>
          <cell r="J1429" t="str">
            <v>paul-ashon@ipcmedia.com</v>
          </cell>
          <cell r="K1429" t="str">
            <v>Allyson</v>
          </cell>
          <cell r="L1429" t="str">
            <v>JOHNSTONE</v>
          </cell>
          <cell r="N1429" t="str">
            <v>allyson-johnstone@ipcmedia.com</v>
          </cell>
        </row>
        <row r="1430">
          <cell r="A1430">
            <v>855548</v>
          </cell>
          <cell r="B1430" t="str">
            <v>TIME INC LTD</v>
          </cell>
          <cell r="C1430" t="str">
            <v>BLUE FIN BUILDING</v>
          </cell>
          <cell r="D1430" t="str">
            <v>110 SOUTHWARK STREET</v>
          </cell>
          <cell r="E1430" t="str">
            <v>SE10SU</v>
          </cell>
          <cell r="F1430" t="str">
            <v>LONDON</v>
          </cell>
          <cell r="G1430" t="str">
            <v>ROYAUME-UNI</v>
          </cell>
          <cell r="H1430" t="str">
            <v>2</v>
          </cell>
          <cell r="I1430" t="str">
            <v>+44203148283</v>
          </cell>
          <cell r="J1430" t="str">
            <v>paul-ashon@ipcmedia.com</v>
          </cell>
          <cell r="K1430" t="str">
            <v>Amy</v>
          </cell>
          <cell r="L1430" t="str">
            <v>GOLBY</v>
          </cell>
          <cell r="M1430" t="str">
            <v>+441252555183</v>
          </cell>
          <cell r="N1430" t="str">
            <v>amy.golby@timeinc.com</v>
          </cell>
        </row>
        <row r="1431">
          <cell r="A1431">
            <v>855597</v>
          </cell>
          <cell r="B1431" t="str">
            <v>COGITERRA</v>
          </cell>
          <cell r="C1431" t="str">
            <v>64 RUE NATIONALE</v>
          </cell>
          <cell r="E1431" t="str">
            <v>75013</v>
          </cell>
          <cell r="F1431" t="str">
            <v>PARIS</v>
          </cell>
          <cell r="G1431" t="str">
            <v>FRANCE</v>
          </cell>
          <cell r="H1431" t="str">
            <v>1</v>
          </cell>
          <cell r="I1431" t="str">
            <v>+33 1 45 86 92 26</v>
          </cell>
          <cell r="J1431" t="str">
            <v>info@actu-enironnement.com</v>
          </cell>
          <cell r="K1431" t="str">
            <v>David</v>
          </cell>
          <cell r="L1431" t="str">
            <v>ASCHER</v>
          </cell>
          <cell r="M1431" t="str">
            <v>01 45 86 92 26</v>
          </cell>
          <cell r="N1431" t="str">
            <v>ascher@actu-environnement.com</v>
          </cell>
        </row>
        <row r="1432">
          <cell r="A1432">
            <v>855597</v>
          </cell>
          <cell r="B1432" t="str">
            <v>COGITERRA</v>
          </cell>
          <cell r="C1432" t="str">
            <v>64 RUE NATIONALE</v>
          </cell>
          <cell r="E1432" t="str">
            <v>75013</v>
          </cell>
          <cell r="F1432" t="str">
            <v>PARIS</v>
          </cell>
          <cell r="G1432" t="str">
            <v>FRANCE</v>
          </cell>
          <cell r="H1432" t="str">
            <v>1</v>
          </cell>
          <cell r="I1432" t="str">
            <v>+33 1 45 86 92 26</v>
          </cell>
          <cell r="J1432" t="str">
            <v>info@actu-enironnement.com</v>
          </cell>
          <cell r="K1432" t="str">
            <v>David</v>
          </cell>
          <cell r="L1432" t="str">
            <v>ASCHER</v>
          </cell>
          <cell r="N1432" t="str">
            <v>info@cogiterra.fr</v>
          </cell>
        </row>
        <row r="1433">
          <cell r="A1433">
            <v>855597</v>
          </cell>
          <cell r="B1433" t="str">
            <v>COGITERRA</v>
          </cell>
          <cell r="C1433" t="str">
            <v>64 RUE NATIONALE</v>
          </cell>
          <cell r="E1433" t="str">
            <v>75013</v>
          </cell>
          <cell r="F1433" t="str">
            <v>PARIS</v>
          </cell>
          <cell r="G1433" t="str">
            <v>FRANCE</v>
          </cell>
          <cell r="H1433" t="str">
            <v>1</v>
          </cell>
          <cell r="I1433" t="str">
            <v>+33 1 45 86 92 26</v>
          </cell>
          <cell r="J1433" t="str">
            <v>info@actu-enironnement.com</v>
          </cell>
          <cell r="K1433" t="str">
            <v>David</v>
          </cell>
          <cell r="L1433" t="str">
            <v>ASCHER</v>
          </cell>
          <cell r="M1433" t="str">
            <v>+33 1 45 86 92 26</v>
          </cell>
          <cell r="N1433" t="str">
            <v>ascher@actu-environnement.com</v>
          </cell>
        </row>
        <row r="1434">
          <cell r="A1434">
            <v>855597</v>
          </cell>
          <cell r="B1434" t="str">
            <v>COGITERRA</v>
          </cell>
          <cell r="C1434" t="str">
            <v>64 RUE NATIONALE</v>
          </cell>
          <cell r="E1434" t="str">
            <v>75013</v>
          </cell>
          <cell r="F1434" t="str">
            <v>PARIS</v>
          </cell>
          <cell r="G1434" t="str">
            <v>FRANCE</v>
          </cell>
          <cell r="H1434" t="str">
            <v>1</v>
          </cell>
          <cell r="I1434" t="str">
            <v>+33 1 45 86 92 26</v>
          </cell>
          <cell r="J1434" t="str">
            <v>info@actu-enironnement.com</v>
          </cell>
          <cell r="K1434" t="str">
            <v>DEBORAH</v>
          </cell>
          <cell r="L1434" t="str">
            <v>PAQUET</v>
          </cell>
          <cell r="N1434" t="str">
            <v>paquet@actu-environnement.com</v>
          </cell>
        </row>
        <row r="1435">
          <cell r="A1435">
            <v>855886</v>
          </cell>
          <cell r="B1435" t="str">
            <v>NEXT REGIE</v>
          </cell>
          <cell r="C1435" t="str">
            <v>12 RUE D'ORADOUR SUR GLANE</v>
          </cell>
          <cell r="E1435" t="str">
            <v>75015</v>
          </cell>
          <cell r="F1435" t="str">
            <v>PARIS</v>
          </cell>
          <cell r="G1435" t="str">
            <v>FRANCE</v>
          </cell>
          <cell r="H1435" t="str">
            <v>1</v>
          </cell>
          <cell r="I1435" t="str">
            <v>+33 1 71 19 11 71</v>
          </cell>
          <cell r="K1435" t="str">
            <v>Didier</v>
          </cell>
          <cell r="L1435" t="str">
            <v>VERBEKE</v>
          </cell>
          <cell r="M1435" t="str">
            <v>0156972777</v>
          </cell>
          <cell r="N1435" t="str">
            <v>dverbeke@nextregie.fr</v>
          </cell>
        </row>
        <row r="1436">
          <cell r="A1436">
            <v>855886</v>
          </cell>
          <cell r="B1436" t="str">
            <v>NEXT REGIE</v>
          </cell>
          <cell r="C1436" t="str">
            <v>12 RUE D'ORADOUR SUR GLANE</v>
          </cell>
          <cell r="E1436" t="str">
            <v>75015</v>
          </cell>
          <cell r="F1436" t="str">
            <v>PARIS</v>
          </cell>
          <cell r="G1436" t="str">
            <v>FRANCE</v>
          </cell>
          <cell r="H1436" t="str">
            <v>1</v>
          </cell>
          <cell r="I1436" t="str">
            <v>+33 1 71 19 11 71</v>
          </cell>
          <cell r="K1436" t="str">
            <v>Caroline</v>
          </cell>
          <cell r="L1436" t="str">
            <v>ERMEL</v>
          </cell>
          <cell r="M1436" t="str">
            <v>0156972777</v>
          </cell>
          <cell r="N1436" t="str">
            <v/>
          </cell>
        </row>
        <row r="1437">
          <cell r="A1437">
            <v>855886</v>
          </cell>
          <cell r="B1437" t="str">
            <v>NEXT REGIE</v>
          </cell>
          <cell r="C1437" t="str">
            <v>12 RUE D'ORADOUR SUR GLANE</v>
          </cell>
          <cell r="E1437" t="str">
            <v>75015</v>
          </cell>
          <cell r="F1437" t="str">
            <v>PARIS</v>
          </cell>
          <cell r="G1437" t="str">
            <v>FRANCE</v>
          </cell>
          <cell r="H1437" t="str">
            <v>1</v>
          </cell>
          <cell r="I1437" t="str">
            <v>+33 1 71 19 11 71</v>
          </cell>
          <cell r="K1437" t="str">
            <v>Florence</v>
          </cell>
          <cell r="L1437" t="str">
            <v>DORSILE</v>
          </cell>
          <cell r="M1437" t="str">
            <v>0171191433</v>
          </cell>
          <cell r="N1437" t="str">
            <v>fdorsile@nextregie.fr</v>
          </cell>
        </row>
        <row r="1438">
          <cell r="A1438">
            <v>855886</v>
          </cell>
          <cell r="B1438" t="str">
            <v>NEXT REGIE</v>
          </cell>
          <cell r="C1438" t="str">
            <v>12 RUE D'ORADOUR SUR GLANE</v>
          </cell>
          <cell r="E1438" t="str">
            <v>75015</v>
          </cell>
          <cell r="F1438" t="str">
            <v>PARIS</v>
          </cell>
          <cell r="G1438" t="str">
            <v>FRANCE</v>
          </cell>
          <cell r="H1438" t="str">
            <v>1</v>
          </cell>
          <cell r="I1438" t="str">
            <v>+33 1 71 19 11 71</v>
          </cell>
          <cell r="K1438" t="str">
            <v>NICOLAS</v>
          </cell>
          <cell r="L1438" t="str">
            <v>LESPAULE</v>
          </cell>
          <cell r="M1438" t="str">
            <v>+33171191433</v>
          </cell>
          <cell r="N1438" t="str">
            <v>nlespaule@radiobfm.com</v>
          </cell>
        </row>
        <row r="1439">
          <cell r="A1439">
            <v>855886</v>
          </cell>
          <cell r="B1439" t="str">
            <v>NEXT REGIE</v>
          </cell>
          <cell r="C1439" t="str">
            <v>12 RUE D'ORADOUR SUR GLANE</v>
          </cell>
          <cell r="E1439" t="str">
            <v>75015</v>
          </cell>
          <cell r="F1439" t="str">
            <v>PARIS</v>
          </cell>
          <cell r="G1439" t="str">
            <v>FRANCE</v>
          </cell>
          <cell r="H1439" t="str">
            <v>1</v>
          </cell>
          <cell r="I1439" t="str">
            <v>+33 1 71 19 11 71</v>
          </cell>
          <cell r="K1439" t="str">
            <v>MARC</v>
          </cell>
          <cell r="L1439" t="str">
            <v>BOMBARDE</v>
          </cell>
        </row>
        <row r="1440">
          <cell r="A1440">
            <v>855886</v>
          </cell>
          <cell r="B1440" t="str">
            <v>NEXT REGIE</v>
          </cell>
          <cell r="C1440" t="str">
            <v>12 RUE D'ORADOUR SUR GLANE</v>
          </cell>
          <cell r="E1440" t="str">
            <v>75015</v>
          </cell>
          <cell r="F1440" t="str">
            <v>PARIS</v>
          </cell>
          <cell r="G1440" t="str">
            <v>FRANCE</v>
          </cell>
          <cell r="H1440" t="str">
            <v>1</v>
          </cell>
          <cell r="I1440" t="str">
            <v>+33 1 71 19 11 71</v>
          </cell>
          <cell r="K1440" t="str">
            <v>Florent</v>
          </cell>
          <cell r="L1440" t="str">
            <v>LE GRIX DE LA SALLE</v>
          </cell>
        </row>
        <row r="1441">
          <cell r="A1441">
            <v>855886</v>
          </cell>
          <cell r="B1441" t="str">
            <v>NEXT REGIE</v>
          </cell>
          <cell r="C1441" t="str">
            <v>12 RUE D'ORADOUR SUR GLANE</v>
          </cell>
          <cell r="E1441" t="str">
            <v>75015</v>
          </cell>
          <cell r="F1441" t="str">
            <v>PARIS</v>
          </cell>
          <cell r="G1441" t="str">
            <v>FRANCE</v>
          </cell>
          <cell r="H1441" t="str">
            <v>1</v>
          </cell>
          <cell r="I1441" t="str">
            <v>+33 1 71 19 11 71</v>
          </cell>
          <cell r="K1441" t="str">
            <v>Pauline</v>
          </cell>
          <cell r="L1441" t="str">
            <v>GAJAN</v>
          </cell>
          <cell r="N1441" t="str">
            <v>pgajan@nextregie.fr</v>
          </cell>
        </row>
        <row r="1442">
          <cell r="A1442">
            <v>855886</v>
          </cell>
          <cell r="B1442" t="str">
            <v>NEXT REGIE</v>
          </cell>
          <cell r="C1442" t="str">
            <v>12 RUE D'ORADOUR SUR GLANE</v>
          </cell>
          <cell r="E1442" t="str">
            <v>75015</v>
          </cell>
          <cell r="F1442" t="str">
            <v>PARIS</v>
          </cell>
          <cell r="G1442" t="str">
            <v>FRANCE</v>
          </cell>
          <cell r="H1442" t="str">
            <v>1</v>
          </cell>
          <cell r="I1442" t="str">
            <v>+33 1 71 19 11 71</v>
          </cell>
          <cell r="K1442" t="str">
            <v>Didier</v>
          </cell>
          <cell r="L1442" t="str">
            <v>VERBEKE</v>
          </cell>
          <cell r="M1442" t="str">
            <v>+33171191181</v>
          </cell>
          <cell r="N1442" t="str">
            <v>dverbeke@nextregie.fr</v>
          </cell>
        </row>
        <row r="1443">
          <cell r="A1443">
            <v>855886</v>
          </cell>
          <cell r="B1443" t="str">
            <v>NEXT REGIE</v>
          </cell>
          <cell r="C1443" t="str">
            <v>12 RUE D'ORADOUR SUR GLANE</v>
          </cell>
          <cell r="E1443" t="str">
            <v>75015</v>
          </cell>
          <cell r="F1443" t="str">
            <v>PARIS</v>
          </cell>
          <cell r="G1443" t="str">
            <v>FRANCE</v>
          </cell>
          <cell r="H1443" t="str">
            <v>1</v>
          </cell>
          <cell r="I1443" t="str">
            <v>+33 1 71 19 11 71</v>
          </cell>
          <cell r="K1443" t="str">
            <v>Pauline</v>
          </cell>
          <cell r="L1443" t="str">
            <v>GAGAN DOUBLON</v>
          </cell>
          <cell r="M1443" t="str">
            <v>+33171191176</v>
          </cell>
          <cell r="N1443" t="str">
            <v>pgagan@nextregie.fr</v>
          </cell>
        </row>
        <row r="1444">
          <cell r="A1444">
            <v>856565</v>
          </cell>
          <cell r="B1444" t="str">
            <v>PWS PROMEDIA</v>
          </cell>
          <cell r="C1444" t="str">
            <v>1A Okrzei Street</v>
          </cell>
          <cell r="E1444" t="str">
            <v>03-715</v>
          </cell>
          <cell r="F1444" t="str">
            <v>WARSAW</v>
          </cell>
          <cell r="G1444" t="str">
            <v>POLOGNE</v>
          </cell>
          <cell r="H1444" t="str">
            <v>2</v>
          </cell>
          <cell r="I1444" t="str">
            <v>0048223338801</v>
          </cell>
          <cell r="K1444" t="str">
            <v>WIKTOR</v>
          </cell>
          <cell r="L1444" t="str">
            <v>MAKAREWICZ</v>
          </cell>
          <cell r="M1444" t="str">
            <v>0048 223338810</v>
          </cell>
          <cell r="N1444" t="str">
            <v>w.makarewicz@pws-promedia.pl</v>
          </cell>
        </row>
        <row r="1445">
          <cell r="A1445">
            <v>857334</v>
          </cell>
          <cell r="B1445" t="str">
            <v>EDITIONS JIGAL</v>
          </cell>
          <cell r="C1445" t="str">
            <v>27 COURS D ESTIENNE ORVES</v>
          </cell>
          <cell r="E1445" t="str">
            <v>13001</v>
          </cell>
          <cell r="F1445" t="str">
            <v>MARSEILLE</v>
          </cell>
          <cell r="G1445" t="str">
            <v>FRANCE</v>
          </cell>
          <cell r="H1445" t="str">
            <v>1</v>
          </cell>
          <cell r="I1445" t="str">
            <v>+33496176700</v>
          </cell>
          <cell r="J1445" t="str">
            <v>info@jigal.com</v>
          </cell>
          <cell r="K1445" t="str">
            <v>JIMMY</v>
          </cell>
          <cell r="L1445" t="str">
            <v>GALLIER</v>
          </cell>
          <cell r="M1445" t="str">
            <v>0496176700</v>
          </cell>
          <cell r="N1445" t="str">
            <v>jgallier@jigal.com</v>
          </cell>
        </row>
        <row r="1446">
          <cell r="A1446">
            <v>857334</v>
          </cell>
          <cell r="B1446" t="str">
            <v>EDITIONS JIGAL</v>
          </cell>
          <cell r="C1446" t="str">
            <v>27 COURS D ESTIENNE ORVES</v>
          </cell>
          <cell r="E1446" t="str">
            <v>13001</v>
          </cell>
          <cell r="F1446" t="str">
            <v>MARSEILLE</v>
          </cell>
          <cell r="G1446" t="str">
            <v>FRANCE</v>
          </cell>
          <cell r="H1446" t="str">
            <v>1</v>
          </cell>
          <cell r="I1446" t="str">
            <v>+33496176700</v>
          </cell>
          <cell r="J1446" t="str">
            <v>info@jigal.com</v>
          </cell>
          <cell r="K1446" t="str">
            <v>JIMMY</v>
          </cell>
          <cell r="L1446" t="str">
            <v>GALLIER</v>
          </cell>
          <cell r="N1446" t="str">
            <v>jgallier@jigal.com</v>
          </cell>
        </row>
        <row r="1447">
          <cell r="A1447">
            <v>857334</v>
          </cell>
          <cell r="B1447" t="str">
            <v>EDITIONS JIGAL</v>
          </cell>
          <cell r="C1447" t="str">
            <v>27 COURS D ESTIENNE ORVES</v>
          </cell>
          <cell r="E1447" t="str">
            <v>13001</v>
          </cell>
          <cell r="F1447" t="str">
            <v>MARSEILLE</v>
          </cell>
          <cell r="G1447" t="str">
            <v>FRANCE</v>
          </cell>
          <cell r="H1447" t="str">
            <v>1</v>
          </cell>
          <cell r="I1447" t="str">
            <v>+33496176700</v>
          </cell>
          <cell r="J1447" t="str">
            <v>info@jigal.com</v>
          </cell>
          <cell r="K1447" t="str">
            <v>Veronique</v>
          </cell>
          <cell r="L1447" t="str">
            <v>GISZ</v>
          </cell>
          <cell r="M1447" t="str">
            <v>04 96 17 67 00</v>
          </cell>
          <cell r="N1447" t="str">
            <v>vgisz@wanadoo.fr</v>
          </cell>
        </row>
        <row r="1448">
          <cell r="A1448">
            <v>857334</v>
          </cell>
          <cell r="B1448" t="str">
            <v>EDITIONS JIGAL</v>
          </cell>
          <cell r="C1448" t="str">
            <v>27 COURS D ESTIENNE ORVES</v>
          </cell>
          <cell r="E1448" t="str">
            <v>13001</v>
          </cell>
          <cell r="F1448" t="str">
            <v>MARSEILLE</v>
          </cell>
          <cell r="G1448" t="str">
            <v>FRANCE</v>
          </cell>
          <cell r="H1448" t="str">
            <v>1</v>
          </cell>
          <cell r="I1448" t="str">
            <v>+33496176700</v>
          </cell>
          <cell r="J1448" t="str">
            <v>info@jigal.com</v>
          </cell>
          <cell r="K1448" t="str">
            <v>Véronique</v>
          </cell>
          <cell r="L1448" t="str">
            <v>Gisz</v>
          </cell>
          <cell r="N1448" t="str">
            <v>jigalpub@wanadoo.fr</v>
          </cell>
        </row>
        <row r="1449">
          <cell r="A1449">
            <v>858196</v>
          </cell>
          <cell r="B1449" t="str">
            <v>PUBLICATIONS METRO FRANCE</v>
          </cell>
          <cell r="C1449" t="str">
            <v>35 RUE GRENETA</v>
          </cell>
          <cell r="E1449" t="str">
            <v>75002</v>
          </cell>
          <cell r="F1449" t="str">
            <v>PARIS</v>
          </cell>
          <cell r="G1449" t="str">
            <v>FRANCE</v>
          </cell>
          <cell r="H1449" t="str">
            <v>1</v>
          </cell>
          <cell r="J1449" t="str">
            <v/>
          </cell>
          <cell r="K1449" t="str">
            <v>Judith</v>
          </cell>
          <cell r="L1449" t="str">
            <v>ZUCCA</v>
          </cell>
          <cell r="M1449" t="str">
            <v>+33155344518</v>
          </cell>
          <cell r="N1449" t="str">
            <v>judith.zucca@publications-metro.fr</v>
          </cell>
        </row>
        <row r="1450">
          <cell r="A1450">
            <v>858196</v>
          </cell>
          <cell r="B1450" t="str">
            <v>PUBLICATIONS METRO FRANCE</v>
          </cell>
          <cell r="C1450" t="str">
            <v>35 RUE GRENETA</v>
          </cell>
          <cell r="E1450" t="str">
            <v>75002</v>
          </cell>
          <cell r="F1450" t="str">
            <v>PARIS</v>
          </cell>
          <cell r="G1450" t="str">
            <v>FRANCE</v>
          </cell>
          <cell r="H1450" t="str">
            <v>1</v>
          </cell>
          <cell r="J1450" t="str">
            <v/>
          </cell>
          <cell r="K1450" t="str">
            <v>STEPHANE</v>
          </cell>
          <cell r="L1450" t="str">
            <v>NAOURI</v>
          </cell>
          <cell r="N1450" t="str">
            <v>stephane.naouri@publications-metro.fr</v>
          </cell>
        </row>
        <row r="1451">
          <cell r="A1451">
            <v>858196</v>
          </cell>
          <cell r="B1451" t="str">
            <v>PUBLICATIONS METRO FRANCE</v>
          </cell>
          <cell r="C1451" t="str">
            <v>35 RUE GRENETA</v>
          </cell>
          <cell r="E1451" t="str">
            <v>75002</v>
          </cell>
          <cell r="F1451" t="str">
            <v>PARIS</v>
          </cell>
          <cell r="G1451" t="str">
            <v>FRANCE</v>
          </cell>
          <cell r="H1451" t="str">
            <v>1</v>
          </cell>
          <cell r="J1451" t="str">
            <v/>
          </cell>
          <cell r="K1451" t="str">
            <v>Sophie</v>
          </cell>
          <cell r="L1451" t="str">
            <v>SACHNINE</v>
          </cell>
        </row>
        <row r="1452">
          <cell r="A1452">
            <v>858196</v>
          </cell>
          <cell r="B1452" t="str">
            <v>PUBLICATIONS METRO FRANCE</v>
          </cell>
          <cell r="C1452" t="str">
            <v>35 RUE GRENETA</v>
          </cell>
          <cell r="E1452" t="str">
            <v>75002</v>
          </cell>
          <cell r="F1452" t="str">
            <v>PARIS</v>
          </cell>
          <cell r="G1452" t="str">
            <v>FRANCE</v>
          </cell>
          <cell r="H1452" t="str">
            <v>1</v>
          </cell>
          <cell r="J1452" t="str">
            <v/>
          </cell>
          <cell r="K1452" t="str">
            <v>VALERIE</v>
          </cell>
          <cell r="L1452" t="str">
            <v>DECAMP</v>
          </cell>
        </row>
        <row r="1453">
          <cell r="A1453">
            <v>858538</v>
          </cell>
          <cell r="B1453" t="str">
            <v>BLU INC MEDIA LIMITED</v>
          </cell>
          <cell r="C1453" t="str">
            <v>2/F CHINAWEAL CENTRE</v>
          </cell>
          <cell r="D1453" t="str">
            <v>414-424 JAFFE ROAD, WANCHAI</v>
          </cell>
          <cell r="E1453" t="str">
            <v>HK</v>
          </cell>
          <cell r="F1453" t="str">
            <v>HONG KONG</v>
          </cell>
          <cell r="G1453" t="str">
            <v>HONG KONG</v>
          </cell>
          <cell r="H1453" t="str">
            <v>2</v>
          </cell>
          <cell r="I1453" t="str">
            <v>+85221652800</v>
          </cell>
          <cell r="K1453" t="str">
            <v>Kit</v>
          </cell>
          <cell r="L1453" t="str">
            <v>WONG</v>
          </cell>
          <cell r="M1453" t="str">
            <v>00852 2165 2800</v>
          </cell>
          <cell r="N1453" t="str">
            <v>kitw@bluincmedia.com</v>
          </cell>
        </row>
        <row r="1454">
          <cell r="A1454">
            <v>858538</v>
          </cell>
          <cell r="B1454" t="str">
            <v>BLU INC MEDIA LIMITED</v>
          </cell>
          <cell r="C1454" t="str">
            <v>2/F CHINAWEAL CENTRE</v>
          </cell>
          <cell r="D1454" t="str">
            <v>414-424 JAFFE ROAD, WANCHAI</v>
          </cell>
          <cell r="E1454" t="str">
            <v>HK</v>
          </cell>
          <cell r="F1454" t="str">
            <v>HONG KONG</v>
          </cell>
          <cell r="G1454" t="str">
            <v>HONG KONG</v>
          </cell>
          <cell r="H1454" t="str">
            <v>2</v>
          </cell>
          <cell r="I1454" t="str">
            <v>+85221652800</v>
          </cell>
          <cell r="K1454" t="str">
            <v>Olivier</v>
          </cell>
          <cell r="L1454" t="str">
            <v>BURLOT</v>
          </cell>
          <cell r="M1454" t="str">
            <v>0085221652800</v>
          </cell>
          <cell r="N1454" t="str">
            <v>olivire@adkom.com</v>
          </cell>
        </row>
        <row r="1455">
          <cell r="A1455">
            <v>858538</v>
          </cell>
          <cell r="B1455" t="str">
            <v>BLU INC MEDIA LIMITED</v>
          </cell>
          <cell r="C1455" t="str">
            <v>2/F CHINAWEAL CENTRE</v>
          </cell>
          <cell r="D1455" t="str">
            <v>414-424 JAFFE ROAD, WANCHAI</v>
          </cell>
          <cell r="E1455" t="str">
            <v>HK</v>
          </cell>
          <cell r="F1455" t="str">
            <v>HONG KONG</v>
          </cell>
          <cell r="G1455" t="str">
            <v>HONG KONG</v>
          </cell>
          <cell r="H1455" t="str">
            <v>2</v>
          </cell>
          <cell r="I1455" t="str">
            <v>+85221652800</v>
          </cell>
          <cell r="K1455" t="str">
            <v>Elson</v>
          </cell>
          <cell r="L1455" t="str">
            <v>KHO</v>
          </cell>
          <cell r="M1455" t="str">
            <v>0085221652800</v>
          </cell>
          <cell r="N1455" t="str">
            <v>elson.k@adkom.com</v>
          </cell>
        </row>
        <row r="1456">
          <cell r="A1456">
            <v>858538</v>
          </cell>
          <cell r="B1456" t="str">
            <v>BLU INC MEDIA LIMITED</v>
          </cell>
          <cell r="C1456" t="str">
            <v>2/F CHINAWEAL CENTRE</v>
          </cell>
          <cell r="D1456" t="str">
            <v>414-424 JAFFE ROAD, WANCHAI</v>
          </cell>
          <cell r="E1456" t="str">
            <v>HK</v>
          </cell>
          <cell r="F1456" t="str">
            <v>HONG KONG</v>
          </cell>
          <cell r="G1456" t="str">
            <v>HONG KONG</v>
          </cell>
          <cell r="H1456" t="str">
            <v>2</v>
          </cell>
          <cell r="I1456" t="str">
            <v>+85221652800</v>
          </cell>
          <cell r="K1456" t="str">
            <v>Olivier</v>
          </cell>
          <cell r="L1456" t="str">
            <v>BURLOT</v>
          </cell>
          <cell r="N1456" t="str">
            <v>olivier@bluincmedia.com</v>
          </cell>
        </row>
        <row r="1457">
          <cell r="A1457">
            <v>858538</v>
          </cell>
          <cell r="B1457" t="str">
            <v>BLU INC MEDIA LIMITED</v>
          </cell>
          <cell r="C1457" t="str">
            <v>2/F CHINAWEAL CENTRE</v>
          </cell>
          <cell r="D1457" t="str">
            <v>414-424 JAFFE ROAD, WANCHAI</v>
          </cell>
          <cell r="E1457" t="str">
            <v>HK</v>
          </cell>
          <cell r="F1457" t="str">
            <v>HONG KONG</v>
          </cell>
          <cell r="G1457" t="str">
            <v>HONG KONG</v>
          </cell>
          <cell r="H1457" t="str">
            <v>2</v>
          </cell>
          <cell r="I1457" t="str">
            <v>+85221652800</v>
          </cell>
          <cell r="K1457" t="str">
            <v>Charles</v>
          </cell>
          <cell r="L1457" t="str">
            <v>TANG</v>
          </cell>
          <cell r="M1457" t="str">
            <v>+85221652812</v>
          </cell>
          <cell r="N1457" t="str">
            <v>charlest@bluincmedia.com</v>
          </cell>
        </row>
        <row r="1458">
          <cell r="A1458">
            <v>858538</v>
          </cell>
          <cell r="B1458" t="str">
            <v>BLU INC MEDIA LIMITED</v>
          </cell>
          <cell r="C1458" t="str">
            <v>2/F CHINAWEAL CENTRE</v>
          </cell>
          <cell r="D1458" t="str">
            <v>414-424 JAFFE ROAD, WANCHAI</v>
          </cell>
          <cell r="E1458" t="str">
            <v>HK</v>
          </cell>
          <cell r="F1458" t="str">
            <v>HONG KONG</v>
          </cell>
          <cell r="G1458" t="str">
            <v>HONG KONG</v>
          </cell>
          <cell r="H1458" t="str">
            <v>2</v>
          </cell>
          <cell r="I1458" t="str">
            <v>+85221652800</v>
          </cell>
          <cell r="K1458" t="str">
            <v>Alexandra</v>
          </cell>
          <cell r="L1458" t="str">
            <v>GRAVESON</v>
          </cell>
          <cell r="N1458" t="str">
            <v>alexandra@bluincmedia.com</v>
          </cell>
        </row>
        <row r="1459">
          <cell r="A1459">
            <v>858538</v>
          </cell>
          <cell r="B1459" t="str">
            <v>BLU INC MEDIA LIMITED</v>
          </cell>
          <cell r="C1459" t="str">
            <v>2/F CHINAWEAL CENTRE</v>
          </cell>
          <cell r="D1459" t="str">
            <v>414-424 JAFFE ROAD, WANCHAI</v>
          </cell>
          <cell r="E1459" t="str">
            <v>HK</v>
          </cell>
          <cell r="F1459" t="str">
            <v>HONG KONG</v>
          </cell>
          <cell r="G1459" t="str">
            <v>HONG KONG</v>
          </cell>
          <cell r="H1459" t="str">
            <v>2</v>
          </cell>
          <cell r="I1459" t="str">
            <v>+85221652800</v>
          </cell>
          <cell r="K1459" t="str">
            <v>Charles</v>
          </cell>
          <cell r="L1459" t="str">
            <v>TANG</v>
          </cell>
          <cell r="M1459" t="str">
            <v>00 852 216 52812</v>
          </cell>
          <cell r="N1459" t="str">
            <v>charlest@bluincmedia.com</v>
          </cell>
        </row>
        <row r="1460">
          <cell r="A1460">
            <v>858538</v>
          </cell>
          <cell r="B1460" t="str">
            <v>BLU INC MEDIA LIMITED</v>
          </cell>
          <cell r="C1460" t="str">
            <v>2/F CHINAWEAL CENTRE</v>
          </cell>
          <cell r="D1460" t="str">
            <v>414-424 JAFFE ROAD, WANCHAI</v>
          </cell>
          <cell r="E1460" t="str">
            <v>HK</v>
          </cell>
          <cell r="F1460" t="str">
            <v>HONG KONG</v>
          </cell>
          <cell r="G1460" t="str">
            <v>HONG KONG</v>
          </cell>
          <cell r="H1460" t="str">
            <v>2</v>
          </cell>
          <cell r="I1460" t="str">
            <v>+85221652800</v>
          </cell>
          <cell r="K1460" t="str">
            <v>Wincy</v>
          </cell>
          <cell r="L1460" t="str">
            <v>LEE</v>
          </cell>
          <cell r="M1460" t="str">
            <v>+852216528127</v>
          </cell>
          <cell r="N1460" t="str">
            <v>wincyl@bluincmedia.com</v>
          </cell>
        </row>
        <row r="1461">
          <cell r="A1461">
            <v>858538</v>
          </cell>
          <cell r="B1461" t="str">
            <v>BLU INC MEDIA LIMITED</v>
          </cell>
          <cell r="C1461" t="str">
            <v>2/F CHINAWEAL CENTRE</v>
          </cell>
          <cell r="D1461" t="str">
            <v>414-424 JAFFE ROAD, WANCHAI</v>
          </cell>
          <cell r="E1461" t="str">
            <v>HK</v>
          </cell>
          <cell r="F1461" t="str">
            <v>HONG KONG</v>
          </cell>
          <cell r="G1461" t="str">
            <v>HONG KONG</v>
          </cell>
          <cell r="H1461" t="str">
            <v>2</v>
          </cell>
          <cell r="I1461" t="str">
            <v>+85221652800</v>
          </cell>
          <cell r="K1461" t="str">
            <v>Jennifer</v>
          </cell>
          <cell r="L1461" t="str">
            <v>LAU</v>
          </cell>
          <cell r="N1461" t="str">
            <v>jenniferl@bluincmedia.com</v>
          </cell>
        </row>
        <row r="1462">
          <cell r="A1462">
            <v>858538</v>
          </cell>
          <cell r="B1462" t="str">
            <v>BLU INC MEDIA LIMITED</v>
          </cell>
          <cell r="C1462" t="str">
            <v>2/F CHINAWEAL CENTRE</v>
          </cell>
          <cell r="D1462" t="str">
            <v>414-424 JAFFE ROAD, WANCHAI</v>
          </cell>
          <cell r="E1462" t="str">
            <v>HK</v>
          </cell>
          <cell r="F1462" t="str">
            <v>HONG KONG</v>
          </cell>
          <cell r="G1462" t="str">
            <v>HONG KONG</v>
          </cell>
          <cell r="H1462" t="str">
            <v>2</v>
          </cell>
          <cell r="I1462" t="str">
            <v>+85221652800</v>
          </cell>
          <cell r="K1462" t="str">
            <v>Wincy</v>
          </cell>
          <cell r="L1462" t="str">
            <v>Lee</v>
          </cell>
          <cell r="N1462" t="str">
            <v>wincyl@bluincmedia.com</v>
          </cell>
        </row>
        <row r="1463">
          <cell r="A1463">
            <v>859604</v>
          </cell>
          <cell r="B1463" t="str">
            <v>HUSS VERLAG GMBH</v>
          </cell>
          <cell r="C1463" t="str">
            <v>JOSEPH DOLLINGER BOGEN 5</v>
          </cell>
          <cell r="E1463" t="str">
            <v>80807</v>
          </cell>
          <cell r="F1463" t="str">
            <v>MUNICH</v>
          </cell>
          <cell r="G1463" t="str">
            <v>ALLEMAGNE</v>
          </cell>
          <cell r="H1463" t="str">
            <v>2</v>
          </cell>
          <cell r="I1463" t="str">
            <v>+4989323941257</v>
          </cell>
          <cell r="J1463" t="str">
            <v>axel.gerhartz@huss-verlag.de</v>
          </cell>
          <cell r="K1463" t="str">
            <v>AXEL</v>
          </cell>
          <cell r="L1463" t="str">
            <v>GERHARTZ</v>
          </cell>
          <cell r="N1463" t="str">
            <v>axel.gerhartz@huss-verlag.de</v>
          </cell>
        </row>
        <row r="1464">
          <cell r="A1464">
            <v>859604</v>
          </cell>
          <cell r="B1464" t="str">
            <v>HUSS VERLAG GMBH</v>
          </cell>
          <cell r="C1464" t="str">
            <v>JOSEPH DOLLINGER BOGEN 5</v>
          </cell>
          <cell r="E1464" t="str">
            <v>80807</v>
          </cell>
          <cell r="F1464" t="str">
            <v>MUNICH</v>
          </cell>
          <cell r="G1464" t="str">
            <v>ALLEMAGNE</v>
          </cell>
          <cell r="H1464" t="str">
            <v>2</v>
          </cell>
          <cell r="I1464" t="str">
            <v>+4989323941257</v>
          </cell>
          <cell r="J1464" t="str">
            <v>axel.gerhartz@huss-verlag.de</v>
          </cell>
          <cell r="K1464" t="str">
            <v>BIANCA</v>
          </cell>
          <cell r="L1464" t="str">
            <v>INDERDOONEN</v>
          </cell>
          <cell r="M1464" t="str">
            <v>0049 8932391261</v>
          </cell>
          <cell r="N1464" t="str">
            <v>bianca.inderdoonen@huss-verlag.de</v>
          </cell>
        </row>
        <row r="1465">
          <cell r="A1465">
            <v>859604</v>
          </cell>
          <cell r="B1465" t="str">
            <v>HUSS VERLAG GMBH</v>
          </cell>
          <cell r="C1465" t="str">
            <v>JOSEPH DOLLINGER BOGEN 5</v>
          </cell>
          <cell r="E1465" t="str">
            <v>80807</v>
          </cell>
          <cell r="F1465" t="str">
            <v>MUNICH</v>
          </cell>
          <cell r="G1465" t="str">
            <v>ALLEMAGNE</v>
          </cell>
          <cell r="H1465" t="str">
            <v>2</v>
          </cell>
          <cell r="I1465" t="str">
            <v>+4989323941257</v>
          </cell>
          <cell r="J1465" t="str">
            <v>axel.gerhartz@huss-verlag.de</v>
          </cell>
          <cell r="K1465" t="str">
            <v>AXEL</v>
          </cell>
          <cell r="L1465" t="str">
            <v>GERHARTZ</v>
          </cell>
          <cell r="M1465" t="str">
            <v>00498932391257</v>
          </cell>
          <cell r="N1465" t="str">
            <v/>
          </cell>
        </row>
        <row r="1466">
          <cell r="A1466">
            <v>859604</v>
          </cell>
          <cell r="B1466" t="str">
            <v>HUSS VERLAG GMBH</v>
          </cell>
          <cell r="C1466" t="str">
            <v>JOSEPH DOLLINGER BOGEN 5</v>
          </cell>
          <cell r="E1466" t="str">
            <v>80807</v>
          </cell>
          <cell r="F1466" t="str">
            <v>MUNICH</v>
          </cell>
          <cell r="G1466" t="str">
            <v>ALLEMAGNE</v>
          </cell>
          <cell r="H1466" t="str">
            <v>2</v>
          </cell>
          <cell r="I1466" t="str">
            <v>+4989323941257</v>
          </cell>
          <cell r="J1466" t="str">
            <v>axel.gerhartz@huss-verlag.de</v>
          </cell>
          <cell r="K1466" t="str">
            <v>CHRISTINE</v>
          </cell>
          <cell r="L1466" t="str">
            <v>PICHLER</v>
          </cell>
          <cell r="N1466" t="str">
            <v>christine.pichler@recycling-technology.de</v>
          </cell>
        </row>
        <row r="1467">
          <cell r="A1467">
            <v>861186</v>
          </cell>
          <cell r="B1467" t="str">
            <v>SOMIA SAS</v>
          </cell>
          <cell r="C1467" t="str">
            <v>15 RUE DU PUITS DE L'ERMITE</v>
          </cell>
          <cell r="D1467" t="str">
            <v>BP 345</v>
          </cell>
          <cell r="E1467" t="str">
            <v>75229</v>
          </cell>
          <cell r="F1467" t="str">
            <v>PARIS CEDEX 05</v>
          </cell>
          <cell r="G1467" t="str">
            <v>FRANCE</v>
          </cell>
          <cell r="H1467" t="str">
            <v>1</v>
          </cell>
          <cell r="I1467" t="str">
            <v>+33 1 43 36 08 88</v>
          </cell>
          <cell r="J1467" t="str">
            <v>editions.somia@wanadoo.fr</v>
          </cell>
          <cell r="K1467" t="str">
            <v>Jacques</v>
          </cell>
          <cell r="L1467" t="str">
            <v>RAMOND</v>
          </cell>
          <cell r="M1467" t="str">
            <v>+33 1 43 36 08 88</v>
          </cell>
          <cell r="N1467" t="str">
            <v>editions.somia@wanadoo.fr</v>
          </cell>
        </row>
        <row r="1468">
          <cell r="A1468">
            <v>861186</v>
          </cell>
          <cell r="B1468" t="str">
            <v>SOMIA SAS</v>
          </cell>
          <cell r="C1468" t="str">
            <v>15 RUE DU PUITS DE L'ERMITE</v>
          </cell>
          <cell r="D1468" t="str">
            <v>BP 345</v>
          </cell>
          <cell r="E1468" t="str">
            <v>75229</v>
          </cell>
          <cell r="F1468" t="str">
            <v>PARIS CEDEX 05</v>
          </cell>
          <cell r="G1468" t="str">
            <v>FRANCE</v>
          </cell>
          <cell r="H1468" t="str">
            <v>1</v>
          </cell>
          <cell r="I1468" t="str">
            <v>+33 1 43 36 08 88</v>
          </cell>
          <cell r="J1468" t="str">
            <v>editions.somia@wanadoo.fr</v>
          </cell>
          <cell r="K1468" t="str">
            <v>Jacques.</v>
          </cell>
          <cell r="L1468" t="str">
            <v>RAMOND</v>
          </cell>
          <cell r="M1468" t="str">
            <v>01 43 36 08 88</v>
          </cell>
          <cell r="N1468" t="str">
            <v>infovrac@wanadoo.fr</v>
          </cell>
        </row>
        <row r="1469">
          <cell r="A1469">
            <v>861365</v>
          </cell>
          <cell r="B1469" t="str">
            <v>MEDIA DIRECT</v>
          </cell>
          <cell r="C1469" t="str">
            <v>26 RUE GEORGE SAND</v>
          </cell>
          <cell r="E1469" t="str">
            <v>75016</v>
          </cell>
          <cell r="F1469" t="str">
            <v>PARIS</v>
          </cell>
          <cell r="G1469" t="str">
            <v>FRANCE</v>
          </cell>
          <cell r="H1469" t="str">
            <v>1</v>
          </cell>
          <cell r="I1469" t="str">
            <v>+33 1 45 20 15 15</v>
          </cell>
          <cell r="K1469" t="str">
            <v>Xavier</v>
          </cell>
          <cell r="L1469" t="str">
            <v>BELLICHA</v>
          </cell>
          <cell r="M1469" t="str">
            <v>+33145201515</v>
          </cell>
          <cell r="N1469" t="str">
            <v>xavier.bellicha@mediatas.com</v>
          </cell>
        </row>
        <row r="1470">
          <cell r="A1470">
            <v>863641</v>
          </cell>
          <cell r="B1470" t="str">
            <v>LA CRIEE - SAROS</v>
          </cell>
          <cell r="C1470" t="str">
            <v>6 RUE DE LA TREMOILLE</v>
          </cell>
          <cell r="E1470" t="str">
            <v>75008</v>
          </cell>
          <cell r="F1470" t="str">
            <v>PARIS</v>
          </cell>
          <cell r="G1470" t="str">
            <v>FRANCE</v>
          </cell>
          <cell r="H1470" t="str">
            <v>1</v>
          </cell>
          <cell r="I1470" t="str">
            <v>01 53 23 02 20</v>
          </cell>
          <cell r="J1470" t="str">
            <v>info@netresto.com</v>
          </cell>
          <cell r="K1470" t="str">
            <v>Vanessa</v>
          </cell>
          <cell r="L1470" t="str">
            <v>Garneri</v>
          </cell>
          <cell r="N1470" t="str">
            <v>vanessa.garneri@netresto.com</v>
          </cell>
        </row>
        <row r="1471">
          <cell r="A1471">
            <v>863641</v>
          </cell>
          <cell r="B1471" t="str">
            <v>LA CRIEE - SAROS</v>
          </cell>
          <cell r="C1471" t="str">
            <v>6 RUE DE LA TREMOILLE</v>
          </cell>
          <cell r="E1471" t="str">
            <v>75008</v>
          </cell>
          <cell r="F1471" t="str">
            <v>PARIS</v>
          </cell>
          <cell r="G1471" t="str">
            <v>FRANCE</v>
          </cell>
          <cell r="H1471" t="str">
            <v>1</v>
          </cell>
          <cell r="I1471" t="str">
            <v>01 53 23 02 20</v>
          </cell>
          <cell r="J1471" t="str">
            <v>info@netresto.com</v>
          </cell>
          <cell r="K1471" t="str">
            <v>FABRICE</v>
          </cell>
          <cell r="L1471" t="str">
            <v>CHOTARD</v>
          </cell>
          <cell r="N1471" t="str">
            <v>fabrice.chotard@netresto.com</v>
          </cell>
        </row>
        <row r="1472">
          <cell r="A1472">
            <v>863641</v>
          </cell>
          <cell r="B1472" t="str">
            <v>LA CRIEE - SAROS</v>
          </cell>
          <cell r="C1472" t="str">
            <v>6 RUE DE LA TREMOILLE</v>
          </cell>
          <cell r="E1472" t="str">
            <v>75008</v>
          </cell>
          <cell r="F1472" t="str">
            <v>PARIS</v>
          </cell>
          <cell r="G1472" t="str">
            <v>FRANCE</v>
          </cell>
          <cell r="H1472" t="str">
            <v>1</v>
          </cell>
          <cell r="I1472" t="str">
            <v>01 53 23 02 20</v>
          </cell>
          <cell r="J1472" t="str">
            <v>info@netresto.com</v>
          </cell>
          <cell r="K1472" t="str">
            <v>Julien</v>
          </cell>
          <cell r="L1472" t="str">
            <v>BERTHON</v>
          </cell>
          <cell r="N1472" t="str">
            <v>julien.berthon@saros.fr</v>
          </cell>
        </row>
        <row r="1473">
          <cell r="A1473">
            <v>863641</v>
          </cell>
          <cell r="B1473" t="str">
            <v>LA CRIEE - SAROS</v>
          </cell>
          <cell r="C1473" t="str">
            <v>6 RUE DE LA TREMOILLE</v>
          </cell>
          <cell r="E1473" t="str">
            <v>75008</v>
          </cell>
          <cell r="F1473" t="str">
            <v>PARIS</v>
          </cell>
          <cell r="G1473" t="str">
            <v>FRANCE</v>
          </cell>
          <cell r="H1473" t="str">
            <v>1</v>
          </cell>
          <cell r="I1473" t="str">
            <v>01 53 23 02 20</v>
          </cell>
          <cell r="J1473" t="str">
            <v>info@netresto.com</v>
          </cell>
          <cell r="K1473" t="str">
            <v>Capucine</v>
          </cell>
          <cell r="L1473" t="str">
            <v>WARGNY DAMOUR</v>
          </cell>
          <cell r="M1473" t="str">
            <v>+33153230220</v>
          </cell>
          <cell r="N1473" t="str">
            <v>capucine.wargny-damour@saros.fr</v>
          </cell>
        </row>
        <row r="1474">
          <cell r="A1474">
            <v>864840</v>
          </cell>
          <cell r="B1474" t="str">
            <v>SINDICATO DAS CIÊNÇAS E TECNOLOGIAS</v>
          </cell>
          <cell r="C1474" t="str">
            <v>rua Dr Campos Monteiro 170</v>
          </cell>
          <cell r="E1474" t="str">
            <v>4465-049</v>
          </cell>
          <cell r="F1474" t="str">
            <v>S.M. INFESTA</v>
          </cell>
          <cell r="G1474" t="str">
            <v>PORTUGAL</v>
          </cell>
          <cell r="H1474" t="str">
            <v>2</v>
          </cell>
          <cell r="I1474" t="str">
            <v>00 35 122 9069170</v>
          </cell>
          <cell r="K1474" t="str">
            <v>Almerindo</v>
          </cell>
          <cell r="L1474" t="str">
            <v>REGO</v>
          </cell>
          <cell r="M1474" t="str">
            <v>00351229069170</v>
          </cell>
          <cell r="N1474" t="str">
            <v>almeriadorego@scts.pt</v>
          </cell>
        </row>
        <row r="1475">
          <cell r="A1475">
            <v>864840</v>
          </cell>
          <cell r="B1475" t="str">
            <v>SINDICATO DAS CIÊNÇAS E TECNOLOGIAS</v>
          </cell>
          <cell r="C1475" t="str">
            <v>rua Dr Campos Monteiro 170</v>
          </cell>
          <cell r="E1475" t="str">
            <v>4465-049</v>
          </cell>
          <cell r="F1475" t="str">
            <v>S.M. INFESTA</v>
          </cell>
          <cell r="G1475" t="str">
            <v>PORTUGAL</v>
          </cell>
          <cell r="H1475" t="str">
            <v>2</v>
          </cell>
          <cell r="I1475" t="str">
            <v>00 35 122 9069170</v>
          </cell>
          <cell r="K1475" t="str">
            <v>ALMERINDO</v>
          </cell>
          <cell r="L1475" t="str">
            <v>REGO</v>
          </cell>
          <cell r="M1475" t="str">
            <v>+351 966052190</v>
          </cell>
          <cell r="N1475" t="str">
            <v>scts@scts.pt</v>
          </cell>
        </row>
        <row r="1476">
          <cell r="A1476">
            <v>865297</v>
          </cell>
          <cell r="B1476" t="str">
            <v>HOTSHOE INTERNATIONAL LIMITED</v>
          </cell>
          <cell r="C1476" t="str">
            <v>29-31 SAFFRON HILL</v>
          </cell>
          <cell r="E1476" t="str">
            <v>EC1N 8SW</v>
          </cell>
          <cell r="F1476" t="str">
            <v>LONDRES</v>
          </cell>
          <cell r="G1476" t="str">
            <v>ROYAUME-UNI</v>
          </cell>
          <cell r="H1476" t="str">
            <v>2</v>
          </cell>
          <cell r="I1476" t="str">
            <v>+ 44 207 421 60 09</v>
          </cell>
          <cell r="J1476" t="str">
            <v>gbarker@hotshoeinternaional.com</v>
          </cell>
          <cell r="K1476" t="str">
            <v>CHARLES</v>
          </cell>
          <cell r="L1476" t="str">
            <v>TAYLOR</v>
          </cell>
          <cell r="M1476" t="str">
            <v>00442074216000</v>
          </cell>
          <cell r="N1476" t="str">
            <v/>
          </cell>
        </row>
        <row r="1477">
          <cell r="A1477">
            <v>865297</v>
          </cell>
          <cell r="B1477" t="str">
            <v>HOTSHOE INTERNATIONAL LIMITED</v>
          </cell>
          <cell r="C1477" t="str">
            <v>29-31 SAFFRON HILL</v>
          </cell>
          <cell r="E1477" t="str">
            <v>EC1N 8SW</v>
          </cell>
          <cell r="F1477" t="str">
            <v>LONDRES</v>
          </cell>
          <cell r="G1477" t="str">
            <v>ROYAUME-UNI</v>
          </cell>
          <cell r="H1477" t="str">
            <v>2</v>
          </cell>
          <cell r="I1477" t="str">
            <v>+ 44 207 421 60 09</v>
          </cell>
          <cell r="J1477" t="str">
            <v>gbarker@hotshoeinternaional.com</v>
          </cell>
          <cell r="K1477" t="str">
            <v>CHARLES</v>
          </cell>
          <cell r="L1477" t="str">
            <v>TAYLOR</v>
          </cell>
        </row>
        <row r="1478">
          <cell r="A1478">
            <v>865297</v>
          </cell>
          <cell r="B1478" t="str">
            <v>HOTSHOE INTERNATIONAL LIMITED</v>
          </cell>
          <cell r="C1478" t="str">
            <v>29-31 SAFFRON HILL</v>
          </cell>
          <cell r="E1478" t="str">
            <v>EC1N 8SW</v>
          </cell>
          <cell r="F1478" t="str">
            <v>LONDRES</v>
          </cell>
          <cell r="G1478" t="str">
            <v>ROYAUME-UNI</v>
          </cell>
          <cell r="H1478" t="str">
            <v>2</v>
          </cell>
          <cell r="I1478" t="str">
            <v>+ 44 207 421 60 09</v>
          </cell>
          <cell r="J1478" t="str">
            <v>gbarker@hotshoeinternaional.com</v>
          </cell>
          <cell r="K1478" t="str">
            <v>Gregor</v>
          </cell>
          <cell r="L1478" t="str">
            <v>BARKER</v>
          </cell>
          <cell r="M1478" t="str">
            <v>+442074216009</v>
          </cell>
          <cell r="N1478" t="str">
            <v>gbarker@hotshoeinternational.com</v>
          </cell>
        </row>
        <row r="1479">
          <cell r="A1479">
            <v>865311</v>
          </cell>
          <cell r="B1479" t="str">
            <v>ART REVIEW LTD</v>
          </cell>
          <cell r="C1479" t="str">
            <v>1 SEKFORDE STREET</v>
          </cell>
          <cell r="E1479" t="str">
            <v>EC1R OBE</v>
          </cell>
          <cell r="F1479" t="str">
            <v>LONDRES</v>
          </cell>
          <cell r="G1479" t="str">
            <v>ROYAUME-UNI</v>
          </cell>
          <cell r="H1479" t="str">
            <v>2</v>
          </cell>
          <cell r="I1479" t="str">
            <v>00 44 207 107 27 60</v>
          </cell>
          <cell r="J1479" t="str">
            <v>claraaddison@art-review.co.uk</v>
          </cell>
          <cell r="K1479" t="str">
            <v>JAMES</v>
          </cell>
          <cell r="L1479" t="str">
            <v>LEE</v>
          </cell>
          <cell r="M1479" t="str">
            <v>004420724633544</v>
          </cell>
          <cell r="N1479" t="str">
            <v/>
          </cell>
        </row>
        <row r="1480">
          <cell r="A1480">
            <v>865311</v>
          </cell>
          <cell r="B1480" t="str">
            <v>ART REVIEW LTD</v>
          </cell>
          <cell r="C1480" t="str">
            <v>1 SEKFORDE STREET</v>
          </cell>
          <cell r="E1480" t="str">
            <v>EC1R OBE</v>
          </cell>
          <cell r="F1480" t="str">
            <v>LONDRES</v>
          </cell>
          <cell r="G1480" t="str">
            <v>ROYAUME-UNI</v>
          </cell>
          <cell r="H1480" t="str">
            <v>2</v>
          </cell>
          <cell r="I1480" t="str">
            <v>00 44 207 107 27 60</v>
          </cell>
          <cell r="J1480" t="str">
            <v>claraaddison@art-review.co.uk</v>
          </cell>
          <cell r="K1480" t="str">
            <v>JAMES</v>
          </cell>
          <cell r="L1480" t="str">
            <v>LEE</v>
          </cell>
        </row>
        <row r="1481">
          <cell r="A1481">
            <v>865311</v>
          </cell>
          <cell r="B1481" t="str">
            <v>ART REVIEW LTD</v>
          </cell>
          <cell r="C1481" t="str">
            <v>1 SEKFORDE STREET</v>
          </cell>
          <cell r="E1481" t="str">
            <v>EC1R OBE</v>
          </cell>
          <cell r="F1481" t="str">
            <v>LONDRES</v>
          </cell>
          <cell r="G1481" t="str">
            <v>ROYAUME-UNI</v>
          </cell>
          <cell r="H1481" t="str">
            <v>2</v>
          </cell>
          <cell r="I1481" t="str">
            <v>00 44 207 107 27 60</v>
          </cell>
          <cell r="J1481" t="str">
            <v>claraaddison@art-review.co.uk</v>
          </cell>
          <cell r="K1481" t="str">
            <v>Richard</v>
          </cell>
          <cell r="L1481" t="str">
            <v>HEARNE</v>
          </cell>
        </row>
        <row r="1482">
          <cell r="A1482">
            <v>865311</v>
          </cell>
          <cell r="B1482" t="str">
            <v>ART REVIEW LTD</v>
          </cell>
          <cell r="C1482" t="str">
            <v>1 SEKFORDE STREET</v>
          </cell>
          <cell r="E1482" t="str">
            <v>EC1R OBE</v>
          </cell>
          <cell r="F1482" t="str">
            <v>LONDRES</v>
          </cell>
          <cell r="G1482" t="str">
            <v>ROYAUME-UNI</v>
          </cell>
          <cell r="H1482" t="str">
            <v>2</v>
          </cell>
          <cell r="I1482" t="str">
            <v>00 44 207 107 27 60</v>
          </cell>
          <cell r="J1482" t="str">
            <v>claraaddison@art-review.co.uk</v>
          </cell>
          <cell r="K1482" t="str">
            <v>Letitia</v>
          </cell>
          <cell r="L1482" t="str">
            <v>RESTA</v>
          </cell>
          <cell r="N1482" t="str">
            <v>office@artreview.com</v>
          </cell>
        </row>
        <row r="1483">
          <cell r="A1483">
            <v>865311</v>
          </cell>
          <cell r="B1483" t="str">
            <v>ART REVIEW LTD</v>
          </cell>
          <cell r="C1483" t="str">
            <v>1 SEKFORDE STREET</v>
          </cell>
          <cell r="E1483" t="str">
            <v>EC1R OBE</v>
          </cell>
          <cell r="F1483" t="str">
            <v>LONDRES</v>
          </cell>
          <cell r="G1483" t="str">
            <v>ROYAUME-UNI</v>
          </cell>
          <cell r="H1483" t="str">
            <v>2</v>
          </cell>
          <cell r="I1483" t="str">
            <v>00 44 207 107 27 60</v>
          </cell>
          <cell r="J1483" t="str">
            <v>claraaddison@art-review.co.uk</v>
          </cell>
          <cell r="K1483" t="str">
            <v>Patrick</v>
          </cell>
          <cell r="L1483" t="str">
            <v>KELLY</v>
          </cell>
        </row>
        <row r="1484">
          <cell r="A1484">
            <v>865349</v>
          </cell>
          <cell r="B1484" t="str">
            <v>FOAM MAGAZINE BV</v>
          </cell>
          <cell r="C1484" t="str">
            <v>REGULIERSDWARSSTRAAT 50</v>
          </cell>
          <cell r="E1484" t="str">
            <v>1017 BM</v>
          </cell>
          <cell r="F1484" t="str">
            <v>AMSTERDAM</v>
          </cell>
          <cell r="G1484" t="str">
            <v>PAYS-BAS</v>
          </cell>
          <cell r="H1484" t="str">
            <v>2</v>
          </cell>
          <cell r="J1484" t="str">
            <v>betty@foam.org</v>
          </cell>
          <cell r="K1484" t="str">
            <v>Isabel</v>
          </cell>
          <cell r="L1484" t="str">
            <v>BUTZELAAN</v>
          </cell>
          <cell r="M1484" t="str">
            <v>+31205516500</v>
          </cell>
          <cell r="N1484" t="str">
            <v>isabel@foammagazine.nl</v>
          </cell>
        </row>
        <row r="1485">
          <cell r="A1485">
            <v>865349</v>
          </cell>
          <cell r="B1485" t="str">
            <v>FOAM MAGAZINE BV</v>
          </cell>
          <cell r="C1485" t="str">
            <v>REGULIERSDWARSSTRAAT 50</v>
          </cell>
          <cell r="E1485" t="str">
            <v>1017 BM</v>
          </cell>
          <cell r="F1485" t="str">
            <v>AMSTERDAM</v>
          </cell>
          <cell r="G1485" t="str">
            <v>PAYS-BAS</v>
          </cell>
          <cell r="H1485" t="str">
            <v>2</v>
          </cell>
          <cell r="J1485" t="str">
            <v>betty@foam.org</v>
          </cell>
          <cell r="K1485" t="str">
            <v>MARLOES</v>
          </cell>
          <cell r="L1485" t="str">
            <v>KRYNEN</v>
          </cell>
          <cell r="M1485" t="str">
            <v>0031205516500</v>
          </cell>
          <cell r="N1485" t="str">
            <v/>
          </cell>
        </row>
        <row r="1486">
          <cell r="A1486">
            <v>865349</v>
          </cell>
          <cell r="B1486" t="str">
            <v>FOAM MAGAZINE BV</v>
          </cell>
          <cell r="C1486" t="str">
            <v>REGULIERSDWARSSTRAAT 50</v>
          </cell>
          <cell r="E1486" t="str">
            <v>1017 BM</v>
          </cell>
          <cell r="F1486" t="str">
            <v>AMSTERDAM</v>
          </cell>
          <cell r="G1486" t="str">
            <v>PAYS-BAS</v>
          </cell>
          <cell r="H1486" t="str">
            <v>2</v>
          </cell>
          <cell r="J1486" t="str">
            <v>betty@foam.org</v>
          </cell>
          <cell r="K1486" t="str">
            <v>Betty</v>
          </cell>
          <cell r="L1486" t="str">
            <v>MAN</v>
          </cell>
          <cell r="N1486" t="str">
            <v>betty@foam.org</v>
          </cell>
        </row>
        <row r="1487">
          <cell r="A1487">
            <v>865349</v>
          </cell>
          <cell r="B1487" t="str">
            <v>FOAM MAGAZINE BV</v>
          </cell>
          <cell r="C1487" t="str">
            <v>REGULIERSDWARSSTRAAT 50</v>
          </cell>
          <cell r="E1487" t="str">
            <v>1017 BM</v>
          </cell>
          <cell r="F1487" t="str">
            <v>AMSTERDAM</v>
          </cell>
          <cell r="G1487" t="str">
            <v>PAYS-BAS</v>
          </cell>
          <cell r="H1487" t="str">
            <v>2</v>
          </cell>
          <cell r="J1487" t="str">
            <v>betty@foam.org</v>
          </cell>
          <cell r="K1487" t="str">
            <v>Matthijs</v>
          </cell>
          <cell r="L1487" t="str">
            <v>Bakker</v>
          </cell>
          <cell r="M1487" t="str">
            <v>+31205516500</v>
          </cell>
          <cell r="N1487" t="str">
            <v>matthijs@foam.org</v>
          </cell>
        </row>
        <row r="1488">
          <cell r="A1488">
            <v>865357</v>
          </cell>
          <cell r="B1488" t="str">
            <v>ACP MAGAZINE</v>
          </cell>
          <cell r="C1488" t="str">
            <v>32 BOULEVARD DE STRASBOURG</v>
          </cell>
          <cell r="E1488" t="str">
            <v>75010</v>
          </cell>
          <cell r="F1488" t="str">
            <v>PARIS</v>
          </cell>
          <cell r="G1488" t="str">
            <v>FRANCE</v>
          </cell>
          <cell r="H1488" t="str">
            <v>1</v>
          </cell>
          <cell r="J1488" t="str">
            <v/>
          </cell>
          <cell r="K1488" t="str">
            <v>ANGELO</v>
          </cell>
          <cell r="L1488" t="str">
            <v>CIRIMELE</v>
          </cell>
          <cell r="N1488" t="str">
            <v>magazinemagazine@gmail.com</v>
          </cell>
        </row>
        <row r="1489">
          <cell r="A1489">
            <v>865357</v>
          </cell>
          <cell r="B1489" t="str">
            <v>ACP MAGAZINE</v>
          </cell>
          <cell r="C1489" t="str">
            <v>32 BOULEVARD DE STRASBOURG</v>
          </cell>
          <cell r="E1489" t="str">
            <v>75010</v>
          </cell>
          <cell r="F1489" t="str">
            <v>PARIS</v>
          </cell>
          <cell r="G1489" t="str">
            <v>FRANCE</v>
          </cell>
          <cell r="H1489" t="str">
            <v>1</v>
          </cell>
          <cell r="J1489" t="str">
            <v/>
          </cell>
          <cell r="K1489" t="str">
            <v>ANGELO</v>
          </cell>
          <cell r="L1489" t="str">
            <v>CIRIMELE</v>
          </cell>
          <cell r="N1489" t="str">
            <v/>
          </cell>
        </row>
        <row r="1490">
          <cell r="A1490">
            <v>865361</v>
          </cell>
          <cell r="B1490" t="str">
            <v>PHOTOGRAPH</v>
          </cell>
          <cell r="C1490" t="str">
            <v>64 WEST 89tH street</v>
          </cell>
          <cell r="E1490" t="str">
            <v>10024</v>
          </cell>
          <cell r="F1490" t="str">
            <v>NEW YORK</v>
          </cell>
          <cell r="G1490" t="str">
            <v>ETATS-UNIS</v>
          </cell>
          <cell r="H1490" t="str">
            <v>2</v>
          </cell>
          <cell r="K1490" t="str">
            <v>Bill</v>
          </cell>
          <cell r="L1490" t="str">
            <v>MINDLIN</v>
          </cell>
          <cell r="N1490" t="str">
            <v>bill@photographmag.com</v>
          </cell>
        </row>
        <row r="1491">
          <cell r="A1491">
            <v>868456</v>
          </cell>
          <cell r="B1491" t="str">
            <v>OPEN HOUSE PUBLISHING LTD</v>
          </cell>
          <cell r="C1491" t="str">
            <v>PO BOX 7574</v>
          </cell>
          <cell r="E1491" t="str">
            <v>CM12 9XF</v>
          </cell>
          <cell r="F1491" t="str">
            <v>BILLERICAY, ESSEX</v>
          </cell>
          <cell r="G1491" t="str">
            <v>ROYAUME-UNI</v>
          </cell>
          <cell r="H1491" t="str">
            <v>2</v>
          </cell>
          <cell r="I1491" t="str">
            <v>+44 1277 65 00 37</v>
          </cell>
          <cell r="J1491" t="str">
            <v>mike@gdpro.eu</v>
          </cell>
          <cell r="K1491" t="str">
            <v>Michael</v>
          </cell>
          <cell r="L1491" t="str">
            <v>LYONS</v>
          </cell>
          <cell r="M1491" t="str">
            <v>0044 7713 6260 41</v>
          </cell>
          <cell r="N1491" t="str">
            <v>mike@intersignmag.com</v>
          </cell>
        </row>
        <row r="1492">
          <cell r="A1492">
            <v>868456</v>
          </cell>
          <cell r="B1492" t="str">
            <v>OPEN HOUSE PUBLISHING LTD</v>
          </cell>
          <cell r="C1492" t="str">
            <v>PO BOX 7574</v>
          </cell>
          <cell r="E1492" t="str">
            <v>CM12 9XF</v>
          </cell>
          <cell r="F1492" t="str">
            <v>BILLERICAY, ESSEX</v>
          </cell>
          <cell r="G1492" t="str">
            <v>ROYAUME-UNI</v>
          </cell>
          <cell r="H1492" t="str">
            <v>2</v>
          </cell>
          <cell r="I1492" t="str">
            <v>+44 1277 65 00 37</v>
          </cell>
          <cell r="J1492" t="str">
            <v>mike@gdpro.eu</v>
          </cell>
          <cell r="K1492" t="str">
            <v>Michael</v>
          </cell>
          <cell r="L1492" t="str">
            <v>LYONS</v>
          </cell>
          <cell r="M1492" t="str">
            <v>+44 7713626041</v>
          </cell>
          <cell r="N1492" t="str">
            <v>mike@gdpro.eu</v>
          </cell>
        </row>
        <row r="1493">
          <cell r="A1493">
            <v>868459</v>
          </cell>
          <cell r="B1493" t="str">
            <v>PUBLIMORE MEDIA BV</v>
          </cell>
          <cell r="C1493" t="str">
            <v>WEEGSCHAALSTRAAT 3</v>
          </cell>
          <cell r="E1493" t="str">
            <v>5632 CW</v>
          </cell>
          <cell r="F1493" t="str">
            <v>EINDHOVEN</v>
          </cell>
          <cell r="G1493" t="str">
            <v>PAYS-BAS</v>
          </cell>
          <cell r="H1493" t="str">
            <v>2</v>
          </cell>
          <cell r="I1493" t="str">
            <v>+31 040 2911 440</v>
          </cell>
          <cell r="K1493" t="str">
            <v>John</v>
          </cell>
          <cell r="L1493" t="str">
            <v>TER MEER</v>
          </cell>
          <cell r="M1493" t="str">
            <v>0031 402911440</v>
          </cell>
        </row>
        <row r="1494">
          <cell r="A1494">
            <v>868459</v>
          </cell>
          <cell r="B1494" t="str">
            <v>PUBLIMORE MEDIA BV</v>
          </cell>
          <cell r="C1494" t="str">
            <v>WEEGSCHAALSTRAAT 3</v>
          </cell>
          <cell r="E1494" t="str">
            <v>5632 CW</v>
          </cell>
          <cell r="F1494" t="str">
            <v>EINDHOVEN</v>
          </cell>
          <cell r="G1494" t="str">
            <v>PAYS-BAS</v>
          </cell>
          <cell r="H1494" t="str">
            <v>2</v>
          </cell>
          <cell r="I1494" t="str">
            <v>+31 040 2911 440</v>
          </cell>
          <cell r="K1494" t="str">
            <v>John</v>
          </cell>
          <cell r="L1494" t="str">
            <v>TER MEER</v>
          </cell>
          <cell r="M1494" t="str">
            <v>0031 402911440</v>
          </cell>
        </row>
        <row r="1495">
          <cell r="A1495">
            <v>868459</v>
          </cell>
          <cell r="B1495" t="str">
            <v>PUBLIMORE MEDIA BV</v>
          </cell>
          <cell r="C1495" t="str">
            <v>WEEGSCHAALSTRAAT 3</v>
          </cell>
          <cell r="E1495" t="str">
            <v>5632 CW</v>
          </cell>
          <cell r="F1495" t="str">
            <v>EINDHOVEN</v>
          </cell>
          <cell r="G1495" t="str">
            <v>PAYS-BAS</v>
          </cell>
          <cell r="H1495" t="str">
            <v>2</v>
          </cell>
          <cell r="I1495" t="str">
            <v>+31 040 2911 440</v>
          </cell>
          <cell r="K1495" t="str">
            <v>John</v>
          </cell>
          <cell r="L1495" t="str">
            <v>TER MEER</v>
          </cell>
          <cell r="M1495" t="str">
            <v>+31 40 29 11 440</v>
          </cell>
          <cell r="N1495" t="str">
            <v>info@signpro-europe.com</v>
          </cell>
        </row>
        <row r="1496">
          <cell r="A1496">
            <v>871465</v>
          </cell>
          <cell r="B1496" t="str">
            <v>CART'COM</v>
          </cell>
          <cell r="C1496" t="str">
            <v>6, rue Mercoeur</v>
          </cell>
          <cell r="E1496" t="str">
            <v>75011</v>
          </cell>
          <cell r="F1496" t="str">
            <v>PARIS</v>
          </cell>
          <cell r="G1496" t="str">
            <v>FRANCE</v>
          </cell>
          <cell r="H1496" t="str">
            <v>1</v>
          </cell>
          <cell r="I1496" t="str">
            <v>+33 143798395</v>
          </cell>
          <cell r="J1496" t="str">
            <v>anne.rouch@nonstopmedia.com</v>
          </cell>
          <cell r="K1496" t="str">
            <v>Yannis</v>
          </cell>
          <cell r="L1496" t="str">
            <v>TERKI</v>
          </cell>
          <cell r="N1496" t="str">
            <v>yannis.terki@nonstopmedia.fr</v>
          </cell>
        </row>
        <row r="1497">
          <cell r="A1497">
            <v>873557</v>
          </cell>
          <cell r="B1497" t="str">
            <v>EDICIONES RODA SL</v>
          </cell>
          <cell r="C1497" t="str">
            <v>C/ CORCEGA 204</v>
          </cell>
          <cell r="E1497" t="str">
            <v>08036</v>
          </cell>
          <cell r="F1497" t="str">
            <v>BARCELONE</v>
          </cell>
          <cell r="G1497" t="str">
            <v>ESPAGNE</v>
          </cell>
          <cell r="H1497" t="str">
            <v>2</v>
          </cell>
          <cell r="I1497" t="str">
            <v>+34 934 192 881</v>
          </cell>
          <cell r="J1497" t="str">
            <v>correo@edicionesroda.es</v>
          </cell>
          <cell r="K1497" t="str">
            <v>MERCEDES</v>
          </cell>
          <cell r="L1497" t="str">
            <v>RASET</v>
          </cell>
          <cell r="M1497" t="str">
            <v>0034 933223951</v>
          </cell>
          <cell r="N1497" t="str">
            <v>mraset@edicionesroda.es</v>
          </cell>
        </row>
        <row r="1498">
          <cell r="A1498">
            <v>873557</v>
          </cell>
          <cell r="B1498" t="str">
            <v>EDICIONES RODA SL</v>
          </cell>
          <cell r="C1498" t="str">
            <v>C/ CORCEGA 204</v>
          </cell>
          <cell r="E1498" t="str">
            <v>08036</v>
          </cell>
          <cell r="F1498" t="str">
            <v>BARCELONE</v>
          </cell>
          <cell r="G1498" t="str">
            <v>ESPAGNE</v>
          </cell>
          <cell r="H1498" t="str">
            <v>2</v>
          </cell>
          <cell r="I1498" t="str">
            <v>+34 934 192 881</v>
          </cell>
          <cell r="J1498" t="str">
            <v>correo@edicionesroda.es</v>
          </cell>
          <cell r="K1498" t="str">
            <v>MERCEDES</v>
          </cell>
          <cell r="L1498" t="str">
            <v>RASET</v>
          </cell>
          <cell r="N1498" t="str">
            <v>mraset@edicionesroda.es</v>
          </cell>
        </row>
        <row r="1499">
          <cell r="A1499">
            <v>873557</v>
          </cell>
          <cell r="B1499" t="str">
            <v>EDICIONES RODA SL</v>
          </cell>
          <cell r="C1499" t="str">
            <v>C/ CORCEGA 204</v>
          </cell>
          <cell r="E1499" t="str">
            <v>08036</v>
          </cell>
          <cell r="F1499" t="str">
            <v>BARCELONE</v>
          </cell>
          <cell r="G1499" t="str">
            <v>ESPAGNE</v>
          </cell>
          <cell r="H1499" t="str">
            <v>2</v>
          </cell>
          <cell r="I1499" t="str">
            <v>+34 934 192 881</v>
          </cell>
          <cell r="J1499" t="str">
            <v>correo@edicionesroda.es</v>
          </cell>
          <cell r="K1499" t="str">
            <v>JOSE MARIA</v>
          </cell>
          <cell r="L1499" t="str">
            <v>COLAS</v>
          </cell>
          <cell r="M1499" t="str">
            <v>0034933223951</v>
          </cell>
          <cell r="N1499" t="str">
            <v/>
          </cell>
        </row>
        <row r="1500">
          <cell r="A1500">
            <v>874451</v>
          </cell>
          <cell r="B1500" t="str">
            <v>VENDING TIMES</v>
          </cell>
          <cell r="C1500" t="str">
            <v>55 MAPLE AVENUE STE. 2</v>
          </cell>
          <cell r="D1500" t="str">
            <v>ROCKVILLE CENTRE</v>
          </cell>
          <cell r="E1500" t="str">
            <v>11570</v>
          </cell>
          <cell r="F1500" t="str">
            <v>NEW YORK</v>
          </cell>
          <cell r="G1500" t="str">
            <v>ETATS-UNIS</v>
          </cell>
          <cell r="H1500" t="str">
            <v>2</v>
          </cell>
          <cell r="I1500" t="str">
            <v>0012123024700</v>
          </cell>
          <cell r="J1500" t="str">
            <v/>
          </cell>
          <cell r="K1500" t="str">
            <v>ALICIA B.</v>
          </cell>
          <cell r="L1500" t="str">
            <v>LAVAY-KERTES</v>
          </cell>
        </row>
        <row r="1501">
          <cell r="A1501">
            <v>874451</v>
          </cell>
          <cell r="B1501" t="str">
            <v>VENDING TIMES</v>
          </cell>
          <cell r="C1501" t="str">
            <v>55 MAPLE AVENUE STE. 2</v>
          </cell>
          <cell r="D1501" t="str">
            <v>ROCKVILLE CENTRE</v>
          </cell>
          <cell r="E1501" t="str">
            <v>11570</v>
          </cell>
          <cell r="F1501" t="str">
            <v>NEW YORK</v>
          </cell>
          <cell r="G1501" t="str">
            <v>ETATS-UNIS</v>
          </cell>
          <cell r="H1501" t="str">
            <v>2</v>
          </cell>
          <cell r="I1501" t="str">
            <v>0012123024700</v>
          </cell>
          <cell r="J1501" t="str">
            <v/>
          </cell>
          <cell r="K1501" t="str">
            <v>ALICIA B.</v>
          </cell>
          <cell r="L1501" t="str">
            <v>LAVAY-KERTES</v>
          </cell>
          <cell r="M1501" t="str">
            <v>0012123024700</v>
          </cell>
          <cell r="N1501" t="str">
            <v/>
          </cell>
        </row>
        <row r="1502">
          <cell r="A1502">
            <v>874451</v>
          </cell>
          <cell r="B1502" t="str">
            <v>VENDING TIMES</v>
          </cell>
          <cell r="C1502" t="str">
            <v>55 MAPLE AVENUE STE. 2</v>
          </cell>
          <cell r="D1502" t="str">
            <v>ROCKVILLE CENTRE</v>
          </cell>
          <cell r="E1502" t="str">
            <v>11570</v>
          </cell>
          <cell r="F1502" t="str">
            <v>NEW YORK</v>
          </cell>
          <cell r="G1502" t="str">
            <v>ETATS-UNIS</v>
          </cell>
          <cell r="H1502" t="str">
            <v>2</v>
          </cell>
          <cell r="I1502" t="str">
            <v>0012123024700</v>
          </cell>
          <cell r="J1502" t="str">
            <v/>
          </cell>
          <cell r="K1502" t="str">
            <v>April</v>
          </cell>
          <cell r="L1502" t="str">
            <v>JONES</v>
          </cell>
        </row>
        <row r="1503">
          <cell r="A1503">
            <v>874469</v>
          </cell>
          <cell r="B1503" t="str">
            <v>MUNDO VENDING</v>
          </cell>
          <cell r="C1503" t="str">
            <v>C/ JUAN GRIS</v>
          </cell>
          <cell r="D1503" t="str">
            <v>10-18 PLANTA 4a</v>
          </cell>
          <cell r="E1503" t="str">
            <v>08014</v>
          </cell>
          <cell r="F1503" t="str">
            <v>BARCELONE</v>
          </cell>
          <cell r="G1503" t="str">
            <v>ESPAGNE</v>
          </cell>
          <cell r="H1503" t="str">
            <v>2</v>
          </cell>
          <cell r="I1503" t="str">
            <v>0034932265033</v>
          </cell>
          <cell r="K1503" t="str">
            <v>Gonzalo</v>
          </cell>
          <cell r="L1503" t="str">
            <v>AMOROS</v>
          </cell>
          <cell r="M1503" t="str">
            <v>0034932265033</v>
          </cell>
        </row>
        <row r="1504">
          <cell r="A1504">
            <v>874469</v>
          </cell>
          <cell r="B1504" t="str">
            <v>MUNDO VENDING</v>
          </cell>
          <cell r="C1504" t="str">
            <v>C/ JUAN GRIS</v>
          </cell>
          <cell r="D1504" t="str">
            <v>10-18 PLANTA 4a</v>
          </cell>
          <cell r="E1504" t="str">
            <v>08014</v>
          </cell>
          <cell r="F1504" t="str">
            <v>BARCELONE</v>
          </cell>
          <cell r="G1504" t="str">
            <v>ESPAGNE</v>
          </cell>
          <cell r="H1504" t="str">
            <v>2</v>
          </cell>
          <cell r="I1504" t="str">
            <v>0034932265033</v>
          </cell>
          <cell r="K1504" t="str">
            <v>GONZALO</v>
          </cell>
          <cell r="L1504" t="str">
            <v>AMOROS</v>
          </cell>
        </row>
        <row r="1505">
          <cell r="A1505">
            <v>879918</v>
          </cell>
          <cell r="B1505" t="str">
            <v>CONQUERIR</v>
          </cell>
          <cell r="C1505" t="str">
            <v>41 RUE DE L'ABBE GROULT</v>
          </cell>
          <cell r="E1505" t="str">
            <v>75015</v>
          </cell>
          <cell r="F1505" t="str">
            <v>PARIS</v>
          </cell>
          <cell r="G1505" t="str">
            <v>FRANCE</v>
          </cell>
          <cell r="H1505" t="str">
            <v>1</v>
          </cell>
          <cell r="I1505" t="str">
            <v>01 45 25 76 96</v>
          </cell>
          <cell r="J1505" t="str">
            <v>0142880857</v>
          </cell>
          <cell r="K1505" t="str">
            <v>CAROLINE</v>
          </cell>
          <cell r="L1505" t="str">
            <v>PREAULT</v>
          </cell>
          <cell r="M1505" t="str">
            <v>0145257696</v>
          </cell>
          <cell r="N1505" t="str">
            <v/>
          </cell>
        </row>
        <row r="1506">
          <cell r="A1506">
            <v>879918</v>
          </cell>
          <cell r="B1506" t="str">
            <v>CONQUERIR</v>
          </cell>
          <cell r="C1506" t="str">
            <v>41 RUE DE L'ABBE GROULT</v>
          </cell>
          <cell r="E1506" t="str">
            <v>75015</v>
          </cell>
          <cell r="F1506" t="str">
            <v>PARIS</v>
          </cell>
          <cell r="G1506" t="str">
            <v>FRANCE</v>
          </cell>
          <cell r="H1506" t="str">
            <v>1</v>
          </cell>
          <cell r="I1506" t="str">
            <v>01 45 25 76 96</v>
          </cell>
          <cell r="J1506" t="str">
            <v>0142880857</v>
          </cell>
          <cell r="K1506" t="str">
            <v>Alison</v>
          </cell>
          <cell r="L1506" t="str">
            <v>MIOSSEC</v>
          </cell>
          <cell r="M1506" t="str">
            <v>01 45 25 76 96</v>
          </cell>
          <cell r="N1506" t="str">
            <v>mag-conquerir@conquerir.com</v>
          </cell>
        </row>
        <row r="1507">
          <cell r="A1507">
            <v>879918</v>
          </cell>
          <cell r="B1507" t="str">
            <v>CONQUERIR</v>
          </cell>
          <cell r="C1507" t="str">
            <v>41 RUE DE L'ABBE GROULT</v>
          </cell>
          <cell r="E1507" t="str">
            <v>75015</v>
          </cell>
          <cell r="F1507" t="str">
            <v>PARIS</v>
          </cell>
          <cell r="G1507" t="str">
            <v>FRANCE</v>
          </cell>
          <cell r="H1507" t="str">
            <v>1</v>
          </cell>
          <cell r="I1507" t="str">
            <v>01 45 25 76 96</v>
          </cell>
          <cell r="J1507" t="str">
            <v>0142880857</v>
          </cell>
          <cell r="K1507" t="str">
            <v>Caroline</v>
          </cell>
          <cell r="L1507" t="str">
            <v>PREAU</v>
          </cell>
          <cell r="M1507" t="str">
            <v>01 45 25 76 96</v>
          </cell>
          <cell r="N1507" t="str">
            <v>mag-conquerir@conquerir.com</v>
          </cell>
        </row>
        <row r="1508">
          <cell r="A1508">
            <v>879918</v>
          </cell>
          <cell r="B1508" t="str">
            <v>CONQUERIR</v>
          </cell>
          <cell r="C1508" t="str">
            <v>41 RUE DE L'ABBE GROULT</v>
          </cell>
          <cell r="E1508" t="str">
            <v>75015</v>
          </cell>
          <cell r="F1508" t="str">
            <v>PARIS</v>
          </cell>
          <cell r="G1508" t="str">
            <v>FRANCE</v>
          </cell>
          <cell r="H1508" t="str">
            <v>1</v>
          </cell>
          <cell r="I1508" t="str">
            <v>01 45 25 76 96</v>
          </cell>
          <cell r="J1508" t="str">
            <v>0142880857</v>
          </cell>
          <cell r="K1508" t="str">
            <v>MAGALIE</v>
          </cell>
          <cell r="L1508" t="str">
            <v>BRULLE</v>
          </cell>
          <cell r="M1508" t="str">
            <v>0145257696</v>
          </cell>
          <cell r="N1508" t="str">
            <v>mag-conquerir@conquerir.com</v>
          </cell>
        </row>
        <row r="1509">
          <cell r="A1509">
            <v>879918</v>
          </cell>
          <cell r="B1509" t="str">
            <v>CONQUERIR</v>
          </cell>
          <cell r="C1509" t="str">
            <v>41 RUE DE L'ABBE GROULT</v>
          </cell>
          <cell r="E1509" t="str">
            <v>75015</v>
          </cell>
          <cell r="F1509" t="str">
            <v>PARIS</v>
          </cell>
          <cell r="G1509" t="str">
            <v>FRANCE</v>
          </cell>
          <cell r="H1509" t="str">
            <v>1</v>
          </cell>
          <cell r="I1509" t="str">
            <v>01 45 25 76 96</v>
          </cell>
          <cell r="J1509" t="str">
            <v>0142880857</v>
          </cell>
          <cell r="K1509" t="str">
            <v>MAGALIE</v>
          </cell>
          <cell r="L1509" t="str">
            <v>BRULLE</v>
          </cell>
          <cell r="N1509" t="str">
            <v>mag-conquerir@conquerir.com</v>
          </cell>
        </row>
        <row r="1510">
          <cell r="A1510">
            <v>879918</v>
          </cell>
          <cell r="B1510" t="str">
            <v>CONQUERIR</v>
          </cell>
          <cell r="C1510" t="str">
            <v>41 RUE DE L'ABBE GROULT</v>
          </cell>
          <cell r="E1510" t="str">
            <v>75015</v>
          </cell>
          <cell r="F1510" t="str">
            <v>PARIS</v>
          </cell>
          <cell r="G1510" t="str">
            <v>FRANCE</v>
          </cell>
          <cell r="H1510" t="str">
            <v>1</v>
          </cell>
          <cell r="I1510" t="str">
            <v>01 45 25 76 96</v>
          </cell>
          <cell r="J1510" t="str">
            <v>0142880857</v>
          </cell>
          <cell r="K1510" t="str">
            <v>MAGALIE</v>
          </cell>
          <cell r="L1510" t="str">
            <v>BRULLE</v>
          </cell>
          <cell r="N1510" t="str">
            <v>mag-conquerir@conquerir.com</v>
          </cell>
        </row>
        <row r="1511">
          <cell r="A1511">
            <v>879918</v>
          </cell>
          <cell r="B1511" t="str">
            <v>CONQUERIR</v>
          </cell>
          <cell r="C1511" t="str">
            <v>41 RUE DE L'ABBE GROULT</v>
          </cell>
          <cell r="E1511" t="str">
            <v>75015</v>
          </cell>
          <cell r="F1511" t="str">
            <v>PARIS</v>
          </cell>
          <cell r="G1511" t="str">
            <v>FRANCE</v>
          </cell>
          <cell r="H1511" t="str">
            <v>1</v>
          </cell>
          <cell r="I1511" t="str">
            <v>01 45 25 76 96</v>
          </cell>
          <cell r="J1511" t="str">
            <v>0142880857</v>
          </cell>
          <cell r="K1511" t="str">
            <v>LESLIE</v>
          </cell>
          <cell r="L1511" t="str">
            <v>RIVAT</v>
          </cell>
          <cell r="M1511" t="str">
            <v>0145257696</v>
          </cell>
          <cell r="N1511" t="str">
            <v>leslie.rivat@conquerir.com</v>
          </cell>
        </row>
        <row r="1512">
          <cell r="A1512">
            <v>879918</v>
          </cell>
          <cell r="B1512" t="str">
            <v>CONQUERIR</v>
          </cell>
          <cell r="C1512" t="str">
            <v>41 RUE DE L'ABBE GROULT</v>
          </cell>
          <cell r="E1512" t="str">
            <v>75015</v>
          </cell>
          <cell r="F1512" t="str">
            <v>PARIS</v>
          </cell>
          <cell r="G1512" t="str">
            <v>FRANCE</v>
          </cell>
          <cell r="H1512" t="str">
            <v>1</v>
          </cell>
          <cell r="I1512" t="str">
            <v>01 45 25 76 96</v>
          </cell>
          <cell r="J1512" t="str">
            <v>0142880857</v>
          </cell>
          <cell r="K1512" t="str">
            <v>CAROLINE</v>
          </cell>
          <cell r="L1512" t="str">
            <v>PREAU</v>
          </cell>
          <cell r="N1512" t="str">
            <v>mag-conquerir@conquerir.com</v>
          </cell>
        </row>
        <row r="1513">
          <cell r="A1513">
            <v>879918</v>
          </cell>
          <cell r="B1513" t="str">
            <v>CONQUERIR</v>
          </cell>
          <cell r="C1513" t="str">
            <v>41 RUE DE L'ABBE GROULT</v>
          </cell>
          <cell r="E1513" t="str">
            <v>75015</v>
          </cell>
          <cell r="F1513" t="str">
            <v>PARIS</v>
          </cell>
          <cell r="G1513" t="str">
            <v>FRANCE</v>
          </cell>
          <cell r="H1513" t="str">
            <v>1</v>
          </cell>
          <cell r="I1513" t="str">
            <v>01 45 25 76 96</v>
          </cell>
          <cell r="J1513" t="str">
            <v>0142880857</v>
          </cell>
          <cell r="K1513" t="str">
            <v>Caroline</v>
          </cell>
          <cell r="L1513" t="str">
            <v>PREAU</v>
          </cell>
          <cell r="M1513" t="str">
            <v>01 45 25 76 96</v>
          </cell>
          <cell r="N1513" t="str">
            <v>mag-conquerir@conquerir.com</v>
          </cell>
        </row>
        <row r="1514">
          <cell r="A1514">
            <v>879918</v>
          </cell>
          <cell r="B1514" t="str">
            <v>CONQUERIR</v>
          </cell>
          <cell r="C1514" t="str">
            <v>41 RUE DE L'ABBE GROULT</v>
          </cell>
          <cell r="E1514" t="str">
            <v>75015</v>
          </cell>
          <cell r="F1514" t="str">
            <v>PARIS</v>
          </cell>
          <cell r="G1514" t="str">
            <v>FRANCE</v>
          </cell>
          <cell r="H1514" t="str">
            <v>1</v>
          </cell>
          <cell r="I1514" t="str">
            <v>01 45 25 76 96</v>
          </cell>
          <cell r="J1514" t="str">
            <v>0142880857</v>
          </cell>
          <cell r="K1514" t="str">
            <v>MAGALIE</v>
          </cell>
          <cell r="L1514" t="str">
            <v>BRULLE</v>
          </cell>
          <cell r="M1514" t="str">
            <v>01 45 25 76 96</v>
          </cell>
          <cell r="N1514" t="str">
            <v>mag-conquerir@conquerir.com</v>
          </cell>
        </row>
        <row r="1515">
          <cell r="A1515">
            <v>879918</v>
          </cell>
          <cell r="B1515" t="str">
            <v>CONQUERIR</v>
          </cell>
          <cell r="C1515" t="str">
            <v>41 RUE DE L'ABBE GROULT</v>
          </cell>
          <cell r="E1515" t="str">
            <v>75015</v>
          </cell>
          <cell r="F1515" t="str">
            <v>PARIS</v>
          </cell>
          <cell r="G1515" t="str">
            <v>FRANCE</v>
          </cell>
          <cell r="H1515" t="str">
            <v>1</v>
          </cell>
          <cell r="I1515" t="str">
            <v>01 45 25 76 96</v>
          </cell>
          <cell r="J1515" t="str">
            <v>0142880857</v>
          </cell>
          <cell r="K1515" t="str">
            <v>Alain</v>
          </cell>
          <cell r="L1515" t="str">
            <v>GAZO</v>
          </cell>
          <cell r="M1515" t="str">
            <v>01 45 25 76 96</v>
          </cell>
          <cell r="N1515" t="str">
            <v>communication.conquerir@live.fr</v>
          </cell>
        </row>
        <row r="1516">
          <cell r="A1516">
            <v>879918</v>
          </cell>
          <cell r="B1516" t="str">
            <v>CONQUERIR</v>
          </cell>
          <cell r="C1516" t="str">
            <v>41 RUE DE L'ABBE GROULT</v>
          </cell>
          <cell r="E1516" t="str">
            <v>75015</v>
          </cell>
          <cell r="F1516" t="str">
            <v>PARIS</v>
          </cell>
          <cell r="G1516" t="str">
            <v>FRANCE</v>
          </cell>
          <cell r="H1516" t="str">
            <v>1</v>
          </cell>
          <cell r="I1516" t="str">
            <v>01 45 25 76 96</v>
          </cell>
          <cell r="J1516" t="str">
            <v>0142880857</v>
          </cell>
          <cell r="K1516" t="str">
            <v>Laetitia</v>
          </cell>
          <cell r="L1516" t="str">
            <v>VAYSSE</v>
          </cell>
          <cell r="M1516" t="str">
            <v>+33145257696</v>
          </cell>
          <cell r="N1516" t="str">
            <v>communication.conquerir@live.fr</v>
          </cell>
        </row>
        <row r="1517">
          <cell r="A1517">
            <v>879918</v>
          </cell>
          <cell r="B1517" t="str">
            <v>CONQUERIR</v>
          </cell>
          <cell r="C1517" t="str">
            <v>41 RUE DE L'ABBE GROULT</v>
          </cell>
          <cell r="E1517" t="str">
            <v>75015</v>
          </cell>
          <cell r="F1517" t="str">
            <v>PARIS</v>
          </cell>
          <cell r="G1517" t="str">
            <v>FRANCE</v>
          </cell>
          <cell r="H1517" t="str">
            <v>1</v>
          </cell>
          <cell r="I1517" t="str">
            <v>01 45 25 76 96</v>
          </cell>
          <cell r="J1517" t="str">
            <v>0142880857</v>
          </cell>
          <cell r="K1517" t="str">
            <v>Laëtitia</v>
          </cell>
          <cell r="L1517" t="str">
            <v>PINEAU</v>
          </cell>
          <cell r="N1517" t="str">
            <v>communication.conquerir@live.fr</v>
          </cell>
        </row>
        <row r="1518">
          <cell r="A1518">
            <v>880871</v>
          </cell>
          <cell r="B1518" t="str">
            <v>WM CAPITAL S.P.A..</v>
          </cell>
          <cell r="C1518" t="str">
            <v>VIA PONTACCIO 2</v>
          </cell>
          <cell r="E1518" t="str">
            <v>20121</v>
          </cell>
          <cell r="F1518" t="str">
            <v>MILAN</v>
          </cell>
          <cell r="G1518" t="str">
            <v>ITALIE</v>
          </cell>
          <cell r="H1518" t="str">
            <v>2</v>
          </cell>
          <cell r="I1518" t="str">
            <v>+39 02 467 781</v>
          </cell>
          <cell r="J1518" t="str">
            <v>f.pasquali@jrp.it</v>
          </cell>
          <cell r="K1518" t="str">
            <v>Fabio</v>
          </cell>
          <cell r="L1518" t="str">
            <v>PASQUALI.</v>
          </cell>
          <cell r="M1518" t="str">
            <v>+39 0276 7781</v>
          </cell>
          <cell r="N1518" t="str">
            <v>f.pasquali@jrp.it</v>
          </cell>
        </row>
        <row r="1519">
          <cell r="A1519">
            <v>880871</v>
          </cell>
          <cell r="B1519" t="str">
            <v>WM CAPITAL S.P.A..</v>
          </cell>
          <cell r="C1519" t="str">
            <v>VIA PONTACCIO 2</v>
          </cell>
          <cell r="E1519" t="str">
            <v>20121</v>
          </cell>
          <cell r="F1519" t="str">
            <v>MILAN</v>
          </cell>
          <cell r="G1519" t="str">
            <v>ITALIE</v>
          </cell>
          <cell r="H1519" t="str">
            <v>2</v>
          </cell>
          <cell r="I1519" t="str">
            <v>+39 02 467 781</v>
          </cell>
          <cell r="J1519" t="str">
            <v>f.pasquali@jrp.it</v>
          </cell>
          <cell r="K1519" t="str">
            <v>CAMILA</v>
          </cell>
          <cell r="L1519" t="str">
            <v>PAOLETTI</v>
          </cell>
          <cell r="N1519" t="str">
            <v>azinternational@jrp.it</v>
          </cell>
        </row>
        <row r="1520">
          <cell r="A1520">
            <v>880871</v>
          </cell>
          <cell r="B1520" t="str">
            <v>WM CAPITAL S.P.A..</v>
          </cell>
          <cell r="C1520" t="str">
            <v>VIA PONTACCIO 2</v>
          </cell>
          <cell r="E1520" t="str">
            <v>20121</v>
          </cell>
          <cell r="F1520" t="str">
            <v>MILAN</v>
          </cell>
          <cell r="G1520" t="str">
            <v>ITALIE</v>
          </cell>
          <cell r="H1520" t="str">
            <v>2</v>
          </cell>
          <cell r="I1520" t="str">
            <v>+39 02 467 781</v>
          </cell>
          <cell r="J1520" t="str">
            <v>f.pasquali@jrp.it</v>
          </cell>
          <cell r="K1520" t="str">
            <v>Fabio</v>
          </cell>
          <cell r="L1520" t="str">
            <v>PASQUALI.</v>
          </cell>
          <cell r="M1520" t="str">
            <v>+39 02 46 77 81</v>
          </cell>
          <cell r="N1520" t="str">
            <v>marketing@azfranchising.it</v>
          </cell>
        </row>
        <row r="1521">
          <cell r="A1521">
            <v>880871</v>
          </cell>
          <cell r="B1521" t="str">
            <v>WM CAPITAL S.P.A..</v>
          </cell>
          <cell r="C1521" t="str">
            <v>VIA PONTACCIO 2</v>
          </cell>
          <cell r="E1521" t="str">
            <v>20121</v>
          </cell>
          <cell r="F1521" t="str">
            <v>MILAN</v>
          </cell>
          <cell r="G1521" t="str">
            <v>ITALIE</v>
          </cell>
          <cell r="H1521" t="str">
            <v>2</v>
          </cell>
          <cell r="I1521" t="str">
            <v>+39 02 467 781</v>
          </cell>
          <cell r="J1521" t="str">
            <v>f.pasquali@jrp.it</v>
          </cell>
          <cell r="K1521" t="str">
            <v>Fabio</v>
          </cell>
          <cell r="L1521" t="str">
            <v>PASQUALI</v>
          </cell>
          <cell r="N1521" t="str">
            <v/>
          </cell>
        </row>
        <row r="1522">
          <cell r="A1522">
            <v>880871</v>
          </cell>
          <cell r="B1522" t="str">
            <v>WM CAPITAL S.P.A..</v>
          </cell>
          <cell r="C1522" t="str">
            <v>VIA PONTACCIO 2</v>
          </cell>
          <cell r="E1522" t="str">
            <v>20121</v>
          </cell>
          <cell r="F1522" t="str">
            <v>MILAN</v>
          </cell>
          <cell r="G1522" t="str">
            <v>ITALIE</v>
          </cell>
          <cell r="H1522" t="str">
            <v>2</v>
          </cell>
          <cell r="I1522" t="str">
            <v>+39 02 467 781</v>
          </cell>
          <cell r="J1522" t="str">
            <v>f.pasquali@jrp.it</v>
          </cell>
          <cell r="K1522" t="str">
            <v>Sally</v>
          </cell>
          <cell r="L1522" t="str">
            <v>MACCAN</v>
          </cell>
          <cell r="M1522" t="str">
            <v>0039 02 43 77 81</v>
          </cell>
          <cell r="N1522" t="str">
            <v>azinternational@jrp.it</v>
          </cell>
        </row>
        <row r="1523">
          <cell r="A1523">
            <v>880871</v>
          </cell>
          <cell r="B1523" t="str">
            <v>WM CAPITAL S.P.A..</v>
          </cell>
          <cell r="C1523" t="str">
            <v>VIA PONTACCIO 2</v>
          </cell>
          <cell r="E1523" t="str">
            <v>20121</v>
          </cell>
          <cell r="F1523" t="str">
            <v>MILAN</v>
          </cell>
          <cell r="G1523" t="str">
            <v>ITALIE</v>
          </cell>
          <cell r="H1523" t="str">
            <v>2</v>
          </cell>
          <cell r="I1523" t="str">
            <v>+39 02 467 781</v>
          </cell>
          <cell r="J1523" t="str">
            <v>f.pasquali@jrp.it</v>
          </cell>
          <cell r="K1523" t="str">
            <v>Carolina</v>
          </cell>
          <cell r="L1523" t="str">
            <v>BERTINI</v>
          </cell>
          <cell r="M1523" t="str">
            <v>+39 02467781</v>
          </cell>
          <cell r="N1523" t="str">
            <v>marketing@azfranchising.it</v>
          </cell>
        </row>
        <row r="1524">
          <cell r="A1524">
            <v>883139</v>
          </cell>
          <cell r="B1524" t="str">
            <v>LA MOBILE MARKETING ASSOCIATION FRANCE</v>
          </cell>
          <cell r="C1524" t="str">
            <v>149 AVENUE DU MAINE</v>
          </cell>
          <cell r="E1524" t="str">
            <v>75014</v>
          </cell>
          <cell r="F1524" t="str">
            <v>PARIS</v>
          </cell>
          <cell r="G1524" t="str">
            <v>FRANCE</v>
          </cell>
          <cell r="H1524" t="str">
            <v>1</v>
          </cell>
          <cell r="I1524" t="str">
            <v>06 58 02 42 46</v>
          </cell>
          <cell r="K1524" t="str">
            <v>Alexandra</v>
          </cell>
          <cell r="L1524" t="str">
            <v>TOTH</v>
          </cell>
          <cell r="N1524" t="str">
            <v>alexandra.toth@mmafrance.org</v>
          </cell>
        </row>
        <row r="1525">
          <cell r="A1525">
            <v>883139</v>
          </cell>
          <cell r="B1525" t="str">
            <v>LA MOBILE MARKETING ASSOCIATION FRANCE</v>
          </cell>
          <cell r="C1525" t="str">
            <v>149 AVENUE DU MAINE</v>
          </cell>
          <cell r="E1525" t="str">
            <v>75014</v>
          </cell>
          <cell r="F1525" t="str">
            <v>PARIS</v>
          </cell>
          <cell r="G1525" t="str">
            <v>FRANCE</v>
          </cell>
          <cell r="H1525" t="str">
            <v>1</v>
          </cell>
          <cell r="I1525" t="str">
            <v>06 58 02 42 46</v>
          </cell>
          <cell r="K1525" t="str">
            <v>Alexandra</v>
          </cell>
          <cell r="L1525" t="str">
            <v>TOTH</v>
          </cell>
          <cell r="N1525" t="str">
            <v>alexandra.toth@mmafrance.org</v>
          </cell>
        </row>
        <row r="1526">
          <cell r="A1526">
            <v>883139</v>
          </cell>
          <cell r="B1526" t="str">
            <v>LA MOBILE MARKETING ASSOCIATION FRANCE</v>
          </cell>
          <cell r="C1526" t="str">
            <v>149 AVENUE DU MAINE</v>
          </cell>
          <cell r="E1526" t="str">
            <v>75014</v>
          </cell>
          <cell r="F1526" t="str">
            <v>PARIS</v>
          </cell>
          <cell r="G1526" t="str">
            <v>FRANCE</v>
          </cell>
          <cell r="H1526" t="str">
            <v>1</v>
          </cell>
          <cell r="I1526" t="str">
            <v>06 58 02 42 46</v>
          </cell>
          <cell r="K1526" t="str">
            <v>Fabienne</v>
          </cell>
          <cell r="L1526" t="str">
            <v>CINGOZ</v>
          </cell>
          <cell r="M1526" t="str">
            <v>01 55 22 54 42</v>
          </cell>
          <cell r="N1526" t="str">
            <v>fcingoz.ext@orange-ftgroup.com</v>
          </cell>
        </row>
        <row r="1527">
          <cell r="A1527">
            <v>883139</v>
          </cell>
          <cell r="B1527" t="str">
            <v>LA MOBILE MARKETING ASSOCIATION FRANCE</v>
          </cell>
          <cell r="C1527" t="str">
            <v>149 AVENUE DU MAINE</v>
          </cell>
          <cell r="E1527" t="str">
            <v>75014</v>
          </cell>
          <cell r="F1527" t="str">
            <v>PARIS</v>
          </cell>
          <cell r="G1527" t="str">
            <v>FRANCE</v>
          </cell>
          <cell r="H1527" t="str">
            <v>1</v>
          </cell>
          <cell r="I1527" t="str">
            <v>06 58 02 42 46</v>
          </cell>
          <cell r="K1527" t="str">
            <v>LOIC</v>
          </cell>
          <cell r="L1527" t="str">
            <v>PAILLER</v>
          </cell>
          <cell r="N1527" t="str">
            <v/>
          </cell>
        </row>
        <row r="1528">
          <cell r="A1528">
            <v>883139</v>
          </cell>
          <cell r="B1528" t="str">
            <v>LA MOBILE MARKETING ASSOCIATION FRANCE</v>
          </cell>
          <cell r="C1528" t="str">
            <v>149 AVENUE DU MAINE</v>
          </cell>
          <cell r="E1528" t="str">
            <v>75014</v>
          </cell>
          <cell r="F1528" t="str">
            <v>PARIS</v>
          </cell>
          <cell r="G1528" t="str">
            <v>FRANCE</v>
          </cell>
          <cell r="H1528" t="str">
            <v>1</v>
          </cell>
          <cell r="I1528" t="str">
            <v>06 58 02 42 46</v>
          </cell>
          <cell r="K1528" t="str">
            <v>LOIC</v>
          </cell>
          <cell r="L1528" t="str">
            <v>PAILLER</v>
          </cell>
          <cell r="M1528" t="str">
            <v>0177756785</v>
          </cell>
          <cell r="N1528" t="str">
            <v>l.pailler@useradgents.com</v>
          </cell>
        </row>
        <row r="1529">
          <cell r="A1529">
            <v>883139</v>
          </cell>
          <cell r="B1529" t="str">
            <v>LA MOBILE MARKETING ASSOCIATION FRANCE</v>
          </cell>
          <cell r="C1529" t="str">
            <v>149 AVENUE DU MAINE</v>
          </cell>
          <cell r="E1529" t="str">
            <v>75014</v>
          </cell>
          <cell r="F1529" t="str">
            <v>PARIS</v>
          </cell>
          <cell r="G1529" t="str">
            <v>FRANCE</v>
          </cell>
          <cell r="H1529" t="str">
            <v>1</v>
          </cell>
          <cell r="I1529" t="str">
            <v>06 58 02 42 46</v>
          </cell>
          <cell r="K1529" t="str">
            <v>BENOIT</v>
          </cell>
          <cell r="L1529" t="str">
            <v>CORBIN</v>
          </cell>
          <cell r="N1529" t="str">
            <v>benoit.corbin@mmaf.fr</v>
          </cell>
        </row>
        <row r="1530">
          <cell r="A1530">
            <v>884585</v>
          </cell>
          <cell r="B1530" t="str">
            <v>INTERNATIONAL SEA PRESS SRL</v>
          </cell>
          <cell r="C1530" t="str">
            <v>VIA VITTOR PISANI 6</v>
          </cell>
          <cell r="E1530" t="str">
            <v>20124</v>
          </cell>
          <cell r="F1530" t="str">
            <v>MILANO</v>
          </cell>
          <cell r="G1530" t="str">
            <v>ITALIE</v>
          </cell>
          <cell r="H1530" t="str">
            <v>2</v>
          </cell>
          <cell r="I1530" t="str">
            <v>+39239359121</v>
          </cell>
          <cell r="J1530" t="str">
            <v>redaaione@barcheisp.it</v>
          </cell>
          <cell r="K1530" t="str">
            <v>Barbara</v>
          </cell>
          <cell r="L1530" t="str">
            <v>BORGONOVO</v>
          </cell>
          <cell r="M1530" t="str">
            <v>00 39 02 39 35 91 21</v>
          </cell>
          <cell r="N1530" t="str">
            <v>b.borgonovo@barcheisp.it</v>
          </cell>
        </row>
        <row r="1531">
          <cell r="A1531">
            <v>884585</v>
          </cell>
          <cell r="B1531" t="str">
            <v>INTERNATIONAL SEA PRESS SRL</v>
          </cell>
          <cell r="C1531" t="str">
            <v>VIA VITTOR PISANI 6</v>
          </cell>
          <cell r="E1531" t="str">
            <v>20124</v>
          </cell>
          <cell r="F1531" t="str">
            <v>MILANO</v>
          </cell>
          <cell r="G1531" t="str">
            <v>ITALIE</v>
          </cell>
          <cell r="H1531" t="str">
            <v>2</v>
          </cell>
          <cell r="I1531" t="str">
            <v>+39239359121</v>
          </cell>
          <cell r="J1531" t="str">
            <v>redaaione@barcheisp.it</v>
          </cell>
          <cell r="K1531" t="str">
            <v>Barbara</v>
          </cell>
          <cell r="L1531" t="str">
            <v>BORGONOVO</v>
          </cell>
          <cell r="M1531" t="str">
            <v>+39239359121</v>
          </cell>
          <cell r="N1531" t="str">
            <v>b.borgonovo@barcheisp.it</v>
          </cell>
        </row>
        <row r="1532">
          <cell r="A1532">
            <v>888241</v>
          </cell>
          <cell r="B1532" t="str">
            <v>AKWACOM FRANCE</v>
          </cell>
          <cell r="C1532" t="str">
            <v>58 AVENUE DE WAGRAM</v>
          </cell>
          <cell r="E1532" t="str">
            <v>75017</v>
          </cell>
          <cell r="F1532" t="str">
            <v>PARIS</v>
          </cell>
          <cell r="G1532" t="str">
            <v>FRANCE</v>
          </cell>
          <cell r="H1532" t="str">
            <v>1</v>
          </cell>
          <cell r="I1532" t="str">
            <v>01 47 20 03 83</v>
          </cell>
          <cell r="K1532" t="str">
            <v>RICHARD</v>
          </cell>
          <cell r="L1532" t="str">
            <v>VIARD</v>
          </cell>
          <cell r="M1532" t="str">
            <v>01 47 20 03 83</v>
          </cell>
          <cell r="N1532" t="str">
            <v>richard.v@akwacom.com</v>
          </cell>
        </row>
        <row r="1533">
          <cell r="A1533">
            <v>888241</v>
          </cell>
          <cell r="B1533" t="str">
            <v>AKWACOM FRANCE</v>
          </cell>
          <cell r="C1533" t="str">
            <v>58 AVENUE DE WAGRAM</v>
          </cell>
          <cell r="E1533" t="str">
            <v>75017</v>
          </cell>
          <cell r="F1533" t="str">
            <v>PARIS</v>
          </cell>
          <cell r="G1533" t="str">
            <v>FRANCE</v>
          </cell>
          <cell r="H1533" t="str">
            <v>1</v>
          </cell>
          <cell r="I1533" t="str">
            <v>01 47 20 03 83</v>
          </cell>
          <cell r="K1533" t="str">
            <v>RICHARD</v>
          </cell>
          <cell r="L1533" t="str">
            <v>VIARD</v>
          </cell>
          <cell r="M1533" t="str">
            <v>06 76 49 25 55</v>
          </cell>
          <cell r="N1533" t="str">
            <v/>
          </cell>
        </row>
        <row r="1534">
          <cell r="A1534">
            <v>888241</v>
          </cell>
          <cell r="B1534" t="str">
            <v>AKWACOM FRANCE</v>
          </cell>
          <cell r="C1534" t="str">
            <v>58 AVENUE DE WAGRAM</v>
          </cell>
          <cell r="E1534" t="str">
            <v>75017</v>
          </cell>
          <cell r="F1534" t="str">
            <v>PARIS</v>
          </cell>
          <cell r="G1534" t="str">
            <v>FRANCE</v>
          </cell>
          <cell r="H1534" t="str">
            <v>1</v>
          </cell>
          <cell r="I1534" t="str">
            <v>01 47 20 03 83</v>
          </cell>
          <cell r="K1534" t="str">
            <v>RICHARD</v>
          </cell>
          <cell r="L1534" t="str">
            <v>VIARD</v>
          </cell>
          <cell r="N1534" t="str">
            <v>akwacom@free.fr</v>
          </cell>
        </row>
        <row r="1535">
          <cell r="A1535">
            <v>888241</v>
          </cell>
          <cell r="B1535" t="str">
            <v>AKWACOM FRANCE</v>
          </cell>
          <cell r="C1535" t="str">
            <v>58 AVENUE DE WAGRAM</v>
          </cell>
          <cell r="E1535" t="str">
            <v>75017</v>
          </cell>
          <cell r="F1535" t="str">
            <v>PARIS</v>
          </cell>
          <cell r="G1535" t="str">
            <v>FRANCE</v>
          </cell>
          <cell r="H1535" t="str">
            <v>1</v>
          </cell>
          <cell r="I1535" t="str">
            <v>01 47 20 03 83</v>
          </cell>
          <cell r="K1535" t="str">
            <v>Stéphanie</v>
          </cell>
          <cell r="L1535" t="str">
            <v>GRIVEAUX</v>
          </cell>
          <cell r="N1535" t="str">
            <v>akwacom@free.fr</v>
          </cell>
        </row>
        <row r="1536">
          <cell r="A1536">
            <v>888241</v>
          </cell>
          <cell r="B1536" t="str">
            <v>AKWACOM FRANCE</v>
          </cell>
          <cell r="C1536" t="str">
            <v>58 AVENUE DE WAGRAM</v>
          </cell>
          <cell r="E1536" t="str">
            <v>75017</v>
          </cell>
          <cell r="F1536" t="str">
            <v>PARIS</v>
          </cell>
          <cell r="G1536" t="str">
            <v>FRANCE</v>
          </cell>
          <cell r="H1536" t="str">
            <v>1</v>
          </cell>
          <cell r="I1536" t="str">
            <v>01 47 20 03 83</v>
          </cell>
          <cell r="K1536" t="str">
            <v>Marc</v>
          </cell>
          <cell r="L1536" t="str">
            <v>SEBAN</v>
          </cell>
          <cell r="M1536" t="str">
            <v>06 07 53 37 42</v>
          </cell>
          <cell r="N1536" t="str">
            <v>marc.s@akwacom.com</v>
          </cell>
        </row>
        <row r="1537">
          <cell r="A1537">
            <v>890457</v>
          </cell>
          <cell r="B1537" t="str">
            <v>ISSA FRANCE</v>
          </cell>
          <cell r="C1537" t="str">
            <v>49 RUE LE CORBUSIER</v>
          </cell>
          <cell r="E1537" t="str">
            <v>92100</v>
          </cell>
          <cell r="F1537" t="str">
            <v>BOULOGNE BILLANCOURT</v>
          </cell>
          <cell r="G1537" t="str">
            <v>FRANCE</v>
          </cell>
          <cell r="H1537" t="str">
            <v>1</v>
          </cell>
          <cell r="I1537" t="str">
            <v>06 21 36 33 87</v>
          </cell>
          <cell r="J1537" t="str">
            <v>diane@securitytuesday.com</v>
          </cell>
          <cell r="K1537" t="str">
            <v>HADI</v>
          </cell>
          <cell r="L1537" t="str">
            <v>EL KHOURY</v>
          </cell>
          <cell r="N1537" t="str">
            <v>hadi@securitytuesday.com</v>
          </cell>
        </row>
        <row r="1538">
          <cell r="A1538">
            <v>890457</v>
          </cell>
          <cell r="B1538" t="str">
            <v>ISSA FRANCE</v>
          </cell>
          <cell r="C1538" t="str">
            <v>49 RUE LE CORBUSIER</v>
          </cell>
          <cell r="E1538" t="str">
            <v>92100</v>
          </cell>
          <cell r="F1538" t="str">
            <v>BOULOGNE BILLANCOURT</v>
          </cell>
          <cell r="G1538" t="str">
            <v>FRANCE</v>
          </cell>
          <cell r="H1538" t="str">
            <v>1</v>
          </cell>
          <cell r="I1538" t="str">
            <v>06 21 36 33 87</v>
          </cell>
          <cell r="J1538" t="str">
            <v>diane@securitytuesday.com</v>
          </cell>
          <cell r="K1538" t="str">
            <v>Diane</v>
          </cell>
          <cell r="L1538" t="str">
            <v>RAMBALDINI</v>
          </cell>
          <cell r="N1538" t="str">
            <v>diane@securitytuesday.com</v>
          </cell>
        </row>
        <row r="1539">
          <cell r="A1539">
            <v>891554</v>
          </cell>
          <cell r="B1539" t="str">
            <v>IIR ESPANA S.L</v>
          </cell>
          <cell r="C1539" t="str">
            <v>PRINICIPE DE VERGARA 109 6a</v>
          </cell>
          <cell r="E1539" t="str">
            <v>28002</v>
          </cell>
          <cell r="F1539" t="str">
            <v>MADRID</v>
          </cell>
          <cell r="G1539" t="str">
            <v>ESPAGNE</v>
          </cell>
          <cell r="H1539" t="str">
            <v>2</v>
          </cell>
          <cell r="I1539" t="str">
            <v>00 34 91 459 93 59</v>
          </cell>
          <cell r="J1539" t="str">
            <v>info@infoenviro.es</v>
          </cell>
          <cell r="K1539" t="str">
            <v>Bellido</v>
          </cell>
          <cell r="L1539" t="str">
            <v>YAGO</v>
          </cell>
          <cell r="M1539" t="str">
            <v>00 34 91459 93 59</v>
          </cell>
          <cell r="N1539" t="str">
            <v>ybellido@infoenviro.es</v>
          </cell>
        </row>
        <row r="1540">
          <cell r="A1540">
            <v>891554</v>
          </cell>
          <cell r="B1540" t="str">
            <v>IIR ESPANA S.L</v>
          </cell>
          <cell r="C1540" t="str">
            <v>PRINICIPE DE VERGARA 109 6a</v>
          </cell>
          <cell r="E1540" t="str">
            <v>28002</v>
          </cell>
          <cell r="F1540" t="str">
            <v>MADRID</v>
          </cell>
          <cell r="G1540" t="str">
            <v>ESPAGNE</v>
          </cell>
          <cell r="H1540" t="str">
            <v>2</v>
          </cell>
          <cell r="I1540" t="str">
            <v>00 34 91 459 93 59</v>
          </cell>
          <cell r="J1540" t="str">
            <v>info@infoenviro.es</v>
          </cell>
          <cell r="K1540" t="str">
            <v>YAGO</v>
          </cell>
          <cell r="L1540" t="str">
            <v>BELLIDO</v>
          </cell>
          <cell r="M1540" t="str">
            <v>0034 917004873</v>
          </cell>
          <cell r="N1540" t="str">
            <v>enviro@infoenviro.es</v>
          </cell>
        </row>
        <row r="1541">
          <cell r="A1541">
            <v>891554</v>
          </cell>
          <cell r="B1541" t="str">
            <v>IIR ESPANA S.L</v>
          </cell>
          <cell r="C1541" t="str">
            <v>PRINICIPE DE VERGARA 109 6a</v>
          </cell>
          <cell r="E1541" t="str">
            <v>28002</v>
          </cell>
          <cell r="F1541" t="str">
            <v>MADRID</v>
          </cell>
          <cell r="G1541" t="str">
            <v>ESPAGNE</v>
          </cell>
          <cell r="H1541" t="str">
            <v>2</v>
          </cell>
          <cell r="I1541" t="str">
            <v>00 34 91 459 93 59</v>
          </cell>
          <cell r="J1541" t="str">
            <v>info@infoenviro.es</v>
          </cell>
          <cell r="K1541" t="str">
            <v>YAGO</v>
          </cell>
          <cell r="L1541" t="str">
            <v>BELLIDO</v>
          </cell>
          <cell r="M1541" t="str">
            <v>0034 91 700 48 73</v>
          </cell>
          <cell r="N1541" t="str">
            <v>ybellido@infoenviro.es</v>
          </cell>
        </row>
        <row r="1542">
          <cell r="A1542">
            <v>893153</v>
          </cell>
          <cell r="B1542" t="str">
            <v>CSEEE</v>
          </cell>
          <cell r="C1542" t="str">
            <v>10 RUE DU DEBARCADERE</v>
          </cell>
          <cell r="E1542" t="str">
            <v>75017</v>
          </cell>
          <cell r="F1542" t="str">
            <v>PARIS</v>
          </cell>
          <cell r="G1542" t="str">
            <v>FRANCE</v>
          </cell>
          <cell r="H1542" t="str">
            <v>1</v>
          </cell>
          <cell r="I1542" t="str">
            <v>01 40 55 14 00</v>
          </cell>
          <cell r="J1542" t="str">
            <v>j.herve@factomedia.fr</v>
          </cell>
          <cell r="K1542" t="str">
            <v>XAVIER</v>
          </cell>
          <cell r="L1542" t="str">
            <v>HORNUNG</v>
          </cell>
          <cell r="M1542" t="str">
            <v>01 40 55 14 03</v>
          </cell>
          <cell r="N1542" t="str">
            <v>xavier.hornung@cseee.fr</v>
          </cell>
        </row>
        <row r="1543">
          <cell r="A1543">
            <v>893153</v>
          </cell>
          <cell r="B1543" t="str">
            <v>CSEEE</v>
          </cell>
          <cell r="C1543" t="str">
            <v>10 RUE DU DEBARCADERE</v>
          </cell>
          <cell r="E1543" t="str">
            <v>75017</v>
          </cell>
          <cell r="F1543" t="str">
            <v>PARIS</v>
          </cell>
          <cell r="G1543" t="str">
            <v>FRANCE</v>
          </cell>
          <cell r="H1543" t="str">
            <v>1</v>
          </cell>
          <cell r="I1543" t="str">
            <v>01 40 55 14 00</v>
          </cell>
          <cell r="J1543" t="str">
            <v>j.herve@factomedia.fr</v>
          </cell>
          <cell r="K1543" t="str">
            <v>XAVIER</v>
          </cell>
          <cell r="L1543" t="str">
            <v>HORNUNG</v>
          </cell>
          <cell r="M1543" t="str">
            <v>01 40 55 14 03</v>
          </cell>
          <cell r="N1543" t="str">
            <v>xavier.hornung@cseee.fr</v>
          </cell>
        </row>
        <row r="1544">
          <cell r="A1544">
            <v>893153</v>
          </cell>
          <cell r="B1544" t="str">
            <v>CSEEE</v>
          </cell>
          <cell r="C1544" t="str">
            <v>10 RUE DU DEBARCADERE</v>
          </cell>
          <cell r="E1544" t="str">
            <v>75017</v>
          </cell>
          <cell r="F1544" t="str">
            <v>PARIS</v>
          </cell>
          <cell r="G1544" t="str">
            <v>FRANCE</v>
          </cell>
          <cell r="H1544" t="str">
            <v>1</v>
          </cell>
          <cell r="I1544" t="str">
            <v>01 40 55 14 00</v>
          </cell>
          <cell r="J1544" t="str">
            <v>j.herve@factomedia.fr</v>
          </cell>
          <cell r="K1544" t="str">
            <v>Justine</v>
          </cell>
          <cell r="L1544" t="str">
            <v>HERVE</v>
          </cell>
          <cell r="M1544" t="str">
            <v>01 39 24 29 00</v>
          </cell>
          <cell r="N1544" t="str">
            <v>k.irlande@factomedia.fr</v>
          </cell>
        </row>
        <row r="1545">
          <cell r="A1545">
            <v>893153</v>
          </cell>
          <cell r="B1545" t="str">
            <v>CSEEE</v>
          </cell>
          <cell r="C1545" t="str">
            <v>10 RUE DU DEBARCADERE</v>
          </cell>
          <cell r="E1545" t="str">
            <v>75017</v>
          </cell>
          <cell r="F1545" t="str">
            <v>PARIS</v>
          </cell>
          <cell r="G1545" t="str">
            <v>FRANCE</v>
          </cell>
          <cell r="H1545" t="str">
            <v>1</v>
          </cell>
          <cell r="I1545" t="str">
            <v>01 40 55 14 00</v>
          </cell>
          <cell r="J1545" t="str">
            <v>j.herve@factomedia.fr</v>
          </cell>
          <cell r="K1545" t="str">
            <v>JUSTINE</v>
          </cell>
          <cell r="L1545" t="str">
            <v>HERVE</v>
          </cell>
          <cell r="N1545" t="str">
            <v>j.herve@factomedia.fr</v>
          </cell>
        </row>
        <row r="1546">
          <cell r="A1546">
            <v>893153</v>
          </cell>
          <cell r="B1546" t="str">
            <v>CSEEE</v>
          </cell>
          <cell r="C1546" t="str">
            <v>10 RUE DU DEBARCADERE</v>
          </cell>
          <cell r="E1546" t="str">
            <v>75017</v>
          </cell>
          <cell r="F1546" t="str">
            <v>PARIS</v>
          </cell>
          <cell r="G1546" t="str">
            <v>FRANCE</v>
          </cell>
          <cell r="H1546" t="str">
            <v>1</v>
          </cell>
          <cell r="I1546" t="str">
            <v>01 40 55 14 00</v>
          </cell>
          <cell r="J1546" t="str">
            <v>j.herve@factomedia.fr</v>
          </cell>
          <cell r="K1546" t="str">
            <v>PATRICE</v>
          </cell>
          <cell r="L1546" t="str">
            <v>VALLET</v>
          </cell>
          <cell r="N1546" t="str">
            <v>patrice.vallet@aforelec.fr</v>
          </cell>
        </row>
        <row r="1547">
          <cell r="A1547">
            <v>893153</v>
          </cell>
          <cell r="B1547" t="str">
            <v>CSEEE</v>
          </cell>
          <cell r="C1547" t="str">
            <v>10 RUE DU DEBARCADERE</v>
          </cell>
          <cell r="E1547" t="str">
            <v>75017</v>
          </cell>
          <cell r="F1547" t="str">
            <v>PARIS</v>
          </cell>
          <cell r="G1547" t="str">
            <v>FRANCE</v>
          </cell>
          <cell r="H1547" t="str">
            <v>1</v>
          </cell>
          <cell r="I1547" t="str">
            <v>01 40 55 14 00</v>
          </cell>
          <cell r="J1547" t="str">
            <v>j.herve@factomedia.fr</v>
          </cell>
          <cell r="K1547" t="str">
            <v>Gilles</v>
          </cell>
          <cell r="L1547" t="str">
            <v>PASSERIEUX</v>
          </cell>
          <cell r="N1547" t="str">
            <v>k.anton@aforelec.fr</v>
          </cell>
        </row>
        <row r="1548">
          <cell r="A1548">
            <v>893361</v>
          </cell>
          <cell r="B1548" t="str">
            <v>THE ART NEWSPAPER</v>
          </cell>
          <cell r="C1548" t="str">
            <v>70 SOUTH LAMBETH ROAD</v>
          </cell>
          <cell r="E1548" t="str">
            <v>SW8 1RL</v>
          </cell>
          <cell r="F1548" t="str">
            <v>LONDON</v>
          </cell>
          <cell r="G1548" t="str">
            <v>ROYAUME-UNI</v>
          </cell>
          <cell r="H1548" t="str">
            <v>2</v>
          </cell>
          <cell r="I1548" t="str">
            <v>+44 207 735 33 31</v>
          </cell>
          <cell r="J1548" t="str">
            <v/>
          </cell>
          <cell r="K1548" t="str">
            <v>PATRICK</v>
          </cell>
          <cell r="L1548" t="str">
            <v>KELLY</v>
          </cell>
          <cell r="N1548" t="str">
            <v/>
          </cell>
        </row>
        <row r="1549">
          <cell r="A1549">
            <v>893361</v>
          </cell>
          <cell r="B1549" t="str">
            <v>THE ART NEWSPAPER</v>
          </cell>
          <cell r="C1549" t="str">
            <v>70 SOUTH LAMBETH ROAD</v>
          </cell>
          <cell r="E1549" t="str">
            <v>SW8 1RL</v>
          </cell>
          <cell r="F1549" t="str">
            <v>LONDON</v>
          </cell>
          <cell r="G1549" t="str">
            <v>ROYAUME-UNI</v>
          </cell>
          <cell r="H1549" t="str">
            <v>2</v>
          </cell>
          <cell r="I1549" t="str">
            <v>+44 207 735 33 31</v>
          </cell>
          <cell r="J1549" t="str">
            <v/>
          </cell>
          <cell r="K1549" t="str">
            <v>PATRICK</v>
          </cell>
          <cell r="L1549" t="str">
            <v>KELLY</v>
          </cell>
          <cell r="M1549" t="str">
            <v>0044 2077353331</v>
          </cell>
          <cell r="N1549" t="str">
            <v/>
          </cell>
        </row>
        <row r="1550">
          <cell r="A1550">
            <v>893361</v>
          </cell>
          <cell r="B1550" t="str">
            <v>THE ART NEWSPAPER</v>
          </cell>
          <cell r="C1550" t="str">
            <v>70 SOUTH LAMBETH ROAD</v>
          </cell>
          <cell r="E1550" t="str">
            <v>SW8 1RL</v>
          </cell>
          <cell r="F1550" t="str">
            <v>LONDON</v>
          </cell>
          <cell r="G1550" t="str">
            <v>ROYAUME-UNI</v>
          </cell>
          <cell r="H1550" t="str">
            <v>2</v>
          </cell>
          <cell r="I1550" t="str">
            <v>+44 207 735 33 31</v>
          </cell>
          <cell r="J1550" t="str">
            <v/>
          </cell>
          <cell r="K1550" t="str">
            <v>PATRICK</v>
          </cell>
          <cell r="L1550" t="str">
            <v>KELLY</v>
          </cell>
        </row>
        <row r="1551">
          <cell r="A1551">
            <v>893361</v>
          </cell>
          <cell r="B1551" t="str">
            <v>THE ART NEWSPAPER</v>
          </cell>
          <cell r="C1551" t="str">
            <v>70 SOUTH LAMBETH ROAD</v>
          </cell>
          <cell r="E1551" t="str">
            <v>SW8 1RL</v>
          </cell>
          <cell r="F1551" t="str">
            <v>LONDON</v>
          </cell>
          <cell r="G1551" t="str">
            <v>ROYAUME-UNI</v>
          </cell>
          <cell r="H1551" t="str">
            <v>2</v>
          </cell>
          <cell r="I1551" t="str">
            <v>+44 207 735 33 31</v>
          </cell>
          <cell r="J1551" t="str">
            <v/>
          </cell>
          <cell r="K1551" t="str">
            <v>Stephanie</v>
          </cell>
          <cell r="L1551" t="str">
            <v>OLLIVIER</v>
          </cell>
          <cell r="N1551" t="str">
            <v>s.ollivier@theartnewspaper.com</v>
          </cell>
        </row>
        <row r="1552">
          <cell r="A1552">
            <v>893374</v>
          </cell>
          <cell r="B1552" t="str">
            <v>PALACE PRESSE</v>
          </cell>
          <cell r="C1552" t="str">
            <v>323 RUE SAINT MARTIN</v>
          </cell>
          <cell r="E1552" t="str">
            <v>75003</v>
          </cell>
          <cell r="F1552" t="str">
            <v>PARIS</v>
          </cell>
          <cell r="G1552" t="str">
            <v>FRANCE</v>
          </cell>
          <cell r="H1552" t="str">
            <v>1</v>
          </cell>
          <cell r="I1552" t="str">
            <v>01 40 95 57 34</v>
          </cell>
          <cell r="J1552" t="str">
            <v>fhuard@gspresse.fr</v>
          </cell>
          <cell r="K1552" t="str">
            <v>CLAUDE</v>
          </cell>
          <cell r="L1552" t="str">
            <v>MAGIORI</v>
          </cell>
          <cell r="N1552" t="str">
            <v>palace@palacepresse.com</v>
          </cell>
        </row>
        <row r="1553">
          <cell r="A1553">
            <v>893374</v>
          </cell>
          <cell r="B1553" t="str">
            <v>PALACE PRESSE</v>
          </cell>
          <cell r="C1553" t="str">
            <v>323 RUE SAINT MARTIN</v>
          </cell>
          <cell r="E1553" t="str">
            <v>75003</v>
          </cell>
          <cell r="F1553" t="str">
            <v>PARIS</v>
          </cell>
          <cell r="G1553" t="str">
            <v>FRANCE</v>
          </cell>
          <cell r="H1553" t="str">
            <v>1</v>
          </cell>
          <cell r="I1553" t="str">
            <v>01 40 95 57 34</v>
          </cell>
          <cell r="J1553" t="str">
            <v>fhuard@gspresse.fr</v>
          </cell>
          <cell r="K1553" t="str">
            <v>Claude</v>
          </cell>
          <cell r="L1553" t="str">
            <v>MAGGIORI</v>
          </cell>
          <cell r="M1553" t="str">
            <v>0140955734</v>
          </cell>
          <cell r="N1553" t="str">
            <v/>
          </cell>
        </row>
        <row r="1554">
          <cell r="A1554">
            <v>893374</v>
          </cell>
          <cell r="B1554" t="str">
            <v>PALACE PRESSE</v>
          </cell>
          <cell r="C1554" t="str">
            <v>323 RUE SAINT MARTIN</v>
          </cell>
          <cell r="E1554" t="str">
            <v>75003</v>
          </cell>
          <cell r="F1554" t="str">
            <v>PARIS</v>
          </cell>
          <cell r="G1554" t="str">
            <v>FRANCE</v>
          </cell>
          <cell r="H1554" t="str">
            <v>1</v>
          </cell>
          <cell r="I1554" t="str">
            <v>01 40 95 57 34</v>
          </cell>
          <cell r="J1554" t="str">
            <v>fhuard@gspresse.fr</v>
          </cell>
          <cell r="K1554" t="str">
            <v>CLAUDE</v>
          </cell>
          <cell r="L1554" t="str">
            <v>MAGGIORI</v>
          </cell>
          <cell r="N1554" t="str">
            <v/>
          </cell>
        </row>
        <row r="1555">
          <cell r="A1555">
            <v>893374</v>
          </cell>
          <cell r="B1555" t="str">
            <v>PALACE PRESSE</v>
          </cell>
          <cell r="C1555" t="str">
            <v>323 RUE SAINT MARTIN</v>
          </cell>
          <cell r="E1555" t="str">
            <v>75003</v>
          </cell>
          <cell r="F1555" t="str">
            <v>PARIS</v>
          </cell>
          <cell r="G1555" t="str">
            <v>FRANCE</v>
          </cell>
          <cell r="H1555" t="str">
            <v>1</v>
          </cell>
          <cell r="I1555" t="str">
            <v>01 40 95 57 34</v>
          </cell>
          <cell r="J1555" t="str">
            <v>fhuard@gspresse.fr</v>
          </cell>
          <cell r="K1555" t="str">
            <v>Alice</v>
          </cell>
          <cell r="L1555" t="str">
            <v>FLEURY</v>
          </cell>
        </row>
        <row r="1556">
          <cell r="A1556">
            <v>893771</v>
          </cell>
          <cell r="B1556" t="str">
            <v>PLEM</v>
          </cell>
          <cell r="C1556" t="str">
            <v>15 rue Cronstadt</v>
          </cell>
          <cell r="E1556" t="str">
            <v>75015</v>
          </cell>
          <cell r="F1556" t="str">
            <v>PARIS</v>
          </cell>
          <cell r="G1556" t="str">
            <v>FRANCE</v>
          </cell>
          <cell r="H1556" t="str">
            <v>1</v>
          </cell>
          <cell r="I1556" t="str">
            <v>01 45 32 54 00</v>
          </cell>
          <cell r="J1556" t="str">
            <v>contact@presse-loisirs.com</v>
          </cell>
          <cell r="K1556" t="str">
            <v>Ludovic</v>
          </cell>
          <cell r="L1556" t="str">
            <v>SORLOT</v>
          </cell>
          <cell r="M1556" t="str">
            <v>01 45 32 62 49</v>
          </cell>
          <cell r="N1556" t="str">
            <v>contact@cuplegend.com</v>
          </cell>
        </row>
        <row r="1557">
          <cell r="A1557">
            <v>893771</v>
          </cell>
          <cell r="B1557" t="str">
            <v>PLEM</v>
          </cell>
          <cell r="C1557" t="str">
            <v>15 rue Cronstadt</v>
          </cell>
          <cell r="E1557" t="str">
            <v>75015</v>
          </cell>
          <cell r="F1557" t="str">
            <v>PARIS</v>
          </cell>
          <cell r="G1557" t="str">
            <v>FRANCE</v>
          </cell>
          <cell r="H1557" t="str">
            <v>1</v>
          </cell>
          <cell r="I1557" t="str">
            <v>01 45 32 54 00</v>
          </cell>
          <cell r="J1557" t="str">
            <v>contact@presse-loisirs.com</v>
          </cell>
          <cell r="K1557" t="str">
            <v>Ludovic</v>
          </cell>
          <cell r="L1557" t="str">
            <v>SORLOT</v>
          </cell>
          <cell r="N1557" t="str">
            <v>ludovic.sorlot@cuplegend.com</v>
          </cell>
        </row>
        <row r="1558">
          <cell r="A1558">
            <v>895346</v>
          </cell>
          <cell r="B1558" t="str">
            <v>EDITRICE MARE SRL</v>
          </cell>
          <cell r="C1558" t="str">
            <v>VIALE DEL PARIOLI 2</v>
          </cell>
          <cell r="E1558" t="str">
            <v>00197</v>
          </cell>
          <cell r="F1558" t="str">
            <v>ROMA</v>
          </cell>
          <cell r="G1558" t="str">
            <v>ITALIE</v>
          </cell>
          <cell r="H1558" t="str">
            <v>2</v>
          </cell>
          <cell r="I1558" t="str">
            <v>00 39 06 807 64 83</v>
          </cell>
          <cell r="J1558" t="str">
            <v>solovela@solovela.net</v>
          </cell>
          <cell r="K1558" t="str">
            <v>Manuela</v>
          </cell>
          <cell r="L1558" t="str">
            <v>PACE</v>
          </cell>
          <cell r="N1558" t="str">
            <v>m.pace@solovela.net</v>
          </cell>
        </row>
        <row r="1559">
          <cell r="A1559">
            <v>895346</v>
          </cell>
          <cell r="B1559" t="str">
            <v>EDITRICE MARE SRL</v>
          </cell>
          <cell r="C1559" t="str">
            <v>VIALE DEL PARIOLI 2</v>
          </cell>
          <cell r="E1559" t="str">
            <v>00197</v>
          </cell>
          <cell r="F1559" t="str">
            <v>ROMA</v>
          </cell>
          <cell r="G1559" t="str">
            <v>ITALIE</v>
          </cell>
          <cell r="H1559" t="str">
            <v>2</v>
          </cell>
          <cell r="I1559" t="str">
            <v>00 39 06 807 64 83</v>
          </cell>
          <cell r="J1559" t="str">
            <v>solovela@solovela.net</v>
          </cell>
          <cell r="K1559" t="str">
            <v>Manuela</v>
          </cell>
          <cell r="L1559" t="str">
            <v>PACE</v>
          </cell>
          <cell r="M1559" t="str">
            <v>00 39068076483</v>
          </cell>
          <cell r="N1559" t="str">
            <v>m.pace@solovela.nt</v>
          </cell>
        </row>
        <row r="1560">
          <cell r="A1560">
            <v>896501</v>
          </cell>
          <cell r="B1560" t="str">
            <v>CLASS EDITORI SPA</v>
          </cell>
          <cell r="C1560" t="str">
            <v>Via M. Burigozzo 5</v>
          </cell>
          <cell r="E1560" t="str">
            <v>20122</v>
          </cell>
          <cell r="F1560" t="str">
            <v>MILANO</v>
          </cell>
          <cell r="G1560" t="str">
            <v>ITALIE</v>
          </cell>
          <cell r="H1560" t="str">
            <v>2</v>
          </cell>
          <cell r="I1560" t="str">
            <v>00 39 02 582 191</v>
          </cell>
          <cell r="J1560" t="str">
            <v>sbianchi@class.it</v>
          </cell>
          <cell r="K1560" t="str">
            <v>Luciana</v>
          </cell>
          <cell r="L1560" t="str">
            <v>FARAGOSSA</v>
          </cell>
          <cell r="N1560" t="str">
            <v>efaragossa@class.it</v>
          </cell>
        </row>
        <row r="1561">
          <cell r="A1561">
            <v>896501</v>
          </cell>
          <cell r="B1561" t="str">
            <v>CLASS EDITORI SPA</v>
          </cell>
          <cell r="C1561" t="str">
            <v>Via M. Burigozzo 5</v>
          </cell>
          <cell r="E1561" t="str">
            <v>20122</v>
          </cell>
          <cell r="F1561" t="str">
            <v>MILANO</v>
          </cell>
          <cell r="G1561" t="str">
            <v>ITALIE</v>
          </cell>
          <cell r="H1561" t="str">
            <v>2</v>
          </cell>
          <cell r="I1561" t="str">
            <v>00 39 02 582 191</v>
          </cell>
          <cell r="J1561" t="str">
            <v>sbianchi@class.it</v>
          </cell>
          <cell r="K1561" t="str">
            <v>Luciana</v>
          </cell>
          <cell r="L1561" t="str">
            <v>FARAGOSSA</v>
          </cell>
          <cell r="M1561" t="str">
            <v>0039 025 8219 537</v>
          </cell>
          <cell r="N1561" t="str">
            <v>lfaragossa@class.it</v>
          </cell>
        </row>
        <row r="1562">
          <cell r="A1562">
            <v>896512</v>
          </cell>
          <cell r="B1562" t="str">
            <v>GLOB'EAU PRODUCTIONS</v>
          </cell>
          <cell r="C1562" t="str">
            <v>134  Rue Gallieni</v>
          </cell>
          <cell r="E1562" t="str">
            <v>92100</v>
          </cell>
          <cell r="F1562" t="str">
            <v>BOULOGNE BILLANCOURT</v>
          </cell>
          <cell r="G1562" t="str">
            <v>FRANCE</v>
          </cell>
          <cell r="H1562" t="str">
            <v>1</v>
          </cell>
          <cell r="I1562" t="str">
            <v>+33155601790</v>
          </cell>
          <cell r="J1562" t="str">
            <v>contact@globeau.com</v>
          </cell>
          <cell r="K1562" t="str">
            <v>Geoffroy</v>
          </cell>
          <cell r="L1562" t="str">
            <v>LANGLADE</v>
          </cell>
          <cell r="M1562" t="str">
            <v>01 55 60 17 90</v>
          </cell>
          <cell r="N1562" t="str">
            <v>contact@globeau.com</v>
          </cell>
        </row>
        <row r="1563">
          <cell r="A1563">
            <v>896512</v>
          </cell>
          <cell r="B1563" t="str">
            <v>GLOB'EAU PRODUCTIONS</v>
          </cell>
          <cell r="C1563" t="str">
            <v>134  Rue Gallieni</v>
          </cell>
          <cell r="E1563" t="str">
            <v>92100</v>
          </cell>
          <cell r="F1563" t="str">
            <v>BOULOGNE BILLANCOURT</v>
          </cell>
          <cell r="G1563" t="str">
            <v>FRANCE</v>
          </cell>
          <cell r="H1563" t="str">
            <v>1</v>
          </cell>
          <cell r="I1563" t="str">
            <v>+33155601790</v>
          </cell>
          <cell r="J1563" t="str">
            <v>contact@globeau.com</v>
          </cell>
          <cell r="K1563" t="str">
            <v>Geoffroy</v>
          </cell>
          <cell r="L1563" t="str">
            <v>LANGLADE</v>
          </cell>
          <cell r="N1563" t="str">
            <v>hbmag@aliceadsl.fr</v>
          </cell>
        </row>
        <row r="1564">
          <cell r="A1564">
            <v>896512</v>
          </cell>
          <cell r="B1564" t="str">
            <v>GLOB'EAU PRODUCTIONS</v>
          </cell>
          <cell r="C1564" t="str">
            <v>134  Rue Gallieni</v>
          </cell>
          <cell r="E1564" t="str">
            <v>92100</v>
          </cell>
          <cell r="F1564" t="str">
            <v>BOULOGNE BILLANCOURT</v>
          </cell>
          <cell r="G1564" t="str">
            <v>FRANCE</v>
          </cell>
          <cell r="H1564" t="str">
            <v>1</v>
          </cell>
          <cell r="I1564" t="str">
            <v>+33155601790</v>
          </cell>
          <cell r="J1564" t="str">
            <v>contact@globeau.com</v>
          </cell>
          <cell r="K1564" t="str">
            <v>GEOFFROY</v>
          </cell>
          <cell r="L1564" t="str">
            <v>LANGLADE</v>
          </cell>
          <cell r="N1564" t="str">
            <v>contact@globeau.com</v>
          </cell>
        </row>
        <row r="1565">
          <cell r="A1565">
            <v>896521</v>
          </cell>
          <cell r="B1565" t="str">
            <v>DELIUS KLASING</v>
          </cell>
          <cell r="C1565" t="str">
            <v>SIEKERVALL 21</v>
          </cell>
          <cell r="E1565" t="str">
            <v>33602</v>
          </cell>
          <cell r="F1565" t="str">
            <v>BIELEFELD</v>
          </cell>
          <cell r="G1565" t="str">
            <v>ALLEMAGNE</v>
          </cell>
          <cell r="H1565" t="str">
            <v>2</v>
          </cell>
          <cell r="I1565" t="str">
            <v>+494033966850</v>
          </cell>
          <cell r="K1565" t="str">
            <v>Sandra</v>
          </cell>
          <cell r="L1565" t="str">
            <v>WICKERN</v>
          </cell>
          <cell r="M1565" t="str">
            <v>00 49 521559276</v>
          </cell>
          <cell r="N1565" t="str">
            <v/>
          </cell>
        </row>
        <row r="1566">
          <cell r="A1566">
            <v>896521</v>
          </cell>
          <cell r="B1566" t="str">
            <v>DELIUS KLASING</v>
          </cell>
          <cell r="C1566" t="str">
            <v>SIEKERVALL 21</v>
          </cell>
          <cell r="E1566" t="str">
            <v>33602</v>
          </cell>
          <cell r="F1566" t="str">
            <v>BIELEFELD</v>
          </cell>
          <cell r="G1566" t="str">
            <v>ALLEMAGNE</v>
          </cell>
          <cell r="H1566" t="str">
            <v>2</v>
          </cell>
          <cell r="I1566" t="str">
            <v>+494033966850</v>
          </cell>
          <cell r="K1566" t="str">
            <v>Sandra</v>
          </cell>
          <cell r="L1566" t="str">
            <v>BÖTTCHER</v>
          </cell>
        </row>
        <row r="1567">
          <cell r="A1567">
            <v>896521</v>
          </cell>
          <cell r="B1567" t="str">
            <v>DELIUS KLASING</v>
          </cell>
          <cell r="C1567" t="str">
            <v>SIEKERVALL 21</v>
          </cell>
          <cell r="E1567" t="str">
            <v>33602</v>
          </cell>
          <cell r="F1567" t="str">
            <v>BIELEFELD</v>
          </cell>
          <cell r="G1567" t="str">
            <v>ALLEMAGNE</v>
          </cell>
          <cell r="H1567" t="str">
            <v>2</v>
          </cell>
          <cell r="I1567" t="str">
            <v>+494033966850</v>
          </cell>
          <cell r="K1567" t="str">
            <v>Sandra</v>
          </cell>
          <cell r="L1567" t="str">
            <v>BOTTCHER</v>
          </cell>
          <cell r="M1567" t="str">
            <v>0049521559276</v>
          </cell>
          <cell r="N1567" t="str">
            <v>s.boettcher@delius-klasing.de</v>
          </cell>
        </row>
        <row r="1568">
          <cell r="A1568">
            <v>896521</v>
          </cell>
          <cell r="B1568" t="str">
            <v>DELIUS KLASING</v>
          </cell>
          <cell r="C1568" t="str">
            <v>SIEKERVALL 21</v>
          </cell>
          <cell r="E1568" t="str">
            <v>33602</v>
          </cell>
          <cell r="F1568" t="str">
            <v>BIELEFELD</v>
          </cell>
          <cell r="G1568" t="str">
            <v>ALLEMAGNE</v>
          </cell>
          <cell r="H1568" t="str">
            <v>2</v>
          </cell>
          <cell r="I1568" t="str">
            <v>+494033966850</v>
          </cell>
          <cell r="K1568" t="str">
            <v>Ingo</v>
          </cell>
          <cell r="L1568" t="str">
            <v>VAN HOLT</v>
          </cell>
        </row>
        <row r="1569">
          <cell r="A1569">
            <v>896521</v>
          </cell>
          <cell r="B1569" t="str">
            <v>DELIUS KLASING</v>
          </cell>
          <cell r="C1569" t="str">
            <v>SIEKERVALL 21</v>
          </cell>
          <cell r="E1569" t="str">
            <v>33602</v>
          </cell>
          <cell r="F1569" t="str">
            <v>BIELEFELD</v>
          </cell>
          <cell r="G1569" t="str">
            <v>ALLEMAGNE</v>
          </cell>
          <cell r="H1569" t="str">
            <v>2</v>
          </cell>
          <cell r="I1569" t="str">
            <v>+494033966850</v>
          </cell>
          <cell r="K1569" t="str">
            <v>Heike</v>
          </cell>
          <cell r="L1569" t="str">
            <v>BLANKE</v>
          </cell>
          <cell r="M1569" t="str">
            <v>+494033966681</v>
          </cell>
          <cell r="N1569" t="str">
            <v>h.blanke@delius-klasing.de</v>
          </cell>
        </row>
        <row r="1570">
          <cell r="A1570">
            <v>896712</v>
          </cell>
          <cell r="B1570" t="str">
            <v>BAG DIFFUSION SARL</v>
          </cell>
          <cell r="C1570" t="str">
            <v>2 BIS RUE DE LIEGE</v>
          </cell>
          <cell r="E1570" t="str">
            <v>92140</v>
          </cell>
          <cell r="F1570" t="str">
            <v>CLAMART</v>
          </cell>
          <cell r="G1570" t="str">
            <v>FRANCE</v>
          </cell>
          <cell r="H1570" t="str">
            <v>1</v>
          </cell>
          <cell r="I1570" t="str">
            <v>+33 146 56 15 53</v>
          </cell>
          <cell r="K1570" t="str">
            <v>Francois</v>
          </cell>
          <cell r="L1570" t="str">
            <v>ANTHEAUME</v>
          </cell>
          <cell r="M1570" t="str">
            <v>+33 1 46 56 15 53</v>
          </cell>
          <cell r="N1570" t="str">
            <v>f.antheaume@cabaplast.fr</v>
          </cell>
        </row>
        <row r="1571">
          <cell r="A1571">
            <v>896712</v>
          </cell>
          <cell r="B1571" t="str">
            <v>BAG DIFFUSION SARL</v>
          </cell>
          <cell r="C1571" t="str">
            <v>2 BIS RUE DE LIEGE</v>
          </cell>
          <cell r="E1571" t="str">
            <v>92140</v>
          </cell>
          <cell r="F1571" t="str">
            <v>CLAMART</v>
          </cell>
          <cell r="G1571" t="str">
            <v>FRANCE</v>
          </cell>
          <cell r="H1571" t="str">
            <v>1</v>
          </cell>
          <cell r="I1571" t="str">
            <v>+33 146 56 15 53</v>
          </cell>
          <cell r="K1571" t="str">
            <v>Elena</v>
          </cell>
          <cell r="L1571" t="str">
            <v>CASTELVECCHIO</v>
          </cell>
          <cell r="M1571" t="str">
            <v>0039 049 945 3634</v>
          </cell>
          <cell r="N1571" t="str">
            <v>elena.castelvecchio]zetrate.com</v>
          </cell>
        </row>
        <row r="1572">
          <cell r="A1572">
            <v>896712</v>
          </cell>
          <cell r="B1572" t="str">
            <v>BAG DIFFUSION SARL</v>
          </cell>
          <cell r="C1572" t="str">
            <v>2 BIS RUE DE LIEGE</v>
          </cell>
          <cell r="E1572" t="str">
            <v>92140</v>
          </cell>
          <cell r="F1572" t="str">
            <v>CLAMART</v>
          </cell>
          <cell r="G1572" t="str">
            <v>FRANCE</v>
          </cell>
          <cell r="H1572" t="str">
            <v>1</v>
          </cell>
          <cell r="I1572" t="str">
            <v>+33 146 56 15 53</v>
          </cell>
          <cell r="K1572" t="str">
            <v>CAROLE</v>
          </cell>
          <cell r="L1572" t="str">
            <v>DOMINGOS</v>
          </cell>
          <cell r="N1572" t="str">
            <v>carole.colasse@cabaplast.fr</v>
          </cell>
        </row>
        <row r="1573">
          <cell r="A1573">
            <v>896712</v>
          </cell>
          <cell r="B1573" t="str">
            <v>BAG DIFFUSION SARL</v>
          </cell>
          <cell r="C1573" t="str">
            <v>2 BIS RUE DE LIEGE</v>
          </cell>
          <cell r="E1573" t="str">
            <v>92140</v>
          </cell>
          <cell r="F1573" t="str">
            <v>CLAMART</v>
          </cell>
          <cell r="G1573" t="str">
            <v>FRANCE</v>
          </cell>
          <cell r="H1573" t="str">
            <v>1</v>
          </cell>
          <cell r="I1573" t="str">
            <v>+33 146 56 15 53</v>
          </cell>
          <cell r="K1573" t="str">
            <v>Christine</v>
          </cell>
          <cell r="L1573" t="str">
            <v>FABLE</v>
          </cell>
          <cell r="M1573" t="str">
            <v>+33146561553</v>
          </cell>
          <cell r="N1573" t="str">
            <v>christine.fabre@cabaplast.fr</v>
          </cell>
        </row>
        <row r="1574">
          <cell r="A1574">
            <v>896712</v>
          </cell>
          <cell r="B1574" t="str">
            <v>BAG DIFFUSION SARL</v>
          </cell>
          <cell r="C1574" t="str">
            <v>2 BIS RUE DE LIEGE</v>
          </cell>
          <cell r="E1574" t="str">
            <v>92140</v>
          </cell>
          <cell r="F1574" t="str">
            <v>CLAMART</v>
          </cell>
          <cell r="G1574" t="str">
            <v>FRANCE</v>
          </cell>
          <cell r="H1574" t="str">
            <v>1</v>
          </cell>
          <cell r="I1574" t="str">
            <v>+33 146 56 15 53</v>
          </cell>
          <cell r="K1574" t="str">
            <v>Matthieu</v>
          </cell>
          <cell r="L1574" t="str">
            <v>CHIADMI</v>
          </cell>
          <cell r="M1574" t="str">
            <v>+33642173765</v>
          </cell>
          <cell r="N1574" t="str">
            <v>matthieu.chiadmi@free.fr</v>
          </cell>
        </row>
        <row r="1575">
          <cell r="A1575">
            <v>896712</v>
          </cell>
          <cell r="B1575" t="str">
            <v>BAG DIFFUSION SARL</v>
          </cell>
          <cell r="C1575" t="str">
            <v>2 BIS RUE DE LIEGE</v>
          </cell>
          <cell r="E1575" t="str">
            <v>92140</v>
          </cell>
          <cell r="F1575" t="str">
            <v>CLAMART</v>
          </cell>
          <cell r="G1575" t="str">
            <v>FRANCE</v>
          </cell>
          <cell r="H1575" t="str">
            <v>1</v>
          </cell>
          <cell r="I1575" t="str">
            <v>+33 146 56 15 53</v>
          </cell>
          <cell r="K1575" t="str">
            <v>CHRISTOPHE</v>
          </cell>
          <cell r="L1575" t="str">
            <v>CECILLE</v>
          </cell>
          <cell r="M1575" t="str">
            <v>+33146561553</v>
          </cell>
          <cell r="N1575" t="str">
            <v>christophe.cecille@cabaplast.fr</v>
          </cell>
        </row>
        <row r="1576">
          <cell r="A1576">
            <v>896712</v>
          </cell>
          <cell r="B1576" t="str">
            <v>BAG DIFFUSION SARL</v>
          </cell>
          <cell r="C1576" t="str">
            <v>2 BIS RUE DE LIEGE</v>
          </cell>
          <cell r="E1576" t="str">
            <v>92140</v>
          </cell>
          <cell r="F1576" t="str">
            <v>CLAMART</v>
          </cell>
          <cell r="G1576" t="str">
            <v>FRANCE</v>
          </cell>
          <cell r="H1576" t="str">
            <v>1</v>
          </cell>
          <cell r="I1576" t="str">
            <v>+33 146 56 15 53</v>
          </cell>
          <cell r="K1576" t="str">
            <v>CHRISTINE</v>
          </cell>
          <cell r="L1576" t="str">
            <v>FABRE</v>
          </cell>
          <cell r="N1576" t="str">
            <v>christine.fabre@cabaplast.fr</v>
          </cell>
        </row>
        <row r="1577">
          <cell r="A1577">
            <v>896712</v>
          </cell>
          <cell r="B1577" t="str">
            <v>BAG DIFFUSION SARL</v>
          </cell>
          <cell r="C1577" t="str">
            <v>2 BIS RUE DE LIEGE</v>
          </cell>
          <cell r="E1577" t="str">
            <v>92140</v>
          </cell>
          <cell r="F1577" t="str">
            <v>CLAMART</v>
          </cell>
          <cell r="G1577" t="str">
            <v>FRANCE</v>
          </cell>
          <cell r="H1577" t="str">
            <v>1</v>
          </cell>
          <cell r="I1577" t="str">
            <v>+33 146 56 15 53</v>
          </cell>
          <cell r="K1577" t="str">
            <v>Cecilia</v>
          </cell>
          <cell r="L1577" t="str">
            <v>GAIGNARD</v>
          </cell>
          <cell r="M1577" t="str">
            <v>+33 2 37 24 39 57</v>
          </cell>
          <cell r="N1577" t="str">
            <v>cecilia.gaignard@cabaplast.fr</v>
          </cell>
        </row>
        <row r="1578">
          <cell r="A1578">
            <v>896712</v>
          </cell>
          <cell r="B1578" t="str">
            <v>BAG DIFFUSION SARL</v>
          </cell>
          <cell r="C1578" t="str">
            <v>2 BIS RUE DE LIEGE</v>
          </cell>
          <cell r="E1578" t="str">
            <v>92140</v>
          </cell>
          <cell r="F1578" t="str">
            <v>CLAMART</v>
          </cell>
          <cell r="G1578" t="str">
            <v>FRANCE</v>
          </cell>
          <cell r="H1578" t="str">
            <v>1</v>
          </cell>
          <cell r="I1578" t="str">
            <v>+33 146 56 15 53</v>
          </cell>
          <cell r="K1578" t="str">
            <v>FRANCOIS</v>
          </cell>
          <cell r="L1578" t="str">
            <v>ANTHEAUME</v>
          </cell>
          <cell r="N1578" t="str">
            <v>f.antheaume@cabaplast.fr</v>
          </cell>
        </row>
        <row r="1579">
          <cell r="A1579">
            <v>896712</v>
          </cell>
          <cell r="B1579" t="str">
            <v>BAG DIFFUSION SARL</v>
          </cell>
          <cell r="C1579" t="str">
            <v>2 BIS RUE DE LIEGE</v>
          </cell>
          <cell r="E1579" t="str">
            <v>92140</v>
          </cell>
          <cell r="F1579" t="str">
            <v>CLAMART</v>
          </cell>
          <cell r="G1579" t="str">
            <v>FRANCE</v>
          </cell>
          <cell r="H1579" t="str">
            <v>1</v>
          </cell>
          <cell r="I1579" t="str">
            <v>+33 146 56 15 53</v>
          </cell>
          <cell r="K1579" t="str">
            <v>Cecilia</v>
          </cell>
          <cell r="L1579" t="str">
            <v>GAIGNARD</v>
          </cell>
          <cell r="M1579" t="str">
            <v>+33 2 37 24 39 57</v>
          </cell>
          <cell r="N1579" t="str">
            <v>cecilia.gaignard@cabaplast.fr</v>
          </cell>
        </row>
        <row r="1580">
          <cell r="A1580">
            <v>898645</v>
          </cell>
          <cell r="B1580" t="str">
            <v>SPEED AND PLEASURE MAGAZINE INC</v>
          </cell>
          <cell r="C1580" t="str">
            <v>OGMUNDS VIE 15</v>
          </cell>
          <cell r="E1580" t="str">
            <v>0488</v>
          </cell>
          <cell r="F1580" t="str">
            <v>OSLO</v>
          </cell>
          <cell r="G1580" t="str">
            <v>NORVEGE</v>
          </cell>
          <cell r="H1580" t="str">
            <v>2</v>
          </cell>
          <cell r="I1580" t="str">
            <v>00 47 37 02 66 10</v>
          </cell>
          <cell r="J1580" t="str">
            <v/>
          </cell>
          <cell r="K1580" t="str">
            <v>GLEN PHILIP</v>
          </cell>
          <cell r="L1580" t="str">
            <v>HAGEN</v>
          </cell>
          <cell r="N1580" t="str">
            <v>editor@speedandpleasure.com</v>
          </cell>
        </row>
        <row r="1581">
          <cell r="A1581">
            <v>898645</v>
          </cell>
          <cell r="B1581" t="str">
            <v>SPEED AND PLEASURE MAGAZINE INC</v>
          </cell>
          <cell r="C1581" t="str">
            <v>OGMUNDS VIE 15</v>
          </cell>
          <cell r="E1581" t="str">
            <v>0488</v>
          </cell>
          <cell r="F1581" t="str">
            <v>OSLO</v>
          </cell>
          <cell r="G1581" t="str">
            <v>NORVEGE</v>
          </cell>
          <cell r="H1581" t="str">
            <v>2</v>
          </cell>
          <cell r="I1581" t="str">
            <v>00 47 37 02 66 10</v>
          </cell>
          <cell r="J1581" t="str">
            <v/>
          </cell>
          <cell r="K1581" t="str">
            <v>Nancy</v>
          </cell>
          <cell r="L1581" t="str">
            <v>UGLAND</v>
          </cell>
          <cell r="M1581" t="str">
            <v>004737026610</v>
          </cell>
          <cell r="N1581" t="str">
            <v/>
          </cell>
        </row>
        <row r="1582">
          <cell r="A1582">
            <v>898758</v>
          </cell>
          <cell r="B1582" t="str">
            <v>PIXELCREATION</v>
          </cell>
          <cell r="C1582" t="str">
            <v>6 AVENUE DE BUZENVAL</v>
          </cell>
          <cell r="E1582" t="str">
            <v>92500</v>
          </cell>
          <cell r="F1582" t="str">
            <v>RUEIL MALMAISON</v>
          </cell>
          <cell r="G1582" t="str">
            <v>FRANCE</v>
          </cell>
          <cell r="H1582" t="str">
            <v>1</v>
          </cell>
          <cell r="I1582" t="str">
            <v>01 46 88 09 59</v>
          </cell>
          <cell r="K1582" t="str">
            <v>Benoît</v>
          </cell>
          <cell r="L1582" t="str">
            <v>KUHN</v>
          </cell>
          <cell r="M1582" t="str">
            <v>01 46 88 09 59</v>
          </cell>
          <cell r="N1582" t="str">
            <v>bkuhn@pixelcreation.fr</v>
          </cell>
        </row>
        <row r="1583">
          <cell r="A1583">
            <v>898758</v>
          </cell>
          <cell r="B1583" t="str">
            <v>PIXELCREATION</v>
          </cell>
          <cell r="C1583" t="str">
            <v>6 AVENUE DE BUZENVAL</v>
          </cell>
          <cell r="E1583" t="str">
            <v>92500</v>
          </cell>
          <cell r="F1583" t="str">
            <v>RUEIL MALMAISON</v>
          </cell>
          <cell r="G1583" t="str">
            <v>FRANCE</v>
          </cell>
          <cell r="H1583" t="str">
            <v>1</v>
          </cell>
          <cell r="I1583" t="str">
            <v>01 46 88 09 59</v>
          </cell>
          <cell r="K1583" t="str">
            <v>Benoît</v>
          </cell>
          <cell r="L1583" t="str">
            <v>KUHN</v>
          </cell>
          <cell r="N1583" t="str">
            <v>bkuhn@pixelcreation.fr</v>
          </cell>
        </row>
        <row r="1584">
          <cell r="A1584">
            <v>898758</v>
          </cell>
          <cell r="B1584" t="str">
            <v>PIXELCREATION</v>
          </cell>
          <cell r="C1584" t="str">
            <v>6 AVENUE DE BUZENVAL</v>
          </cell>
          <cell r="E1584" t="str">
            <v>92500</v>
          </cell>
          <cell r="F1584" t="str">
            <v>RUEIL MALMAISON</v>
          </cell>
          <cell r="G1584" t="str">
            <v>FRANCE</v>
          </cell>
          <cell r="H1584" t="str">
            <v>1</v>
          </cell>
          <cell r="I1584" t="str">
            <v>01 46 88 09 59</v>
          </cell>
          <cell r="K1584" t="str">
            <v>BENOIT</v>
          </cell>
          <cell r="L1584" t="str">
            <v>KUHN</v>
          </cell>
          <cell r="N1584" t="str">
            <v>bkuhn@pixelcreation.fr</v>
          </cell>
        </row>
        <row r="1585">
          <cell r="A1585">
            <v>898961</v>
          </cell>
          <cell r="B1585" t="str">
            <v>MEDIARAMA</v>
          </cell>
          <cell r="C1585" t="str">
            <v>LENINSKY AVENUE 87/1 #392</v>
          </cell>
          <cell r="E1585" t="str">
            <v>119313</v>
          </cell>
          <cell r="F1585" t="str">
            <v>MOSCOW</v>
          </cell>
          <cell r="G1585" t="str">
            <v>RUSSIE</v>
          </cell>
          <cell r="H1585" t="str">
            <v>2</v>
          </cell>
          <cell r="I1585" t="str">
            <v>00 7 499 134 1207</v>
          </cell>
          <cell r="J1585" t="str">
            <v>shirokikh@mediarama.ru</v>
          </cell>
          <cell r="K1585" t="str">
            <v>Alexander</v>
          </cell>
          <cell r="L1585" t="str">
            <v>SHIROKIKH</v>
          </cell>
          <cell r="M1585" t="str">
            <v>00 7 499 1341207</v>
          </cell>
          <cell r="N1585" t="str">
            <v>shirokikh@mediarama.ru</v>
          </cell>
        </row>
        <row r="1586">
          <cell r="A1586">
            <v>899273</v>
          </cell>
          <cell r="B1586" t="str">
            <v>20 MINUTES FRANCE SAS</v>
          </cell>
          <cell r="C1586" t="str">
            <v>52/52 Boulevard Haussmann</v>
          </cell>
          <cell r="E1586" t="str">
            <v>75427</v>
          </cell>
          <cell r="F1586" t="str">
            <v>PARIS CEDEX 09</v>
          </cell>
          <cell r="G1586" t="str">
            <v>FRANCE</v>
          </cell>
          <cell r="H1586" t="str">
            <v>1</v>
          </cell>
          <cell r="K1586" t="str">
            <v>Bérengère</v>
          </cell>
          <cell r="L1586" t="str">
            <v>DUMONT</v>
          </cell>
          <cell r="N1586" t="str">
            <v>bdumont@20minutes.fr</v>
          </cell>
        </row>
        <row r="1587">
          <cell r="A1587">
            <v>899273</v>
          </cell>
          <cell r="B1587" t="str">
            <v>20 MINUTES FRANCE SAS</v>
          </cell>
          <cell r="C1587" t="str">
            <v>52/52 Boulevard Haussmann</v>
          </cell>
          <cell r="E1587" t="str">
            <v>75427</v>
          </cell>
          <cell r="F1587" t="str">
            <v>PARIS CEDEX 09</v>
          </cell>
          <cell r="G1587" t="str">
            <v>FRANCE</v>
          </cell>
          <cell r="H1587" t="str">
            <v>1</v>
          </cell>
          <cell r="K1587" t="str">
            <v>NICOLAS</v>
          </cell>
          <cell r="L1587" t="str">
            <v>LEONIS</v>
          </cell>
          <cell r="N1587" t="str">
            <v>nleoni@20minutes.fr</v>
          </cell>
        </row>
        <row r="1588">
          <cell r="A1588">
            <v>899320</v>
          </cell>
          <cell r="B1588" t="str">
            <v>LE POMMIER</v>
          </cell>
          <cell r="C1588" t="str">
            <v>26, rue des Carmes</v>
          </cell>
          <cell r="E1588" t="str">
            <v>54000</v>
          </cell>
          <cell r="F1588" t="str">
            <v>NANCY</v>
          </cell>
          <cell r="G1588" t="str">
            <v>FRANCE</v>
          </cell>
          <cell r="H1588" t="str">
            <v>1</v>
          </cell>
          <cell r="K1588" t="str">
            <v>Anthony</v>
          </cell>
          <cell r="L1588" t="str">
            <v>AUBRY</v>
          </cell>
          <cell r="N1588" t="str">
            <v>anthony@macadsl.com</v>
          </cell>
        </row>
        <row r="1589">
          <cell r="A1589">
            <v>900872</v>
          </cell>
          <cell r="B1589" t="str">
            <v>PREST IJ YAYINCILIK BASIM H12 SAN TIC LT</v>
          </cell>
          <cell r="C1589" t="str">
            <v>SULEYMANBEY SK. GAYRET SIT.</v>
          </cell>
          <cell r="D1589" t="str">
            <v>6A-BLOK D:15</v>
          </cell>
          <cell r="E1589" t="str">
            <v>34349</v>
          </cell>
          <cell r="F1589" t="str">
            <v>ISTANBUL</v>
          </cell>
          <cell r="G1589" t="str">
            <v>TURQUIE</v>
          </cell>
          <cell r="H1589" t="str">
            <v>2</v>
          </cell>
          <cell r="I1589" t="str">
            <v>00 90 212 267 10 11</v>
          </cell>
          <cell r="J1589" t="str">
            <v>info@prestijyayincilik.com.tr</v>
          </cell>
          <cell r="K1589" t="str">
            <v>KENAN</v>
          </cell>
          <cell r="L1589" t="str">
            <v>ANIL</v>
          </cell>
          <cell r="N1589" t="str">
            <v>kenananil@metaldunyasi.com</v>
          </cell>
        </row>
        <row r="1590">
          <cell r="A1590">
            <v>900872</v>
          </cell>
          <cell r="B1590" t="str">
            <v>PREST IJ YAYINCILIK BASIM H12 SAN TIC LT</v>
          </cell>
          <cell r="C1590" t="str">
            <v>SULEYMANBEY SK. GAYRET SIT.</v>
          </cell>
          <cell r="D1590" t="str">
            <v>6A-BLOK D:15</v>
          </cell>
          <cell r="E1590" t="str">
            <v>34349</v>
          </cell>
          <cell r="F1590" t="str">
            <v>ISTANBUL</v>
          </cell>
          <cell r="G1590" t="str">
            <v>TURQUIE</v>
          </cell>
          <cell r="H1590" t="str">
            <v>2</v>
          </cell>
          <cell r="I1590" t="str">
            <v>00 90 212 267 10 11</v>
          </cell>
          <cell r="J1590" t="str">
            <v>info@prestijyayincilik.com.tr</v>
          </cell>
          <cell r="K1590" t="str">
            <v>Tugran</v>
          </cell>
          <cell r="L1590" t="str">
            <v>SELIM ERTUG</v>
          </cell>
          <cell r="M1590" t="str">
            <v>00 90 212 267 10 11</v>
          </cell>
          <cell r="N1590" t="str">
            <v>selim@metaldunyasi.com.tr</v>
          </cell>
        </row>
        <row r="1591">
          <cell r="A1591">
            <v>900872</v>
          </cell>
          <cell r="B1591" t="str">
            <v>PREST IJ YAYINCILIK BASIM H12 SAN TIC LT</v>
          </cell>
          <cell r="C1591" t="str">
            <v>SULEYMANBEY SK. GAYRET SIT.</v>
          </cell>
          <cell r="D1591" t="str">
            <v>6A-BLOK D:15</v>
          </cell>
          <cell r="E1591" t="str">
            <v>34349</v>
          </cell>
          <cell r="F1591" t="str">
            <v>ISTANBUL</v>
          </cell>
          <cell r="G1591" t="str">
            <v>TURQUIE</v>
          </cell>
          <cell r="H1591" t="str">
            <v>2</v>
          </cell>
          <cell r="I1591" t="str">
            <v>00 90 212 267 10 11</v>
          </cell>
          <cell r="J1591" t="str">
            <v>info@prestijyayincilik.com.tr</v>
          </cell>
          <cell r="K1591" t="str">
            <v>TUGRAN</v>
          </cell>
          <cell r="L1591" t="str">
            <v>SELIM ERTUG</v>
          </cell>
          <cell r="N1591" t="str">
            <v>selim@metalworld.com.tr</v>
          </cell>
        </row>
        <row r="1592">
          <cell r="A1592">
            <v>900872</v>
          </cell>
          <cell r="B1592" t="str">
            <v>PREST IJ YAYINCILIK BASIM H12 SAN TIC LT</v>
          </cell>
          <cell r="C1592" t="str">
            <v>SULEYMANBEY SK. GAYRET SIT.</v>
          </cell>
          <cell r="D1592" t="str">
            <v>6A-BLOK D:15</v>
          </cell>
          <cell r="E1592" t="str">
            <v>34349</v>
          </cell>
          <cell r="F1592" t="str">
            <v>ISTANBUL</v>
          </cell>
          <cell r="G1592" t="str">
            <v>TURQUIE</v>
          </cell>
          <cell r="H1592" t="str">
            <v>2</v>
          </cell>
          <cell r="I1592" t="str">
            <v>00 90 212 267 10 11</v>
          </cell>
          <cell r="J1592" t="str">
            <v>info@prestijyayincilik.com.tr</v>
          </cell>
          <cell r="K1592" t="str">
            <v>Selim Ertug</v>
          </cell>
          <cell r="L1592" t="str">
            <v>TUGRAN</v>
          </cell>
          <cell r="M1592" t="str">
            <v>00 90 21 26 71 011</v>
          </cell>
          <cell r="N1592" t="str">
            <v>selim@prestijyayincilik.com.tr</v>
          </cell>
        </row>
        <row r="1593">
          <cell r="A1593">
            <v>901065</v>
          </cell>
          <cell r="B1593" t="str">
            <v>GFA E. V.</v>
          </cell>
          <cell r="C1593" t="str">
            <v>THEODOR HEUSS ALLEE 17</v>
          </cell>
          <cell r="E1593" t="str">
            <v>53773</v>
          </cell>
          <cell r="F1593" t="str">
            <v>HENNEF</v>
          </cell>
          <cell r="G1593" t="str">
            <v>ALLEMAGNE</v>
          </cell>
          <cell r="H1593" t="str">
            <v>2</v>
          </cell>
          <cell r="I1593" t="str">
            <v>+49 2242 872 190</v>
          </cell>
          <cell r="J1593" t="str">
            <v>vogel@dwa.de</v>
          </cell>
          <cell r="K1593" t="str">
            <v>Andrea</v>
          </cell>
          <cell r="L1593" t="str">
            <v>VOGEL</v>
          </cell>
          <cell r="M1593" t="str">
            <v>00492242872129</v>
          </cell>
          <cell r="N1593" t="str">
            <v>vogel@dwa.de</v>
          </cell>
        </row>
        <row r="1594">
          <cell r="A1594">
            <v>901065</v>
          </cell>
          <cell r="B1594" t="str">
            <v>GFA E. V.</v>
          </cell>
          <cell r="C1594" t="str">
            <v>THEODOR HEUSS ALLEE 17</v>
          </cell>
          <cell r="E1594" t="str">
            <v>53773</v>
          </cell>
          <cell r="F1594" t="str">
            <v>HENNEF</v>
          </cell>
          <cell r="G1594" t="str">
            <v>ALLEMAGNE</v>
          </cell>
          <cell r="H1594" t="str">
            <v>2</v>
          </cell>
          <cell r="I1594" t="str">
            <v>+49 2242 872 190</v>
          </cell>
          <cell r="J1594" t="str">
            <v>vogel@dwa.de</v>
          </cell>
          <cell r="K1594" t="str">
            <v>Frank</v>
          </cell>
          <cell r="L1594" t="str">
            <v>BRINGEWSKI</v>
          </cell>
          <cell r="N1594" t="str">
            <v>bringewski@dwa.de</v>
          </cell>
        </row>
        <row r="1595">
          <cell r="A1595">
            <v>901065</v>
          </cell>
          <cell r="B1595" t="str">
            <v>GFA E. V.</v>
          </cell>
          <cell r="C1595" t="str">
            <v>THEODOR HEUSS ALLEE 17</v>
          </cell>
          <cell r="E1595" t="str">
            <v>53773</v>
          </cell>
          <cell r="F1595" t="str">
            <v>HENNEF</v>
          </cell>
          <cell r="G1595" t="str">
            <v>ALLEMAGNE</v>
          </cell>
          <cell r="H1595" t="str">
            <v>2</v>
          </cell>
          <cell r="I1595" t="str">
            <v>+49 2242 872 190</v>
          </cell>
          <cell r="J1595" t="str">
            <v>vogel@dwa.de</v>
          </cell>
          <cell r="K1595" t="str">
            <v>FRANK</v>
          </cell>
          <cell r="L1595" t="str">
            <v>BRINGEWSKI</v>
          </cell>
          <cell r="N1595" t="str">
            <v>bringewski@dwa.de</v>
          </cell>
        </row>
        <row r="1596">
          <cell r="A1596">
            <v>901223</v>
          </cell>
          <cell r="B1596" t="str">
            <v>L'INFORMATICIEN SARL</v>
          </cell>
          <cell r="C1596" t="str">
            <v>13, RUE DE FOURQUEUX</v>
          </cell>
          <cell r="E1596" t="str">
            <v>78100</v>
          </cell>
          <cell r="F1596" t="str">
            <v>SAINT GERMAIN EN LAYE</v>
          </cell>
          <cell r="G1596" t="str">
            <v>FRANCE</v>
          </cell>
          <cell r="H1596" t="str">
            <v>1</v>
          </cell>
          <cell r="K1596" t="str">
            <v>Benoit</v>
          </cell>
          <cell r="L1596" t="str">
            <v>GAGNAIRE</v>
          </cell>
          <cell r="N1596" t="str">
            <v>benoit.gagnaire@linformaticien.fr</v>
          </cell>
        </row>
        <row r="1597">
          <cell r="A1597">
            <v>901223</v>
          </cell>
          <cell r="B1597" t="str">
            <v>L'INFORMATICIEN SARL</v>
          </cell>
          <cell r="C1597" t="str">
            <v>13, RUE DE FOURQUEUX</v>
          </cell>
          <cell r="E1597" t="str">
            <v>78100</v>
          </cell>
          <cell r="F1597" t="str">
            <v>SAINT GERMAIN EN LAYE</v>
          </cell>
          <cell r="G1597" t="str">
            <v>FRANCE</v>
          </cell>
          <cell r="H1597" t="str">
            <v>1</v>
          </cell>
          <cell r="K1597" t="str">
            <v>Benoit</v>
          </cell>
          <cell r="L1597" t="str">
            <v>GAGNAIRE</v>
          </cell>
          <cell r="M1597" t="str">
            <v>+33 1 74 70 16 30</v>
          </cell>
          <cell r="N1597" t="str">
            <v>benoit.gagnaire@linformaticien.fr</v>
          </cell>
        </row>
        <row r="1598">
          <cell r="A1598">
            <v>901223</v>
          </cell>
          <cell r="B1598" t="str">
            <v>L'INFORMATICIEN SARL</v>
          </cell>
          <cell r="C1598" t="str">
            <v>13, RUE DE FOURQUEUX</v>
          </cell>
          <cell r="E1598" t="str">
            <v>78100</v>
          </cell>
          <cell r="F1598" t="str">
            <v>SAINT GERMAIN EN LAYE</v>
          </cell>
          <cell r="G1598" t="str">
            <v>FRANCE</v>
          </cell>
          <cell r="H1598" t="str">
            <v>1</v>
          </cell>
          <cell r="K1598" t="str">
            <v>Benoit</v>
          </cell>
          <cell r="L1598" t="str">
            <v>GAGNAIRE</v>
          </cell>
          <cell r="M1598" t="str">
            <v>01 74 70 16 30</v>
          </cell>
          <cell r="N1598" t="str">
            <v>benoit.gagnaire@linformaticien.fr</v>
          </cell>
        </row>
        <row r="1599">
          <cell r="A1599">
            <v>902446</v>
          </cell>
          <cell r="B1599" t="str">
            <v>FMO</v>
          </cell>
          <cell r="C1599" t="str">
            <v>CENTRE D'AFFAIRES DU MOLINEL</v>
          </cell>
          <cell r="D1599" t="str">
            <v>AVENUE DE LA MARNE - RN 350</v>
          </cell>
          <cell r="E1599" t="str">
            <v>59290</v>
          </cell>
          <cell r="F1599" t="str">
            <v>WASQUEHAL</v>
          </cell>
          <cell r="G1599" t="str">
            <v>FRANCE</v>
          </cell>
          <cell r="H1599" t="str">
            <v>1</v>
          </cell>
          <cell r="I1599" t="str">
            <v>+33 3 28 34 27 60</v>
          </cell>
          <cell r="K1599" t="str">
            <v>Catherine</v>
          </cell>
          <cell r="L1599" t="str">
            <v>BOUGEOIS</v>
          </cell>
          <cell r="M1599" t="str">
            <v>03 28 32 60 40</v>
          </cell>
          <cell r="N1599" t="str">
            <v>cbougeois@fmo-formation.fr</v>
          </cell>
        </row>
        <row r="1600">
          <cell r="A1600">
            <v>902446</v>
          </cell>
          <cell r="B1600" t="str">
            <v>FMO</v>
          </cell>
          <cell r="C1600" t="str">
            <v>CENTRE D'AFFAIRES DU MOLINEL</v>
          </cell>
          <cell r="D1600" t="str">
            <v>AVENUE DE LA MARNE - RN 350</v>
          </cell>
          <cell r="E1600" t="str">
            <v>59290</v>
          </cell>
          <cell r="F1600" t="str">
            <v>WASQUEHAL</v>
          </cell>
          <cell r="G1600" t="str">
            <v>FRANCE</v>
          </cell>
          <cell r="H1600" t="str">
            <v>1</v>
          </cell>
          <cell r="I1600" t="str">
            <v>+33 3 28 34 27 60</v>
          </cell>
          <cell r="K1600" t="str">
            <v>AUDREY</v>
          </cell>
          <cell r="L1600" t="str">
            <v>KOT</v>
          </cell>
          <cell r="M1600" t="str">
            <v>+33328342760</v>
          </cell>
          <cell r="N1600" t="str">
            <v>akot@fmo-formation.fr</v>
          </cell>
        </row>
        <row r="1601">
          <cell r="A1601">
            <v>902446</v>
          </cell>
          <cell r="B1601" t="str">
            <v>FMO</v>
          </cell>
          <cell r="C1601" t="str">
            <v>CENTRE D'AFFAIRES DU MOLINEL</v>
          </cell>
          <cell r="D1601" t="str">
            <v>AVENUE DE LA MARNE - RN 350</v>
          </cell>
          <cell r="E1601" t="str">
            <v>59290</v>
          </cell>
          <cell r="F1601" t="str">
            <v>WASQUEHAL</v>
          </cell>
          <cell r="G1601" t="str">
            <v>FRANCE</v>
          </cell>
          <cell r="H1601" t="str">
            <v>1</v>
          </cell>
          <cell r="I1601" t="str">
            <v>+33 3 28 34 27 60</v>
          </cell>
          <cell r="K1601" t="str">
            <v>AUDREY</v>
          </cell>
          <cell r="L1601" t="str">
            <v>RAYNAUD</v>
          </cell>
          <cell r="M1601" t="str">
            <v>+33328326776</v>
          </cell>
          <cell r="N1601" t="str">
            <v>araynaud@fmo-formation.fr</v>
          </cell>
        </row>
        <row r="1602">
          <cell r="A1602">
            <v>902446</v>
          </cell>
          <cell r="B1602" t="str">
            <v>FMO</v>
          </cell>
          <cell r="C1602" t="str">
            <v>CENTRE D'AFFAIRES DU MOLINEL</v>
          </cell>
          <cell r="D1602" t="str">
            <v>AVENUE DE LA MARNE - RN 350</v>
          </cell>
          <cell r="E1602" t="str">
            <v>59290</v>
          </cell>
          <cell r="F1602" t="str">
            <v>WASQUEHAL</v>
          </cell>
          <cell r="G1602" t="str">
            <v>FRANCE</v>
          </cell>
          <cell r="H1602" t="str">
            <v>1</v>
          </cell>
          <cell r="I1602" t="str">
            <v>+33 3 28 34 27 60</v>
          </cell>
          <cell r="K1602" t="str">
            <v>Audrey</v>
          </cell>
          <cell r="L1602" t="str">
            <v>RAYNAUD</v>
          </cell>
          <cell r="M1602" t="str">
            <v>03 28 32 67 76</v>
          </cell>
          <cell r="N1602" t="str">
            <v>araynaud@fmo-formation.fr</v>
          </cell>
        </row>
        <row r="1603">
          <cell r="A1603">
            <v>902446</v>
          </cell>
          <cell r="B1603" t="str">
            <v>FMO</v>
          </cell>
          <cell r="C1603" t="str">
            <v>CENTRE D'AFFAIRES DU MOLINEL</v>
          </cell>
          <cell r="D1603" t="str">
            <v>AVENUE DE LA MARNE - RN 350</v>
          </cell>
          <cell r="E1603" t="str">
            <v>59290</v>
          </cell>
          <cell r="F1603" t="str">
            <v>WASQUEHAL</v>
          </cell>
          <cell r="G1603" t="str">
            <v>FRANCE</v>
          </cell>
          <cell r="H1603" t="str">
            <v>1</v>
          </cell>
          <cell r="I1603" t="str">
            <v>+33 3 28 34 27 60</v>
          </cell>
          <cell r="K1603" t="str">
            <v>Helene</v>
          </cell>
          <cell r="L1603" t="str">
            <v>BEKAERT</v>
          </cell>
          <cell r="M1603" t="str">
            <v>03 28 32 67 74</v>
          </cell>
          <cell r="N1603" t="str">
            <v>fmo@fmo-formation.fr</v>
          </cell>
        </row>
        <row r="1604">
          <cell r="A1604">
            <v>902446</v>
          </cell>
          <cell r="B1604" t="str">
            <v>FMO</v>
          </cell>
          <cell r="C1604" t="str">
            <v>CENTRE D'AFFAIRES DU MOLINEL</v>
          </cell>
          <cell r="D1604" t="str">
            <v>AVENUE DE LA MARNE - RN 350</v>
          </cell>
          <cell r="E1604" t="str">
            <v>59290</v>
          </cell>
          <cell r="F1604" t="str">
            <v>WASQUEHAL</v>
          </cell>
          <cell r="G1604" t="str">
            <v>FRANCE</v>
          </cell>
          <cell r="H1604" t="str">
            <v>1</v>
          </cell>
          <cell r="I1604" t="str">
            <v>+33 3 28 34 27 60</v>
          </cell>
          <cell r="K1604" t="str">
            <v>Valerie</v>
          </cell>
          <cell r="L1604" t="str">
            <v>GISBERTI</v>
          </cell>
          <cell r="M1604" t="str">
            <v>03 28 32 60 40</v>
          </cell>
          <cell r="N1604" t="str">
            <v>vgisberti@fmo-formation.fr</v>
          </cell>
        </row>
        <row r="1605">
          <cell r="A1605">
            <v>902446</v>
          </cell>
          <cell r="B1605" t="str">
            <v>FMO</v>
          </cell>
          <cell r="C1605" t="str">
            <v>CENTRE D'AFFAIRES DU MOLINEL</v>
          </cell>
          <cell r="D1605" t="str">
            <v>AVENUE DE LA MARNE - RN 350</v>
          </cell>
          <cell r="E1605" t="str">
            <v>59290</v>
          </cell>
          <cell r="F1605" t="str">
            <v>WASQUEHAL</v>
          </cell>
          <cell r="G1605" t="str">
            <v>FRANCE</v>
          </cell>
          <cell r="H1605" t="str">
            <v>1</v>
          </cell>
          <cell r="I1605" t="str">
            <v>+33 3 28 34 27 60</v>
          </cell>
          <cell r="K1605" t="str">
            <v>Valérie</v>
          </cell>
          <cell r="L1605" t="str">
            <v>GISBERTI</v>
          </cell>
          <cell r="M1605" t="str">
            <v>03 28 32 60 40</v>
          </cell>
          <cell r="N1605" t="str">
            <v>vgisberti@fmo-formation.fr</v>
          </cell>
        </row>
        <row r="1606">
          <cell r="A1606">
            <v>902446</v>
          </cell>
          <cell r="B1606" t="str">
            <v>FMO</v>
          </cell>
          <cell r="C1606" t="str">
            <v>CENTRE D'AFFAIRES DU MOLINEL</v>
          </cell>
          <cell r="D1606" t="str">
            <v>AVENUE DE LA MARNE - RN 350</v>
          </cell>
          <cell r="E1606" t="str">
            <v>59290</v>
          </cell>
          <cell r="F1606" t="str">
            <v>WASQUEHAL</v>
          </cell>
          <cell r="G1606" t="str">
            <v>FRANCE</v>
          </cell>
          <cell r="H1606" t="str">
            <v>1</v>
          </cell>
          <cell r="I1606" t="str">
            <v>+33 3 28 34 27 60</v>
          </cell>
          <cell r="K1606" t="str">
            <v>VALERIE</v>
          </cell>
          <cell r="L1606" t="str">
            <v>GISBERTI</v>
          </cell>
          <cell r="M1606" t="str">
            <v>+33328326040</v>
          </cell>
          <cell r="N1606" t="str">
            <v>vgisberti@fmo-formation.fr</v>
          </cell>
        </row>
        <row r="1607">
          <cell r="A1607">
            <v>903232</v>
          </cell>
          <cell r="B1607" t="str">
            <v>ETAI - GALVANO ORGANO</v>
          </cell>
          <cell r="C1607" t="str">
            <v>ANTONY PARC II</v>
          </cell>
          <cell r="D1607" t="str">
            <v>10 PLACE DU GENERAL DE GAULLE - BP 20156</v>
          </cell>
          <cell r="E1607" t="str">
            <v>92160</v>
          </cell>
          <cell r="F1607" t="str">
            <v>ANTONY</v>
          </cell>
          <cell r="G1607" t="str">
            <v>FRANCE</v>
          </cell>
          <cell r="H1607" t="str">
            <v>1</v>
          </cell>
          <cell r="I1607" t="str">
            <v>+33 1 77 92 97 92</v>
          </cell>
          <cell r="K1607" t="str">
            <v>LAURENCE</v>
          </cell>
          <cell r="L1607" t="str">
            <v>BERTHIER</v>
          </cell>
          <cell r="M1607" t="str">
            <v>0141984000</v>
          </cell>
          <cell r="N1607" t="str">
            <v>l.berthier@etai.fr</v>
          </cell>
        </row>
        <row r="1608">
          <cell r="A1608">
            <v>903232</v>
          </cell>
          <cell r="B1608" t="str">
            <v>ETAI - GALVANO ORGANO</v>
          </cell>
          <cell r="C1608" t="str">
            <v>ANTONY PARC II</v>
          </cell>
          <cell r="D1608" t="str">
            <v>10 PLACE DU GENERAL DE GAULLE - BP 20156</v>
          </cell>
          <cell r="E1608" t="str">
            <v>92160</v>
          </cell>
          <cell r="F1608" t="str">
            <v>ANTONY</v>
          </cell>
          <cell r="G1608" t="str">
            <v>FRANCE</v>
          </cell>
          <cell r="H1608" t="str">
            <v>1</v>
          </cell>
          <cell r="I1608" t="str">
            <v>+33 1 77 92 97 92</v>
          </cell>
          <cell r="K1608" t="str">
            <v>Véronique</v>
          </cell>
          <cell r="L1608" t="str">
            <v>MOSSOT</v>
          </cell>
          <cell r="M1608" t="str">
            <v>+33 1 77 92 97 82</v>
          </cell>
          <cell r="N1608" t="str">
            <v>vmossot@infopro-digital.com</v>
          </cell>
        </row>
        <row r="1609">
          <cell r="A1609">
            <v>903232</v>
          </cell>
          <cell r="B1609" t="str">
            <v>ETAI - GALVANO ORGANO</v>
          </cell>
          <cell r="C1609" t="str">
            <v>ANTONY PARC II</v>
          </cell>
          <cell r="D1609" t="str">
            <v>10 PLACE DU GENERAL DE GAULLE - BP 20156</v>
          </cell>
          <cell r="E1609" t="str">
            <v>92160</v>
          </cell>
          <cell r="F1609" t="str">
            <v>ANTONY</v>
          </cell>
          <cell r="G1609" t="str">
            <v>FRANCE</v>
          </cell>
          <cell r="H1609" t="str">
            <v>1</v>
          </cell>
          <cell r="I1609" t="str">
            <v>+33 1 77 92 97 92</v>
          </cell>
          <cell r="K1609" t="str">
            <v>Pascal</v>
          </cell>
          <cell r="L1609" t="str">
            <v>MUELLE</v>
          </cell>
          <cell r="M1609" t="str">
            <v>01 41 98 40 00</v>
          </cell>
          <cell r="N1609" t="str">
            <v>pmuelle@etai.fr</v>
          </cell>
        </row>
        <row r="1610">
          <cell r="A1610">
            <v>903232</v>
          </cell>
          <cell r="B1610" t="str">
            <v>ETAI - GALVANO ORGANO</v>
          </cell>
          <cell r="C1610" t="str">
            <v>ANTONY PARC II</v>
          </cell>
          <cell r="D1610" t="str">
            <v>10 PLACE DU GENERAL DE GAULLE - BP 20156</v>
          </cell>
          <cell r="E1610" t="str">
            <v>92160</v>
          </cell>
          <cell r="F1610" t="str">
            <v>ANTONY</v>
          </cell>
          <cell r="G1610" t="str">
            <v>FRANCE</v>
          </cell>
          <cell r="H1610" t="str">
            <v>1</v>
          </cell>
          <cell r="I1610" t="str">
            <v>+33 1 77 92 97 92</v>
          </cell>
          <cell r="K1610" t="str">
            <v>Véronique</v>
          </cell>
          <cell r="L1610" t="str">
            <v>MOSSOT</v>
          </cell>
          <cell r="M1610" t="str">
            <v>01 77 92 97 92</v>
          </cell>
          <cell r="N1610" t="str">
            <v>vmossot@groupe-etai.fr</v>
          </cell>
        </row>
        <row r="1611">
          <cell r="A1611">
            <v>903237</v>
          </cell>
          <cell r="B1611" t="str">
            <v>VERBATIM SARL</v>
          </cell>
          <cell r="C1611" t="str">
            <v>L'ETANG DE LA VILLE</v>
          </cell>
          <cell r="D1611" t="str">
            <v>BP 50033</v>
          </cell>
          <cell r="E1611" t="str">
            <v>78590</v>
          </cell>
          <cell r="F1611" t="str">
            <v>NOISY LE ROI CEDEX</v>
          </cell>
          <cell r="G1611" t="str">
            <v>FRANCE</v>
          </cell>
          <cell r="H1611" t="str">
            <v>1</v>
          </cell>
          <cell r="I1611" t="str">
            <v>01 44 92 50 53</v>
          </cell>
          <cell r="J1611" t="str">
            <v>pchardonneau@cpi-media.com</v>
          </cell>
          <cell r="K1611" t="str">
            <v>BRIGITTE</v>
          </cell>
          <cell r="L1611" t="str">
            <v>ARNOUD</v>
          </cell>
          <cell r="M1611" t="str">
            <v>0144925052</v>
          </cell>
          <cell r="N1611" t="str">
            <v>barnoud@cpi-media.com</v>
          </cell>
        </row>
        <row r="1612">
          <cell r="A1612">
            <v>903237</v>
          </cell>
          <cell r="B1612" t="str">
            <v>VERBATIM SARL</v>
          </cell>
          <cell r="C1612" t="str">
            <v>L'ETANG DE LA VILLE</v>
          </cell>
          <cell r="D1612" t="str">
            <v>BP 50033</v>
          </cell>
          <cell r="E1612" t="str">
            <v>78590</v>
          </cell>
          <cell r="F1612" t="str">
            <v>NOISY LE ROI CEDEX</v>
          </cell>
          <cell r="G1612" t="str">
            <v>FRANCE</v>
          </cell>
          <cell r="H1612" t="str">
            <v>1</v>
          </cell>
          <cell r="I1612" t="str">
            <v>01 44 92 50 53</v>
          </cell>
          <cell r="J1612" t="str">
            <v>pchardonneau@cpi-media.com</v>
          </cell>
          <cell r="K1612" t="str">
            <v>LAURIANE</v>
          </cell>
          <cell r="L1612" t="str">
            <v>GALLET</v>
          </cell>
          <cell r="M1612" t="str">
            <v>+33144925072</v>
          </cell>
          <cell r="N1612" t="str">
            <v>barnoud@cpi-media.com</v>
          </cell>
        </row>
        <row r="1613">
          <cell r="A1613">
            <v>903237</v>
          </cell>
          <cell r="B1613" t="str">
            <v>VERBATIM SARL</v>
          </cell>
          <cell r="C1613" t="str">
            <v>L'ETANG DE LA VILLE</v>
          </cell>
          <cell r="D1613" t="str">
            <v>BP 50033</v>
          </cell>
          <cell r="E1613" t="str">
            <v>78590</v>
          </cell>
          <cell r="F1613" t="str">
            <v>NOISY LE ROI CEDEX</v>
          </cell>
          <cell r="G1613" t="str">
            <v>FRANCE</v>
          </cell>
          <cell r="H1613" t="str">
            <v>1</v>
          </cell>
          <cell r="I1613" t="str">
            <v>01 44 92 50 53</v>
          </cell>
          <cell r="J1613" t="str">
            <v>pchardonneau@cpi-media.com</v>
          </cell>
          <cell r="K1613" t="str">
            <v>VIRGINIE</v>
          </cell>
          <cell r="L1613" t="str">
            <v>TASSO</v>
          </cell>
          <cell r="N1613" t="str">
            <v>vtasso@cpi-media.com</v>
          </cell>
        </row>
        <row r="1614">
          <cell r="A1614">
            <v>903237</v>
          </cell>
          <cell r="B1614" t="str">
            <v>VERBATIM SARL</v>
          </cell>
          <cell r="C1614" t="str">
            <v>L'ETANG DE LA VILLE</v>
          </cell>
          <cell r="D1614" t="str">
            <v>BP 50033</v>
          </cell>
          <cell r="E1614" t="str">
            <v>78590</v>
          </cell>
          <cell r="F1614" t="str">
            <v>NOISY LE ROI CEDEX</v>
          </cell>
          <cell r="G1614" t="str">
            <v>FRANCE</v>
          </cell>
          <cell r="H1614" t="str">
            <v>1</v>
          </cell>
          <cell r="I1614" t="str">
            <v>01 44 92 50 53</v>
          </cell>
          <cell r="J1614" t="str">
            <v>pchardonneau@cpi-media.com</v>
          </cell>
          <cell r="K1614" t="str">
            <v>JACQUES</v>
          </cell>
          <cell r="L1614" t="str">
            <v>DARMON</v>
          </cell>
          <cell r="N1614" t="str">
            <v>jdarmon@cpi-media.com</v>
          </cell>
        </row>
        <row r="1615">
          <cell r="A1615">
            <v>903237</v>
          </cell>
          <cell r="B1615" t="str">
            <v>VERBATIM SARL</v>
          </cell>
          <cell r="C1615" t="str">
            <v>L'ETANG DE LA VILLE</v>
          </cell>
          <cell r="D1615" t="str">
            <v>BP 50033</v>
          </cell>
          <cell r="E1615" t="str">
            <v>78590</v>
          </cell>
          <cell r="F1615" t="str">
            <v>NOISY LE ROI CEDEX</v>
          </cell>
          <cell r="G1615" t="str">
            <v>FRANCE</v>
          </cell>
          <cell r="H1615" t="str">
            <v>1</v>
          </cell>
          <cell r="I1615" t="str">
            <v>01 44 92 50 53</v>
          </cell>
          <cell r="J1615" t="str">
            <v>pchardonneau@cpi-media.com</v>
          </cell>
          <cell r="K1615" t="str">
            <v>VIRGINIE</v>
          </cell>
          <cell r="L1615" t="str">
            <v>TASSO</v>
          </cell>
          <cell r="M1615" t="str">
            <v>3144925072</v>
          </cell>
          <cell r="N1615" t="str">
            <v>vtasso@cpi-media.com</v>
          </cell>
        </row>
        <row r="1616">
          <cell r="A1616">
            <v>903237</v>
          </cell>
          <cell r="B1616" t="str">
            <v>VERBATIM SARL</v>
          </cell>
          <cell r="C1616" t="str">
            <v>L'ETANG DE LA VILLE</v>
          </cell>
          <cell r="D1616" t="str">
            <v>BP 50033</v>
          </cell>
          <cell r="E1616" t="str">
            <v>78590</v>
          </cell>
          <cell r="F1616" t="str">
            <v>NOISY LE ROI CEDEX</v>
          </cell>
          <cell r="G1616" t="str">
            <v>FRANCE</v>
          </cell>
          <cell r="H1616" t="str">
            <v>1</v>
          </cell>
          <cell r="I1616" t="str">
            <v>01 44 92 50 53</v>
          </cell>
          <cell r="J1616" t="str">
            <v>pchardonneau@cpi-media.com</v>
          </cell>
          <cell r="K1616" t="str">
            <v>Patricia</v>
          </cell>
          <cell r="L1616" t="str">
            <v>Chardonneau</v>
          </cell>
          <cell r="N1616" t="str">
            <v>pchardonneau@cpi-media.com</v>
          </cell>
        </row>
        <row r="1617">
          <cell r="A1617">
            <v>903237</v>
          </cell>
          <cell r="B1617" t="str">
            <v>VERBATIM SARL</v>
          </cell>
          <cell r="C1617" t="str">
            <v>L'ETANG DE LA VILLE</v>
          </cell>
          <cell r="D1617" t="str">
            <v>BP 50033</v>
          </cell>
          <cell r="E1617" t="str">
            <v>78590</v>
          </cell>
          <cell r="F1617" t="str">
            <v>NOISY LE ROI CEDEX</v>
          </cell>
          <cell r="G1617" t="str">
            <v>FRANCE</v>
          </cell>
          <cell r="H1617" t="str">
            <v>1</v>
          </cell>
          <cell r="I1617" t="str">
            <v>01 44 92 50 53</v>
          </cell>
          <cell r="J1617" t="str">
            <v>pchardonneau@cpi-media.com</v>
          </cell>
          <cell r="L1617" t="str">
            <v>TILLIRAC</v>
          </cell>
        </row>
        <row r="1618">
          <cell r="A1618">
            <v>903237</v>
          </cell>
          <cell r="B1618" t="str">
            <v>VERBATIM SARL</v>
          </cell>
          <cell r="C1618" t="str">
            <v>L'ETANG DE LA VILLE</v>
          </cell>
          <cell r="D1618" t="str">
            <v>BP 50033</v>
          </cell>
          <cell r="E1618" t="str">
            <v>78590</v>
          </cell>
          <cell r="F1618" t="str">
            <v>NOISY LE ROI CEDEX</v>
          </cell>
          <cell r="G1618" t="str">
            <v>FRANCE</v>
          </cell>
          <cell r="H1618" t="str">
            <v>1</v>
          </cell>
          <cell r="I1618" t="str">
            <v>01 44 92 50 53</v>
          </cell>
          <cell r="J1618" t="str">
            <v>pchardonneau@cpi-media.com</v>
          </cell>
          <cell r="K1618" t="str">
            <v>Olivier</v>
          </cell>
          <cell r="L1618" t="str">
            <v>KAUF</v>
          </cell>
        </row>
        <row r="1619">
          <cell r="A1619">
            <v>903237</v>
          </cell>
          <cell r="B1619" t="str">
            <v>VERBATIM SARL</v>
          </cell>
          <cell r="C1619" t="str">
            <v>L'ETANG DE LA VILLE</v>
          </cell>
          <cell r="D1619" t="str">
            <v>BP 50033</v>
          </cell>
          <cell r="E1619" t="str">
            <v>78590</v>
          </cell>
          <cell r="F1619" t="str">
            <v>NOISY LE ROI CEDEX</v>
          </cell>
          <cell r="G1619" t="str">
            <v>FRANCE</v>
          </cell>
          <cell r="H1619" t="str">
            <v>1</v>
          </cell>
          <cell r="I1619" t="str">
            <v>01 44 92 50 53</v>
          </cell>
          <cell r="J1619" t="str">
            <v>pchardonneau@cpi-media.com</v>
          </cell>
          <cell r="K1619" t="str">
            <v>Sandrine</v>
          </cell>
          <cell r="L1619" t="str">
            <v>DE MONTMORILLON</v>
          </cell>
          <cell r="N1619" t="str">
            <v>sdm@filiere-3e.fr</v>
          </cell>
        </row>
        <row r="1620">
          <cell r="A1620">
            <v>903550</v>
          </cell>
          <cell r="B1620" t="str">
            <v>SOFTWARE-WYDAWNICTWO SARL</v>
          </cell>
          <cell r="C1620" t="str">
            <v>Ul.Bokserska 1</v>
          </cell>
          <cell r="E1620" t="str">
            <v>02-682</v>
          </cell>
          <cell r="F1620" t="str">
            <v>WARSZAWA</v>
          </cell>
          <cell r="G1620" t="str">
            <v>POLOGNE</v>
          </cell>
          <cell r="H1620" t="str">
            <v>2</v>
          </cell>
          <cell r="I1620" t="str">
            <v>00 022 427 36-85</v>
          </cell>
          <cell r="K1620" t="str">
            <v>Paulina</v>
          </cell>
          <cell r="L1620" t="str">
            <v>NOWAK</v>
          </cell>
          <cell r="M1620" t="str">
            <v>0048228601768</v>
          </cell>
          <cell r="N1620" t="str">
            <v>paulinan@software.com.pl</v>
          </cell>
        </row>
        <row r="1621">
          <cell r="A1621">
            <v>903550</v>
          </cell>
          <cell r="B1621" t="str">
            <v>SOFTWARE-WYDAWNICTWO SARL</v>
          </cell>
          <cell r="C1621" t="str">
            <v>Ul.Bokserska 1</v>
          </cell>
          <cell r="E1621" t="str">
            <v>02-682</v>
          </cell>
          <cell r="F1621" t="str">
            <v>WARSZAWA</v>
          </cell>
          <cell r="G1621" t="str">
            <v>POLOGNE</v>
          </cell>
          <cell r="H1621" t="str">
            <v>2</v>
          </cell>
          <cell r="I1621" t="str">
            <v>00 022 427 36-85</v>
          </cell>
          <cell r="K1621" t="str">
            <v>Dominika</v>
          </cell>
          <cell r="L1621" t="str">
            <v>BARAN</v>
          </cell>
        </row>
        <row r="1622">
          <cell r="A1622">
            <v>904130</v>
          </cell>
          <cell r="B1622" t="str">
            <v>DRAPOS</v>
          </cell>
          <cell r="C1622" t="str">
            <v>610 BD DE LA REPUBLIQUE</v>
          </cell>
          <cell r="E1622" t="str">
            <v>59240</v>
          </cell>
          <cell r="F1622" t="str">
            <v>DUNKERQUE</v>
          </cell>
          <cell r="G1622" t="str">
            <v>FRANCE</v>
          </cell>
          <cell r="H1622" t="str">
            <v>1</v>
          </cell>
          <cell r="J1622" t="str">
            <v>paradinote@aol.com</v>
          </cell>
          <cell r="K1622" t="str">
            <v>PHILIPPE</v>
          </cell>
          <cell r="L1622" t="str">
            <v>LANGLET</v>
          </cell>
          <cell r="N1622" t="str">
            <v>paradinote@aol.com</v>
          </cell>
        </row>
        <row r="1623">
          <cell r="A1623">
            <v>904130</v>
          </cell>
          <cell r="B1623" t="str">
            <v>DRAPOS</v>
          </cell>
          <cell r="C1623" t="str">
            <v>610 BD DE LA REPUBLIQUE</v>
          </cell>
          <cell r="E1623" t="str">
            <v>59240</v>
          </cell>
          <cell r="F1623" t="str">
            <v>DUNKERQUE</v>
          </cell>
          <cell r="G1623" t="str">
            <v>FRANCE</v>
          </cell>
          <cell r="H1623" t="str">
            <v>1</v>
          </cell>
          <cell r="J1623" t="str">
            <v>paradinote@aol.com</v>
          </cell>
          <cell r="K1623" t="str">
            <v>PHILIPPE</v>
          </cell>
          <cell r="L1623" t="str">
            <v>LANGLET</v>
          </cell>
          <cell r="N1623" t="str">
            <v/>
          </cell>
        </row>
        <row r="1624">
          <cell r="A1624">
            <v>904865</v>
          </cell>
          <cell r="B1624" t="str">
            <v>JOB TRANSPORT</v>
          </cell>
          <cell r="C1624" t="str">
            <v>1 boulevard de Strasbourg</v>
          </cell>
          <cell r="E1624" t="str">
            <v>75010</v>
          </cell>
          <cell r="F1624" t="str">
            <v>PARIS</v>
          </cell>
          <cell r="G1624" t="str">
            <v>FRANCE</v>
          </cell>
          <cell r="H1624" t="str">
            <v>1</v>
          </cell>
          <cell r="I1624" t="str">
            <v>+331 42 81 10 70</v>
          </cell>
          <cell r="J1624" t="str">
            <v>alain.peroni@jobtransport.com</v>
          </cell>
          <cell r="K1624" t="str">
            <v>Alain</v>
          </cell>
          <cell r="L1624" t="str">
            <v>PERONI</v>
          </cell>
          <cell r="M1624" t="str">
            <v>01 42 81 10 70</v>
          </cell>
          <cell r="N1624" t="str">
            <v>alain.peroni@jobtransport.com</v>
          </cell>
        </row>
        <row r="1625">
          <cell r="A1625">
            <v>904865</v>
          </cell>
          <cell r="B1625" t="str">
            <v>JOB TRANSPORT</v>
          </cell>
          <cell r="C1625" t="str">
            <v>1 boulevard de Strasbourg</v>
          </cell>
          <cell r="E1625" t="str">
            <v>75010</v>
          </cell>
          <cell r="F1625" t="str">
            <v>PARIS</v>
          </cell>
          <cell r="G1625" t="str">
            <v>FRANCE</v>
          </cell>
          <cell r="H1625" t="str">
            <v>1</v>
          </cell>
          <cell r="I1625" t="str">
            <v>+331 42 81 10 70</v>
          </cell>
          <cell r="J1625" t="str">
            <v>alain.peroni@jobtransport.com</v>
          </cell>
          <cell r="K1625" t="str">
            <v>Stephanie</v>
          </cell>
          <cell r="L1625" t="str">
            <v>LELIEVRE</v>
          </cell>
          <cell r="M1625" t="str">
            <v>01 77 45 33 84</v>
          </cell>
          <cell r="N1625" t="str">
            <v>stephanie.lelievre@jobtransport.com</v>
          </cell>
        </row>
        <row r="1626">
          <cell r="A1626">
            <v>904865</v>
          </cell>
          <cell r="B1626" t="str">
            <v>JOB TRANSPORT</v>
          </cell>
          <cell r="C1626" t="str">
            <v>1 boulevard de Strasbourg</v>
          </cell>
          <cell r="E1626" t="str">
            <v>75010</v>
          </cell>
          <cell r="F1626" t="str">
            <v>PARIS</v>
          </cell>
          <cell r="G1626" t="str">
            <v>FRANCE</v>
          </cell>
          <cell r="H1626" t="str">
            <v>1</v>
          </cell>
          <cell r="I1626" t="str">
            <v>+331 42 81 10 70</v>
          </cell>
          <cell r="J1626" t="str">
            <v>alain.peroni@jobtransport.com</v>
          </cell>
          <cell r="K1626" t="str">
            <v>Stephanie</v>
          </cell>
          <cell r="L1626" t="str">
            <v>LELIEVRE</v>
          </cell>
          <cell r="M1626" t="str">
            <v>01 42 81 10 70</v>
          </cell>
          <cell r="N1626" t="str">
            <v>stephanie.lelievre@jobtransport.com</v>
          </cell>
        </row>
        <row r="1627">
          <cell r="A1627">
            <v>904865</v>
          </cell>
          <cell r="B1627" t="str">
            <v>JOB TRANSPORT</v>
          </cell>
          <cell r="C1627" t="str">
            <v>1 boulevard de Strasbourg</v>
          </cell>
          <cell r="E1627" t="str">
            <v>75010</v>
          </cell>
          <cell r="F1627" t="str">
            <v>PARIS</v>
          </cell>
          <cell r="G1627" t="str">
            <v>FRANCE</v>
          </cell>
          <cell r="H1627" t="str">
            <v>1</v>
          </cell>
          <cell r="I1627" t="str">
            <v>+331 42 81 10 70</v>
          </cell>
          <cell r="J1627" t="str">
            <v>alain.peroni@jobtransport.com</v>
          </cell>
          <cell r="K1627" t="str">
            <v>Vanessa</v>
          </cell>
          <cell r="L1627" t="str">
            <v>BODJI</v>
          </cell>
          <cell r="M1627" t="str">
            <v>01 42 81 10 70</v>
          </cell>
          <cell r="N1627" t="str">
            <v>vanessa.bodji@jobtransport.com</v>
          </cell>
        </row>
        <row r="1628">
          <cell r="A1628">
            <v>904865</v>
          </cell>
          <cell r="B1628" t="str">
            <v>JOB TRANSPORT</v>
          </cell>
          <cell r="C1628" t="str">
            <v>1 boulevard de Strasbourg</v>
          </cell>
          <cell r="E1628" t="str">
            <v>75010</v>
          </cell>
          <cell r="F1628" t="str">
            <v>PARIS</v>
          </cell>
          <cell r="G1628" t="str">
            <v>FRANCE</v>
          </cell>
          <cell r="H1628" t="str">
            <v>1</v>
          </cell>
          <cell r="I1628" t="str">
            <v>+331 42 81 10 70</v>
          </cell>
          <cell r="J1628" t="str">
            <v>alain.peroni@jobtransport.com</v>
          </cell>
          <cell r="K1628" t="str">
            <v>Marie-Berangère</v>
          </cell>
          <cell r="L1628" t="str">
            <v>LEONE</v>
          </cell>
          <cell r="M1628" t="str">
            <v>+331 77 45 93 15</v>
          </cell>
          <cell r="N1628" t="str">
            <v>mb.leone@jobtransport.com</v>
          </cell>
        </row>
        <row r="1629">
          <cell r="A1629">
            <v>904865</v>
          </cell>
          <cell r="B1629" t="str">
            <v>JOB TRANSPORT</v>
          </cell>
          <cell r="C1629" t="str">
            <v>1 boulevard de Strasbourg</v>
          </cell>
          <cell r="E1629" t="str">
            <v>75010</v>
          </cell>
          <cell r="F1629" t="str">
            <v>PARIS</v>
          </cell>
          <cell r="G1629" t="str">
            <v>FRANCE</v>
          </cell>
          <cell r="H1629" t="str">
            <v>1</v>
          </cell>
          <cell r="I1629" t="str">
            <v>+331 42 81 10 70</v>
          </cell>
          <cell r="J1629" t="str">
            <v>alain.peroni@jobtransport.com</v>
          </cell>
          <cell r="K1629" t="str">
            <v>Alain</v>
          </cell>
          <cell r="L1629" t="str">
            <v>PERONI</v>
          </cell>
          <cell r="N1629" t="str">
            <v>mb.leone@jobtransport.com</v>
          </cell>
        </row>
        <row r="1630">
          <cell r="A1630">
            <v>907293</v>
          </cell>
          <cell r="B1630" t="str">
            <v>PLANET FITNESS</v>
          </cell>
          <cell r="C1630" t="str">
            <v>1 BOULEVARD CHARRIER</v>
          </cell>
          <cell r="E1630" t="str">
            <v>13100</v>
          </cell>
          <cell r="F1630" t="str">
            <v>AIX EN PROVENCE</v>
          </cell>
          <cell r="G1630" t="str">
            <v>FRANCE</v>
          </cell>
          <cell r="H1630" t="str">
            <v>1</v>
          </cell>
          <cell r="I1630" t="str">
            <v>+33 4 42 91 02 80</v>
          </cell>
          <cell r="J1630" t="str">
            <v>didier@lesmills.fr</v>
          </cell>
          <cell r="K1630" t="str">
            <v>PIERRE JACQUES</v>
          </cell>
          <cell r="L1630" t="str">
            <v>DATCHARRY</v>
          </cell>
        </row>
        <row r="1631">
          <cell r="A1631">
            <v>907293</v>
          </cell>
          <cell r="B1631" t="str">
            <v>PLANET FITNESS</v>
          </cell>
          <cell r="C1631" t="str">
            <v>1 BOULEVARD CHARRIER</v>
          </cell>
          <cell r="E1631" t="str">
            <v>13100</v>
          </cell>
          <cell r="F1631" t="str">
            <v>AIX EN PROVENCE</v>
          </cell>
          <cell r="G1631" t="str">
            <v>FRANCE</v>
          </cell>
          <cell r="H1631" t="str">
            <v>1</v>
          </cell>
          <cell r="I1631" t="str">
            <v>+33 4 42 91 02 80</v>
          </cell>
          <cell r="J1631" t="str">
            <v>didier@lesmills.fr</v>
          </cell>
          <cell r="K1631" t="str">
            <v>Dominique</v>
          </cell>
          <cell r="L1631" t="str">
            <v>MCCALLUM</v>
          </cell>
          <cell r="M1631" t="str">
            <v>04 42 91 02 80</v>
          </cell>
          <cell r="N1631" t="str">
            <v>dominique@lesmills.fr</v>
          </cell>
        </row>
        <row r="1632">
          <cell r="A1632">
            <v>907293</v>
          </cell>
          <cell r="B1632" t="str">
            <v>PLANET FITNESS</v>
          </cell>
          <cell r="C1632" t="str">
            <v>1 BOULEVARD CHARRIER</v>
          </cell>
          <cell r="E1632" t="str">
            <v>13100</v>
          </cell>
          <cell r="F1632" t="str">
            <v>AIX EN PROVENCE</v>
          </cell>
          <cell r="G1632" t="str">
            <v>FRANCE</v>
          </cell>
          <cell r="H1632" t="str">
            <v>1</v>
          </cell>
          <cell r="I1632" t="str">
            <v>+33 4 42 91 02 80</v>
          </cell>
          <cell r="J1632" t="str">
            <v>didier@lesmills.fr</v>
          </cell>
          <cell r="K1632" t="str">
            <v>Pierre Jacques</v>
          </cell>
          <cell r="L1632" t="str">
            <v>DATCHARRY</v>
          </cell>
          <cell r="M1632" t="str">
            <v>04 42 91 02 80</v>
          </cell>
          <cell r="N1632" t="str">
            <v>pierre-jacques@planet-fitness.fr</v>
          </cell>
        </row>
        <row r="1633">
          <cell r="A1633">
            <v>907293</v>
          </cell>
          <cell r="B1633" t="str">
            <v>PLANET FITNESS</v>
          </cell>
          <cell r="C1633" t="str">
            <v>1 BOULEVARD CHARRIER</v>
          </cell>
          <cell r="E1633" t="str">
            <v>13100</v>
          </cell>
          <cell r="F1633" t="str">
            <v>AIX EN PROVENCE</v>
          </cell>
          <cell r="G1633" t="str">
            <v>FRANCE</v>
          </cell>
          <cell r="H1633" t="str">
            <v>1</v>
          </cell>
          <cell r="I1633" t="str">
            <v>+33 4 42 91 02 80</v>
          </cell>
          <cell r="J1633" t="str">
            <v>didier@lesmills.fr</v>
          </cell>
          <cell r="K1633" t="str">
            <v>Didier</v>
          </cell>
          <cell r="L1633" t="str">
            <v>CHAMILLARD</v>
          </cell>
          <cell r="M1633" t="str">
            <v>+33442910280</v>
          </cell>
          <cell r="N1633" t="str">
            <v>didier@lesmills.fr</v>
          </cell>
        </row>
        <row r="1634">
          <cell r="A1634">
            <v>907293</v>
          </cell>
          <cell r="B1634" t="str">
            <v>PLANET FITNESS</v>
          </cell>
          <cell r="C1634" t="str">
            <v>1 BOULEVARD CHARRIER</v>
          </cell>
          <cell r="E1634" t="str">
            <v>13100</v>
          </cell>
          <cell r="F1634" t="str">
            <v>AIX EN PROVENCE</v>
          </cell>
          <cell r="G1634" t="str">
            <v>FRANCE</v>
          </cell>
          <cell r="H1634" t="str">
            <v>1</v>
          </cell>
          <cell r="I1634" t="str">
            <v>+33 4 42 91 02 80</v>
          </cell>
          <cell r="J1634" t="str">
            <v>didier@lesmills.fr</v>
          </cell>
          <cell r="K1634" t="str">
            <v>Laurent</v>
          </cell>
          <cell r="L1634" t="str">
            <v>TALLON</v>
          </cell>
          <cell r="M1634" t="str">
            <v>04 42 91 02 80</v>
          </cell>
          <cell r="N1634" t="str">
            <v>laurent@lesmills.fr</v>
          </cell>
        </row>
        <row r="1635">
          <cell r="A1635">
            <v>907293</v>
          </cell>
          <cell r="B1635" t="str">
            <v>PLANET FITNESS</v>
          </cell>
          <cell r="C1635" t="str">
            <v>1 BOULEVARD CHARRIER</v>
          </cell>
          <cell r="E1635" t="str">
            <v>13100</v>
          </cell>
          <cell r="F1635" t="str">
            <v>AIX EN PROVENCE</v>
          </cell>
          <cell r="G1635" t="str">
            <v>FRANCE</v>
          </cell>
          <cell r="H1635" t="str">
            <v>1</v>
          </cell>
          <cell r="I1635" t="str">
            <v>+33 4 42 91 02 80</v>
          </cell>
          <cell r="J1635" t="str">
            <v>didier@lesmills.fr</v>
          </cell>
          <cell r="K1635" t="str">
            <v>Rémi</v>
          </cell>
          <cell r="L1635" t="str">
            <v>DELOT</v>
          </cell>
          <cell r="M1635" t="str">
            <v>04 42 91 02 80</v>
          </cell>
          <cell r="N1635" t="str">
            <v>remi@lesmills.fr</v>
          </cell>
        </row>
        <row r="1636">
          <cell r="A1636">
            <v>907293</v>
          </cell>
          <cell r="B1636" t="str">
            <v>PLANET FITNESS</v>
          </cell>
          <cell r="C1636" t="str">
            <v>1 BOULEVARD CHARRIER</v>
          </cell>
          <cell r="E1636" t="str">
            <v>13100</v>
          </cell>
          <cell r="F1636" t="str">
            <v>AIX EN PROVENCE</v>
          </cell>
          <cell r="G1636" t="str">
            <v>FRANCE</v>
          </cell>
          <cell r="H1636" t="str">
            <v>1</v>
          </cell>
          <cell r="I1636" t="str">
            <v>+33 4 42 91 02 80</v>
          </cell>
          <cell r="J1636" t="str">
            <v>didier@lesmills.fr</v>
          </cell>
          <cell r="K1636" t="str">
            <v>CHRISTOPHE</v>
          </cell>
          <cell r="L1636" t="str">
            <v>ANDANSON</v>
          </cell>
          <cell r="M1636" t="str">
            <v>04 42 91 02 80</v>
          </cell>
          <cell r="N1636" t="str">
            <v>christophe@lesmills.fr</v>
          </cell>
        </row>
        <row r="1637">
          <cell r="A1637">
            <v>907293</v>
          </cell>
          <cell r="B1637" t="str">
            <v>PLANET FITNESS</v>
          </cell>
          <cell r="C1637" t="str">
            <v>1 BOULEVARD CHARRIER</v>
          </cell>
          <cell r="E1637" t="str">
            <v>13100</v>
          </cell>
          <cell r="F1637" t="str">
            <v>AIX EN PROVENCE</v>
          </cell>
          <cell r="G1637" t="str">
            <v>FRANCE</v>
          </cell>
          <cell r="H1637" t="str">
            <v>1</v>
          </cell>
          <cell r="I1637" t="str">
            <v>+33 4 42 91 02 80</v>
          </cell>
          <cell r="J1637" t="str">
            <v>didier@lesmills.fr</v>
          </cell>
          <cell r="K1637" t="str">
            <v>Christophe</v>
          </cell>
          <cell r="L1637" t="str">
            <v>ANDANSON</v>
          </cell>
          <cell r="M1637" t="str">
            <v>+33 4 42 91 02 80</v>
          </cell>
          <cell r="N1637" t="str">
            <v>christophe@lesmills.fr</v>
          </cell>
        </row>
        <row r="1638">
          <cell r="A1638">
            <v>907293</v>
          </cell>
          <cell r="B1638" t="str">
            <v>PLANET FITNESS</v>
          </cell>
          <cell r="C1638" t="str">
            <v>1 BOULEVARD CHARRIER</v>
          </cell>
          <cell r="E1638" t="str">
            <v>13100</v>
          </cell>
          <cell r="F1638" t="str">
            <v>AIX EN PROVENCE</v>
          </cell>
          <cell r="G1638" t="str">
            <v>FRANCE</v>
          </cell>
          <cell r="H1638" t="str">
            <v>1</v>
          </cell>
          <cell r="I1638" t="str">
            <v>+33 4 42 91 02 80</v>
          </cell>
          <cell r="J1638" t="str">
            <v>didier@lesmills.fr</v>
          </cell>
          <cell r="K1638" t="str">
            <v>Cedric</v>
          </cell>
          <cell r="L1638" t="str">
            <v>GUILLEMIN</v>
          </cell>
          <cell r="M1638" t="str">
            <v>+33442910238</v>
          </cell>
          <cell r="N1638" t="str">
            <v>cedric@lesmills.fr</v>
          </cell>
        </row>
        <row r="1639">
          <cell r="A1639">
            <v>907293</v>
          </cell>
          <cell r="B1639" t="str">
            <v>PLANET FITNESS</v>
          </cell>
          <cell r="C1639" t="str">
            <v>1 BOULEVARD CHARRIER</v>
          </cell>
          <cell r="E1639" t="str">
            <v>13100</v>
          </cell>
          <cell r="F1639" t="str">
            <v>AIX EN PROVENCE</v>
          </cell>
          <cell r="G1639" t="str">
            <v>FRANCE</v>
          </cell>
          <cell r="H1639" t="str">
            <v>1</v>
          </cell>
          <cell r="I1639" t="str">
            <v>+33 4 42 91 02 80</v>
          </cell>
          <cell r="J1639" t="str">
            <v>didier@lesmills.fr</v>
          </cell>
          <cell r="K1639" t="str">
            <v>Bruno</v>
          </cell>
          <cell r="L1639" t="str">
            <v>GAYRAUD</v>
          </cell>
          <cell r="M1639" t="str">
            <v>+33442910230</v>
          </cell>
          <cell r="N1639" t="str">
            <v>bruno@planet-fitness.fr</v>
          </cell>
        </row>
        <row r="1640">
          <cell r="A1640">
            <v>907293</v>
          </cell>
          <cell r="B1640" t="str">
            <v>PLANET FITNESS</v>
          </cell>
          <cell r="C1640" t="str">
            <v>1 BOULEVARD CHARRIER</v>
          </cell>
          <cell r="E1640" t="str">
            <v>13100</v>
          </cell>
          <cell r="F1640" t="str">
            <v>AIX EN PROVENCE</v>
          </cell>
          <cell r="G1640" t="str">
            <v>FRANCE</v>
          </cell>
          <cell r="H1640" t="str">
            <v>1</v>
          </cell>
          <cell r="I1640" t="str">
            <v>+33 4 42 91 02 80</v>
          </cell>
          <cell r="J1640" t="str">
            <v>didier@lesmills.fr</v>
          </cell>
          <cell r="K1640" t="str">
            <v>Bruno</v>
          </cell>
          <cell r="L1640" t="str">
            <v>GAYRAUD</v>
          </cell>
          <cell r="M1640" t="str">
            <v>+33442910230</v>
          </cell>
          <cell r="N1640" t="str">
            <v>bruno@planet-fitness.fr</v>
          </cell>
        </row>
        <row r="1641">
          <cell r="A1641">
            <v>908826</v>
          </cell>
          <cell r="B1641" t="str">
            <v>SELB SAS</v>
          </cell>
          <cell r="C1641" t="str">
            <v>Le Henlis</v>
          </cell>
          <cell r="D1641" t="str">
            <v>7 PLACE DU GENERAL DE GAULLE</v>
          </cell>
          <cell r="E1641" t="str">
            <v>56340</v>
          </cell>
          <cell r="F1641" t="str">
            <v>PLOUHARNEL/CARNAC</v>
          </cell>
          <cell r="G1641" t="str">
            <v>FRANCE</v>
          </cell>
          <cell r="H1641" t="str">
            <v>1</v>
          </cell>
          <cell r="I1641" t="str">
            <v>02 97 52 37 82</v>
          </cell>
          <cell r="J1641" t="str">
            <v>contact@selb.fr</v>
          </cell>
          <cell r="K1641" t="str">
            <v>Eric</v>
          </cell>
          <cell r="L1641" t="str">
            <v>LE BORZEC</v>
          </cell>
          <cell r="M1641" t="str">
            <v>02 97 52 37 82</v>
          </cell>
          <cell r="N1641" t="str">
            <v>contact@selb.fr</v>
          </cell>
        </row>
        <row r="1642">
          <cell r="A1642">
            <v>908826</v>
          </cell>
          <cell r="B1642" t="str">
            <v>SELB SAS</v>
          </cell>
          <cell r="C1642" t="str">
            <v>Le Henlis</v>
          </cell>
          <cell r="D1642" t="str">
            <v>7 PLACE DU GENERAL DE GAULLE</v>
          </cell>
          <cell r="E1642" t="str">
            <v>56340</v>
          </cell>
          <cell r="F1642" t="str">
            <v>PLOUHARNEL/CARNAC</v>
          </cell>
          <cell r="G1642" t="str">
            <v>FRANCE</v>
          </cell>
          <cell r="H1642" t="str">
            <v>1</v>
          </cell>
          <cell r="I1642" t="str">
            <v>02 97 52 37 82</v>
          </cell>
          <cell r="J1642" t="str">
            <v>contact@selb.fr</v>
          </cell>
          <cell r="K1642" t="str">
            <v>Eric</v>
          </cell>
          <cell r="L1642" t="str">
            <v>LE BORZEC</v>
          </cell>
          <cell r="N1642" t="str">
            <v/>
          </cell>
        </row>
        <row r="1643">
          <cell r="A1643">
            <v>908826</v>
          </cell>
          <cell r="B1643" t="str">
            <v>SELB SAS</v>
          </cell>
          <cell r="C1643" t="str">
            <v>Le Henlis</v>
          </cell>
          <cell r="D1643" t="str">
            <v>7 PLACE DU GENERAL DE GAULLE</v>
          </cell>
          <cell r="E1643" t="str">
            <v>56340</v>
          </cell>
          <cell r="F1643" t="str">
            <v>PLOUHARNEL/CARNAC</v>
          </cell>
          <cell r="G1643" t="str">
            <v>FRANCE</v>
          </cell>
          <cell r="H1643" t="str">
            <v>1</v>
          </cell>
          <cell r="I1643" t="str">
            <v>02 97 52 37 82</v>
          </cell>
          <cell r="J1643" t="str">
            <v>contact@selb.fr</v>
          </cell>
          <cell r="K1643" t="str">
            <v>Eric</v>
          </cell>
          <cell r="L1643" t="str">
            <v>LE BORZEC</v>
          </cell>
          <cell r="N1643" t="str">
            <v>s-e-l-b@oxatis.com</v>
          </cell>
        </row>
        <row r="1644">
          <cell r="A1644">
            <v>911703</v>
          </cell>
          <cell r="B1644" t="str">
            <v>COMUTITRES</v>
          </cell>
          <cell r="C1644" t="str">
            <v>14 RUE AUBER</v>
          </cell>
          <cell r="E1644" t="str">
            <v>75009</v>
          </cell>
          <cell r="F1644" t="str">
            <v>PARIS</v>
          </cell>
          <cell r="G1644" t="str">
            <v>FRANCE</v>
          </cell>
          <cell r="H1644" t="str">
            <v>1</v>
          </cell>
          <cell r="I1644" t="str">
            <v>01 56 95 09 40</v>
          </cell>
          <cell r="J1644" t="str">
            <v>comutitres@comutitres.com</v>
          </cell>
          <cell r="K1644" t="str">
            <v>Christian</v>
          </cell>
          <cell r="L1644" t="str">
            <v>ROY-DUMAT</v>
          </cell>
          <cell r="N1644" t="str">
            <v>comutitres@comutitres.com</v>
          </cell>
        </row>
        <row r="1645">
          <cell r="A1645">
            <v>911703</v>
          </cell>
          <cell r="B1645" t="str">
            <v>COMUTITRES</v>
          </cell>
          <cell r="C1645" t="str">
            <v>14 RUE AUBER</v>
          </cell>
          <cell r="E1645" t="str">
            <v>75009</v>
          </cell>
          <cell r="F1645" t="str">
            <v>PARIS</v>
          </cell>
          <cell r="G1645" t="str">
            <v>FRANCE</v>
          </cell>
          <cell r="H1645" t="str">
            <v>1</v>
          </cell>
          <cell r="I1645" t="str">
            <v>01 56 95 09 40</v>
          </cell>
          <cell r="J1645" t="str">
            <v>comutitres@comutitres.com</v>
          </cell>
          <cell r="K1645" t="str">
            <v>Sophie</v>
          </cell>
          <cell r="L1645" t="str">
            <v>SAINT HILAIRE</v>
          </cell>
          <cell r="M1645" t="str">
            <v>+33156950940</v>
          </cell>
          <cell r="N1645" t="str">
            <v>comutitres@comutitres.com</v>
          </cell>
        </row>
        <row r="1646">
          <cell r="A1646">
            <v>922508</v>
          </cell>
          <cell r="B1646" t="str">
            <v>REGARDS SUR L'INTELLIGENCE ECONOMIQUE</v>
          </cell>
          <cell r="C1646" t="str">
            <v>38 rue Victor Lagrange</v>
          </cell>
          <cell r="E1646" t="str">
            <v>69007</v>
          </cell>
          <cell r="F1646" t="str">
            <v>LYON</v>
          </cell>
          <cell r="G1646" t="str">
            <v>FRANCE</v>
          </cell>
          <cell r="H1646" t="str">
            <v>1</v>
          </cell>
          <cell r="J1646" t="str">
            <v/>
          </cell>
          <cell r="K1646" t="str">
            <v>CELINE</v>
          </cell>
          <cell r="L1646" t="str">
            <v>BOIRON</v>
          </cell>
          <cell r="N1646" t="str">
            <v/>
          </cell>
        </row>
        <row r="1647">
          <cell r="A1647">
            <v>922729</v>
          </cell>
          <cell r="B1647" t="str">
            <v>NEW COM  INDUSTRIE</v>
          </cell>
          <cell r="C1647" t="str">
            <v>140 avenue des Champs-Elysées</v>
          </cell>
          <cell r="E1647" t="str">
            <v>75008</v>
          </cell>
          <cell r="F1647" t="str">
            <v>PARIS</v>
          </cell>
          <cell r="G1647" t="str">
            <v>FRANCE</v>
          </cell>
          <cell r="H1647" t="str">
            <v>1</v>
          </cell>
          <cell r="I1647" t="str">
            <v>01 70 36 19 95</v>
          </cell>
          <cell r="J1647" t="str">
            <v>fc@innovationonline.eu</v>
          </cell>
          <cell r="K1647" t="str">
            <v>Stéphane</v>
          </cell>
          <cell r="L1647" t="str">
            <v>CASOLARI</v>
          </cell>
          <cell r="M1647" t="str">
            <v>01 70 36 19 95</v>
          </cell>
          <cell r="N1647" t="str">
            <v>sc@reference-industrie.com</v>
          </cell>
        </row>
        <row r="1648">
          <cell r="A1648">
            <v>922729</v>
          </cell>
          <cell r="B1648" t="str">
            <v>NEW COM  INDUSTRIE</v>
          </cell>
          <cell r="C1648" t="str">
            <v>140 avenue des Champs-Elysées</v>
          </cell>
          <cell r="E1648" t="str">
            <v>75008</v>
          </cell>
          <cell r="F1648" t="str">
            <v>PARIS</v>
          </cell>
          <cell r="G1648" t="str">
            <v>FRANCE</v>
          </cell>
          <cell r="H1648" t="str">
            <v>1</v>
          </cell>
          <cell r="I1648" t="str">
            <v>01 70 36 19 95</v>
          </cell>
          <cell r="J1648" t="str">
            <v>fc@innovationonline.eu</v>
          </cell>
          <cell r="K1648" t="str">
            <v>Stéphane</v>
          </cell>
          <cell r="L1648" t="str">
            <v>CASOLARI</v>
          </cell>
          <cell r="M1648" t="str">
            <v>01 70 36 19 95</v>
          </cell>
          <cell r="N1648" t="str">
            <v>sc@reference-industrie.com</v>
          </cell>
        </row>
        <row r="1649">
          <cell r="A1649">
            <v>922729</v>
          </cell>
          <cell r="B1649" t="str">
            <v>NEW COM  INDUSTRIE</v>
          </cell>
          <cell r="C1649" t="str">
            <v>140 avenue des Champs-Elysées</v>
          </cell>
          <cell r="E1649" t="str">
            <v>75008</v>
          </cell>
          <cell r="F1649" t="str">
            <v>PARIS</v>
          </cell>
          <cell r="G1649" t="str">
            <v>FRANCE</v>
          </cell>
          <cell r="H1649" t="str">
            <v>1</v>
          </cell>
          <cell r="I1649" t="str">
            <v>01 70 36 19 95</v>
          </cell>
          <cell r="J1649" t="str">
            <v>fc@innovationonline.eu</v>
          </cell>
          <cell r="K1649" t="str">
            <v>Stéphane</v>
          </cell>
          <cell r="L1649" t="str">
            <v>CASOLARI</v>
          </cell>
          <cell r="M1649" t="str">
            <v>0170361995</v>
          </cell>
          <cell r="N1649" t="str">
            <v>sc@reference-industrie.com</v>
          </cell>
        </row>
        <row r="1650">
          <cell r="A1650">
            <v>922729</v>
          </cell>
          <cell r="B1650" t="str">
            <v>NEW COM  INDUSTRIE</v>
          </cell>
          <cell r="C1650" t="str">
            <v>140 avenue des Champs-Elysées</v>
          </cell>
          <cell r="E1650" t="str">
            <v>75008</v>
          </cell>
          <cell r="F1650" t="str">
            <v>PARIS</v>
          </cell>
          <cell r="G1650" t="str">
            <v>FRANCE</v>
          </cell>
          <cell r="H1650" t="str">
            <v>1</v>
          </cell>
          <cell r="I1650" t="str">
            <v>01 70 36 19 95</v>
          </cell>
          <cell r="J1650" t="str">
            <v>fc@innovationonline.eu</v>
          </cell>
          <cell r="K1650" t="str">
            <v>FATIMA</v>
          </cell>
          <cell r="L1650" t="str">
            <v>ADOUANE</v>
          </cell>
          <cell r="M1650" t="str">
            <v>0171841111</v>
          </cell>
          <cell r="N1650" t="str">
            <v>fa@reference-industrie.com</v>
          </cell>
        </row>
        <row r="1651">
          <cell r="A1651">
            <v>922729</v>
          </cell>
          <cell r="B1651" t="str">
            <v>NEW COM  INDUSTRIE</v>
          </cell>
          <cell r="C1651" t="str">
            <v>140 avenue des Champs-Elysées</v>
          </cell>
          <cell r="E1651" t="str">
            <v>75008</v>
          </cell>
          <cell r="F1651" t="str">
            <v>PARIS</v>
          </cell>
          <cell r="G1651" t="str">
            <v>FRANCE</v>
          </cell>
          <cell r="H1651" t="str">
            <v>1</v>
          </cell>
          <cell r="I1651" t="str">
            <v>01 70 36 19 95</v>
          </cell>
          <cell r="J1651" t="str">
            <v>fc@innovationonline.eu</v>
          </cell>
          <cell r="K1651" t="str">
            <v>GREGORY</v>
          </cell>
          <cell r="L1651" t="str">
            <v>FRENARD</v>
          </cell>
          <cell r="N1651" t="str">
            <v>gf@reference-industrie.com</v>
          </cell>
        </row>
        <row r="1652">
          <cell r="A1652">
            <v>922729</v>
          </cell>
          <cell r="B1652" t="str">
            <v>NEW COM  INDUSTRIE</v>
          </cell>
          <cell r="C1652" t="str">
            <v>140 avenue des Champs-Elysées</v>
          </cell>
          <cell r="E1652" t="str">
            <v>75008</v>
          </cell>
          <cell r="F1652" t="str">
            <v>PARIS</v>
          </cell>
          <cell r="G1652" t="str">
            <v>FRANCE</v>
          </cell>
          <cell r="H1652" t="str">
            <v>1</v>
          </cell>
          <cell r="I1652" t="str">
            <v>01 70 36 19 95</v>
          </cell>
          <cell r="J1652" t="str">
            <v>fc@innovationonline.eu</v>
          </cell>
          <cell r="K1652" t="str">
            <v>FABRICE</v>
          </cell>
          <cell r="L1652" t="str">
            <v>CONTI</v>
          </cell>
          <cell r="N1652" t="str">
            <v>fc@industrieonline.com</v>
          </cell>
        </row>
        <row r="1653">
          <cell r="A1653">
            <v>922729</v>
          </cell>
          <cell r="B1653" t="str">
            <v>NEW COM  INDUSTRIE</v>
          </cell>
          <cell r="C1653" t="str">
            <v>140 avenue des Champs-Elysées</v>
          </cell>
          <cell r="E1653" t="str">
            <v>75008</v>
          </cell>
          <cell r="F1653" t="str">
            <v>PARIS</v>
          </cell>
          <cell r="G1653" t="str">
            <v>FRANCE</v>
          </cell>
          <cell r="H1653" t="str">
            <v>1</v>
          </cell>
          <cell r="I1653" t="str">
            <v>01 70 36 19 95</v>
          </cell>
          <cell r="J1653" t="str">
            <v>fc@innovationonline.eu</v>
          </cell>
          <cell r="K1653" t="str">
            <v>GREGORY</v>
          </cell>
          <cell r="L1653" t="str">
            <v>FRENARD</v>
          </cell>
          <cell r="M1653" t="str">
            <v>01 70 36 19 23</v>
          </cell>
          <cell r="N1653" t="str">
            <v>gf@reference-industrie.com</v>
          </cell>
        </row>
        <row r="1654">
          <cell r="A1654">
            <v>922729</v>
          </cell>
          <cell r="B1654" t="str">
            <v>NEW COM  INDUSTRIE</v>
          </cell>
          <cell r="C1654" t="str">
            <v>140 avenue des Champs-Elysées</v>
          </cell>
          <cell r="E1654" t="str">
            <v>75008</v>
          </cell>
          <cell r="F1654" t="str">
            <v>PARIS</v>
          </cell>
          <cell r="G1654" t="str">
            <v>FRANCE</v>
          </cell>
          <cell r="H1654" t="str">
            <v>1</v>
          </cell>
          <cell r="I1654" t="str">
            <v>01 70 36 19 95</v>
          </cell>
          <cell r="J1654" t="str">
            <v>fc@innovationonline.eu</v>
          </cell>
          <cell r="K1654" t="str">
            <v>Gregory</v>
          </cell>
          <cell r="L1654" t="str">
            <v>FRENARD</v>
          </cell>
          <cell r="M1654" t="str">
            <v>01 70 36 19 96</v>
          </cell>
          <cell r="N1654" t="str">
            <v>gf@reference-industrie.com</v>
          </cell>
        </row>
        <row r="1655">
          <cell r="A1655">
            <v>922729</v>
          </cell>
          <cell r="B1655" t="str">
            <v>NEW COM  INDUSTRIE</v>
          </cell>
          <cell r="C1655" t="str">
            <v>140 avenue des Champs-Elysées</v>
          </cell>
          <cell r="E1655" t="str">
            <v>75008</v>
          </cell>
          <cell r="F1655" t="str">
            <v>PARIS</v>
          </cell>
          <cell r="G1655" t="str">
            <v>FRANCE</v>
          </cell>
          <cell r="H1655" t="str">
            <v>1</v>
          </cell>
          <cell r="I1655" t="str">
            <v>01 70 36 19 95</v>
          </cell>
          <cell r="J1655" t="str">
            <v>fc@innovationonline.eu</v>
          </cell>
          <cell r="K1655" t="str">
            <v>Michel</v>
          </cell>
          <cell r="L1655" t="str">
            <v>DA COSTA</v>
          </cell>
          <cell r="M1655" t="str">
            <v>01 70 36 19 51</v>
          </cell>
          <cell r="N1655" t="str">
            <v>mdc@industrieonline.com</v>
          </cell>
        </row>
        <row r="1656">
          <cell r="A1656">
            <v>922729</v>
          </cell>
          <cell r="B1656" t="str">
            <v>NEW COM  INDUSTRIE</v>
          </cell>
          <cell r="C1656" t="str">
            <v>140 avenue des Champs-Elysées</v>
          </cell>
          <cell r="E1656" t="str">
            <v>75008</v>
          </cell>
          <cell r="F1656" t="str">
            <v>PARIS</v>
          </cell>
          <cell r="G1656" t="str">
            <v>FRANCE</v>
          </cell>
          <cell r="H1656" t="str">
            <v>1</v>
          </cell>
          <cell r="I1656" t="str">
            <v>01 70 36 19 95</v>
          </cell>
          <cell r="J1656" t="str">
            <v>fc@innovationonline.eu</v>
          </cell>
          <cell r="K1656" t="str">
            <v>Michel</v>
          </cell>
          <cell r="L1656" t="str">
            <v>DA COSTA</v>
          </cell>
          <cell r="M1656" t="str">
            <v>01 70 36 19 95</v>
          </cell>
          <cell r="N1656" t="str">
            <v>info@industrieonline.com</v>
          </cell>
        </row>
        <row r="1657">
          <cell r="A1657">
            <v>922729</v>
          </cell>
          <cell r="B1657" t="str">
            <v>NEW COM  INDUSTRIE</v>
          </cell>
          <cell r="C1657" t="str">
            <v>140 avenue des Champs-Elysées</v>
          </cell>
          <cell r="E1657" t="str">
            <v>75008</v>
          </cell>
          <cell r="F1657" t="str">
            <v>PARIS</v>
          </cell>
          <cell r="G1657" t="str">
            <v>FRANCE</v>
          </cell>
          <cell r="H1657" t="str">
            <v>1</v>
          </cell>
          <cell r="I1657" t="str">
            <v>01 70 36 19 95</v>
          </cell>
          <cell r="J1657" t="str">
            <v>fc@innovationonline.eu</v>
          </cell>
          <cell r="K1657" t="str">
            <v>MICHEL</v>
          </cell>
          <cell r="L1657" t="str">
            <v>DA COSTA</v>
          </cell>
          <cell r="M1657" t="str">
            <v>0170361995</v>
          </cell>
          <cell r="N1657" t="str">
            <v>mdc@industrieonline.com</v>
          </cell>
        </row>
        <row r="1658">
          <cell r="A1658">
            <v>922729</v>
          </cell>
          <cell r="B1658" t="str">
            <v>NEW COM  INDUSTRIE</v>
          </cell>
          <cell r="C1658" t="str">
            <v>140 avenue des Champs-Elysées</v>
          </cell>
          <cell r="E1658" t="str">
            <v>75008</v>
          </cell>
          <cell r="F1658" t="str">
            <v>PARIS</v>
          </cell>
          <cell r="G1658" t="str">
            <v>FRANCE</v>
          </cell>
          <cell r="H1658" t="str">
            <v>1</v>
          </cell>
          <cell r="I1658" t="str">
            <v>01 70 36 19 95</v>
          </cell>
          <cell r="J1658" t="str">
            <v>fc@innovationonline.eu</v>
          </cell>
          <cell r="K1658" t="str">
            <v>Fabrice</v>
          </cell>
          <cell r="L1658" t="str">
            <v>CONTI</v>
          </cell>
          <cell r="M1658" t="str">
            <v>01 70 36 19 93</v>
          </cell>
          <cell r="N1658" t="str">
            <v>fc@industrieonline.com</v>
          </cell>
        </row>
        <row r="1659">
          <cell r="A1659">
            <v>924236</v>
          </cell>
          <cell r="B1659" t="str">
            <v>CARE PROMOTION</v>
          </cell>
          <cell r="C1659" t="str">
            <v>8 RUE DE L'HOPITAL SAINT LOUIS</v>
          </cell>
          <cell r="E1659" t="str">
            <v>75010</v>
          </cell>
          <cell r="F1659" t="str">
            <v>PARIS</v>
          </cell>
          <cell r="G1659" t="str">
            <v>FRANCE</v>
          </cell>
          <cell r="H1659" t="str">
            <v>1</v>
          </cell>
          <cell r="I1659" t="str">
            <v>01 48 03 88 99</v>
          </cell>
          <cell r="J1659" t="str">
            <v>sales@carepromotion.com</v>
          </cell>
          <cell r="K1659" t="str">
            <v>Laihla</v>
          </cell>
          <cell r="L1659" t="str">
            <v>TAGHLEB</v>
          </cell>
          <cell r="M1659" t="str">
            <v>01 48 03 88 99</v>
          </cell>
          <cell r="N1659" t="str">
            <v>sales@carepromotion.com</v>
          </cell>
        </row>
        <row r="1660">
          <cell r="A1660">
            <v>924236</v>
          </cell>
          <cell r="B1660" t="str">
            <v>CARE PROMOTION</v>
          </cell>
          <cell r="C1660" t="str">
            <v>8 RUE DE L'HOPITAL SAINT LOUIS</v>
          </cell>
          <cell r="E1660" t="str">
            <v>75010</v>
          </cell>
          <cell r="F1660" t="str">
            <v>PARIS</v>
          </cell>
          <cell r="G1660" t="str">
            <v>FRANCE</v>
          </cell>
          <cell r="H1660" t="str">
            <v>1</v>
          </cell>
          <cell r="I1660" t="str">
            <v>01 48 03 88 99</v>
          </cell>
          <cell r="J1660" t="str">
            <v>sales@carepromotion.com</v>
          </cell>
          <cell r="K1660" t="str">
            <v>Julien</v>
          </cell>
          <cell r="L1660" t="str">
            <v>AVERLANT</v>
          </cell>
          <cell r="M1660" t="str">
            <v>01 48 03 88 99</v>
          </cell>
          <cell r="N1660" t="str">
            <v>sales@carepromotion.com</v>
          </cell>
        </row>
        <row r="1661">
          <cell r="A1661">
            <v>924236</v>
          </cell>
          <cell r="B1661" t="str">
            <v>CARE PROMOTION</v>
          </cell>
          <cell r="C1661" t="str">
            <v>8 RUE DE L'HOPITAL SAINT LOUIS</v>
          </cell>
          <cell r="E1661" t="str">
            <v>75010</v>
          </cell>
          <cell r="F1661" t="str">
            <v>PARIS</v>
          </cell>
          <cell r="G1661" t="str">
            <v>FRANCE</v>
          </cell>
          <cell r="H1661" t="str">
            <v>1</v>
          </cell>
          <cell r="I1661" t="str">
            <v>01 48 03 88 99</v>
          </cell>
          <cell r="J1661" t="str">
            <v>sales@carepromotion.com</v>
          </cell>
          <cell r="K1661" t="str">
            <v>JULIEN</v>
          </cell>
          <cell r="L1661" t="str">
            <v>AVERLANT</v>
          </cell>
          <cell r="M1661" t="str">
            <v>+33148038899</v>
          </cell>
          <cell r="N1661" t="str">
            <v>info@carepromotion.com</v>
          </cell>
        </row>
        <row r="1662">
          <cell r="A1662">
            <v>924642</v>
          </cell>
          <cell r="B1662" t="str">
            <v>THOMSON PRESS HONG KONG LIMITED</v>
          </cell>
          <cell r="C1662" t="str">
            <v>ROOM 1205-6, 12/F, HOLLYWOOD CENTRE</v>
          </cell>
          <cell r="D1662" t="str">
            <v>233 HOLLYWOOD ROAD - PO BOX 90155</v>
          </cell>
          <cell r="F1662" t="str">
            <v>SHEUNG WAN</v>
          </cell>
          <cell r="G1662" t="str">
            <v>HONG KONG</v>
          </cell>
          <cell r="H1662" t="str">
            <v>2</v>
          </cell>
          <cell r="I1662" t="str">
            <v>+852 28517068</v>
          </cell>
          <cell r="J1662" t="str">
            <v>marzena@thomsonpress.com.hk</v>
          </cell>
          <cell r="K1662" t="str">
            <v>Marzena</v>
          </cell>
          <cell r="L1662" t="str">
            <v>KALBARCZYK</v>
          </cell>
          <cell r="M1662" t="str">
            <v>0085228517068</v>
          </cell>
          <cell r="N1662" t="str">
            <v>marzena@thomsonpress.com.hk</v>
          </cell>
        </row>
        <row r="1663">
          <cell r="A1663">
            <v>925758</v>
          </cell>
          <cell r="B1663" t="str">
            <v>FUSACQ</v>
          </cell>
          <cell r="C1663" t="str">
            <v>27 RUE TAITBOUT</v>
          </cell>
          <cell r="E1663" t="str">
            <v>75009</v>
          </cell>
          <cell r="F1663" t="str">
            <v>PARIS</v>
          </cell>
          <cell r="G1663" t="str">
            <v>FRANCE</v>
          </cell>
          <cell r="H1663" t="str">
            <v>1</v>
          </cell>
          <cell r="I1663" t="str">
            <v>+33 1 48 28 20 23</v>
          </cell>
          <cell r="K1663" t="str">
            <v>Geraldine</v>
          </cell>
          <cell r="L1663" t="str">
            <v>COURTIN</v>
          </cell>
          <cell r="N1663" t="str">
            <v>geraldine@fusacq.com</v>
          </cell>
        </row>
        <row r="1664">
          <cell r="A1664">
            <v>925758</v>
          </cell>
          <cell r="B1664" t="str">
            <v>FUSACQ</v>
          </cell>
          <cell r="C1664" t="str">
            <v>27 RUE TAITBOUT</v>
          </cell>
          <cell r="E1664" t="str">
            <v>75009</v>
          </cell>
          <cell r="F1664" t="str">
            <v>PARIS</v>
          </cell>
          <cell r="G1664" t="str">
            <v>FRANCE</v>
          </cell>
          <cell r="H1664" t="str">
            <v>1</v>
          </cell>
          <cell r="I1664" t="str">
            <v>+33 1 48 28 20 23</v>
          </cell>
          <cell r="K1664" t="str">
            <v>Damien</v>
          </cell>
          <cell r="L1664" t="str">
            <v>NOEL</v>
          </cell>
          <cell r="N1664" t="str">
            <v>damien.noel@fusacq.com</v>
          </cell>
        </row>
        <row r="1665">
          <cell r="A1665">
            <v>926026</v>
          </cell>
          <cell r="B1665" t="str">
            <v>LGP GEM LTD</v>
          </cell>
          <cell r="C1665" t="str">
            <v>10 WEST 46TH STREET</v>
          </cell>
          <cell r="D1665" t="str">
            <v>SUITE 4A</v>
          </cell>
          <cell r="E1665" t="str">
            <v>10036</v>
          </cell>
          <cell r="F1665" t="str">
            <v>NEW YORK</v>
          </cell>
          <cell r="G1665" t="str">
            <v>ETATS-UNIS</v>
          </cell>
          <cell r="H1665" t="str">
            <v>2</v>
          </cell>
          <cell r="I1665" t="str">
            <v>+121 28 40 25 11</v>
          </cell>
          <cell r="K1665" t="str">
            <v>OLIVIER</v>
          </cell>
          <cell r="L1665" t="str">
            <v>SEGOND</v>
          </cell>
          <cell r="M1665" t="str">
            <v>2128402510</v>
          </cell>
          <cell r="N1665" t="str">
            <v>olivier.segond@free.fr</v>
          </cell>
        </row>
        <row r="1666">
          <cell r="A1666">
            <v>926026</v>
          </cell>
          <cell r="B1666" t="str">
            <v>LGP GEM LTD</v>
          </cell>
          <cell r="C1666" t="str">
            <v>10 WEST 46TH STREET</v>
          </cell>
          <cell r="D1666" t="str">
            <v>SUITE 4A</v>
          </cell>
          <cell r="E1666" t="str">
            <v>10036</v>
          </cell>
          <cell r="F1666" t="str">
            <v>NEW YORK</v>
          </cell>
          <cell r="G1666" t="str">
            <v>ETATS-UNIS</v>
          </cell>
          <cell r="H1666" t="str">
            <v>2</v>
          </cell>
          <cell r="I1666" t="str">
            <v>+121 28 40 25 11</v>
          </cell>
          <cell r="K1666" t="str">
            <v>Olivier</v>
          </cell>
          <cell r="L1666" t="str">
            <v>SEGOND</v>
          </cell>
          <cell r="M1666" t="str">
            <v>+33 4 86 95 47 40</v>
          </cell>
          <cell r="N1666" t="str">
            <v>olivier.segond@free.fr</v>
          </cell>
        </row>
        <row r="1667">
          <cell r="A1667">
            <v>926026</v>
          </cell>
          <cell r="B1667" t="str">
            <v>LGP GEM LTD</v>
          </cell>
          <cell r="C1667" t="str">
            <v>10 WEST 46TH STREET</v>
          </cell>
          <cell r="D1667" t="str">
            <v>SUITE 4A</v>
          </cell>
          <cell r="E1667" t="str">
            <v>10036</v>
          </cell>
          <cell r="F1667" t="str">
            <v>NEW YORK</v>
          </cell>
          <cell r="G1667" t="str">
            <v>ETATS-UNIS</v>
          </cell>
          <cell r="H1667" t="str">
            <v>2</v>
          </cell>
          <cell r="I1667" t="str">
            <v>+121 28 40 25 11</v>
          </cell>
          <cell r="K1667" t="str">
            <v>Arlene</v>
          </cell>
          <cell r="L1667" t="str">
            <v>RUBIN</v>
          </cell>
          <cell r="M1667" t="str">
            <v>0012128402510</v>
          </cell>
          <cell r="N1667" t="str">
            <v>arlene@lgptd.com</v>
          </cell>
        </row>
        <row r="1668">
          <cell r="A1668">
            <v>926026</v>
          </cell>
          <cell r="B1668" t="str">
            <v>LGP GEM LTD</v>
          </cell>
          <cell r="C1668" t="str">
            <v>10 WEST 46TH STREET</v>
          </cell>
          <cell r="D1668" t="str">
            <v>SUITE 4A</v>
          </cell>
          <cell r="E1668" t="str">
            <v>10036</v>
          </cell>
          <cell r="F1668" t="str">
            <v>NEW YORK</v>
          </cell>
          <cell r="G1668" t="str">
            <v>ETATS-UNIS</v>
          </cell>
          <cell r="H1668" t="str">
            <v>2</v>
          </cell>
          <cell r="I1668" t="str">
            <v>+121 28 40 25 11</v>
          </cell>
          <cell r="K1668" t="str">
            <v>ARLENE</v>
          </cell>
          <cell r="L1668" t="str">
            <v>RUBIN</v>
          </cell>
          <cell r="M1668" t="str">
            <v>0012128402510</v>
          </cell>
          <cell r="N1668" t="str">
            <v>arlene@lgpltd.com</v>
          </cell>
        </row>
        <row r="1669">
          <cell r="A1669">
            <v>926722</v>
          </cell>
          <cell r="B1669" t="str">
            <v>VERBUS EDITRICE</v>
          </cell>
          <cell r="C1669" t="str">
            <v>VIALE MURILLO 3</v>
          </cell>
          <cell r="E1669" t="str">
            <v>20149</v>
          </cell>
          <cell r="F1669" t="str">
            <v>MILAN</v>
          </cell>
          <cell r="G1669" t="str">
            <v>ITALIE</v>
          </cell>
          <cell r="H1669" t="str">
            <v>2</v>
          </cell>
          <cell r="I1669" t="str">
            <v>+39 024036605</v>
          </cell>
          <cell r="J1669" t="str">
            <v>edit@verbus.it</v>
          </cell>
          <cell r="K1669" t="str">
            <v>Roberta</v>
          </cell>
          <cell r="L1669" t="str">
            <v>BUSNELLI</v>
          </cell>
          <cell r="M1669" t="str">
            <v>0039024036605</v>
          </cell>
        </row>
        <row r="1670">
          <cell r="A1670">
            <v>927999</v>
          </cell>
          <cell r="B1670" t="str">
            <v>EDITIONS 21 SARL</v>
          </cell>
          <cell r="C1670" t="str">
            <v>170 RUE RAYMOND LOSSERAND</v>
          </cell>
          <cell r="E1670" t="str">
            <v>75014</v>
          </cell>
          <cell r="F1670" t="str">
            <v>PARIS</v>
          </cell>
          <cell r="G1670" t="str">
            <v>FRANCE</v>
          </cell>
          <cell r="H1670" t="str">
            <v>1</v>
          </cell>
          <cell r="I1670" t="str">
            <v>01 44 78 93 00</v>
          </cell>
          <cell r="J1670" t="str">
            <v>sandrine.prevot@oracom.fr</v>
          </cell>
          <cell r="K1670" t="str">
            <v>Jean-Philippe</v>
          </cell>
          <cell r="L1670" t="str">
            <v>PECOUL</v>
          </cell>
          <cell r="M1670" t="str">
            <v>01 44 78 93 00</v>
          </cell>
          <cell r="N1670" t="str">
            <v>sandrine.prevot@oracom.fr</v>
          </cell>
        </row>
        <row r="1671">
          <cell r="A1671">
            <v>927999</v>
          </cell>
          <cell r="B1671" t="str">
            <v>EDITIONS 21 SARL</v>
          </cell>
          <cell r="C1671" t="str">
            <v>170 RUE RAYMOND LOSSERAND</v>
          </cell>
          <cell r="E1671" t="str">
            <v>75014</v>
          </cell>
          <cell r="F1671" t="str">
            <v>PARIS</v>
          </cell>
          <cell r="G1671" t="str">
            <v>FRANCE</v>
          </cell>
          <cell r="H1671" t="str">
            <v>1</v>
          </cell>
          <cell r="I1671" t="str">
            <v>01 44 78 93 00</v>
          </cell>
          <cell r="J1671" t="str">
            <v>sandrine.prevot@oracom.fr</v>
          </cell>
          <cell r="K1671" t="str">
            <v>Sandrine</v>
          </cell>
          <cell r="L1671" t="str">
            <v>PREVOT</v>
          </cell>
          <cell r="M1671" t="str">
            <v>01 44 78 93 00</v>
          </cell>
          <cell r="N1671" t="str">
            <v>sandrine.prevot@oracom.fr</v>
          </cell>
        </row>
        <row r="1672">
          <cell r="A1672">
            <v>927999</v>
          </cell>
          <cell r="B1672" t="str">
            <v>EDITIONS 21 SARL</v>
          </cell>
          <cell r="C1672" t="str">
            <v>170 RUE RAYMOND LOSSERAND</v>
          </cell>
          <cell r="E1672" t="str">
            <v>75014</v>
          </cell>
          <cell r="F1672" t="str">
            <v>PARIS</v>
          </cell>
          <cell r="G1672" t="str">
            <v>FRANCE</v>
          </cell>
          <cell r="H1672" t="str">
            <v>1</v>
          </cell>
          <cell r="I1672" t="str">
            <v>01 44 78 93 00</v>
          </cell>
          <cell r="J1672" t="str">
            <v>sandrine.prevot@oracom.fr</v>
          </cell>
          <cell r="K1672" t="str">
            <v>Christelle</v>
          </cell>
          <cell r="L1672" t="str">
            <v>VAN DEN BROUCKE</v>
          </cell>
          <cell r="N1672" t="str">
            <v>christelle.vandenbroucke@oracom.fr</v>
          </cell>
        </row>
        <row r="1673">
          <cell r="A1673">
            <v>927999</v>
          </cell>
          <cell r="B1673" t="str">
            <v>EDITIONS 21 SARL</v>
          </cell>
          <cell r="C1673" t="str">
            <v>170 RUE RAYMOND LOSSERAND</v>
          </cell>
          <cell r="E1673" t="str">
            <v>75014</v>
          </cell>
          <cell r="F1673" t="str">
            <v>PARIS</v>
          </cell>
          <cell r="G1673" t="str">
            <v>FRANCE</v>
          </cell>
          <cell r="H1673" t="str">
            <v>1</v>
          </cell>
          <cell r="I1673" t="str">
            <v>01 44 78 93 00</v>
          </cell>
          <cell r="J1673" t="str">
            <v>sandrine.prevot@oracom.fr</v>
          </cell>
          <cell r="K1673" t="str">
            <v>Jean-Philippe</v>
          </cell>
          <cell r="L1673" t="str">
            <v>PECOUL</v>
          </cell>
          <cell r="N1673" t="str">
            <v/>
          </cell>
        </row>
        <row r="1674">
          <cell r="A1674">
            <v>927999</v>
          </cell>
          <cell r="B1674" t="str">
            <v>EDITIONS 21 SARL</v>
          </cell>
          <cell r="C1674" t="str">
            <v>170 RUE RAYMOND LOSSERAND</v>
          </cell>
          <cell r="E1674" t="str">
            <v>75014</v>
          </cell>
          <cell r="F1674" t="str">
            <v>PARIS</v>
          </cell>
          <cell r="G1674" t="str">
            <v>FRANCE</v>
          </cell>
          <cell r="H1674" t="str">
            <v>1</v>
          </cell>
          <cell r="I1674" t="str">
            <v>01 44 78 93 00</v>
          </cell>
          <cell r="J1674" t="str">
            <v>sandrine.prevot@oracom.fr</v>
          </cell>
          <cell r="K1674" t="str">
            <v>Sandrine</v>
          </cell>
          <cell r="L1674" t="str">
            <v>PREVOT</v>
          </cell>
          <cell r="M1674" t="str">
            <v>0144789837</v>
          </cell>
          <cell r="N1674" t="str">
            <v>sandrineprevot@oracom.fr</v>
          </cell>
        </row>
        <row r="1675">
          <cell r="A1675">
            <v>927999</v>
          </cell>
          <cell r="B1675" t="str">
            <v>EDITIONS 21 SARL</v>
          </cell>
          <cell r="C1675" t="str">
            <v>170 RUE RAYMOND LOSSERAND</v>
          </cell>
          <cell r="E1675" t="str">
            <v>75014</v>
          </cell>
          <cell r="F1675" t="str">
            <v>PARIS</v>
          </cell>
          <cell r="G1675" t="str">
            <v>FRANCE</v>
          </cell>
          <cell r="H1675" t="str">
            <v>1</v>
          </cell>
          <cell r="I1675" t="str">
            <v>01 44 78 93 00</v>
          </cell>
          <cell r="J1675" t="str">
            <v>sandrine.prevot@oracom.fr</v>
          </cell>
          <cell r="K1675" t="str">
            <v>SANDRINE</v>
          </cell>
          <cell r="L1675" t="str">
            <v>PREVOT</v>
          </cell>
          <cell r="M1675" t="str">
            <v>+33144789837</v>
          </cell>
          <cell r="N1675" t="str">
            <v>sandrine.prevot@oracom.fr</v>
          </cell>
        </row>
        <row r="1676">
          <cell r="A1676">
            <v>927999</v>
          </cell>
          <cell r="B1676" t="str">
            <v>EDITIONS 21 SARL</v>
          </cell>
          <cell r="C1676" t="str">
            <v>170 RUE RAYMOND LOSSERAND</v>
          </cell>
          <cell r="E1676" t="str">
            <v>75014</v>
          </cell>
          <cell r="F1676" t="str">
            <v>PARIS</v>
          </cell>
          <cell r="G1676" t="str">
            <v>FRANCE</v>
          </cell>
          <cell r="H1676" t="str">
            <v>1</v>
          </cell>
          <cell r="I1676" t="str">
            <v>01 44 78 93 00</v>
          </cell>
          <cell r="J1676" t="str">
            <v>sandrine.prevot@oracom.fr</v>
          </cell>
          <cell r="K1676" t="str">
            <v>MELANIE</v>
          </cell>
          <cell r="L1676" t="str">
            <v>LEGAS</v>
          </cell>
          <cell r="M1676" t="str">
            <v>01 44 78 98 20</v>
          </cell>
          <cell r="N1676" t="str">
            <v>melanie.legas@oracom.fr</v>
          </cell>
        </row>
        <row r="1677">
          <cell r="A1677">
            <v>927999</v>
          </cell>
          <cell r="B1677" t="str">
            <v>EDITIONS 21 SARL</v>
          </cell>
          <cell r="C1677" t="str">
            <v>170 RUE RAYMOND LOSSERAND</v>
          </cell>
          <cell r="E1677" t="str">
            <v>75014</v>
          </cell>
          <cell r="F1677" t="str">
            <v>PARIS</v>
          </cell>
          <cell r="G1677" t="str">
            <v>FRANCE</v>
          </cell>
          <cell r="H1677" t="str">
            <v>1</v>
          </cell>
          <cell r="I1677" t="str">
            <v>01 44 78 93 00</v>
          </cell>
          <cell r="J1677" t="str">
            <v>sandrine.prevot@oracom.fr</v>
          </cell>
          <cell r="K1677" t="str">
            <v>Christelle</v>
          </cell>
          <cell r="L1677" t="str">
            <v>VAN DEN BROUCKE</v>
          </cell>
          <cell r="M1677" t="str">
            <v>01 44 78 98 32</v>
          </cell>
          <cell r="N1677" t="str">
            <v>christelle.vandenbroucke@oracom.fr</v>
          </cell>
        </row>
        <row r="1678">
          <cell r="A1678">
            <v>927999</v>
          </cell>
          <cell r="B1678" t="str">
            <v>EDITIONS 21 SARL</v>
          </cell>
          <cell r="C1678" t="str">
            <v>170 RUE RAYMOND LOSSERAND</v>
          </cell>
          <cell r="E1678" t="str">
            <v>75014</v>
          </cell>
          <cell r="F1678" t="str">
            <v>PARIS</v>
          </cell>
          <cell r="G1678" t="str">
            <v>FRANCE</v>
          </cell>
          <cell r="H1678" t="str">
            <v>1</v>
          </cell>
          <cell r="I1678" t="str">
            <v>01 44 78 93 00</v>
          </cell>
          <cell r="J1678" t="str">
            <v>sandrine.prevot@oracom.fr</v>
          </cell>
          <cell r="K1678" t="str">
            <v>Jean-Philippe</v>
          </cell>
          <cell r="L1678" t="str">
            <v>PECOUL</v>
          </cell>
        </row>
        <row r="1679">
          <cell r="A1679">
            <v>927999</v>
          </cell>
          <cell r="B1679" t="str">
            <v>EDITIONS 21 SARL</v>
          </cell>
          <cell r="C1679" t="str">
            <v>170 RUE RAYMOND LOSSERAND</v>
          </cell>
          <cell r="E1679" t="str">
            <v>75014</v>
          </cell>
          <cell r="F1679" t="str">
            <v>PARIS</v>
          </cell>
          <cell r="G1679" t="str">
            <v>FRANCE</v>
          </cell>
          <cell r="H1679" t="str">
            <v>1</v>
          </cell>
          <cell r="I1679" t="str">
            <v>01 44 78 93 00</v>
          </cell>
          <cell r="J1679" t="str">
            <v>sandrine.prevot@oracom.fr</v>
          </cell>
          <cell r="K1679" t="str">
            <v>JEAN PHILIPPE</v>
          </cell>
          <cell r="L1679" t="str">
            <v>PECOUL</v>
          </cell>
        </row>
        <row r="1680">
          <cell r="A1680">
            <v>927999</v>
          </cell>
          <cell r="B1680" t="str">
            <v>EDITIONS 21 SARL</v>
          </cell>
          <cell r="C1680" t="str">
            <v>170 RUE RAYMOND LOSSERAND</v>
          </cell>
          <cell r="E1680" t="str">
            <v>75014</v>
          </cell>
          <cell r="F1680" t="str">
            <v>PARIS</v>
          </cell>
          <cell r="G1680" t="str">
            <v>FRANCE</v>
          </cell>
          <cell r="H1680" t="str">
            <v>1</v>
          </cell>
          <cell r="I1680" t="str">
            <v>01 44 78 93 00</v>
          </cell>
          <cell r="J1680" t="str">
            <v>sandrine.prevot@oracom.fr</v>
          </cell>
          <cell r="K1680" t="str">
            <v>Caroline</v>
          </cell>
          <cell r="L1680" t="str">
            <v>LERAY</v>
          </cell>
          <cell r="M1680" t="str">
            <v>+33144789763</v>
          </cell>
          <cell r="N1680" t="str">
            <v>caroline.leray@oracom.fr</v>
          </cell>
        </row>
        <row r="1681">
          <cell r="A1681">
            <v>927999</v>
          </cell>
          <cell r="B1681" t="str">
            <v>EDITIONS 21 SARL</v>
          </cell>
          <cell r="C1681" t="str">
            <v>170 RUE RAYMOND LOSSERAND</v>
          </cell>
          <cell r="E1681" t="str">
            <v>75014</v>
          </cell>
          <cell r="F1681" t="str">
            <v>PARIS</v>
          </cell>
          <cell r="G1681" t="str">
            <v>FRANCE</v>
          </cell>
          <cell r="H1681" t="str">
            <v>1</v>
          </cell>
          <cell r="I1681" t="str">
            <v>01 44 78 93 00</v>
          </cell>
          <cell r="J1681" t="str">
            <v>sandrine.prevot@oracom.fr</v>
          </cell>
          <cell r="K1681" t="str">
            <v>INGRID</v>
          </cell>
          <cell r="L1681" t="str">
            <v>GAIGNARD</v>
          </cell>
          <cell r="N1681" t="str">
            <v>ingrid.gaignard@oracom.fr</v>
          </cell>
        </row>
        <row r="1682">
          <cell r="A1682">
            <v>927999</v>
          </cell>
          <cell r="B1682" t="str">
            <v>EDITIONS 21 SARL</v>
          </cell>
          <cell r="C1682" t="str">
            <v>170 RUE RAYMOND LOSSERAND</v>
          </cell>
          <cell r="E1682" t="str">
            <v>75014</v>
          </cell>
          <cell r="F1682" t="str">
            <v>PARIS</v>
          </cell>
          <cell r="G1682" t="str">
            <v>FRANCE</v>
          </cell>
          <cell r="H1682" t="str">
            <v>1</v>
          </cell>
          <cell r="I1682" t="str">
            <v>01 44 78 93 00</v>
          </cell>
          <cell r="J1682" t="str">
            <v>sandrine.prevot@oracom.fr</v>
          </cell>
          <cell r="K1682" t="str">
            <v>Ingrid</v>
          </cell>
          <cell r="L1682" t="str">
            <v>GAIGNARD</v>
          </cell>
          <cell r="N1682" t="str">
            <v>ingrid.gaignard@oracom.fr</v>
          </cell>
        </row>
        <row r="1683">
          <cell r="A1683">
            <v>929903</v>
          </cell>
          <cell r="B1683" t="str">
            <v>A1 STUDIOS LTD</v>
          </cell>
          <cell r="C1683" t="str">
            <v>33RD. FLOOR  - 20 MARGARETH STREET</v>
          </cell>
          <cell r="E1683" t="str">
            <v>W1W 8RS</v>
          </cell>
          <cell r="F1683" t="str">
            <v>LONDON</v>
          </cell>
          <cell r="G1683" t="str">
            <v>ROYAUME-UNI</v>
          </cell>
          <cell r="H1683" t="str">
            <v>2</v>
          </cell>
          <cell r="I1683" t="str">
            <v>00390284253540</v>
          </cell>
          <cell r="J1683" t="str">
            <v>info@yacht-premiere.com</v>
          </cell>
          <cell r="K1683" t="str">
            <v>Paola</v>
          </cell>
          <cell r="L1683" t="str">
            <v>BALLATO</v>
          </cell>
          <cell r="M1683" t="str">
            <v>00390248028077</v>
          </cell>
          <cell r="N1683" t="str">
            <v>paola@yacht-premiere.com</v>
          </cell>
        </row>
        <row r="1684">
          <cell r="A1684">
            <v>929903</v>
          </cell>
          <cell r="B1684" t="str">
            <v>A1 STUDIOS LTD</v>
          </cell>
          <cell r="C1684" t="str">
            <v>33RD. FLOOR  - 20 MARGARETH STREET</v>
          </cell>
          <cell r="E1684" t="str">
            <v>W1W 8RS</v>
          </cell>
          <cell r="F1684" t="str">
            <v>LONDON</v>
          </cell>
          <cell r="G1684" t="str">
            <v>ROYAUME-UNI</v>
          </cell>
          <cell r="H1684" t="str">
            <v>2</v>
          </cell>
          <cell r="I1684" t="str">
            <v>00390284253540</v>
          </cell>
          <cell r="J1684" t="str">
            <v>info@yacht-premiere.com</v>
          </cell>
          <cell r="K1684" t="str">
            <v>Paola</v>
          </cell>
          <cell r="L1684" t="str">
            <v>PELLEGRINO BALLATO</v>
          </cell>
          <cell r="M1684" t="str">
            <v>0039 024808077</v>
          </cell>
          <cell r="N1684" t="str">
            <v>paola@yacht-premiere.com</v>
          </cell>
        </row>
        <row r="1685">
          <cell r="A1685">
            <v>929903</v>
          </cell>
          <cell r="B1685" t="str">
            <v>A1 STUDIOS LTD</v>
          </cell>
          <cell r="C1685" t="str">
            <v>33RD. FLOOR  - 20 MARGARETH STREET</v>
          </cell>
          <cell r="E1685" t="str">
            <v>W1W 8RS</v>
          </cell>
          <cell r="F1685" t="str">
            <v>LONDON</v>
          </cell>
          <cell r="G1685" t="str">
            <v>ROYAUME-UNI</v>
          </cell>
          <cell r="H1685" t="str">
            <v>2</v>
          </cell>
          <cell r="I1685" t="str">
            <v>00390284253540</v>
          </cell>
          <cell r="J1685" t="str">
            <v>info@yacht-premiere.com</v>
          </cell>
          <cell r="K1685" t="str">
            <v>Paola</v>
          </cell>
          <cell r="L1685" t="str">
            <v>PELLEGRINO BALLATO</v>
          </cell>
          <cell r="M1685" t="str">
            <v>+390284253540</v>
          </cell>
          <cell r="N1685" t="str">
            <v>paola@yacht-premiere.com</v>
          </cell>
        </row>
        <row r="1686">
          <cell r="A1686">
            <v>930074</v>
          </cell>
          <cell r="B1686" t="str">
            <v>L'ATELIER DES CHEFS</v>
          </cell>
          <cell r="C1686" t="str">
            <v>10 RUE PENTHEVIERE</v>
          </cell>
          <cell r="E1686" t="str">
            <v>75008</v>
          </cell>
          <cell r="F1686" t="str">
            <v>PARIS</v>
          </cell>
          <cell r="G1686" t="str">
            <v>FRANCE</v>
          </cell>
          <cell r="H1686" t="str">
            <v>1</v>
          </cell>
          <cell r="I1686" t="str">
            <v>+33153302463</v>
          </cell>
          <cell r="K1686" t="str">
            <v>Nicolas</v>
          </cell>
          <cell r="L1686" t="str">
            <v>BERGERAULT</v>
          </cell>
          <cell r="M1686" t="str">
            <v>01 53 30 04 09</v>
          </cell>
          <cell r="N1686" t="str">
            <v>nicolas.bergerault@ateliersdeschefs.com</v>
          </cell>
        </row>
        <row r="1687">
          <cell r="A1687">
            <v>930074</v>
          </cell>
          <cell r="B1687" t="str">
            <v>L'ATELIER DES CHEFS</v>
          </cell>
          <cell r="C1687" t="str">
            <v>10 RUE PENTHEVIERE</v>
          </cell>
          <cell r="E1687" t="str">
            <v>75008</v>
          </cell>
          <cell r="F1687" t="str">
            <v>PARIS</v>
          </cell>
          <cell r="G1687" t="str">
            <v>FRANCE</v>
          </cell>
          <cell r="H1687" t="str">
            <v>1</v>
          </cell>
          <cell r="I1687" t="str">
            <v>+33153302463</v>
          </cell>
          <cell r="K1687" t="str">
            <v>NICOLAS</v>
          </cell>
          <cell r="L1687" t="str">
            <v>BERGERAULT</v>
          </cell>
          <cell r="M1687" t="str">
            <v>+33153300409</v>
          </cell>
          <cell r="N1687" t="str">
            <v>nicolas.bergerault@atelierdeschefs.com</v>
          </cell>
        </row>
        <row r="1688">
          <cell r="A1688">
            <v>930074</v>
          </cell>
          <cell r="B1688" t="str">
            <v>L'ATELIER DES CHEFS</v>
          </cell>
          <cell r="C1688" t="str">
            <v>10 RUE PENTHEVIERE</v>
          </cell>
          <cell r="E1688" t="str">
            <v>75008</v>
          </cell>
          <cell r="F1688" t="str">
            <v>PARIS</v>
          </cell>
          <cell r="G1688" t="str">
            <v>FRANCE</v>
          </cell>
          <cell r="H1688" t="str">
            <v>1</v>
          </cell>
          <cell r="I1688" t="str">
            <v>+33153302463</v>
          </cell>
          <cell r="K1688" t="str">
            <v>JEAN SEBASTIEN</v>
          </cell>
          <cell r="L1688" t="str">
            <v>BOMPOIL</v>
          </cell>
          <cell r="N1688" t="str">
            <v>js.bompoil@atelierdeschefs.com</v>
          </cell>
        </row>
        <row r="1689">
          <cell r="A1689">
            <v>930074</v>
          </cell>
          <cell r="B1689" t="str">
            <v>L'ATELIER DES CHEFS</v>
          </cell>
          <cell r="C1689" t="str">
            <v>10 RUE PENTHEVIERE</v>
          </cell>
          <cell r="E1689" t="str">
            <v>75008</v>
          </cell>
          <cell r="F1689" t="str">
            <v>PARIS</v>
          </cell>
          <cell r="G1689" t="str">
            <v>FRANCE</v>
          </cell>
          <cell r="H1689" t="str">
            <v>1</v>
          </cell>
          <cell r="I1689" t="str">
            <v>+33153302463</v>
          </cell>
          <cell r="K1689" t="str">
            <v>Debora</v>
          </cell>
          <cell r="L1689" t="str">
            <v>Giuliani</v>
          </cell>
          <cell r="N1689" t="str">
            <v>debora.giuliani@daimler.com</v>
          </cell>
        </row>
        <row r="1690">
          <cell r="A1690">
            <v>930074</v>
          </cell>
          <cell r="B1690" t="str">
            <v>L'ATELIER DES CHEFS</v>
          </cell>
          <cell r="C1690" t="str">
            <v>10 RUE PENTHEVIERE</v>
          </cell>
          <cell r="E1690" t="str">
            <v>75008</v>
          </cell>
          <cell r="F1690" t="str">
            <v>PARIS</v>
          </cell>
          <cell r="G1690" t="str">
            <v>FRANCE</v>
          </cell>
          <cell r="H1690" t="str">
            <v>1</v>
          </cell>
          <cell r="I1690" t="str">
            <v>+33153302463</v>
          </cell>
          <cell r="K1690" t="str">
            <v>Aurélie</v>
          </cell>
          <cell r="L1690" t="str">
            <v>DE ROYER</v>
          </cell>
          <cell r="M1690" t="str">
            <v>+33183816637</v>
          </cell>
          <cell r="N1690" t="str">
            <v>aurelie.deroyer@atelierdeschefs.com</v>
          </cell>
        </row>
        <row r="1691">
          <cell r="A1691">
            <v>930074</v>
          </cell>
          <cell r="B1691" t="str">
            <v>L'ATELIER DES CHEFS</v>
          </cell>
          <cell r="C1691" t="str">
            <v>10 RUE PENTHEVIERE</v>
          </cell>
          <cell r="E1691" t="str">
            <v>75008</v>
          </cell>
          <cell r="F1691" t="str">
            <v>PARIS</v>
          </cell>
          <cell r="G1691" t="str">
            <v>FRANCE</v>
          </cell>
          <cell r="H1691" t="str">
            <v>1</v>
          </cell>
          <cell r="I1691" t="str">
            <v>+33153302463</v>
          </cell>
          <cell r="K1691" t="str">
            <v>AURELIE</v>
          </cell>
          <cell r="L1691" t="str">
            <v>DE ROYER</v>
          </cell>
          <cell r="N1691" t="str">
            <v>auremie.deroyer@atelierdeschefs.com</v>
          </cell>
        </row>
        <row r="1692">
          <cell r="A1692">
            <v>931068</v>
          </cell>
          <cell r="B1692" t="str">
            <v>BOAT INTERNATIONAL MEDIA LTD</v>
          </cell>
          <cell r="C1692" t="str">
            <v>HARTFIELD HOUSE  1 ST FLOOR</v>
          </cell>
          <cell r="D1692" t="str">
            <v>41-47 HARTFIELD ROAD</v>
          </cell>
          <cell r="E1692" t="str">
            <v>SW193RQ</v>
          </cell>
          <cell r="F1692" t="str">
            <v>WIMBLEDON LONDON</v>
          </cell>
          <cell r="G1692" t="str">
            <v>ROYAUME-UNI</v>
          </cell>
          <cell r="H1692" t="str">
            <v>2</v>
          </cell>
          <cell r="I1692" t="str">
            <v>+442085459330</v>
          </cell>
          <cell r="J1692" t="str">
            <v>info@boatinternationalmedia.com</v>
          </cell>
          <cell r="K1692" t="str">
            <v>Tony</v>
          </cell>
          <cell r="L1692" t="str">
            <v>EUDEN</v>
          </cell>
          <cell r="M1692" t="str">
            <v>004402085479713</v>
          </cell>
          <cell r="N1692" t="str">
            <v>tonye@boatinternational.co.uk</v>
          </cell>
        </row>
        <row r="1693">
          <cell r="A1693">
            <v>931068</v>
          </cell>
          <cell r="B1693" t="str">
            <v>BOAT INTERNATIONAL MEDIA LTD</v>
          </cell>
          <cell r="C1693" t="str">
            <v>HARTFIELD HOUSE  1 ST FLOOR</v>
          </cell>
          <cell r="D1693" t="str">
            <v>41-47 HARTFIELD ROAD</v>
          </cell>
          <cell r="E1693" t="str">
            <v>SW193RQ</v>
          </cell>
          <cell r="F1693" t="str">
            <v>WIMBLEDON LONDON</v>
          </cell>
          <cell r="G1693" t="str">
            <v>ROYAUME-UNI</v>
          </cell>
          <cell r="H1693" t="str">
            <v>2</v>
          </cell>
          <cell r="I1693" t="str">
            <v>+442085459330</v>
          </cell>
          <cell r="J1693" t="str">
            <v>info@boatinternationalmedia.com</v>
          </cell>
          <cell r="K1693" t="str">
            <v>Kirsten</v>
          </cell>
          <cell r="L1693" t="str">
            <v>MACKENZIE</v>
          </cell>
          <cell r="M1693" t="str">
            <v>004402085419108</v>
          </cell>
          <cell r="N1693" t="str">
            <v>kirstenm@boatinternational.co.uk</v>
          </cell>
        </row>
        <row r="1694">
          <cell r="A1694">
            <v>931068</v>
          </cell>
          <cell r="B1694" t="str">
            <v>BOAT INTERNATIONAL MEDIA LTD</v>
          </cell>
          <cell r="C1694" t="str">
            <v>HARTFIELD HOUSE  1 ST FLOOR</v>
          </cell>
          <cell r="D1694" t="str">
            <v>41-47 HARTFIELD ROAD</v>
          </cell>
          <cell r="E1694" t="str">
            <v>SW193RQ</v>
          </cell>
          <cell r="F1694" t="str">
            <v>WIMBLEDON LONDON</v>
          </cell>
          <cell r="G1694" t="str">
            <v>ROYAUME-UNI</v>
          </cell>
          <cell r="H1694" t="str">
            <v>2</v>
          </cell>
          <cell r="I1694" t="str">
            <v>+442085459330</v>
          </cell>
          <cell r="J1694" t="str">
            <v>info@boatinternationalmedia.com</v>
          </cell>
          <cell r="K1694" t="str">
            <v>Kirsten</v>
          </cell>
          <cell r="L1694" t="str">
            <v>MACKENZIE</v>
          </cell>
          <cell r="N1694" t="str">
            <v>kirstenm@boatinternational.co.uk</v>
          </cell>
        </row>
        <row r="1695">
          <cell r="A1695">
            <v>931068</v>
          </cell>
          <cell r="B1695" t="str">
            <v>BOAT INTERNATIONAL MEDIA LTD</v>
          </cell>
          <cell r="C1695" t="str">
            <v>HARTFIELD HOUSE  1 ST FLOOR</v>
          </cell>
          <cell r="D1695" t="str">
            <v>41-47 HARTFIELD ROAD</v>
          </cell>
          <cell r="E1695" t="str">
            <v>SW193RQ</v>
          </cell>
          <cell r="F1695" t="str">
            <v>WIMBLEDON LONDON</v>
          </cell>
          <cell r="G1695" t="str">
            <v>ROYAUME-UNI</v>
          </cell>
          <cell r="H1695" t="str">
            <v>2</v>
          </cell>
          <cell r="I1695" t="str">
            <v>+442085459330</v>
          </cell>
          <cell r="J1695" t="str">
            <v>info@boatinternationalmedia.com</v>
          </cell>
          <cell r="K1695" t="str">
            <v>HOLLY</v>
          </cell>
          <cell r="L1695" t="str">
            <v>LUNN</v>
          </cell>
          <cell r="M1695" t="str">
            <v>+442085459336</v>
          </cell>
          <cell r="N1695" t="str">
            <v>holly.lunn@boatinternationalmedia.com</v>
          </cell>
        </row>
        <row r="1696">
          <cell r="A1696">
            <v>931068</v>
          </cell>
          <cell r="B1696" t="str">
            <v>BOAT INTERNATIONAL MEDIA LTD</v>
          </cell>
          <cell r="C1696" t="str">
            <v>HARTFIELD HOUSE  1 ST FLOOR</v>
          </cell>
          <cell r="D1696" t="str">
            <v>41-47 HARTFIELD ROAD</v>
          </cell>
          <cell r="E1696" t="str">
            <v>SW193RQ</v>
          </cell>
          <cell r="F1696" t="str">
            <v>WIMBLEDON LONDON</v>
          </cell>
          <cell r="G1696" t="str">
            <v>ROYAUME-UNI</v>
          </cell>
          <cell r="H1696" t="str">
            <v>2</v>
          </cell>
          <cell r="I1696" t="str">
            <v>+442085459330</v>
          </cell>
          <cell r="J1696" t="str">
            <v>info@boatinternationalmedia.com</v>
          </cell>
          <cell r="K1696" t="str">
            <v>HOLLY</v>
          </cell>
          <cell r="L1696" t="str">
            <v>LUNN</v>
          </cell>
          <cell r="M1696" t="str">
            <v>0044 02085459336</v>
          </cell>
          <cell r="N1696" t="str">
            <v>holly.lunn@boatinternationalmedia.com</v>
          </cell>
        </row>
        <row r="1697">
          <cell r="A1697">
            <v>931068</v>
          </cell>
          <cell r="B1697" t="str">
            <v>BOAT INTERNATIONAL MEDIA LTD</v>
          </cell>
          <cell r="C1697" t="str">
            <v>HARTFIELD HOUSE  1 ST FLOOR</v>
          </cell>
          <cell r="D1697" t="str">
            <v>41-47 HARTFIELD ROAD</v>
          </cell>
          <cell r="E1697" t="str">
            <v>SW193RQ</v>
          </cell>
          <cell r="F1697" t="str">
            <v>WIMBLEDON LONDON</v>
          </cell>
          <cell r="G1697" t="str">
            <v>ROYAUME-UNI</v>
          </cell>
          <cell r="H1697" t="str">
            <v>2</v>
          </cell>
          <cell r="I1697" t="str">
            <v>+442085459330</v>
          </cell>
          <cell r="J1697" t="str">
            <v>info@boatinternationalmedia.com</v>
          </cell>
          <cell r="K1697" t="str">
            <v>Karie</v>
          </cell>
          <cell r="L1697" t="str">
            <v>DOERR</v>
          </cell>
          <cell r="N1697" t="str">
            <v>karie.doerr@boatinternationalmedia.com</v>
          </cell>
        </row>
        <row r="1698">
          <cell r="A1698">
            <v>931068</v>
          </cell>
          <cell r="B1698" t="str">
            <v>BOAT INTERNATIONAL MEDIA LTD</v>
          </cell>
          <cell r="C1698" t="str">
            <v>HARTFIELD HOUSE  1 ST FLOOR</v>
          </cell>
          <cell r="D1698" t="str">
            <v>41-47 HARTFIELD ROAD</v>
          </cell>
          <cell r="E1698" t="str">
            <v>SW193RQ</v>
          </cell>
          <cell r="F1698" t="str">
            <v>WIMBLEDON LONDON</v>
          </cell>
          <cell r="G1698" t="str">
            <v>ROYAUME-UNI</v>
          </cell>
          <cell r="H1698" t="str">
            <v>2</v>
          </cell>
          <cell r="I1698" t="str">
            <v>+442085459330</v>
          </cell>
          <cell r="J1698" t="str">
            <v>info@boatinternationalmedia.com</v>
          </cell>
          <cell r="K1698" t="str">
            <v>Bethany</v>
          </cell>
          <cell r="L1698" t="str">
            <v>SILCOX</v>
          </cell>
          <cell r="M1698" t="str">
            <v>+44 (0) 20 8545 9337</v>
          </cell>
          <cell r="N1698" t="str">
            <v>bethany.silcox@boatinternationalmedia.com</v>
          </cell>
        </row>
        <row r="1699">
          <cell r="A1699">
            <v>931068</v>
          </cell>
          <cell r="B1699" t="str">
            <v>BOAT INTERNATIONAL MEDIA LTD</v>
          </cell>
          <cell r="C1699" t="str">
            <v>HARTFIELD HOUSE  1 ST FLOOR</v>
          </cell>
          <cell r="D1699" t="str">
            <v>41-47 HARTFIELD ROAD</v>
          </cell>
          <cell r="E1699" t="str">
            <v>SW193RQ</v>
          </cell>
          <cell r="F1699" t="str">
            <v>WIMBLEDON LONDON</v>
          </cell>
          <cell r="G1699" t="str">
            <v>ROYAUME-UNI</v>
          </cell>
          <cell r="H1699" t="str">
            <v>2</v>
          </cell>
          <cell r="I1699" t="str">
            <v>+442085459330</v>
          </cell>
          <cell r="J1699" t="str">
            <v>info@boatinternationalmedia.com</v>
          </cell>
          <cell r="K1699" t="str">
            <v>Anna</v>
          </cell>
          <cell r="L1699" t="str">
            <v>WHITCOMBE</v>
          </cell>
          <cell r="M1699" t="str">
            <v>+442085459337</v>
          </cell>
          <cell r="N1699" t="str">
            <v>anna.whitecombe@boatinternationalmedia.com</v>
          </cell>
        </row>
        <row r="1700">
          <cell r="A1700">
            <v>931068</v>
          </cell>
          <cell r="B1700" t="str">
            <v>BOAT INTERNATIONAL MEDIA LTD</v>
          </cell>
          <cell r="C1700" t="str">
            <v>HARTFIELD HOUSE  1 ST FLOOR</v>
          </cell>
          <cell r="D1700" t="str">
            <v>41-47 HARTFIELD ROAD</v>
          </cell>
          <cell r="E1700" t="str">
            <v>SW193RQ</v>
          </cell>
          <cell r="F1700" t="str">
            <v>WIMBLEDON LONDON</v>
          </cell>
          <cell r="G1700" t="str">
            <v>ROYAUME-UNI</v>
          </cell>
          <cell r="H1700" t="str">
            <v>2</v>
          </cell>
          <cell r="I1700" t="str">
            <v>+442085459330</v>
          </cell>
          <cell r="J1700" t="str">
            <v>info@boatinternationalmedia.com</v>
          </cell>
          <cell r="K1700" t="str">
            <v>Sadie</v>
          </cell>
          <cell r="L1700" t="str">
            <v>BROWN</v>
          </cell>
          <cell r="M1700" t="str">
            <v>+442085459335</v>
          </cell>
          <cell r="N1700" t="str">
            <v>sadie.brown@boatinternationalmedia.com</v>
          </cell>
        </row>
        <row r="1701">
          <cell r="A1701">
            <v>931374</v>
          </cell>
          <cell r="B1701" t="str">
            <v>BAY PUBLISHING LTD</v>
          </cell>
          <cell r="C1701" t="str">
            <v>UNIT 1 OXFORD COURT</v>
          </cell>
          <cell r="D1701" t="str">
            <v>THE GRANBY WEYMOUTH</v>
          </cell>
          <cell r="E1701" t="str">
            <v>DT48PY</v>
          </cell>
          <cell r="F1701" t="str">
            <v>DORSET</v>
          </cell>
          <cell r="G1701" t="str">
            <v>ROYAUME-UNI</v>
          </cell>
          <cell r="H1701" t="str">
            <v>2</v>
          </cell>
          <cell r="I1701" t="str">
            <v>+44 130 5 785199</v>
          </cell>
          <cell r="J1701" t="str">
            <v>nick@baysafety.com</v>
          </cell>
          <cell r="K1701" t="str">
            <v>Nick</v>
          </cell>
          <cell r="L1701" t="str">
            <v>LIMM</v>
          </cell>
          <cell r="N1701" t="str">
            <v>nick@bay-publishing.com</v>
          </cell>
        </row>
        <row r="1702">
          <cell r="A1702">
            <v>931374</v>
          </cell>
          <cell r="B1702" t="str">
            <v>BAY PUBLISHING LTD</v>
          </cell>
          <cell r="C1702" t="str">
            <v>UNIT 1 OXFORD COURT</v>
          </cell>
          <cell r="D1702" t="str">
            <v>THE GRANBY WEYMOUTH</v>
          </cell>
          <cell r="E1702" t="str">
            <v>DT48PY</v>
          </cell>
          <cell r="F1702" t="str">
            <v>DORSET</v>
          </cell>
          <cell r="G1702" t="str">
            <v>ROYAUME-UNI</v>
          </cell>
          <cell r="H1702" t="str">
            <v>2</v>
          </cell>
          <cell r="I1702" t="str">
            <v>+44 130 5 785199</v>
          </cell>
          <cell r="J1702" t="str">
            <v>nick@baysafety.com</v>
          </cell>
          <cell r="K1702" t="str">
            <v>NICK</v>
          </cell>
          <cell r="L1702" t="str">
            <v>LIMM</v>
          </cell>
          <cell r="M1702" t="str">
            <v>00441305785199</v>
          </cell>
          <cell r="N1702" t="str">
            <v>nick@baysafety.com</v>
          </cell>
        </row>
        <row r="1703">
          <cell r="A1703">
            <v>931374</v>
          </cell>
          <cell r="B1703" t="str">
            <v>BAY PUBLISHING LTD</v>
          </cell>
          <cell r="C1703" t="str">
            <v>UNIT 1 OXFORD COURT</v>
          </cell>
          <cell r="D1703" t="str">
            <v>THE GRANBY WEYMOUTH</v>
          </cell>
          <cell r="E1703" t="str">
            <v>DT48PY</v>
          </cell>
          <cell r="F1703" t="str">
            <v>DORSET</v>
          </cell>
          <cell r="G1703" t="str">
            <v>ROYAUME-UNI</v>
          </cell>
          <cell r="H1703" t="str">
            <v>2</v>
          </cell>
          <cell r="I1703" t="str">
            <v>+44 130 5 785199</v>
          </cell>
          <cell r="J1703" t="str">
            <v>nick@baysafety.com</v>
          </cell>
          <cell r="K1703" t="str">
            <v>CHATELLE</v>
          </cell>
          <cell r="L1703" t="str">
            <v>McCRYSTAL</v>
          </cell>
          <cell r="N1703" t="str">
            <v>chantelle@aweimagazine.com</v>
          </cell>
        </row>
        <row r="1704">
          <cell r="A1704">
            <v>931374</v>
          </cell>
          <cell r="B1704" t="str">
            <v>BAY PUBLISHING LTD</v>
          </cell>
          <cell r="C1704" t="str">
            <v>UNIT 1 OXFORD COURT</v>
          </cell>
          <cell r="D1704" t="str">
            <v>THE GRANBY WEYMOUTH</v>
          </cell>
          <cell r="E1704" t="str">
            <v>DT48PY</v>
          </cell>
          <cell r="F1704" t="str">
            <v>DORSET</v>
          </cell>
          <cell r="G1704" t="str">
            <v>ROYAUME-UNI</v>
          </cell>
          <cell r="H1704" t="str">
            <v>2</v>
          </cell>
          <cell r="I1704" t="str">
            <v>+44 130 5 785199</v>
          </cell>
          <cell r="J1704" t="str">
            <v>nick@baysafety.com</v>
          </cell>
          <cell r="K1704" t="str">
            <v>Rebecca</v>
          </cell>
          <cell r="L1704" t="str">
            <v>AVANT</v>
          </cell>
          <cell r="M1704" t="str">
            <v>+441305785199</v>
          </cell>
          <cell r="N1704" t="str">
            <v>rebecca@hsimagazine.com</v>
          </cell>
        </row>
        <row r="1705">
          <cell r="A1705">
            <v>932321</v>
          </cell>
          <cell r="B1705" t="str">
            <v>HARITHA MEDIA PVT LTD</v>
          </cell>
          <cell r="C1705" t="str">
            <v>7 TH CROSS, CHIKKA BANASWADI MAIN ROAD</v>
          </cell>
          <cell r="E1705" t="str">
            <v>560033</v>
          </cell>
          <cell r="F1705" t="str">
            <v>BANGALORE</v>
          </cell>
          <cell r="G1705" t="str">
            <v>INDE</v>
          </cell>
          <cell r="H1705" t="str">
            <v>2</v>
          </cell>
          <cell r="I1705" t="str">
            <v>00 91 804 168 70 00</v>
          </cell>
          <cell r="J1705" t="str">
            <v>info@harithamedia.in</v>
          </cell>
          <cell r="K1705" t="str">
            <v>HARI</v>
          </cell>
          <cell r="L1705" t="str">
            <v>SHANICER</v>
          </cell>
          <cell r="M1705" t="str">
            <v>00918025426934</v>
          </cell>
          <cell r="N1705" t="str">
            <v>hari@haritha.org</v>
          </cell>
        </row>
        <row r="1706">
          <cell r="A1706">
            <v>932321</v>
          </cell>
          <cell r="B1706" t="str">
            <v>HARITHA MEDIA PVT LTD</v>
          </cell>
          <cell r="C1706" t="str">
            <v>7 TH CROSS, CHIKKA BANASWADI MAIN ROAD</v>
          </cell>
          <cell r="E1706" t="str">
            <v>560033</v>
          </cell>
          <cell r="F1706" t="str">
            <v>BANGALORE</v>
          </cell>
          <cell r="G1706" t="str">
            <v>INDE</v>
          </cell>
          <cell r="H1706" t="str">
            <v>2</v>
          </cell>
          <cell r="I1706" t="str">
            <v>00 91 804 168 70 00</v>
          </cell>
          <cell r="J1706" t="str">
            <v>info@harithamedia.in</v>
          </cell>
          <cell r="K1706" t="str">
            <v>RAJEEV</v>
          </cell>
          <cell r="L1706" t="str">
            <v>UNNILTRAN</v>
          </cell>
          <cell r="N1706" t="str">
            <v>raj@harithamedia.in</v>
          </cell>
        </row>
        <row r="1707">
          <cell r="A1707">
            <v>932321</v>
          </cell>
          <cell r="B1707" t="str">
            <v>HARITHA MEDIA PVT LTD</v>
          </cell>
          <cell r="C1707" t="str">
            <v>7 TH CROSS, CHIKKA BANASWADI MAIN ROAD</v>
          </cell>
          <cell r="E1707" t="str">
            <v>560033</v>
          </cell>
          <cell r="F1707" t="str">
            <v>BANGALORE</v>
          </cell>
          <cell r="G1707" t="str">
            <v>INDE</v>
          </cell>
          <cell r="H1707" t="str">
            <v>2</v>
          </cell>
          <cell r="I1707" t="str">
            <v>00 91 804 168 70 00</v>
          </cell>
          <cell r="J1707" t="str">
            <v>info@harithamedia.in</v>
          </cell>
          <cell r="K1707" t="str">
            <v>Rajeev</v>
          </cell>
          <cell r="L1707" t="str">
            <v>UNNILTRAN</v>
          </cell>
          <cell r="M1707" t="str">
            <v>00 91 804 168 70 00</v>
          </cell>
          <cell r="N1707" t="str">
            <v>raj@harithamedia.in</v>
          </cell>
        </row>
        <row r="1708">
          <cell r="A1708">
            <v>932321</v>
          </cell>
          <cell r="B1708" t="str">
            <v>HARITHA MEDIA PVT LTD</v>
          </cell>
          <cell r="C1708" t="str">
            <v>7 TH CROSS, CHIKKA BANASWADI MAIN ROAD</v>
          </cell>
          <cell r="E1708" t="str">
            <v>560033</v>
          </cell>
          <cell r="F1708" t="str">
            <v>BANGALORE</v>
          </cell>
          <cell r="G1708" t="str">
            <v>INDE</v>
          </cell>
          <cell r="H1708" t="str">
            <v>2</v>
          </cell>
          <cell r="I1708" t="str">
            <v>00 91 804 168 70 00</v>
          </cell>
          <cell r="J1708" t="str">
            <v>info@harithamedia.in</v>
          </cell>
          <cell r="K1708" t="str">
            <v>Sujit</v>
          </cell>
          <cell r="L1708" t="str">
            <v>KUMAR</v>
          </cell>
          <cell r="M1708" t="str">
            <v>00 91 80 41 68 70 00</v>
          </cell>
          <cell r="N1708" t="str">
            <v>delharitha@gmail.com</v>
          </cell>
        </row>
        <row r="1709">
          <cell r="A1709">
            <v>932371</v>
          </cell>
          <cell r="B1709" t="str">
            <v>UNIVERS PRESSE</v>
          </cell>
          <cell r="C1709" t="str">
            <v>62 AVENUE PARMENTIER</v>
          </cell>
          <cell r="E1709" t="str">
            <v>75011</v>
          </cell>
          <cell r="F1709" t="str">
            <v>PARIS</v>
          </cell>
          <cell r="G1709" t="str">
            <v>FRANCE</v>
          </cell>
          <cell r="H1709" t="str">
            <v>1</v>
          </cell>
          <cell r="J1709" t="str">
            <v/>
          </cell>
          <cell r="K1709" t="str">
            <v>Olivier</v>
          </cell>
          <cell r="L1709" t="str">
            <v>BIGARNET</v>
          </cell>
          <cell r="N1709" t="str">
            <v/>
          </cell>
        </row>
        <row r="1710">
          <cell r="A1710">
            <v>933704</v>
          </cell>
          <cell r="B1710" t="str">
            <v>TRANSFUGE</v>
          </cell>
          <cell r="C1710" t="str">
            <v>24 RUE DE MAUBEUGE</v>
          </cell>
          <cell r="E1710" t="str">
            <v>75009</v>
          </cell>
          <cell r="F1710" t="str">
            <v>PARIS</v>
          </cell>
          <cell r="G1710" t="str">
            <v>FRANCE</v>
          </cell>
          <cell r="H1710" t="str">
            <v>1</v>
          </cell>
          <cell r="I1710" t="str">
            <v>+33 142461838</v>
          </cell>
          <cell r="J1710" t="str">
            <v>csangare@transfuge.fr</v>
          </cell>
          <cell r="K1710" t="str">
            <v>Gaëtan</v>
          </cell>
          <cell r="L1710" t="str">
            <v>HUSSON</v>
          </cell>
          <cell r="M1710" t="str">
            <v>0142461838</v>
          </cell>
          <cell r="N1710" t="str">
            <v>ghusson@transfuge.fr</v>
          </cell>
        </row>
        <row r="1711">
          <cell r="A1711">
            <v>933704</v>
          </cell>
          <cell r="B1711" t="str">
            <v>TRANSFUGE</v>
          </cell>
          <cell r="C1711" t="str">
            <v>24 RUE DE MAUBEUGE</v>
          </cell>
          <cell r="E1711" t="str">
            <v>75009</v>
          </cell>
          <cell r="F1711" t="str">
            <v>PARIS</v>
          </cell>
          <cell r="G1711" t="str">
            <v>FRANCE</v>
          </cell>
          <cell r="H1711" t="str">
            <v>1</v>
          </cell>
          <cell r="I1711" t="str">
            <v>+33 142461838</v>
          </cell>
          <cell r="J1711" t="str">
            <v>csangare@transfuge.fr</v>
          </cell>
          <cell r="K1711" t="str">
            <v>Cyprien</v>
          </cell>
          <cell r="L1711" t="str">
            <v>Sangare</v>
          </cell>
          <cell r="N1711" t="str">
            <v>csangare@transfuge.fr</v>
          </cell>
        </row>
        <row r="1712">
          <cell r="A1712">
            <v>933704</v>
          </cell>
          <cell r="B1712" t="str">
            <v>TRANSFUGE</v>
          </cell>
          <cell r="C1712" t="str">
            <v>24 RUE DE MAUBEUGE</v>
          </cell>
          <cell r="E1712" t="str">
            <v>75009</v>
          </cell>
          <cell r="F1712" t="str">
            <v>PARIS</v>
          </cell>
          <cell r="G1712" t="str">
            <v>FRANCE</v>
          </cell>
          <cell r="H1712" t="str">
            <v>1</v>
          </cell>
          <cell r="I1712" t="str">
            <v>+33 142461838</v>
          </cell>
          <cell r="J1712" t="str">
            <v>csangare@transfuge.fr</v>
          </cell>
          <cell r="K1712" t="str">
            <v>Gaëtan</v>
          </cell>
          <cell r="L1712" t="str">
            <v>HUSSON</v>
          </cell>
          <cell r="N1712" t="str">
            <v>ghusson@transfuge.fr</v>
          </cell>
        </row>
        <row r="1713">
          <cell r="A1713">
            <v>934550</v>
          </cell>
          <cell r="B1713" t="str">
            <v>INFOMEDIA 18 LTD</v>
          </cell>
          <cell r="C1713" t="str">
            <v>A WING, RUBY HOUSE JK SAWANT MARG DADAR (WEST)</v>
          </cell>
          <cell r="E1713" t="str">
            <v>400028</v>
          </cell>
          <cell r="F1713" t="str">
            <v>MUMBAI</v>
          </cell>
          <cell r="G1713" t="str">
            <v>INDE</v>
          </cell>
          <cell r="H1713" t="str">
            <v>2</v>
          </cell>
          <cell r="I1713" t="str">
            <v>00 912 230 034 651</v>
          </cell>
          <cell r="J1713" t="str">
            <v>jagruti.shah@infomedia18.in</v>
          </cell>
          <cell r="K1713" t="str">
            <v>Damania</v>
          </cell>
          <cell r="L1713" t="str">
            <v>ASHISH</v>
          </cell>
          <cell r="M1713" t="str">
            <v>00 912 224 232 850</v>
          </cell>
          <cell r="N1713" t="str">
            <v>ashish.damania@infomediaindia.com</v>
          </cell>
        </row>
        <row r="1714">
          <cell r="A1714">
            <v>934550</v>
          </cell>
          <cell r="B1714" t="str">
            <v>INFOMEDIA 18 LTD</v>
          </cell>
          <cell r="C1714" t="str">
            <v>A WING, RUBY HOUSE JK SAWANT MARG DADAR (WEST)</v>
          </cell>
          <cell r="E1714" t="str">
            <v>400028</v>
          </cell>
          <cell r="F1714" t="str">
            <v>MUMBAI</v>
          </cell>
          <cell r="G1714" t="str">
            <v>INDE</v>
          </cell>
          <cell r="H1714" t="str">
            <v>2</v>
          </cell>
          <cell r="I1714" t="str">
            <v>00 912 230 034 651</v>
          </cell>
          <cell r="J1714" t="str">
            <v>jagruti.shah@infomedia18.in</v>
          </cell>
          <cell r="K1714" t="str">
            <v>JAGRUTI</v>
          </cell>
          <cell r="L1714" t="str">
            <v>SHAH</v>
          </cell>
          <cell r="N1714" t="str">
            <v>jagruti.shah@infomedia18.in</v>
          </cell>
        </row>
        <row r="1715">
          <cell r="A1715">
            <v>934550</v>
          </cell>
          <cell r="B1715" t="str">
            <v>INFOMEDIA 18 LTD</v>
          </cell>
          <cell r="C1715" t="str">
            <v>A WING, RUBY HOUSE JK SAWANT MARG DADAR (WEST)</v>
          </cell>
          <cell r="E1715" t="str">
            <v>400028</v>
          </cell>
          <cell r="F1715" t="str">
            <v>MUMBAI</v>
          </cell>
          <cell r="G1715" t="str">
            <v>INDE</v>
          </cell>
          <cell r="H1715" t="str">
            <v>2</v>
          </cell>
          <cell r="I1715" t="str">
            <v>00 912 230 034 651</v>
          </cell>
          <cell r="J1715" t="str">
            <v>jagruti.shah@infomedia18.in</v>
          </cell>
          <cell r="K1715" t="str">
            <v>JAGRUTI</v>
          </cell>
          <cell r="L1715" t="str">
            <v>SHAH</v>
          </cell>
          <cell r="M1715" t="str">
            <v>00 912 230 034 651</v>
          </cell>
          <cell r="N1715" t="str">
            <v>jagruti.shah@infomedia18.in</v>
          </cell>
        </row>
        <row r="1716">
          <cell r="A1716">
            <v>934832</v>
          </cell>
          <cell r="B1716" t="str">
            <v>SIGN GRAPHIC MAGAZINE</v>
          </cell>
          <cell r="C1716" t="str">
            <v>GULBAG CAD</v>
          </cell>
          <cell r="D1716" t="str">
            <v>HULUSI KABATAS ISHANI N° 33/3 - MECIDIYEKOY</v>
          </cell>
          <cell r="E1716" t="str">
            <v>2504/2505</v>
          </cell>
          <cell r="F1716" t="str">
            <v>ISTANBUL</v>
          </cell>
          <cell r="G1716" t="str">
            <v>TURQUIE</v>
          </cell>
          <cell r="H1716" t="str">
            <v>2</v>
          </cell>
          <cell r="I1716" t="str">
            <v>00 90 02122177630</v>
          </cell>
          <cell r="J1716" t="str">
            <v>nilufer@signgraphic.com.tr</v>
          </cell>
          <cell r="K1716" t="str">
            <v>NILUFER</v>
          </cell>
          <cell r="L1716" t="str">
            <v>COSKUN</v>
          </cell>
        </row>
        <row r="1717">
          <cell r="A1717">
            <v>934832</v>
          </cell>
          <cell r="B1717" t="str">
            <v>SIGN GRAPHIC MAGAZINE</v>
          </cell>
          <cell r="C1717" t="str">
            <v>GULBAG CAD</v>
          </cell>
          <cell r="D1717" t="str">
            <v>HULUSI KABATAS ISHANI N° 33/3 - MECIDIYEKOY</v>
          </cell>
          <cell r="E1717" t="str">
            <v>2504/2505</v>
          </cell>
          <cell r="F1717" t="str">
            <v>ISTANBUL</v>
          </cell>
          <cell r="G1717" t="str">
            <v>TURQUIE</v>
          </cell>
          <cell r="H1717" t="str">
            <v>2</v>
          </cell>
          <cell r="I1717" t="str">
            <v>00 90 02122177630</v>
          </cell>
          <cell r="J1717" t="str">
            <v>nilufer@signgraphic.com.tr</v>
          </cell>
          <cell r="K1717" t="str">
            <v>NILUFER</v>
          </cell>
          <cell r="L1717" t="str">
            <v>COSKUN</v>
          </cell>
          <cell r="M1717" t="str">
            <v>00 90 02122177630</v>
          </cell>
          <cell r="N1717" t="str">
            <v>nilufer@signgraphic.com.tr</v>
          </cell>
        </row>
        <row r="1718">
          <cell r="A1718">
            <v>935071</v>
          </cell>
          <cell r="B1718" t="str">
            <v>IHLAS MAGAZINE GROUP</v>
          </cell>
          <cell r="C1718" t="str">
            <v>29 EKIM CADDESI</v>
          </cell>
          <cell r="D1718" t="str">
            <v>N° 23 YENIBOSNA</v>
          </cell>
          <cell r="E1718" t="str">
            <v>34197</v>
          </cell>
          <cell r="F1718" t="str">
            <v>ISTANBUL</v>
          </cell>
          <cell r="G1718" t="str">
            <v>TURQUIE</v>
          </cell>
          <cell r="H1718" t="str">
            <v>2</v>
          </cell>
          <cell r="I1718" t="str">
            <v>00 902 124 542 503</v>
          </cell>
          <cell r="J1718" t="str">
            <v>info@ihlasfuar.com</v>
          </cell>
          <cell r="K1718" t="str">
            <v>Ozlem</v>
          </cell>
          <cell r="L1718" t="str">
            <v>FERGANE</v>
          </cell>
          <cell r="M1718" t="str">
            <v>0090 212 454 2506</v>
          </cell>
          <cell r="N1718" t="str">
            <v>ozlem.fergame@ihlassfuar.com</v>
          </cell>
        </row>
        <row r="1719">
          <cell r="A1719">
            <v>935071</v>
          </cell>
          <cell r="B1719" t="str">
            <v>IHLAS MAGAZINE GROUP</v>
          </cell>
          <cell r="C1719" t="str">
            <v>29 EKIM CADDESI</v>
          </cell>
          <cell r="D1719" t="str">
            <v>N° 23 YENIBOSNA</v>
          </cell>
          <cell r="E1719" t="str">
            <v>34197</v>
          </cell>
          <cell r="F1719" t="str">
            <v>ISTANBUL</v>
          </cell>
          <cell r="G1719" t="str">
            <v>TURQUIE</v>
          </cell>
          <cell r="H1719" t="str">
            <v>2</v>
          </cell>
          <cell r="I1719" t="str">
            <v>00 902 124 542 503</v>
          </cell>
          <cell r="J1719" t="str">
            <v>info@ihlasfuar.com</v>
          </cell>
          <cell r="K1719" t="str">
            <v>HISEYIN</v>
          </cell>
          <cell r="L1719" t="str">
            <v>BAZ</v>
          </cell>
        </row>
        <row r="1720">
          <cell r="A1720">
            <v>935715</v>
          </cell>
          <cell r="B1720" t="str">
            <v>GMT PUBLISHING SARL</v>
          </cell>
          <cell r="C1720" t="str">
            <v>3 RUE DE LA MAIRIE</v>
          </cell>
          <cell r="E1720" t="str">
            <v>1207</v>
          </cell>
          <cell r="F1720" t="str">
            <v>GENEVE</v>
          </cell>
          <cell r="G1720" t="str">
            <v>SUISSE</v>
          </cell>
          <cell r="H1720" t="str">
            <v>1</v>
          </cell>
          <cell r="I1720" t="str">
            <v>+41227079922</v>
          </cell>
          <cell r="J1720" t="str">
            <v>info@gmtmag.com</v>
          </cell>
          <cell r="K1720" t="str">
            <v>BRICE</v>
          </cell>
          <cell r="L1720" t="str">
            <v>LECHEVALIER</v>
          </cell>
          <cell r="N1720" t="str">
            <v>brice.lechevallier@skippers.ch</v>
          </cell>
        </row>
        <row r="1721">
          <cell r="A1721">
            <v>935715</v>
          </cell>
          <cell r="B1721" t="str">
            <v>GMT PUBLISHING SARL</v>
          </cell>
          <cell r="C1721" t="str">
            <v>3 RUE DE LA MAIRIE</v>
          </cell>
          <cell r="E1721" t="str">
            <v>1207</v>
          </cell>
          <cell r="F1721" t="str">
            <v>GENEVE</v>
          </cell>
          <cell r="G1721" t="str">
            <v>SUISSE</v>
          </cell>
          <cell r="H1721" t="str">
            <v>1</v>
          </cell>
          <cell r="I1721" t="str">
            <v>+41227079922</v>
          </cell>
          <cell r="J1721" t="str">
            <v>info@gmtmag.com</v>
          </cell>
          <cell r="K1721" t="str">
            <v>BRICE</v>
          </cell>
          <cell r="L1721" t="str">
            <v>CHEVALIER</v>
          </cell>
          <cell r="M1721" t="str">
            <v>0041227079922</v>
          </cell>
          <cell r="N1721" t="str">
            <v>brice.lechevalier@skippers.ch</v>
          </cell>
        </row>
        <row r="1722">
          <cell r="A1722">
            <v>936253</v>
          </cell>
          <cell r="B1722" t="str">
            <v>JLB EDITION</v>
          </cell>
          <cell r="C1722" t="str">
            <v>BP 57</v>
          </cell>
          <cell r="E1722" t="str">
            <v>06371</v>
          </cell>
          <cell r="F1722" t="str">
            <v>MOUANS SARTOUX</v>
          </cell>
          <cell r="G1722" t="str">
            <v>FRANCE</v>
          </cell>
          <cell r="H1722" t="str">
            <v>1</v>
          </cell>
          <cell r="I1722" t="str">
            <v>+33 4 93 75 76 42</v>
          </cell>
          <cell r="J1722" t="str">
            <v>contact@reussir-sa-veranda.fr</v>
          </cell>
          <cell r="K1722" t="str">
            <v>Jean-Luc</v>
          </cell>
          <cell r="L1722" t="str">
            <v>BURLAUD</v>
          </cell>
          <cell r="M1722" t="str">
            <v>04 93 75 76 42</v>
          </cell>
          <cell r="N1722" t="str">
            <v>jlb@jlbedition.fr</v>
          </cell>
        </row>
        <row r="1723">
          <cell r="A1723">
            <v>936253</v>
          </cell>
          <cell r="B1723" t="str">
            <v>JLB EDITION</v>
          </cell>
          <cell r="C1723" t="str">
            <v>BP 57</v>
          </cell>
          <cell r="E1723" t="str">
            <v>06371</v>
          </cell>
          <cell r="F1723" t="str">
            <v>MOUANS SARTOUX</v>
          </cell>
          <cell r="G1723" t="str">
            <v>FRANCE</v>
          </cell>
          <cell r="H1723" t="str">
            <v>1</v>
          </cell>
          <cell r="I1723" t="str">
            <v>+33 4 93 75 76 42</v>
          </cell>
          <cell r="J1723" t="str">
            <v>contact@reussir-sa-veranda.fr</v>
          </cell>
          <cell r="K1723" t="str">
            <v>Jean-Luc</v>
          </cell>
          <cell r="L1723" t="str">
            <v>BURLAUD</v>
          </cell>
          <cell r="M1723" t="str">
            <v>+33 4 93 75 76 42</v>
          </cell>
          <cell r="N1723" t="str">
            <v>jeanluc@burlaud.net</v>
          </cell>
        </row>
        <row r="1724">
          <cell r="A1724">
            <v>936253</v>
          </cell>
          <cell r="B1724" t="str">
            <v>JLB EDITION</v>
          </cell>
          <cell r="C1724" t="str">
            <v>BP 57</v>
          </cell>
          <cell r="E1724" t="str">
            <v>06371</v>
          </cell>
          <cell r="F1724" t="str">
            <v>MOUANS SARTOUX</v>
          </cell>
          <cell r="G1724" t="str">
            <v>FRANCE</v>
          </cell>
          <cell r="H1724" t="str">
            <v>1</v>
          </cell>
          <cell r="I1724" t="str">
            <v>+33 4 93 75 76 42</v>
          </cell>
          <cell r="J1724" t="str">
            <v>contact@reussir-sa-veranda.fr</v>
          </cell>
          <cell r="K1724" t="str">
            <v>Jean-Luc</v>
          </cell>
          <cell r="L1724" t="str">
            <v>BURLAUD</v>
          </cell>
          <cell r="N1724" t="str">
            <v>contact@reussir-sa-veranda.fr</v>
          </cell>
        </row>
        <row r="1725">
          <cell r="A1725">
            <v>936319</v>
          </cell>
          <cell r="B1725" t="str">
            <v>BOAT DEALER &amp; CHANDLER MAGAZINE</v>
          </cell>
          <cell r="C1725" t="str">
            <v>17 MIDDELTON ROAD</v>
          </cell>
          <cell r="E1725" t="str">
            <v>BH24 IRN</v>
          </cell>
          <cell r="F1725" t="str">
            <v>RINGWOOD HANTS</v>
          </cell>
          <cell r="G1725" t="str">
            <v>ROYAUME-UNI</v>
          </cell>
          <cell r="H1725" t="str">
            <v>2</v>
          </cell>
          <cell r="I1725" t="str">
            <v>00 44 7760 480 448</v>
          </cell>
          <cell r="J1725" t="str">
            <v>info@boatdealerandchandler.com</v>
          </cell>
          <cell r="K1725" t="str">
            <v>Peter</v>
          </cell>
          <cell r="L1725" t="str">
            <v>BRYANT</v>
          </cell>
          <cell r="N1725" t="str">
            <v>peter@europeanseas.com</v>
          </cell>
        </row>
        <row r="1726">
          <cell r="A1726">
            <v>936319</v>
          </cell>
          <cell r="B1726" t="str">
            <v>BOAT DEALER &amp; CHANDLER MAGAZINE</v>
          </cell>
          <cell r="C1726" t="str">
            <v>17 MIDDELTON ROAD</v>
          </cell>
          <cell r="E1726" t="str">
            <v>BH24 IRN</v>
          </cell>
          <cell r="F1726" t="str">
            <v>RINGWOOD HANTS</v>
          </cell>
          <cell r="G1726" t="str">
            <v>ROYAUME-UNI</v>
          </cell>
          <cell r="H1726" t="str">
            <v>2</v>
          </cell>
          <cell r="I1726" t="str">
            <v>00 44 7760 480 448</v>
          </cell>
          <cell r="J1726" t="str">
            <v>info@boatdealerandchandler.com</v>
          </cell>
          <cell r="K1726" t="str">
            <v>Peter</v>
          </cell>
          <cell r="L1726" t="str">
            <v>BRYANT</v>
          </cell>
          <cell r="M1726" t="str">
            <v>00 44 7760 480 448</v>
          </cell>
          <cell r="N1726" t="str">
            <v>info@boatdealerandchandler.com</v>
          </cell>
        </row>
        <row r="1727">
          <cell r="A1727">
            <v>936521</v>
          </cell>
          <cell r="B1727" t="str">
            <v>YACHTING PAGES MEDIA GROUP</v>
          </cell>
          <cell r="C1727" t="str">
            <v>515-517 STOCKWOOD ROAD, BRISLINGTON</v>
          </cell>
          <cell r="E1727" t="str">
            <v>BS4 5LR</v>
          </cell>
          <cell r="F1727" t="str">
            <v>BRISTOL</v>
          </cell>
          <cell r="G1727" t="str">
            <v>ROYAUME-UNI</v>
          </cell>
          <cell r="H1727" t="str">
            <v>2</v>
          </cell>
          <cell r="I1727" t="str">
            <v>+441173160560</v>
          </cell>
          <cell r="J1727" t="str">
            <v>info@yachtingpages.com</v>
          </cell>
          <cell r="K1727" t="str">
            <v>Joanna</v>
          </cell>
          <cell r="L1727" t="str">
            <v>LOWE</v>
          </cell>
          <cell r="M1727" t="str">
            <v>00 44 01 761 490 101</v>
          </cell>
          <cell r="N1727" t="str">
            <v>sales@yachting-pages.com</v>
          </cell>
        </row>
        <row r="1728">
          <cell r="A1728">
            <v>936521</v>
          </cell>
          <cell r="B1728" t="str">
            <v>YACHTING PAGES MEDIA GROUP</v>
          </cell>
          <cell r="C1728" t="str">
            <v>515-517 STOCKWOOD ROAD, BRISLINGTON</v>
          </cell>
          <cell r="E1728" t="str">
            <v>BS4 5LR</v>
          </cell>
          <cell r="F1728" t="str">
            <v>BRISTOL</v>
          </cell>
          <cell r="G1728" t="str">
            <v>ROYAUME-UNI</v>
          </cell>
          <cell r="H1728" t="str">
            <v>2</v>
          </cell>
          <cell r="I1728" t="str">
            <v>+441173160560</v>
          </cell>
          <cell r="J1728" t="str">
            <v>info@yachtingpages.com</v>
          </cell>
          <cell r="K1728" t="str">
            <v>Simon</v>
          </cell>
          <cell r="L1728" t="str">
            <v>BROOKS</v>
          </cell>
          <cell r="M1728" t="str">
            <v>00 44 17 61 45 40 40</v>
          </cell>
        </row>
        <row r="1729">
          <cell r="A1729">
            <v>936521</v>
          </cell>
          <cell r="B1729" t="str">
            <v>YACHTING PAGES MEDIA GROUP</v>
          </cell>
          <cell r="C1729" t="str">
            <v>515-517 STOCKWOOD ROAD, BRISLINGTON</v>
          </cell>
          <cell r="E1729" t="str">
            <v>BS4 5LR</v>
          </cell>
          <cell r="F1729" t="str">
            <v>BRISTOL</v>
          </cell>
          <cell r="G1729" t="str">
            <v>ROYAUME-UNI</v>
          </cell>
          <cell r="H1729" t="str">
            <v>2</v>
          </cell>
          <cell r="I1729" t="str">
            <v>+441173160560</v>
          </cell>
          <cell r="J1729" t="str">
            <v>info@yachtingpages.com</v>
          </cell>
          <cell r="K1729" t="str">
            <v>STEPHEN</v>
          </cell>
          <cell r="L1729" t="str">
            <v>CROWE</v>
          </cell>
          <cell r="M1729" t="str">
            <v>+441761454041</v>
          </cell>
          <cell r="N1729" t="str">
            <v>steve@yachting-pages.com</v>
          </cell>
        </row>
        <row r="1730">
          <cell r="A1730">
            <v>936521</v>
          </cell>
          <cell r="B1730" t="str">
            <v>YACHTING PAGES MEDIA GROUP</v>
          </cell>
          <cell r="C1730" t="str">
            <v>515-517 STOCKWOOD ROAD, BRISLINGTON</v>
          </cell>
          <cell r="E1730" t="str">
            <v>BS4 5LR</v>
          </cell>
          <cell r="F1730" t="str">
            <v>BRISTOL</v>
          </cell>
          <cell r="G1730" t="str">
            <v>ROYAUME-UNI</v>
          </cell>
          <cell r="H1730" t="str">
            <v>2</v>
          </cell>
          <cell r="I1730" t="str">
            <v>+441173160560</v>
          </cell>
          <cell r="J1730" t="str">
            <v>info@yachtingpages.com</v>
          </cell>
          <cell r="K1730" t="str">
            <v>Karen</v>
          </cell>
          <cell r="L1730" t="str">
            <v>HOWELLS</v>
          </cell>
          <cell r="M1730" t="str">
            <v>+44441761454054</v>
          </cell>
          <cell r="N1730" t="str">
            <v>karen.howells@yachtingpages.com</v>
          </cell>
        </row>
        <row r="1731">
          <cell r="A1731">
            <v>936521</v>
          </cell>
          <cell r="B1731" t="str">
            <v>YACHTING PAGES MEDIA GROUP</v>
          </cell>
          <cell r="C1731" t="str">
            <v>515-517 STOCKWOOD ROAD, BRISLINGTON</v>
          </cell>
          <cell r="E1731" t="str">
            <v>BS4 5LR</v>
          </cell>
          <cell r="F1731" t="str">
            <v>BRISTOL</v>
          </cell>
          <cell r="G1731" t="str">
            <v>ROYAUME-UNI</v>
          </cell>
          <cell r="H1731" t="str">
            <v>2</v>
          </cell>
          <cell r="I1731" t="str">
            <v>+441173160560</v>
          </cell>
          <cell r="J1731" t="str">
            <v>info@yachtingpages.com</v>
          </cell>
          <cell r="K1731" t="str">
            <v>Steve</v>
          </cell>
          <cell r="L1731" t="str">
            <v>CROWE</v>
          </cell>
          <cell r="M1731" t="str">
            <v>00 44 017 614 90 101</v>
          </cell>
          <cell r="N1731" t="str">
            <v>info@yachting-pages.com</v>
          </cell>
        </row>
        <row r="1732">
          <cell r="A1732">
            <v>936521</v>
          </cell>
          <cell r="B1732" t="str">
            <v>YACHTING PAGES MEDIA GROUP</v>
          </cell>
          <cell r="C1732" t="str">
            <v>515-517 STOCKWOOD ROAD, BRISLINGTON</v>
          </cell>
          <cell r="E1732" t="str">
            <v>BS4 5LR</v>
          </cell>
          <cell r="F1732" t="str">
            <v>BRISTOL</v>
          </cell>
          <cell r="G1732" t="str">
            <v>ROYAUME-UNI</v>
          </cell>
          <cell r="H1732" t="str">
            <v>2</v>
          </cell>
          <cell r="I1732" t="str">
            <v>+441173160560</v>
          </cell>
          <cell r="J1732" t="str">
            <v>info@yachtingpages.com</v>
          </cell>
          <cell r="K1732" t="str">
            <v>Jack</v>
          </cell>
          <cell r="L1732" t="str">
            <v>ROBINSON</v>
          </cell>
          <cell r="N1732" t="str">
            <v>jack.robinson@yachtingpages.com</v>
          </cell>
        </row>
        <row r="1733">
          <cell r="A1733">
            <v>936521</v>
          </cell>
          <cell r="B1733" t="str">
            <v>YACHTING PAGES MEDIA GROUP</v>
          </cell>
          <cell r="C1733" t="str">
            <v>515-517 STOCKWOOD ROAD, BRISLINGTON</v>
          </cell>
          <cell r="E1733" t="str">
            <v>BS4 5LR</v>
          </cell>
          <cell r="F1733" t="str">
            <v>BRISTOL</v>
          </cell>
          <cell r="G1733" t="str">
            <v>ROYAUME-UNI</v>
          </cell>
          <cell r="H1733" t="str">
            <v>2</v>
          </cell>
          <cell r="I1733" t="str">
            <v>+441173160560</v>
          </cell>
          <cell r="J1733" t="str">
            <v>info@yachtingpages.com</v>
          </cell>
          <cell r="K1733" t="str">
            <v>Tyrone</v>
          </cell>
          <cell r="L1733" t="str">
            <v>JONES</v>
          </cell>
          <cell r="M1733" t="str">
            <v>+441173160560</v>
          </cell>
          <cell r="N1733" t="str">
            <v>tyrone.jones@yachtingpages.com</v>
          </cell>
        </row>
        <row r="1734">
          <cell r="A1734">
            <v>936521</v>
          </cell>
          <cell r="B1734" t="str">
            <v>YACHTING PAGES MEDIA GROUP</v>
          </cell>
          <cell r="C1734" t="str">
            <v>515-517 STOCKWOOD ROAD, BRISLINGTON</v>
          </cell>
          <cell r="E1734" t="str">
            <v>BS4 5LR</v>
          </cell>
          <cell r="F1734" t="str">
            <v>BRISTOL</v>
          </cell>
          <cell r="G1734" t="str">
            <v>ROYAUME-UNI</v>
          </cell>
          <cell r="H1734" t="str">
            <v>2</v>
          </cell>
          <cell r="I1734" t="str">
            <v>+441173160560</v>
          </cell>
          <cell r="J1734" t="str">
            <v>info@yachtingpages.com</v>
          </cell>
          <cell r="K1734" t="str">
            <v>Kerry</v>
          </cell>
          <cell r="L1734" t="str">
            <v>O'NEILL</v>
          </cell>
          <cell r="M1734" t="str">
            <v>+441173160560/213</v>
          </cell>
          <cell r="N1734" t="str">
            <v>kerry.oneill@yachtingpages.com</v>
          </cell>
        </row>
        <row r="1735">
          <cell r="A1735">
            <v>936521</v>
          </cell>
          <cell r="B1735" t="str">
            <v>YACHTING PAGES MEDIA GROUP</v>
          </cell>
          <cell r="C1735" t="str">
            <v>515-517 STOCKWOOD ROAD, BRISLINGTON</v>
          </cell>
          <cell r="E1735" t="str">
            <v>BS4 5LR</v>
          </cell>
          <cell r="F1735" t="str">
            <v>BRISTOL</v>
          </cell>
          <cell r="G1735" t="str">
            <v>ROYAUME-UNI</v>
          </cell>
          <cell r="H1735" t="str">
            <v>2</v>
          </cell>
          <cell r="I1735" t="str">
            <v>+441173160560</v>
          </cell>
          <cell r="J1735" t="str">
            <v>info@yachtingpages.com</v>
          </cell>
          <cell r="K1735" t="str">
            <v>Julia</v>
          </cell>
          <cell r="L1735" t="str">
            <v>BUDNIAK</v>
          </cell>
          <cell r="M1735" t="str">
            <v>+441173160560</v>
          </cell>
          <cell r="N1735" t="str">
            <v>julia.budniak@yachtingpages.com</v>
          </cell>
        </row>
        <row r="1736">
          <cell r="A1736">
            <v>936521</v>
          </cell>
          <cell r="B1736" t="str">
            <v>YACHTING PAGES MEDIA GROUP</v>
          </cell>
          <cell r="C1736" t="str">
            <v>515-517 STOCKWOOD ROAD, BRISLINGTON</v>
          </cell>
          <cell r="E1736" t="str">
            <v>BS4 5LR</v>
          </cell>
          <cell r="F1736" t="str">
            <v>BRISTOL</v>
          </cell>
          <cell r="G1736" t="str">
            <v>ROYAUME-UNI</v>
          </cell>
          <cell r="H1736" t="str">
            <v>2</v>
          </cell>
          <cell r="I1736" t="str">
            <v>+441173160560</v>
          </cell>
          <cell r="J1736" t="str">
            <v>info@yachtingpages.com</v>
          </cell>
          <cell r="K1736" t="str">
            <v>Joanna</v>
          </cell>
          <cell r="L1736" t="str">
            <v>PALMER</v>
          </cell>
          <cell r="M1736" t="str">
            <v>+441173160560</v>
          </cell>
          <cell r="N1736" t="str">
            <v>joanna.palmer@yachtingpages.com</v>
          </cell>
        </row>
        <row r="1737">
          <cell r="A1737">
            <v>936521</v>
          </cell>
          <cell r="B1737" t="str">
            <v>YACHTING PAGES MEDIA GROUP</v>
          </cell>
          <cell r="C1737" t="str">
            <v>515-517 STOCKWOOD ROAD, BRISLINGTON</v>
          </cell>
          <cell r="E1737" t="str">
            <v>BS4 5LR</v>
          </cell>
          <cell r="F1737" t="str">
            <v>BRISTOL</v>
          </cell>
          <cell r="G1737" t="str">
            <v>ROYAUME-UNI</v>
          </cell>
          <cell r="H1737" t="str">
            <v>2</v>
          </cell>
          <cell r="I1737" t="str">
            <v>+441173160560</v>
          </cell>
          <cell r="J1737" t="str">
            <v>info@yachtingpages.com</v>
          </cell>
          <cell r="K1737" t="str">
            <v>Julia</v>
          </cell>
          <cell r="L1737" t="str">
            <v>Budniak</v>
          </cell>
          <cell r="M1737" t="str">
            <v>+441173160560</v>
          </cell>
          <cell r="N1737" t="str">
            <v>julia.budniak@yachtingpages.com</v>
          </cell>
        </row>
        <row r="1738">
          <cell r="A1738">
            <v>936527</v>
          </cell>
          <cell r="B1738" t="str">
            <v>PALM BEACH EVENTS</v>
          </cell>
          <cell r="C1738" t="str">
            <v>12 IM COURTOIS MARIGOT</v>
          </cell>
          <cell r="E1738" t="str">
            <v>97133</v>
          </cell>
          <cell r="F1738" t="str">
            <v>SAINT BARTHELEMY</v>
          </cell>
          <cell r="G1738" t="str">
            <v>FRANCE - GUADELOUPE</v>
          </cell>
          <cell r="H1738" t="str">
            <v>1</v>
          </cell>
          <cell r="I1738" t="str">
            <v>+33590528006</v>
          </cell>
          <cell r="J1738" t="str">
            <v>vivremag@hotmail.com</v>
          </cell>
          <cell r="K1738" t="str">
            <v>Danielle</v>
          </cell>
          <cell r="L1738" t="str">
            <v>ROCHE RIGAUD</v>
          </cell>
          <cell r="N1738" t="str">
            <v>vivremag@hotmail.com</v>
          </cell>
        </row>
        <row r="1739">
          <cell r="A1739">
            <v>936527</v>
          </cell>
          <cell r="B1739" t="str">
            <v>PALM BEACH EVENTS</v>
          </cell>
          <cell r="C1739" t="str">
            <v>12 IM COURTOIS MARIGOT</v>
          </cell>
          <cell r="E1739" t="str">
            <v>97133</v>
          </cell>
          <cell r="F1739" t="str">
            <v>SAINT BARTHELEMY</v>
          </cell>
          <cell r="G1739" t="str">
            <v>FRANCE - GUADELOUPE</v>
          </cell>
          <cell r="H1739" t="str">
            <v>1</v>
          </cell>
          <cell r="I1739" t="str">
            <v>+33590528006</v>
          </cell>
          <cell r="J1739" t="str">
            <v>vivremag@hotmail.com</v>
          </cell>
          <cell r="K1739" t="str">
            <v>DANIELLE</v>
          </cell>
          <cell r="L1739" t="str">
            <v>ROCHE</v>
          </cell>
          <cell r="N1739" t="str">
            <v>vivremag@hotmail.com</v>
          </cell>
        </row>
        <row r="1740">
          <cell r="A1740">
            <v>936802</v>
          </cell>
          <cell r="B1740" t="str">
            <v>PUB'OS</v>
          </cell>
          <cell r="C1740" t="str">
            <v>138 RUE GASTON BARATTE</v>
          </cell>
          <cell r="E1740" t="str">
            <v>59650</v>
          </cell>
          <cell r="F1740" t="str">
            <v>VILLENEUVE D'ASCQ</v>
          </cell>
          <cell r="G1740" t="str">
            <v>FRANCE</v>
          </cell>
          <cell r="H1740" t="str">
            <v>1</v>
          </cell>
          <cell r="I1740" t="str">
            <v>+33 328761200</v>
          </cell>
          <cell r="K1740" t="str">
            <v>Stéphane</v>
          </cell>
          <cell r="L1740" t="str">
            <v>DESSEAUX</v>
          </cell>
          <cell r="M1740" t="str">
            <v>03 28 76 12 00</v>
          </cell>
          <cell r="N1740" t="str">
            <v>stephane@pubos.fr</v>
          </cell>
        </row>
        <row r="1741">
          <cell r="A1741">
            <v>936802</v>
          </cell>
          <cell r="B1741" t="str">
            <v>PUB'OS</v>
          </cell>
          <cell r="C1741" t="str">
            <v>138 RUE GASTON BARATTE</v>
          </cell>
          <cell r="E1741" t="str">
            <v>59650</v>
          </cell>
          <cell r="F1741" t="str">
            <v>VILLENEUVE D'ASCQ</v>
          </cell>
          <cell r="G1741" t="str">
            <v>FRANCE</v>
          </cell>
          <cell r="H1741" t="str">
            <v>1</v>
          </cell>
          <cell r="I1741" t="str">
            <v>+33 328761200</v>
          </cell>
          <cell r="K1741" t="str">
            <v>Stéphane</v>
          </cell>
          <cell r="L1741" t="str">
            <v>DESSEAUX</v>
          </cell>
          <cell r="N1741" t="str">
            <v>stephane@pubos.fr</v>
          </cell>
        </row>
        <row r="1742">
          <cell r="A1742">
            <v>937088</v>
          </cell>
          <cell r="B1742" t="str">
            <v>FASHION GROUP</v>
          </cell>
          <cell r="C1742" t="str">
            <v>7 RUE DE TURBIGO</v>
          </cell>
          <cell r="E1742" t="str">
            <v>75001</v>
          </cell>
          <cell r="F1742" t="str">
            <v>PARIS</v>
          </cell>
          <cell r="G1742" t="str">
            <v>FRANCE</v>
          </cell>
          <cell r="H1742" t="str">
            <v>1</v>
          </cell>
          <cell r="I1742" t="str">
            <v>+33175578940</v>
          </cell>
          <cell r="K1742" t="str">
            <v>Jean-Philippe</v>
          </cell>
          <cell r="L1742" t="str">
            <v>BOUDY</v>
          </cell>
          <cell r="M1742" t="str">
            <v>01 42 06 93 25</v>
          </cell>
        </row>
        <row r="1743">
          <cell r="A1743">
            <v>937088</v>
          </cell>
          <cell r="B1743" t="str">
            <v>FASHION GROUP</v>
          </cell>
          <cell r="C1743" t="str">
            <v>7 RUE DE TURBIGO</v>
          </cell>
          <cell r="E1743" t="str">
            <v>75001</v>
          </cell>
          <cell r="F1743" t="str">
            <v>PARIS</v>
          </cell>
          <cell r="G1743" t="str">
            <v>FRANCE</v>
          </cell>
          <cell r="H1743" t="str">
            <v>1</v>
          </cell>
          <cell r="I1743" t="str">
            <v>+33175578940</v>
          </cell>
          <cell r="K1743" t="str">
            <v>JEAN-PHILIPPE</v>
          </cell>
          <cell r="L1743" t="str">
            <v>BOUDY</v>
          </cell>
          <cell r="N1743" t="str">
            <v>boudy@fashionmag.com</v>
          </cell>
        </row>
        <row r="1744">
          <cell r="A1744">
            <v>938279</v>
          </cell>
          <cell r="B1744" t="str">
            <v>CP EDITIONS SARL</v>
          </cell>
          <cell r="C1744" t="str">
            <v>92 RUE DE LA VICTOIRE</v>
          </cell>
          <cell r="E1744" t="str">
            <v>75009</v>
          </cell>
          <cell r="F1744" t="str">
            <v>PARIS</v>
          </cell>
          <cell r="G1744" t="str">
            <v>FRANCE</v>
          </cell>
          <cell r="H1744" t="str">
            <v>1</v>
          </cell>
          <cell r="I1744" t="str">
            <v>+339 77 86 82 11</v>
          </cell>
          <cell r="K1744" t="str">
            <v>ALAIN</v>
          </cell>
          <cell r="L1744" t="str">
            <v>QUERE</v>
          </cell>
          <cell r="N1744" t="str">
            <v>al.quere@wanadoo.fr</v>
          </cell>
        </row>
        <row r="1745">
          <cell r="A1745">
            <v>938279</v>
          </cell>
          <cell r="B1745" t="str">
            <v>CP EDITIONS SARL</v>
          </cell>
          <cell r="C1745" t="str">
            <v>92 RUE DE LA VICTOIRE</v>
          </cell>
          <cell r="E1745" t="str">
            <v>75009</v>
          </cell>
          <cell r="F1745" t="str">
            <v>PARIS</v>
          </cell>
          <cell r="G1745" t="str">
            <v>FRANCE</v>
          </cell>
          <cell r="H1745" t="str">
            <v>1</v>
          </cell>
          <cell r="I1745" t="str">
            <v>+339 77 86 82 11</v>
          </cell>
          <cell r="K1745" t="str">
            <v>Alain</v>
          </cell>
          <cell r="L1745" t="str">
            <v>QUERE</v>
          </cell>
          <cell r="M1745" t="str">
            <v>+33 6 20 39 57 25</v>
          </cell>
          <cell r="N1745" t="str">
            <v>al.quere@orange.fr</v>
          </cell>
        </row>
        <row r="1746">
          <cell r="A1746">
            <v>938279</v>
          </cell>
          <cell r="B1746" t="str">
            <v>CP EDITIONS SARL</v>
          </cell>
          <cell r="C1746" t="str">
            <v>92 RUE DE LA VICTOIRE</v>
          </cell>
          <cell r="E1746" t="str">
            <v>75009</v>
          </cell>
          <cell r="F1746" t="str">
            <v>PARIS</v>
          </cell>
          <cell r="G1746" t="str">
            <v>FRANCE</v>
          </cell>
          <cell r="H1746" t="str">
            <v>1</v>
          </cell>
          <cell r="I1746" t="str">
            <v>+339 77 86 82 11</v>
          </cell>
          <cell r="K1746" t="str">
            <v>Gaelle</v>
          </cell>
          <cell r="L1746" t="str">
            <v>QUERE</v>
          </cell>
        </row>
        <row r="1747">
          <cell r="A1747">
            <v>938378</v>
          </cell>
          <cell r="B1747" t="str">
            <v>MADE-IN-CHINA.COM</v>
          </cell>
          <cell r="C1747" t="str">
            <v>8-12F, BLOCK A SOFTWARE BUILDING, XINGHUO ROAD,</v>
          </cell>
          <cell r="D1747" t="str">
            <v>NAJING NEW &amp; HIGH TECHNOLOGY INDUSTRY ZONE</v>
          </cell>
          <cell r="E1747" t="str">
            <v>21006</v>
          </cell>
          <cell r="F1747" t="str">
            <v>NANJING</v>
          </cell>
          <cell r="G1747" t="str">
            <v>CHINE</v>
          </cell>
          <cell r="H1747" t="str">
            <v>2</v>
          </cell>
          <cell r="I1747" t="str">
            <v>00 86 25 666 777 77</v>
          </cell>
          <cell r="K1747" t="str">
            <v>James</v>
          </cell>
          <cell r="L1747" t="str">
            <v>SUN</v>
          </cell>
          <cell r="M1747" t="str">
            <v>00 86 25 666 777 77</v>
          </cell>
          <cell r="N1747" t="str">
            <v>sunhongxing@made-in-china.com</v>
          </cell>
        </row>
        <row r="1748">
          <cell r="A1748">
            <v>938378</v>
          </cell>
          <cell r="B1748" t="str">
            <v>MADE-IN-CHINA.COM</v>
          </cell>
          <cell r="C1748" t="str">
            <v>8-12F, BLOCK A SOFTWARE BUILDING, XINGHUO ROAD,</v>
          </cell>
          <cell r="D1748" t="str">
            <v>NAJING NEW &amp; HIGH TECHNOLOGY INDUSTRY ZONE</v>
          </cell>
          <cell r="E1748" t="str">
            <v>21006</v>
          </cell>
          <cell r="F1748" t="str">
            <v>NANJING</v>
          </cell>
          <cell r="G1748" t="str">
            <v>CHINE</v>
          </cell>
          <cell r="H1748" t="str">
            <v>2</v>
          </cell>
          <cell r="I1748" t="str">
            <v>00 86 25 666 777 77</v>
          </cell>
          <cell r="K1748" t="str">
            <v>Hong Xing</v>
          </cell>
          <cell r="L1748" t="str">
            <v>SUN</v>
          </cell>
          <cell r="M1748" t="str">
            <v>+86 256 667 77 77</v>
          </cell>
          <cell r="N1748" t="str">
            <v>sunhongxing@made-in-china.com</v>
          </cell>
        </row>
        <row r="1749">
          <cell r="A1749">
            <v>938378</v>
          </cell>
          <cell r="B1749" t="str">
            <v>MADE-IN-CHINA.COM</v>
          </cell>
          <cell r="C1749" t="str">
            <v>8-12F, BLOCK A SOFTWARE BUILDING, XINGHUO ROAD,</v>
          </cell>
          <cell r="D1749" t="str">
            <v>NAJING NEW &amp; HIGH TECHNOLOGY INDUSTRY ZONE</v>
          </cell>
          <cell r="E1749" t="str">
            <v>21006</v>
          </cell>
          <cell r="F1749" t="str">
            <v>NANJING</v>
          </cell>
          <cell r="G1749" t="str">
            <v>CHINE</v>
          </cell>
          <cell r="H1749" t="str">
            <v>2</v>
          </cell>
          <cell r="I1749" t="str">
            <v>00 86 25 666 777 77</v>
          </cell>
          <cell r="K1749" t="str">
            <v>Franziska</v>
          </cell>
          <cell r="L1749" t="str">
            <v>GLOECKNER</v>
          </cell>
          <cell r="M1749" t="str">
            <v>00 025 8321 3191</v>
          </cell>
          <cell r="N1749" t="str">
            <v>fran@made-in-china.com</v>
          </cell>
        </row>
        <row r="1750">
          <cell r="A1750">
            <v>938378</v>
          </cell>
          <cell r="B1750" t="str">
            <v>MADE-IN-CHINA.COM</v>
          </cell>
          <cell r="C1750" t="str">
            <v>8-12F, BLOCK A SOFTWARE BUILDING, XINGHUO ROAD,</v>
          </cell>
          <cell r="D1750" t="str">
            <v>NAJING NEW &amp; HIGH TECHNOLOGY INDUSTRY ZONE</v>
          </cell>
          <cell r="E1750" t="str">
            <v>21006</v>
          </cell>
          <cell r="F1750" t="str">
            <v>NANJING</v>
          </cell>
          <cell r="G1750" t="str">
            <v>CHINE</v>
          </cell>
          <cell r="H1750" t="str">
            <v>2</v>
          </cell>
          <cell r="I1750" t="str">
            <v>00 86 25 666 777 77</v>
          </cell>
          <cell r="K1750" t="str">
            <v>Sun</v>
          </cell>
          <cell r="L1750" t="str">
            <v>HONGXING</v>
          </cell>
          <cell r="M1750" t="str">
            <v>00 86 25 666 777 77</v>
          </cell>
          <cell r="N1750" t="str">
            <v>sunhongxing@made-in-china.com</v>
          </cell>
        </row>
        <row r="1751">
          <cell r="A1751">
            <v>938378</v>
          </cell>
          <cell r="B1751" t="str">
            <v>MADE-IN-CHINA.COM</v>
          </cell>
          <cell r="C1751" t="str">
            <v>8-12F, BLOCK A SOFTWARE BUILDING, XINGHUO ROAD,</v>
          </cell>
          <cell r="D1751" t="str">
            <v>NAJING NEW &amp; HIGH TECHNOLOGY INDUSTRY ZONE</v>
          </cell>
          <cell r="E1751" t="str">
            <v>21006</v>
          </cell>
          <cell r="F1751" t="str">
            <v>NANJING</v>
          </cell>
          <cell r="G1751" t="str">
            <v>CHINE</v>
          </cell>
          <cell r="H1751" t="str">
            <v>2</v>
          </cell>
          <cell r="I1751" t="str">
            <v>00 86 25 666 777 77</v>
          </cell>
          <cell r="K1751" t="str">
            <v>GE</v>
          </cell>
          <cell r="L1751" t="str">
            <v>X MGYUE</v>
          </cell>
          <cell r="N1751" t="str">
            <v>gexmgyue@made-in-china.com</v>
          </cell>
        </row>
        <row r="1752">
          <cell r="A1752">
            <v>938378</v>
          </cell>
          <cell r="B1752" t="str">
            <v>MADE-IN-CHINA.COM</v>
          </cell>
          <cell r="C1752" t="str">
            <v>8-12F, BLOCK A SOFTWARE BUILDING, XINGHUO ROAD,</v>
          </cell>
          <cell r="D1752" t="str">
            <v>NAJING NEW &amp; HIGH TECHNOLOGY INDUSTRY ZONE</v>
          </cell>
          <cell r="E1752" t="str">
            <v>21006</v>
          </cell>
          <cell r="F1752" t="str">
            <v>NANJING</v>
          </cell>
          <cell r="G1752" t="str">
            <v>CHINE</v>
          </cell>
          <cell r="H1752" t="str">
            <v>2</v>
          </cell>
          <cell r="I1752" t="str">
            <v>00 86 25 666 777 77</v>
          </cell>
          <cell r="K1752" t="str">
            <v>Ge</v>
          </cell>
          <cell r="L1752" t="str">
            <v>X MGYUE</v>
          </cell>
          <cell r="M1752" t="str">
            <v>+ 86 25 666 777 77</v>
          </cell>
          <cell r="N1752" t="str">
            <v>gexmgyue@made-in-china.com</v>
          </cell>
        </row>
        <row r="1753">
          <cell r="A1753">
            <v>938378</v>
          </cell>
          <cell r="B1753" t="str">
            <v>MADE-IN-CHINA.COM</v>
          </cell>
          <cell r="C1753" t="str">
            <v>8-12F, BLOCK A SOFTWARE BUILDING, XINGHUO ROAD,</v>
          </cell>
          <cell r="D1753" t="str">
            <v>NAJING NEW &amp; HIGH TECHNOLOGY INDUSTRY ZONE</v>
          </cell>
          <cell r="E1753" t="str">
            <v>21006</v>
          </cell>
          <cell r="F1753" t="str">
            <v>NANJING</v>
          </cell>
          <cell r="G1753" t="str">
            <v>CHINE</v>
          </cell>
          <cell r="H1753" t="str">
            <v>2</v>
          </cell>
          <cell r="I1753" t="str">
            <v>00 86 25 666 777 77</v>
          </cell>
          <cell r="K1753" t="str">
            <v>Li</v>
          </cell>
          <cell r="L1753" t="str">
            <v>BAO</v>
          </cell>
          <cell r="M1753" t="str">
            <v>+86 25 666 777 77</v>
          </cell>
          <cell r="N1753" t="str">
            <v>baoli@made-in-china.com</v>
          </cell>
        </row>
        <row r="1754">
          <cell r="A1754">
            <v>938378</v>
          </cell>
          <cell r="B1754" t="str">
            <v>MADE-IN-CHINA.COM</v>
          </cell>
          <cell r="C1754" t="str">
            <v>8-12F, BLOCK A SOFTWARE BUILDING, XINGHUO ROAD,</v>
          </cell>
          <cell r="D1754" t="str">
            <v>NAJING NEW &amp; HIGH TECHNOLOGY INDUSTRY ZONE</v>
          </cell>
          <cell r="E1754" t="str">
            <v>21006</v>
          </cell>
          <cell r="F1754" t="str">
            <v>NANJING</v>
          </cell>
          <cell r="G1754" t="str">
            <v>CHINE</v>
          </cell>
          <cell r="H1754" t="str">
            <v>2</v>
          </cell>
          <cell r="I1754" t="str">
            <v>00 86 25 666 777 77</v>
          </cell>
          <cell r="K1754" t="str">
            <v>HAO</v>
          </cell>
          <cell r="L1754" t="str">
            <v>LIN</v>
          </cell>
          <cell r="M1754" t="str">
            <v>+862566677777</v>
          </cell>
          <cell r="N1754" t="str">
            <v>ads@made-in-china.com</v>
          </cell>
        </row>
        <row r="1755">
          <cell r="A1755">
            <v>938378</v>
          </cell>
          <cell r="B1755" t="str">
            <v>MADE-IN-CHINA.COM</v>
          </cell>
          <cell r="C1755" t="str">
            <v>8-12F, BLOCK A SOFTWARE BUILDING, XINGHUO ROAD,</v>
          </cell>
          <cell r="D1755" t="str">
            <v>NAJING NEW &amp; HIGH TECHNOLOGY INDUSTRY ZONE</v>
          </cell>
          <cell r="E1755" t="str">
            <v>21006</v>
          </cell>
          <cell r="F1755" t="str">
            <v>NANJING</v>
          </cell>
          <cell r="G1755" t="str">
            <v>CHINE</v>
          </cell>
          <cell r="H1755" t="str">
            <v>2</v>
          </cell>
          <cell r="I1755" t="str">
            <v>00 86 25 666 777 77</v>
          </cell>
          <cell r="K1755" t="str">
            <v>HAO</v>
          </cell>
          <cell r="L1755" t="str">
            <v>LIN</v>
          </cell>
          <cell r="M1755" t="str">
            <v>+862566677777</v>
          </cell>
          <cell r="N1755" t="str">
            <v>ads@made-in-china.com</v>
          </cell>
        </row>
        <row r="1756">
          <cell r="A1756">
            <v>939167</v>
          </cell>
          <cell r="B1756" t="str">
            <v>IDM RHONE ALPES</v>
          </cell>
          <cell r="C1756" t="str">
            <v>66 COURS CHARLEMAGNE</v>
          </cell>
          <cell r="E1756" t="str">
            <v>69002</v>
          </cell>
          <cell r="F1756" t="str">
            <v>LYON</v>
          </cell>
          <cell r="G1756" t="str">
            <v>FRANCE</v>
          </cell>
          <cell r="H1756" t="str">
            <v>1</v>
          </cell>
          <cell r="I1756" t="str">
            <v>+33 4 37 49 77 90</v>
          </cell>
          <cell r="J1756" t="str">
            <v>nserre@brefonline.com</v>
          </cell>
          <cell r="K1756" t="str">
            <v>Nathalie</v>
          </cell>
          <cell r="L1756" t="str">
            <v>SERRE</v>
          </cell>
          <cell r="M1756" t="str">
            <v>+33 4 37 49 77 94</v>
          </cell>
          <cell r="N1756" t="str">
            <v>nserre@brefonline.com</v>
          </cell>
        </row>
        <row r="1757">
          <cell r="A1757">
            <v>939167</v>
          </cell>
          <cell r="B1757" t="str">
            <v>IDM RHONE ALPES</v>
          </cell>
          <cell r="C1757" t="str">
            <v>66 COURS CHARLEMAGNE</v>
          </cell>
          <cell r="E1757" t="str">
            <v>69002</v>
          </cell>
          <cell r="F1757" t="str">
            <v>LYON</v>
          </cell>
          <cell r="G1757" t="str">
            <v>FRANCE</v>
          </cell>
          <cell r="H1757" t="str">
            <v>1</v>
          </cell>
          <cell r="I1757" t="str">
            <v>+33 4 37 49 77 90</v>
          </cell>
          <cell r="J1757" t="str">
            <v>nserre@brefonline.com</v>
          </cell>
          <cell r="K1757" t="str">
            <v>NATHALIE</v>
          </cell>
          <cell r="L1757" t="str">
            <v>SERRE</v>
          </cell>
          <cell r="M1757" t="str">
            <v>04 37 49 77 94</v>
          </cell>
          <cell r="N1757" t="str">
            <v>nserre@brefonline.com</v>
          </cell>
        </row>
        <row r="1758">
          <cell r="A1758">
            <v>939585</v>
          </cell>
          <cell r="B1758" t="str">
            <v>INTERNET ET ENTREPRISE SARL</v>
          </cell>
          <cell r="C1758" t="str">
            <v>20 RUE DE LA BANQUE</v>
          </cell>
          <cell r="E1758" t="str">
            <v>75002</v>
          </cell>
          <cell r="F1758" t="str">
            <v>PARIS</v>
          </cell>
          <cell r="G1758" t="str">
            <v>FRANCE</v>
          </cell>
          <cell r="H1758" t="str">
            <v>1</v>
          </cell>
          <cell r="I1758" t="str">
            <v>+331 55 47 03 91</v>
          </cell>
          <cell r="K1758" t="str">
            <v>REMY</v>
          </cell>
          <cell r="L1758" t="str">
            <v>BAIN-THOUVEREZ</v>
          </cell>
          <cell r="N1758" t="str">
            <v>pub@i-entreprise.com</v>
          </cell>
        </row>
        <row r="1759">
          <cell r="A1759">
            <v>939585</v>
          </cell>
          <cell r="B1759" t="str">
            <v>INTERNET ET ENTREPRISE SARL</v>
          </cell>
          <cell r="C1759" t="str">
            <v>20 RUE DE LA BANQUE</v>
          </cell>
          <cell r="E1759" t="str">
            <v>75002</v>
          </cell>
          <cell r="F1759" t="str">
            <v>PARIS</v>
          </cell>
          <cell r="G1759" t="str">
            <v>FRANCE</v>
          </cell>
          <cell r="H1759" t="str">
            <v>1</v>
          </cell>
          <cell r="I1759" t="str">
            <v>+331 55 47 03 91</v>
          </cell>
          <cell r="K1759" t="str">
            <v>REMY</v>
          </cell>
          <cell r="L1759" t="str">
            <v>BAIN-THOUVEREZ</v>
          </cell>
          <cell r="M1759" t="str">
            <v>0155470391</v>
          </cell>
          <cell r="N1759" t="str">
            <v>pub@i-entreprise.com</v>
          </cell>
        </row>
        <row r="1760">
          <cell r="A1760">
            <v>939585</v>
          </cell>
          <cell r="B1760" t="str">
            <v>INTERNET ET ENTREPRISE SARL</v>
          </cell>
          <cell r="C1760" t="str">
            <v>20 RUE DE LA BANQUE</v>
          </cell>
          <cell r="E1760" t="str">
            <v>75002</v>
          </cell>
          <cell r="F1760" t="str">
            <v>PARIS</v>
          </cell>
          <cell r="G1760" t="str">
            <v>FRANCE</v>
          </cell>
          <cell r="H1760" t="str">
            <v>1</v>
          </cell>
          <cell r="I1760" t="str">
            <v>+331 55 47 03 91</v>
          </cell>
          <cell r="K1760" t="str">
            <v>REMY</v>
          </cell>
          <cell r="L1760" t="str">
            <v>BAIN-THOUVEREZ</v>
          </cell>
          <cell r="M1760" t="str">
            <v>+33155353891</v>
          </cell>
          <cell r="N1760" t="str">
            <v>rbt@i-entreprise.com</v>
          </cell>
        </row>
        <row r="1761">
          <cell r="A1761">
            <v>939585</v>
          </cell>
          <cell r="B1761" t="str">
            <v>INTERNET ET ENTREPRISE SARL</v>
          </cell>
          <cell r="C1761" t="str">
            <v>20 RUE DE LA BANQUE</v>
          </cell>
          <cell r="E1761" t="str">
            <v>75002</v>
          </cell>
          <cell r="F1761" t="str">
            <v>PARIS</v>
          </cell>
          <cell r="G1761" t="str">
            <v>FRANCE</v>
          </cell>
          <cell r="H1761" t="str">
            <v>1</v>
          </cell>
          <cell r="I1761" t="str">
            <v>+331 55 47 03 91</v>
          </cell>
          <cell r="K1761" t="str">
            <v>Ombeline</v>
          </cell>
          <cell r="L1761" t="str">
            <v>POIRON</v>
          </cell>
          <cell r="M1761" t="str">
            <v>+33185742333</v>
          </cell>
          <cell r="N1761" t="str">
            <v>publicite@i-tourisme.fr</v>
          </cell>
        </row>
        <row r="1762">
          <cell r="A1762">
            <v>939726</v>
          </cell>
          <cell r="B1762" t="str">
            <v>UN1QUE COMMUNICATION SARL</v>
          </cell>
          <cell r="C1762" t="str">
            <v>24 RUE SAINT CHARLES</v>
          </cell>
          <cell r="E1762" t="str">
            <v>75015</v>
          </cell>
          <cell r="F1762" t="str">
            <v>PARIS</v>
          </cell>
          <cell r="G1762" t="str">
            <v>FRANCE</v>
          </cell>
          <cell r="H1762" t="str">
            <v>1</v>
          </cell>
          <cell r="I1762" t="str">
            <v>01 48 11 68 01</v>
          </cell>
          <cell r="J1762" t="str">
            <v>lorraine@un1que.fr</v>
          </cell>
          <cell r="K1762" t="str">
            <v>Lorraine</v>
          </cell>
          <cell r="L1762" t="str">
            <v>ROBINO</v>
          </cell>
          <cell r="M1762" t="str">
            <v>01 48 11 68 01</v>
          </cell>
        </row>
        <row r="1763">
          <cell r="A1763">
            <v>939996</v>
          </cell>
          <cell r="B1763" t="str">
            <v>LE TOURISME CONNECTE</v>
          </cell>
          <cell r="C1763" t="str">
            <v>13 RUE VIVIENNE</v>
          </cell>
          <cell r="E1763" t="str">
            <v>75002</v>
          </cell>
          <cell r="F1763" t="str">
            <v>PARIS</v>
          </cell>
          <cell r="G1763" t="str">
            <v>FRANCE</v>
          </cell>
          <cell r="H1763" t="str">
            <v>1</v>
          </cell>
          <cell r="I1763" t="str">
            <v>01 55 35 38 91</v>
          </cell>
          <cell r="K1763" t="str">
            <v>Rémi</v>
          </cell>
          <cell r="L1763" t="str">
            <v>BAIN-THOUVEREZ</v>
          </cell>
          <cell r="N1763" t="str">
            <v>rbt@i-entreprise.com</v>
          </cell>
        </row>
        <row r="1764">
          <cell r="A1764">
            <v>939996</v>
          </cell>
          <cell r="B1764" t="str">
            <v>LE TOURISME CONNECTE</v>
          </cell>
          <cell r="C1764" t="str">
            <v>13 RUE VIVIENNE</v>
          </cell>
          <cell r="E1764" t="str">
            <v>75002</v>
          </cell>
          <cell r="F1764" t="str">
            <v>PARIS</v>
          </cell>
          <cell r="G1764" t="str">
            <v>FRANCE</v>
          </cell>
          <cell r="H1764" t="str">
            <v>1</v>
          </cell>
          <cell r="I1764" t="str">
            <v>01 55 35 38 91</v>
          </cell>
          <cell r="K1764" t="str">
            <v>XAVIER</v>
          </cell>
          <cell r="L1764" t="str">
            <v>GALLIN</v>
          </cell>
          <cell r="N1764" t="str">
            <v>xavier.gallin@iprofessionnel.com</v>
          </cell>
        </row>
        <row r="1765">
          <cell r="A1765">
            <v>939996</v>
          </cell>
          <cell r="B1765" t="str">
            <v>LE TOURISME CONNECTE</v>
          </cell>
          <cell r="C1765" t="str">
            <v>13 RUE VIVIENNE</v>
          </cell>
          <cell r="E1765" t="str">
            <v>75002</v>
          </cell>
          <cell r="F1765" t="str">
            <v>PARIS</v>
          </cell>
          <cell r="G1765" t="str">
            <v>FRANCE</v>
          </cell>
          <cell r="H1765" t="str">
            <v>1</v>
          </cell>
          <cell r="I1765" t="str">
            <v>01 55 35 38 91</v>
          </cell>
          <cell r="K1765" t="str">
            <v>Remi</v>
          </cell>
          <cell r="L1765" t="str">
            <v>BAIN-THOUVEREZ</v>
          </cell>
          <cell r="N1765" t="str">
            <v>rbt@i-entreprise.com</v>
          </cell>
        </row>
        <row r="1766">
          <cell r="A1766">
            <v>939996</v>
          </cell>
          <cell r="B1766" t="str">
            <v>LE TOURISME CONNECTE</v>
          </cell>
          <cell r="C1766" t="str">
            <v>13 RUE VIVIENNE</v>
          </cell>
          <cell r="E1766" t="str">
            <v>75002</v>
          </cell>
          <cell r="F1766" t="str">
            <v>PARIS</v>
          </cell>
          <cell r="G1766" t="str">
            <v>FRANCE</v>
          </cell>
          <cell r="H1766" t="str">
            <v>1</v>
          </cell>
          <cell r="I1766" t="str">
            <v>01 55 35 38 91</v>
          </cell>
          <cell r="K1766" t="str">
            <v>Ombeline</v>
          </cell>
          <cell r="L1766" t="str">
            <v>POIRON</v>
          </cell>
          <cell r="N1766" t="str">
            <v>publicite@i-tourisme.fr</v>
          </cell>
        </row>
        <row r="1767">
          <cell r="A1767">
            <v>940600</v>
          </cell>
          <cell r="B1767" t="str">
            <v>EIKON</v>
          </cell>
          <cell r="C1767" t="str">
            <v>MUSEUMPLATZ 1/e-1.6</v>
          </cell>
          <cell r="E1767" t="str">
            <v>1070</v>
          </cell>
          <cell r="F1767" t="str">
            <v>WIEN</v>
          </cell>
          <cell r="G1767" t="str">
            <v>AUTRICHE</v>
          </cell>
          <cell r="H1767" t="str">
            <v>2</v>
          </cell>
          <cell r="I1767" t="str">
            <v>+43 1 597 70 88</v>
          </cell>
          <cell r="J1767" t="str">
            <v>office@eikon.at</v>
          </cell>
          <cell r="K1767" t="str">
            <v>AMREI</v>
          </cell>
          <cell r="L1767" t="str">
            <v>THALER</v>
          </cell>
        </row>
        <row r="1768">
          <cell r="A1768">
            <v>940600</v>
          </cell>
          <cell r="B1768" t="str">
            <v>EIKON</v>
          </cell>
          <cell r="C1768" t="str">
            <v>MUSEUMPLATZ 1/e-1.6</v>
          </cell>
          <cell r="E1768" t="str">
            <v>1070</v>
          </cell>
          <cell r="F1768" t="str">
            <v>WIEN</v>
          </cell>
          <cell r="G1768" t="str">
            <v>AUTRICHE</v>
          </cell>
          <cell r="H1768" t="str">
            <v>2</v>
          </cell>
          <cell r="I1768" t="str">
            <v>+43 1 597 70 88</v>
          </cell>
          <cell r="J1768" t="str">
            <v>office@eikon.at</v>
          </cell>
          <cell r="K1768" t="str">
            <v>AMREI</v>
          </cell>
          <cell r="L1768" t="str">
            <v>THALER</v>
          </cell>
          <cell r="M1768" t="str">
            <v>0043 15977088</v>
          </cell>
          <cell r="N1768" t="str">
            <v/>
          </cell>
        </row>
        <row r="1769">
          <cell r="A1769">
            <v>940600</v>
          </cell>
          <cell r="B1769" t="str">
            <v>EIKON</v>
          </cell>
          <cell r="C1769" t="str">
            <v>MUSEUMPLATZ 1/e-1.6</v>
          </cell>
          <cell r="E1769" t="str">
            <v>1070</v>
          </cell>
          <cell r="F1769" t="str">
            <v>WIEN</v>
          </cell>
          <cell r="G1769" t="str">
            <v>AUTRICHE</v>
          </cell>
          <cell r="H1769" t="str">
            <v>2</v>
          </cell>
          <cell r="I1769" t="str">
            <v>+43 1 597 70 88</v>
          </cell>
          <cell r="J1769" t="str">
            <v>office@eikon.at</v>
          </cell>
          <cell r="K1769" t="str">
            <v>MARION</v>
          </cell>
          <cell r="L1769" t="str">
            <v>GEIER</v>
          </cell>
          <cell r="N1769" t="str">
            <v/>
          </cell>
        </row>
        <row r="1770">
          <cell r="A1770">
            <v>940600</v>
          </cell>
          <cell r="B1770" t="str">
            <v>EIKON</v>
          </cell>
          <cell r="C1770" t="str">
            <v>MUSEUMPLATZ 1/e-1.6</v>
          </cell>
          <cell r="E1770" t="str">
            <v>1070</v>
          </cell>
          <cell r="F1770" t="str">
            <v>WIEN</v>
          </cell>
          <cell r="G1770" t="str">
            <v>AUTRICHE</v>
          </cell>
          <cell r="H1770" t="str">
            <v>2</v>
          </cell>
          <cell r="I1770" t="str">
            <v>+43 1 597 70 88</v>
          </cell>
          <cell r="J1770" t="str">
            <v>office@eikon.at</v>
          </cell>
          <cell r="K1770" t="str">
            <v>Teresa</v>
          </cell>
          <cell r="L1770" t="str">
            <v>KLICPERA</v>
          </cell>
          <cell r="N1770" t="str">
            <v>klicpera@eikon.at</v>
          </cell>
        </row>
        <row r="1771">
          <cell r="A1771">
            <v>940600</v>
          </cell>
          <cell r="B1771" t="str">
            <v>EIKON</v>
          </cell>
          <cell r="C1771" t="str">
            <v>MUSEUMPLATZ 1/e-1.6</v>
          </cell>
          <cell r="E1771" t="str">
            <v>1070</v>
          </cell>
          <cell r="F1771" t="str">
            <v>WIEN</v>
          </cell>
          <cell r="G1771" t="str">
            <v>AUTRICHE</v>
          </cell>
          <cell r="H1771" t="str">
            <v>2</v>
          </cell>
          <cell r="I1771" t="str">
            <v>+43 1 597 70 88</v>
          </cell>
          <cell r="J1771" t="str">
            <v>office@eikon.at</v>
          </cell>
          <cell r="K1771" t="str">
            <v>Veronika</v>
          </cell>
          <cell r="L1771" t="str">
            <v>Rudorfer</v>
          </cell>
          <cell r="M1771" t="str">
            <v>+4315977088</v>
          </cell>
          <cell r="N1771" t="str">
            <v>rudorfer@eikon.at</v>
          </cell>
        </row>
        <row r="1772">
          <cell r="A1772">
            <v>941273</v>
          </cell>
          <cell r="B1772" t="str">
            <v>SELECTSCIENCE</v>
          </cell>
          <cell r="C1772" t="str">
            <v>Scienec House</v>
          </cell>
          <cell r="D1772" t="str">
            <v>Church Farm Business Park</v>
          </cell>
          <cell r="E1772" t="str">
            <v>BA2 9AP</v>
          </cell>
          <cell r="F1772" t="str">
            <v>CORSTON</v>
          </cell>
          <cell r="G1772" t="str">
            <v>ROYAUME-UNI</v>
          </cell>
          <cell r="H1772" t="str">
            <v>2</v>
          </cell>
          <cell r="I1772" t="str">
            <v>+44 1225874666</v>
          </cell>
          <cell r="J1772" t="str">
            <v>nicola@selectscience.net</v>
          </cell>
          <cell r="K1772" t="str">
            <v>Nicola</v>
          </cell>
          <cell r="L1772" t="str">
            <v>DARK</v>
          </cell>
          <cell r="M1772" t="str">
            <v>+44 1225874666</v>
          </cell>
          <cell r="N1772" t="str">
            <v>nicola@selectscience.net</v>
          </cell>
        </row>
        <row r="1773">
          <cell r="A1773">
            <v>941273</v>
          </cell>
          <cell r="B1773" t="str">
            <v>SELECTSCIENCE</v>
          </cell>
          <cell r="C1773" t="str">
            <v>Scienec House</v>
          </cell>
          <cell r="D1773" t="str">
            <v>Church Farm Business Park</v>
          </cell>
          <cell r="E1773" t="str">
            <v>BA2 9AP</v>
          </cell>
          <cell r="F1773" t="str">
            <v>CORSTON</v>
          </cell>
          <cell r="G1773" t="str">
            <v>ROYAUME-UNI</v>
          </cell>
          <cell r="H1773" t="str">
            <v>2</v>
          </cell>
          <cell r="I1773" t="str">
            <v>+44 1225874666</v>
          </cell>
          <cell r="J1773" t="str">
            <v>nicola@selectscience.net</v>
          </cell>
          <cell r="K1773" t="str">
            <v>Kerry</v>
          </cell>
          <cell r="L1773" t="str">
            <v>Parker</v>
          </cell>
          <cell r="M1773" t="str">
            <v>+441225874666</v>
          </cell>
          <cell r="N1773" t="str">
            <v>kerryp@selectscience.net</v>
          </cell>
        </row>
        <row r="1774">
          <cell r="A1774">
            <v>941273</v>
          </cell>
          <cell r="B1774" t="str">
            <v>SELECTSCIENCE</v>
          </cell>
          <cell r="C1774" t="str">
            <v>Scienec House</v>
          </cell>
          <cell r="D1774" t="str">
            <v>Church Farm Business Park</v>
          </cell>
          <cell r="E1774" t="str">
            <v>BA2 9AP</v>
          </cell>
          <cell r="F1774" t="str">
            <v>CORSTON</v>
          </cell>
          <cell r="G1774" t="str">
            <v>ROYAUME-UNI</v>
          </cell>
          <cell r="H1774" t="str">
            <v>2</v>
          </cell>
          <cell r="I1774" t="str">
            <v>+44 1225874666</v>
          </cell>
          <cell r="J1774" t="str">
            <v>nicola@selectscience.net</v>
          </cell>
          <cell r="K1774" t="str">
            <v>Kerry</v>
          </cell>
          <cell r="L1774" t="str">
            <v>Parker</v>
          </cell>
          <cell r="M1774" t="str">
            <v>0044 1225  874666</v>
          </cell>
          <cell r="N1774" t="str">
            <v>kerryp@selectscience.net</v>
          </cell>
        </row>
        <row r="1775">
          <cell r="A1775">
            <v>941273</v>
          </cell>
          <cell r="B1775" t="str">
            <v>SELECTSCIENCE</v>
          </cell>
          <cell r="C1775" t="str">
            <v>Scienec House</v>
          </cell>
          <cell r="D1775" t="str">
            <v>Church Farm Business Park</v>
          </cell>
          <cell r="E1775" t="str">
            <v>BA2 9AP</v>
          </cell>
          <cell r="F1775" t="str">
            <v>CORSTON</v>
          </cell>
          <cell r="G1775" t="str">
            <v>ROYAUME-UNI</v>
          </cell>
          <cell r="H1775" t="str">
            <v>2</v>
          </cell>
          <cell r="I1775" t="str">
            <v>+44 1225874666</v>
          </cell>
          <cell r="J1775" t="str">
            <v>nicola@selectscience.net</v>
          </cell>
          <cell r="K1775" t="str">
            <v>Sarah</v>
          </cell>
          <cell r="L1775" t="str">
            <v>THOMAS</v>
          </cell>
          <cell r="N1775" t="str">
            <v>sarah@selectscience.net</v>
          </cell>
        </row>
        <row r="1776">
          <cell r="A1776">
            <v>941273</v>
          </cell>
          <cell r="B1776" t="str">
            <v>SELECTSCIENCE</v>
          </cell>
          <cell r="C1776" t="str">
            <v>Scienec House</v>
          </cell>
          <cell r="D1776" t="str">
            <v>Church Farm Business Park</v>
          </cell>
          <cell r="E1776" t="str">
            <v>BA2 9AP</v>
          </cell>
          <cell r="F1776" t="str">
            <v>CORSTON</v>
          </cell>
          <cell r="G1776" t="str">
            <v>ROYAUME-UNI</v>
          </cell>
          <cell r="H1776" t="str">
            <v>2</v>
          </cell>
          <cell r="I1776" t="str">
            <v>+44 1225874666</v>
          </cell>
          <cell r="J1776" t="str">
            <v>nicola@selectscience.net</v>
          </cell>
          <cell r="K1776" t="str">
            <v>Lynsey</v>
          </cell>
          <cell r="L1776" t="str">
            <v>FORSYTH</v>
          </cell>
          <cell r="M1776" t="str">
            <v>4401225874666</v>
          </cell>
          <cell r="N1776" t="str">
            <v>lynsey.forsyth@selectscience.net</v>
          </cell>
        </row>
        <row r="1777">
          <cell r="A1777">
            <v>941307</v>
          </cell>
          <cell r="B1777" t="str">
            <v>SPF EDITIONS</v>
          </cell>
          <cell r="C1777" t="str">
            <v>6 ALLEE ANTONIN ARTAUD</v>
          </cell>
          <cell r="E1777" t="str">
            <v>95350</v>
          </cell>
          <cell r="F1777" t="str">
            <v>SAINT BRICE SOUS FORET</v>
          </cell>
          <cell r="G1777" t="str">
            <v>FRANCE</v>
          </cell>
          <cell r="H1777" t="str">
            <v>1</v>
          </cell>
          <cell r="I1777" t="str">
            <v>+33 1 47 17 86 77</v>
          </cell>
          <cell r="K1777" t="str">
            <v>Julien</v>
          </cell>
          <cell r="L1777" t="str">
            <v>PANET</v>
          </cell>
          <cell r="M1777" t="str">
            <v>01 40 80 90 60</v>
          </cell>
          <cell r="N1777" t="str">
            <v>jpanet@pizza.fr</v>
          </cell>
        </row>
        <row r="1778">
          <cell r="A1778">
            <v>941307</v>
          </cell>
          <cell r="B1778" t="str">
            <v>SPF EDITIONS</v>
          </cell>
          <cell r="C1778" t="str">
            <v>6 ALLEE ANTONIN ARTAUD</v>
          </cell>
          <cell r="E1778" t="str">
            <v>95350</v>
          </cell>
          <cell r="F1778" t="str">
            <v>SAINT BRICE SOUS FORET</v>
          </cell>
          <cell r="G1778" t="str">
            <v>FRANCE</v>
          </cell>
          <cell r="H1778" t="str">
            <v>1</v>
          </cell>
          <cell r="I1778" t="str">
            <v>+33 1 47 17 86 77</v>
          </cell>
          <cell r="K1778" t="str">
            <v>Stephane</v>
          </cell>
          <cell r="L1778" t="str">
            <v>FORFAIT</v>
          </cell>
          <cell r="M1778" t="str">
            <v>+33 1 47 17 86 77</v>
          </cell>
          <cell r="N1778" t="str">
            <v>sforfait@snacking.fr</v>
          </cell>
        </row>
        <row r="1779">
          <cell r="A1779">
            <v>941307</v>
          </cell>
          <cell r="B1779" t="str">
            <v>SPF EDITIONS</v>
          </cell>
          <cell r="C1779" t="str">
            <v>6 ALLEE ANTONIN ARTAUD</v>
          </cell>
          <cell r="E1779" t="str">
            <v>95350</v>
          </cell>
          <cell r="F1779" t="str">
            <v>SAINT BRICE SOUS FORET</v>
          </cell>
          <cell r="G1779" t="str">
            <v>FRANCE</v>
          </cell>
          <cell r="H1779" t="str">
            <v>1</v>
          </cell>
          <cell r="I1779" t="str">
            <v>+33 1 47 17 86 77</v>
          </cell>
          <cell r="K1779" t="str">
            <v>Stephane</v>
          </cell>
          <cell r="L1779" t="str">
            <v>FORFAIT.</v>
          </cell>
          <cell r="N1779" t="str">
            <v>sforfait@pizza.fr</v>
          </cell>
        </row>
        <row r="1780">
          <cell r="A1780">
            <v>941307</v>
          </cell>
          <cell r="B1780" t="str">
            <v>SPF EDITIONS</v>
          </cell>
          <cell r="C1780" t="str">
            <v>6 ALLEE ANTONIN ARTAUD</v>
          </cell>
          <cell r="E1780" t="str">
            <v>95350</v>
          </cell>
          <cell r="F1780" t="str">
            <v>SAINT BRICE SOUS FORET</v>
          </cell>
          <cell r="G1780" t="str">
            <v>FRANCE</v>
          </cell>
          <cell r="H1780" t="str">
            <v>1</v>
          </cell>
          <cell r="I1780" t="str">
            <v>+33 1 47 17 86 77</v>
          </cell>
          <cell r="K1780" t="str">
            <v>JULIEN</v>
          </cell>
          <cell r="L1780" t="str">
            <v>PANET</v>
          </cell>
          <cell r="N1780" t="str">
            <v>info@pizza.fr</v>
          </cell>
        </row>
        <row r="1781">
          <cell r="A1781">
            <v>941307</v>
          </cell>
          <cell r="B1781" t="str">
            <v>SPF EDITIONS</v>
          </cell>
          <cell r="C1781" t="str">
            <v>6 ALLEE ANTONIN ARTAUD</v>
          </cell>
          <cell r="E1781" t="str">
            <v>95350</v>
          </cell>
          <cell r="F1781" t="str">
            <v>SAINT BRICE SOUS FORET</v>
          </cell>
          <cell r="G1781" t="str">
            <v>FRANCE</v>
          </cell>
          <cell r="H1781" t="str">
            <v>1</v>
          </cell>
          <cell r="I1781" t="str">
            <v>+33 1 47 17 86 77</v>
          </cell>
          <cell r="K1781" t="str">
            <v>STEPHANE</v>
          </cell>
          <cell r="L1781" t="str">
            <v>FORFAIT</v>
          </cell>
          <cell r="M1781" t="str">
            <v>+33616913733</v>
          </cell>
          <cell r="N1781" t="str">
            <v>sforfait@snacking.fr</v>
          </cell>
        </row>
        <row r="1782">
          <cell r="A1782">
            <v>941689</v>
          </cell>
          <cell r="B1782" t="str">
            <v>INFOMEDIA 18 LTD</v>
          </cell>
          <cell r="C1782" t="str">
            <v>A-WING, RUBY HOUSE,</v>
          </cell>
          <cell r="D1782" t="str">
            <v>JK SAWANT MARG, DADAR WEST</v>
          </cell>
          <cell r="E1782" t="str">
            <v>400028</v>
          </cell>
          <cell r="F1782" t="str">
            <v>MUMBAI</v>
          </cell>
          <cell r="G1782" t="str">
            <v>INDE</v>
          </cell>
          <cell r="H1782" t="str">
            <v>2</v>
          </cell>
          <cell r="I1782" t="str">
            <v>+91 223 003 47 05</v>
          </cell>
          <cell r="J1782" t="str">
            <v>ecrasto@infomedia18.in</v>
          </cell>
          <cell r="K1782" t="str">
            <v>Sandeep</v>
          </cell>
          <cell r="L1782" t="str">
            <v>CHAUDAN</v>
          </cell>
          <cell r="M1782" t="str">
            <v>00 912 224 232 322</v>
          </cell>
          <cell r="N1782" t="str">
            <v>sandeep.chauhan@infomediaindian.com</v>
          </cell>
        </row>
        <row r="1783">
          <cell r="A1783">
            <v>941689</v>
          </cell>
          <cell r="B1783" t="str">
            <v>INFOMEDIA 18 LTD</v>
          </cell>
          <cell r="C1783" t="str">
            <v>A-WING, RUBY HOUSE,</v>
          </cell>
          <cell r="D1783" t="str">
            <v>JK SAWANT MARG, DADAR WEST</v>
          </cell>
          <cell r="E1783" t="str">
            <v>400028</v>
          </cell>
          <cell r="F1783" t="str">
            <v>MUMBAI</v>
          </cell>
          <cell r="G1783" t="str">
            <v>INDE</v>
          </cell>
          <cell r="H1783" t="str">
            <v>2</v>
          </cell>
          <cell r="I1783" t="str">
            <v>+91 223 003 47 05</v>
          </cell>
          <cell r="J1783" t="str">
            <v>ecrasto@infomedia18.in</v>
          </cell>
          <cell r="K1783" t="str">
            <v>Edwine</v>
          </cell>
          <cell r="L1783" t="str">
            <v>CRASTO</v>
          </cell>
          <cell r="M1783" t="str">
            <v>+91 223 003 47 05</v>
          </cell>
          <cell r="N1783" t="str">
            <v>ecrasto@infomedia18.in</v>
          </cell>
        </row>
        <row r="1784">
          <cell r="A1784">
            <v>941689</v>
          </cell>
          <cell r="B1784" t="str">
            <v>INFOMEDIA 18 LTD</v>
          </cell>
          <cell r="C1784" t="str">
            <v>A-WING, RUBY HOUSE,</v>
          </cell>
          <cell r="D1784" t="str">
            <v>JK SAWANT MARG, DADAR WEST</v>
          </cell>
          <cell r="E1784" t="str">
            <v>400028</v>
          </cell>
          <cell r="F1784" t="str">
            <v>MUMBAI</v>
          </cell>
          <cell r="G1784" t="str">
            <v>INDE</v>
          </cell>
          <cell r="H1784" t="str">
            <v>2</v>
          </cell>
          <cell r="I1784" t="str">
            <v>+91 223 003 47 05</v>
          </cell>
          <cell r="J1784" t="str">
            <v>ecrasto@infomedia18.in</v>
          </cell>
          <cell r="K1784" t="str">
            <v>Edwine</v>
          </cell>
          <cell r="L1784" t="str">
            <v>CRASTO</v>
          </cell>
          <cell r="M1784" t="str">
            <v>00 94 223 003 47 05</v>
          </cell>
          <cell r="N1784" t="str">
            <v>ecrasto@infomedia18.in</v>
          </cell>
        </row>
        <row r="1785">
          <cell r="A1785">
            <v>941689</v>
          </cell>
          <cell r="B1785" t="str">
            <v>INFOMEDIA 18 LTD</v>
          </cell>
          <cell r="C1785" t="str">
            <v>A-WING, RUBY HOUSE,</v>
          </cell>
          <cell r="D1785" t="str">
            <v>JK SAWANT MARG, DADAR WEST</v>
          </cell>
          <cell r="E1785" t="str">
            <v>400028</v>
          </cell>
          <cell r="F1785" t="str">
            <v>MUMBAI</v>
          </cell>
          <cell r="G1785" t="str">
            <v>INDE</v>
          </cell>
          <cell r="H1785" t="str">
            <v>2</v>
          </cell>
          <cell r="I1785" t="str">
            <v>+91 223 003 47 05</v>
          </cell>
          <cell r="J1785" t="str">
            <v>ecrasto@infomedia18.in</v>
          </cell>
          <cell r="K1785" t="str">
            <v>EDWINE</v>
          </cell>
          <cell r="L1785" t="str">
            <v>CRASTO</v>
          </cell>
          <cell r="M1785" t="str">
            <v>0091 2230034105</v>
          </cell>
          <cell r="N1785" t="str">
            <v>ecrasto@infomedia18.in</v>
          </cell>
        </row>
        <row r="1786">
          <cell r="A1786">
            <v>942214</v>
          </cell>
          <cell r="B1786" t="str">
            <v>BIOTECHCO</v>
          </cell>
          <cell r="C1786" t="str">
            <v>UFR de Biologie</v>
          </cell>
          <cell r="D1786" t="str">
            <v>2231 rue de la Piscine</v>
          </cell>
          <cell r="E1786" t="str">
            <v>38400</v>
          </cell>
          <cell r="F1786" t="str">
            <v>SAINT MARTIN D'HERES</v>
          </cell>
          <cell r="G1786" t="str">
            <v>FRANCE</v>
          </cell>
          <cell r="H1786" t="str">
            <v>1</v>
          </cell>
          <cell r="I1786" t="str">
            <v>01 47 17 64 05</v>
          </cell>
          <cell r="J1786" t="str">
            <v>ghislaine.pellat@ujf-grenoble.fr</v>
          </cell>
          <cell r="K1786" t="str">
            <v>Ghislaine</v>
          </cell>
          <cell r="L1786" t="str">
            <v>PELLAT</v>
          </cell>
          <cell r="M1786" t="str">
            <v>01 47 17 64 05</v>
          </cell>
          <cell r="N1786" t="str">
            <v>ghislaine.pellat@ujf-grenoble.fr</v>
          </cell>
        </row>
        <row r="1787">
          <cell r="A1787">
            <v>942214</v>
          </cell>
          <cell r="B1787" t="str">
            <v>BIOTECHCO</v>
          </cell>
          <cell r="C1787" t="str">
            <v>UFR de Biologie</v>
          </cell>
          <cell r="D1787" t="str">
            <v>2231 rue de la Piscine</v>
          </cell>
          <cell r="E1787" t="str">
            <v>38400</v>
          </cell>
          <cell r="F1787" t="str">
            <v>SAINT MARTIN D'HERES</v>
          </cell>
          <cell r="G1787" t="str">
            <v>FRANCE</v>
          </cell>
          <cell r="H1787" t="str">
            <v>1</v>
          </cell>
          <cell r="I1787" t="str">
            <v>01 47 17 64 05</v>
          </cell>
          <cell r="J1787" t="str">
            <v>ghislaine.pellat@ujf-grenoble.fr</v>
          </cell>
          <cell r="K1787" t="str">
            <v>Ghislaine</v>
          </cell>
          <cell r="L1787" t="str">
            <v>PELLAT</v>
          </cell>
          <cell r="M1787" t="str">
            <v>01 47 17 64 05</v>
          </cell>
          <cell r="N1787" t="str">
            <v>ghislaine.pellat@ujf-grenoble.fr</v>
          </cell>
        </row>
        <row r="1788">
          <cell r="A1788">
            <v>942649</v>
          </cell>
          <cell r="B1788" t="str">
            <v>3 C.L.</v>
          </cell>
          <cell r="C1788" t="str">
            <v>16 boulevard Saint Germain</v>
          </cell>
          <cell r="E1788" t="str">
            <v>75005</v>
          </cell>
          <cell r="F1788" t="str">
            <v>PARIS</v>
          </cell>
          <cell r="G1788" t="str">
            <v>FRANCE</v>
          </cell>
          <cell r="H1788" t="str">
            <v>1</v>
          </cell>
          <cell r="I1788" t="str">
            <v>01 45 84 12 70</v>
          </cell>
          <cell r="J1788" t="str">
            <v/>
          </cell>
          <cell r="K1788" t="str">
            <v>Claude</v>
          </cell>
          <cell r="L1788" t="str">
            <v>AUSTIN</v>
          </cell>
          <cell r="M1788" t="str">
            <v>01 45 84 12 70</v>
          </cell>
          <cell r="N1788" t="str">
            <v>claudius.a@free.fr</v>
          </cell>
        </row>
        <row r="1789">
          <cell r="A1789">
            <v>943337</v>
          </cell>
          <cell r="B1789" t="str">
            <v>ARMADA CONCEPT</v>
          </cell>
          <cell r="C1789" t="str">
            <v>BP 20035</v>
          </cell>
          <cell r="D1789" t="str">
            <v>CHAMPS SUR MARNE</v>
          </cell>
          <cell r="E1789" t="str">
            <v>77421</v>
          </cell>
          <cell r="F1789" t="str">
            <v>MARNE LA VALLEE CEDEX 02</v>
          </cell>
          <cell r="G1789" t="str">
            <v>FRANCE</v>
          </cell>
          <cell r="H1789" t="str">
            <v>1</v>
          </cell>
          <cell r="I1789" t="str">
            <v>01 69 42 29 25</v>
          </cell>
          <cell r="K1789" t="str">
            <v>Branka</v>
          </cell>
          <cell r="L1789" t="str">
            <v>DJURIC</v>
          </cell>
          <cell r="M1789" t="str">
            <v>01 69 42 29 25</v>
          </cell>
          <cell r="N1789" t="str">
            <v>branka@habitatnaturel.fr</v>
          </cell>
        </row>
        <row r="1790">
          <cell r="A1790">
            <v>943337</v>
          </cell>
          <cell r="B1790" t="str">
            <v>ARMADA CONCEPT</v>
          </cell>
          <cell r="C1790" t="str">
            <v>BP 20035</v>
          </cell>
          <cell r="D1790" t="str">
            <v>CHAMPS SUR MARNE</v>
          </cell>
          <cell r="E1790" t="str">
            <v>77421</v>
          </cell>
          <cell r="F1790" t="str">
            <v>MARNE LA VALLEE CEDEX 02</v>
          </cell>
          <cell r="G1790" t="str">
            <v>FRANCE</v>
          </cell>
          <cell r="H1790" t="str">
            <v>1</v>
          </cell>
          <cell r="I1790" t="str">
            <v>01 69 42 29 25</v>
          </cell>
          <cell r="K1790" t="str">
            <v>Didier</v>
          </cell>
          <cell r="L1790" t="str">
            <v>LEFEVRE</v>
          </cell>
          <cell r="M1790" t="str">
            <v>0145370144</v>
          </cell>
          <cell r="N1790" t="str">
            <v>dl@habitatnaturel.fr</v>
          </cell>
        </row>
        <row r="1791">
          <cell r="A1791">
            <v>943337</v>
          </cell>
          <cell r="B1791" t="str">
            <v>ARMADA CONCEPT</v>
          </cell>
          <cell r="C1791" t="str">
            <v>BP 20035</v>
          </cell>
          <cell r="D1791" t="str">
            <v>CHAMPS SUR MARNE</v>
          </cell>
          <cell r="E1791" t="str">
            <v>77421</v>
          </cell>
          <cell r="F1791" t="str">
            <v>MARNE LA VALLEE CEDEX 02</v>
          </cell>
          <cell r="G1791" t="str">
            <v>FRANCE</v>
          </cell>
          <cell r="H1791" t="str">
            <v>1</v>
          </cell>
          <cell r="I1791" t="str">
            <v>01 69 42 29 25</v>
          </cell>
          <cell r="K1791" t="str">
            <v>DIDIER</v>
          </cell>
          <cell r="L1791" t="str">
            <v>LEFEVRE</v>
          </cell>
          <cell r="N1791" t="str">
            <v>dl@habitatnaturel.fr</v>
          </cell>
        </row>
        <row r="1792">
          <cell r="A1792">
            <v>943504</v>
          </cell>
          <cell r="B1792" t="str">
            <v>PROFIL GRAND LARGE</v>
          </cell>
          <cell r="C1792" t="str">
            <v>1 Allée Loic Caradec</v>
          </cell>
          <cell r="D1792" t="str">
            <v>PARC DU GOLFE</v>
          </cell>
          <cell r="E1792" t="str">
            <v>56000</v>
          </cell>
          <cell r="F1792" t="str">
            <v>VANNES</v>
          </cell>
          <cell r="G1792" t="str">
            <v>FRANCE</v>
          </cell>
          <cell r="H1792" t="str">
            <v>1</v>
          </cell>
          <cell r="I1792" t="str">
            <v>+33297630881</v>
          </cell>
          <cell r="J1792" t="str">
            <v>contact@profilgrandlarge.fr</v>
          </cell>
          <cell r="K1792" t="str">
            <v>Nathalie</v>
          </cell>
          <cell r="L1792" t="str">
            <v>MONIER</v>
          </cell>
          <cell r="M1792" t="str">
            <v>06 71 24 77 29</v>
          </cell>
          <cell r="N1792" t="str">
            <v>nathalie.monier@profilgrandlarge.fr</v>
          </cell>
        </row>
        <row r="1793">
          <cell r="A1793">
            <v>943504</v>
          </cell>
          <cell r="B1793" t="str">
            <v>PROFIL GRAND LARGE</v>
          </cell>
          <cell r="C1793" t="str">
            <v>1 Allée Loic Caradec</v>
          </cell>
          <cell r="D1793" t="str">
            <v>PARC DU GOLFE</v>
          </cell>
          <cell r="E1793" t="str">
            <v>56000</v>
          </cell>
          <cell r="F1793" t="str">
            <v>VANNES</v>
          </cell>
          <cell r="G1793" t="str">
            <v>FRANCE</v>
          </cell>
          <cell r="H1793" t="str">
            <v>1</v>
          </cell>
          <cell r="I1793" t="str">
            <v>+33297630881</v>
          </cell>
          <cell r="J1793" t="str">
            <v>contact@profilgrandlarge.fr</v>
          </cell>
          <cell r="K1793" t="str">
            <v>Yann</v>
          </cell>
          <cell r="L1793" t="str">
            <v>ROYER</v>
          </cell>
          <cell r="N1793" t="str">
            <v>yann.royer@profilgrandlarge.fr</v>
          </cell>
        </row>
        <row r="1794">
          <cell r="A1794">
            <v>943504</v>
          </cell>
          <cell r="B1794" t="str">
            <v>PROFIL GRAND LARGE</v>
          </cell>
          <cell r="C1794" t="str">
            <v>1 Allée Loic Caradec</v>
          </cell>
          <cell r="D1794" t="str">
            <v>PARC DU GOLFE</v>
          </cell>
          <cell r="E1794" t="str">
            <v>56000</v>
          </cell>
          <cell r="F1794" t="str">
            <v>VANNES</v>
          </cell>
          <cell r="G1794" t="str">
            <v>FRANCE</v>
          </cell>
          <cell r="H1794" t="str">
            <v>1</v>
          </cell>
          <cell r="I1794" t="str">
            <v>+33297630881</v>
          </cell>
          <cell r="J1794" t="str">
            <v>contact@profilgrandlarge.fr</v>
          </cell>
          <cell r="K1794" t="str">
            <v>Nathalie</v>
          </cell>
          <cell r="L1794" t="str">
            <v>MONIER</v>
          </cell>
          <cell r="N1794" t="str">
            <v>nathalie.monier@profilgrandlarge.fr</v>
          </cell>
        </row>
        <row r="1795">
          <cell r="A1795">
            <v>943504</v>
          </cell>
          <cell r="B1795" t="str">
            <v>PROFIL GRAND LARGE</v>
          </cell>
          <cell r="C1795" t="str">
            <v>1 Allée Loic Caradec</v>
          </cell>
          <cell r="D1795" t="str">
            <v>PARC DU GOLFE</v>
          </cell>
          <cell r="E1795" t="str">
            <v>56000</v>
          </cell>
          <cell r="F1795" t="str">
            <v>VANNES</v>
          </cell>
          <cell r="G1795" t="str">
            <v>FRANCE</v>
          </cell>
          <cell r="H1795" t="str">
            <v>1</v>
          </cell>
          <cell r="I1795" t="str">
            <v>+33297630881</v>
          </cell>
          <cell r="J1795" t="str">
            <v>contact@profilgrandlarge.fr</v>
          </cell>
          <cell r="K1795" t="str">
            <v>Eric</v>
          </cell>
          <cell r="L1795" t="str">
            <v>LIGUE</v>
          </cell>
          <cell r="N1795" t="str">
            <v>eric.ligue@profilgrandlarge.fr</v>
          </cell>
        </row>
        <row r="1796">
          <cell r="A1796">
            <v>943504</v>
          </cell>
          <cell r="B1796" t="str">
            <v>PROFIL GRAND LARGE</v>
          </cell>
          <cell r="C1796" t="str">
            <v>1 Allée Loic Caradec</v>
          </cell>
          <cell r="D1796" t="str">
            <v>PARC DU GOLFE</v>
          </cell>
          <cell r="E1796" t="str">
            <v>56000</v>
          </cell>
          <cell r="F1796" t="str">
            <v>VANNES</v>
          </cell>
          <cell r="G1796" t="str">
            <v>FRANCE</v>
          </cell>
          <cell r="H1796" t="str">
            <v>1</v>
          </cell>
          <cell r="I1796" t="str">
            <v>+33297630881</v>
          </cell>
          <cell r="J1796" t="str">
            <v>contact@profilgrandlarge.fr</v>
          </cell>
          <cell r="K1796" t="str">
            <v>Myriam</v>
          </cell>
          <cell r="L1796" t="str">
            <v>HUBERT</v>
          </cell>
          <cell r="M1796" t="str">
            <v>+33297630881</v>
          </cell>
          <cell r="N1796" t="str">
            <v>myriam.hubert@profilgrandlarge.fr</v>
          </cell>
        </row>
        <row r="1797">
          <cell r="A1797">
            <v>943728</v>
          </cell>
          <cell r="B1797" t="str">
            <v>REGIE FINALE SARL</v>
          </cell>
          <cell r="C1797" t="str">
            <v>2 RUE JOSEPHINE BAKER</v>
          </cell>
          <cell r="E1797" t="str">
            <v>44330</v>
          </cell>
          <cell r="F1797" t="str">
            <v>LA CHAPELLE HEULIN</v>
          </cell>
          <cell r="G1797" t="str">
            <v>FRANCE</v>
          </cell>
          <cell r="H1797" t="str">
            <v>1</v>
          </cell>
          <cell r="I1797" t="str">
            <v>09 75 98 63 92</v>
          </cell>
          <cell r="J1797" t="str">
            <v>voilesnews@wanadoo.fr</v>
          </cell>
          <cell r="K1797" t="str">
            <v>Pierre</v>
          </cell>
          <cell r="L1797" t="str">
            <v>WASSELIN</v>
          </cell>
          <cell r="M1797" t="str">
            <v>09 75 98 63 92</v>
          </cell>
          <cell r="N1797" t="str">
            <v>voilesnews@wanadoo.fr</v>
          </cell>
        </row>
        <row r="1798">
          <cell r="A1798">
            <v>943728</v>
          </cell>
          <cell r="B1798" t="str">
            <v>REGIE FINALE SARL</v>
          </cell>
          <cell r="C1798" t="str">
            <v>2 RUE JOSEPHINE BAKER</v>
          </cell>
          <cell r="E1798" t="str">
            <v>44330</v>
          </cell>
          <cell r="F1798" t="str">
            <v>LA CHAPELLE HEULIN</v>
          </cell>
          <cell r="G1798" t="str">
            <v>FRANCE</v>
          </cell>
          <cell r="H1798" t="str">
            <v>1</v>
          </cell>
          <cell r="I1798" t="str">
            <v>09 75 98 63 92</v>
          </cell>
          <cell r="J1798" t="str">
            <v>voilesnews@wanadoo.fr</v>
          </cell>
          <cell r="K1798" t="str">
            <v>Pierre</v>
          </cell>
          <cell r="L1798" t="str">
            <v>WASSELIN</v>
          </cell>
          <cell r="M1798" t="str">
            <v>09 75 98 63 92</v>
          </cell>
          <cell r="N1798" t="str">
            <v>voilesnews@wanadoo.fr</v>
          </cell>
        </row>
        <row r="1799">
          <cell r="A1799">
            <v>944731</v>
          </cell>
          <cell r="B1799" t="str">
            <v>APCAD</v>
          </cell>
          <cell r="C1799" t="str">
            <v>68 BOULEVARD PEREIRE</v>
          </cell>
          <cell r="E1799" t="str">
            <v>75017</v>
          </cell>
          <cell r="F1799" t="str">
            <v>PARIS</v>
          </cell>
          <cell r="G1799" t="str">
            <v>FRANCE</v>
          </cell>
          <cell r="H1799" t="str">
            <v>1</v>
          </cell>
          <cell r="I1799" t="str">
            <v>01 44 01 52 66</v>
          </cell>
          <cell r="K1799" t="str">
            <v>Damien</v>
          </cell>
          <cell r="L1799" t="str">
            <v>PETIT</v>
          </cell>
          <cell r="M1799" t="str">
            <v>05 46 33 08 13</v>
          </cell>
          <cell r="N1799" t="str">
            <v>dpetit@dp-conseil.com</v>
          </cell>
        </row>
        <row r="1800">
          <cell r="A1800">
            <v>944731</v>
          </cell>
          <cell r="B1800" t="str">
            <v>APCAD</v>
          </cell>
          <cell r="C1800" t="str">
            <v>68 BOULEVARD PEREIRE</v>
          </cell>
          <cell r="E1800" t="str">
            <v>75017</v>
          </cell>
          <cell r="F1800" t="str">
            <v>PARIS</v>
          </cell>
          <cell r="G1800" t="str">
            <v>FRANCE</v>
          </cell>
          <cell r="H1800" t="str">
            <v>1</v>
          </cell>
          <cell r="I1800" t="str">
            <v>01 44 01 52 66</v>
          </cell>
          <cell r="K1800" t="str">
            <v>Michel</v>
          </cell>
          <cell r="L1800" t="str">
            <v>BARONNIER</v>
          </cell>
          <cell r="M1800" t="str">
            <v>01 44 01 52 66</v>
          </cell>
          <cell r="N1800" t="str">
            <v>michel.baronnier@tmmcom.fr</v>
          </cell>
        </row>
        <row r="1801">
          <cell r="A1801">
            <v>944731</v>
          </cell>
          <cell r="B1801" t="str">
            <v>APCAD</v>
          </cell>
          <cell r="C1801" t="str">
            <v>68 BOULEVARD PEREIRE</v>
          </cell>
          <cell r="E1801" t="str">
            <v>75017</v>
          </cell>
          <cell r="F1801" t="str">
            <v>PARIS</v>
          </cell>
          <cell r="G1801" t="str">
            <v>FRANCE</v>
          </cell>
          <cell r="H1801" t="str">
            <v>1</v>
          </cell>
          <cell r="I1801" t="str">
            <v>01 44 01 52 66</v>
          </cell>
          <cell r="K1801" t="str">
            <v>SEVERINE</v>
          </cell>
          <cell r="L1801" t="str">
            <v>GILLET</v>
          </cell>
          <cell r="N1801" t="str">
            <v>giseveri@numericable.fr</v>
          </cell>
        </row>
        <row r="1802">
          <cell r="A1802">
            <v>945669</v>
          </cell>
          <cell r="B1802" t="str">
            <v>PHOTOWORKS</v>
          </cell>
          <cell r="C1802" t="str">
            <v>THE DEPOT</v>
          </cell>
          <cell r="D1802" t="str">
            <v>100 NORTH ROAD</v>
          </cell>
          <cell r="E1802" t="str">
            <v>BN11YE</v>
          </cell>
          <cell r="F1802" t="str">
            <v>BRIGHTON</v>
          </cell>
          <cell r="G1802" t="str">
            <v>ROYAUME-UNI</v>
          </cell>
          <cell r="H1802" t="str">
            <v>2</v>
          </cell>
          <cell r="I1802" t="str">
            <v>0044 1273 607500</v>
          </cell>
          <cell r="J1802" t="str">
            <v/>
          </cell>
          <cell r="K1802" t="str">
            <v>HELEN</v>
          </cell>
          <cell r="L1802" t="str">
            <v>WADE</v>
          </cell>
          <cell r="N1802" t="str">
            <v/>
          </cell>
        </row>
        <row r="1803">
          <cell r="A1803">
            <v>946117</v>
          </cell>
          <cell r="B1803" t="str">
            <v>TY'COM MULTIMEDIA</v>
          </cell>
          <cell r="C1803" t="str">
            <v>35 rue Pierre Sémard</v>
          </cell>
          <cell r="E1803" t="str">
            <v>87000</v>
          </cell>
          <cell r="F1803" t="str">
            <v>LIMOGES</v>
          </cell>
          <cell r="G1803" t="str">
            <v>FRANCE</v>
          </cell>
          <cell r="H1803" t="str">
            <v>1</v>
          </cell>
          <cell r="I1803" t="str">
            <v>05 55 77 28 65</v>
          </cell>
          <cell r="J1803" t="str">
            <v>jflebras@tiscali.fr</v>
          </cell>
          <cell r="K1803" t="str">
            <v>J.F.</v>
          </cell>
          <cell r="L1803" t="str">
            <v>LE BRAS</v>
          </cell>
          <cell r="M1803" t="str">
            <v>05 55 77 28 65</v>
          </cell>
          <cell r="N1803" t="str">
            <v>jflebras@tiscali.fr</v>
          </cell>
        </row>
        <row r="1804">
          <cell r="A1804">
            <v>946117</v>
          </cell>
          <cell r="B1804" t="str">
            <v>TY'COM MULTIMEDIA</v>
          </cell>
          <cell r="C1804" t="str">
            <v>35 rue Pierre Sémard</v>
          </cell>
          <cell r="E1804" t="str">
            <v>87000</v>
          </cell>
          <cell r="F1804" t="str">
            <v>LIMOGES</v>
          </cell>
          <cell r="G1804" t="str">
            <v>FRANCE</v>
          </cell>
          <cell r="H1804" t="str">
            <v>1</v>
          </cell>
          <cell r="I1804" t="str">
            <v>05 55 77 28 65</v>
          </cell>
          <cell r="J1804" t="str">
            <v>jflebras@tiscali.fr</v>
          </cell>
          <cell r="K1804" t="str">
            <v>Jean-François</v>
          </cell>
          <cell r="L1804" t="str">
            <v>LE BRAS</v>
          </cell>
          <cell r="N1804" t="str">
            <v>jflebras@tiscali.fr</v>
          </cell>
        </row>
        <row r="1805">
          <cell r="A1805">
            <v>946117</v>
          </cell>
          <cell r="B1805" t="str">
            <v>TY'COM MULTIMEDIA</v>
          </cell>
          <cell r="C1805" t="str">
            <v>35 rue Pierre Sémard</v>
          </cell>
          <cell r="E1805" t="str">
            <v>87000</v>
          </cell>
          <cell r="F1805" t="str">
            <v>LIMOGES</v>
          </cell>
          <cell r="G1805" t="str">
            <v>FRANCE</v>
          </cell>
          <cell r="H1805" t="str">
            <v>1</v>
          </cell>
          <cell r="I1805" t="str">
            <v>05 55 77 28 65</v>
          </cell>
          <cell r="J1805" t="str">
            <v>jflebras@tiscali.fr</v>
          </cell>
          <cell r="K1805" t="str">
            <v>Loïc</v>
          </cell>
          <cell r="L1805" t="str">
            <v>FLEURY</v>
          </cell>
          <cell r="N1805" t="str">
            <v>loic@nauting.com</v>
          </cell>
        </row>
        <row r="1806">
          <cell r="A1806">
            <v>946264</v>
          </cell>
          <cell r="B1806" t="str">
            <v>STUDIO LOECSEN</v>
          </cell>
          <cell r="C1806" t="str">
            <v>117 Boulevard Menilmontant</v>
          </cell>
          <cell r="E1806" t="str">
            <v>75011</v>
          </cell>
          <cell r="F1806" t="str">
            <v>PARIS</v>
          </cell>
          <cell r="G1806" t="str">
            <v>FRANCE</v>
          </cell>
          <cell r="H1806" t="str">
            <v>1</v>
          </cell>
          <cell r="I1806" t="str">
            <v>+33 158307922</v>
          </cell>
          <cell r="J1806" t="str">
            <v>christopheadam@studioloecsen.com</v>
          </cell>
          <cell r="K1806" t="str">
            <v>Christophe</v>
          </cell>
          <cell r="L1806" t="str">
            <v>ADAM</v>
          </cell>
          <cell r="N1806" t="str">
            <v/>
          </cell>
        </row>
        <row r="1807">
          <cell r="A1807">
            <v>946734</v>
          </cell>
          <cell r="B1807" t="str">
            <v>ASTORIA EDICIONES</v>
          </cell>
          <cell r="C1807" t="str">
            <v>GIRANO, 148, 4° 2° 0</v>
          </cell>
          <cell r="E1807" t="str">
            <v>08037</v>
          </cell>
          <cell r="F1807" t="str">
            <v>BARCELONE</v>
          </cell>
          <cell r="G1807" t="str">
            <v>ESPAGNE</v>
          </cell>
          <cell r="H1807" t="str">
            <v>2</v>
          </cell>
          <cell r="I1807" t="str">
            <v>00 34 93 458 1900</v>
          </cell>
          <cell r="J1807" t="str">
            <v/>
          </cell>
          <cell r="L1807" t="str">
            <v>MARTIN</v>
          </cell>
          <cell r="N1807" t="str">
            <v>dmartin@astoriaediciones.com</v>
          </cell>
        </row>
        <row r="1808">
          <cell r="A1808">
            <v>946734</v>
          </cell>
          <cell r="B1808" t="str">
            <v>ASTORIA EDICIONES</v>
          </cell>
          <cell r="C1808" t="str">
            <v>GIRANO, 148, 4° 2° 0</v>
          </cell>
          <cell r="E1808" t="str">
            <v>08037</v>
          </cell>
          <cell r="F1808" t="str">
            <v>BARCELONE</v>
          </cell>
          <cell r="G1808" t="str">
            <v>ESPAGNE</v>
          </cell>
          <cell r="H1808" t="str">
            <v>2</v>
          </cell>
          <cell r="I1808" t="str">
            <v>00 34 93 458 1900</v>
          </cell>
          <cell r="J1808" t="str">
            <v/>
          </cell>
          <cell r="K1808" t="str">
            <v>David</v>
          </cell>
          <cell r="L1808" t="str">
            <v>MARTIN</v>
          </cell>
          <cell r="M1808" t="str">
            <v>00 34 93 458 1900</v>
          </cell>
          <cell r="N1808" t="str">
            <v>dmartin@astoriaediciones.com</v>
          </cell>
        </row>
        <row r="1809">
          <cell r="A1809">
            <v>948883</v>
          </cell>
          <cell r="B1809" t="str">
            <v>OBJECTIF EMPLOI</v>
          </cell>
          <cell r="C1809" t="str">
            <v>606 RUE FOURNY</v>
          </cell>
          <cell r="E1809" t="str">
            <v>78533</v>
          </cell>
          <cell r="F1809" t="str">
            <v>BUC</v>
          </cell>
          <cell r="G1809" t="str">
            <v>FRANCE</v>
          </cell>
          <cell r="H1809" t="str">
            <v>1</v>
          </cell>
          <cell r="I1809" t="str">
            <v>+33 1 30 97 69 50</v>
          </cell>
          <cell r="J1809" t="str">
            <v>paris@objectif emploi.fr</v>
          </cell>
          <cell r="K1809" t="str">
            <v>Laurent</v>
          </cell>
          <cell r="L1809" t="str">
            <v>BOURBILLIERES</v>
          </cell>
          <cell r="M1809" t="str">
            <v>01 30 97 69 50</v>
          </cell>
        </row>
        <row r="1810">
          <cell r="A1810">
            <v>948883</v>
          </cell>
          <cell r="B1810" t="str">
            <v>OBJECTIF EMPLOI</v>
          </cell>
          <cell r="C1810" t="str">
            <v>606 RUE FOURNY</v>
          </cell>
          <cell r="E1810" t="str">
            <v>78533</v>
          </cell>
          <cell r="F1810" t="str">
            <v>BUC</v>
          </cell>
          <cell r="G1810" t="str">
            <v>FRANCE</v>
          </cell>
          <cell r="H1810" t="str">
            <v>1</v>
          </cell>
          <cell r="I1810" t="str">
            <v>+33 1 30 97 69 50</v>
          </cell>
          <cell r="J1810" t="str">
            <v>paris@objectif emploi.fr</v>
          </cell>
          <cell r="K1810" t="str">
            <v>Hannane</v>
          </cell>
          <cell r="L1810" t="str">
            <v>GUERMESLI</v>
          </cell>
          <cell r="N1810" t="str">
            <v>hannane-guermesli@objectifemploi.fr</v>
          </cell>
        </row>
        <row r="1811">
          <cell r="A1811">
            <v>948883</v>
          </cell>
          <cell r="B1811" t="str">
            <v>OBJECTIF EMPLOI</v>
          </cell>
          <cell r="C1811" t="str">
            <v>606 RUE FOURNY</v>
          </cell>
          <cell r="E1811" t="str">
            <v>78533</v>
          </cell>
          <cell r="F1811" t="str">
            <v>BUC</v>
          </cell>
          <cell r="G1811" t="str">
            <v>FRANCE</v>
          </cell>
          <cell r="H1811" t="str">
            <v>1</v>
          </cell>
          <cell r="I1811" t="str">
            <v>+33 1 30 97 69 50</v>
          </cell>
          <cell r="J1811" t="str">
            <v>paris@objectif emploi.fr</v>
          </cell>
          <cell r="K1811" t="str">
            <v>HANNANE</v>
          </cell>
          <cell r="L1811" t="str">
            <v>GUERMESLI</v>
          </cell>
          <cell r="N1811" t="str">
            <v>hannane.guermesli@objectifemploi.fr</v>
          </cell>
        </row>
        <row r="1812">
          <cell r="A1812">
            <v>948883</v>
          </cell>
          <cell r="B1812" t="str">
            <v>OBJECTIF EMPLOI</v>
          </cell>
          <cell r="C1812" t="str">
            <v>606 RUE FOURNY</v>
          </cell>
          <cell r="E1812" t="str">
            <v>78533</v>
          </cell>
          <cell r="F1812" t="str">
            <v>BUC</v>
          </cell>
          <cell r="G1812" t="str">
            <v>FRANCE</v>
          </cell>
          <cell r="H1812" t="str">
            <v>1</v>
          </cell>
          <cell r="I1812" t="str">
            <v>+33 1 30 97 69 50</v>
          </cell>
          <cell r="J1812" t="str">
            <v>paris@objectif emploi.fr</v>
          </cell>
          <cell r="K1812" t="str">
            <v>Eric</v>
          </cell>
          <cell r="L1812" t="str">
            <v>BOURRAINDELOUP</v>
          </cell>
          <cell r="M1812" t="str">
            <v>+33 1 30 97 69 54</v>
          </cell>
          <cell r="N1812" t="str">
            <v>ebourraindeloup@objectifemploi.fr</v>
          </cell>
        </row>
        <row r="1813">
          <cell r="A1813">
            <v>948883</v>
          </cell>
          <cell r="B1813" t="str">
            <v>OBJECTIF EMPLOI</v>
          </cell>
          <cell r="C1813" t="str">
            <v>606 RUE FOURNY</v>
          </cell>
          <cell r="E1813" t="str">
            <v>78533</v>
          </cell>
          <cell r="F1813" t="str">
            <v>BUC</v>
          </cell>
          <cell r="G1813" t="str">
            <v>FRANCE</v>
          </cell>
          <cell r="H1813" t="str">
            <v>1</v>
          </cell>
          <cell r="I1813" t="str">
            <v>+33 1 30 97 69 50</v>
          </cell>
          <cell r="J1813" t="str">
            <v>paris@objectif emploi.fr</v>
          </cell>
          <cell r="K1813" t="str">
            <v>Julie</v>
          </cell>
          <cell r="L1813" t="str">
            <v>BRESCIA</v>
          </cell>
          <cell r="M1813" t="str">
            <v>+33 1 30 97 69 50</v>
          </cell>
          <cell r="N1813" t="str">
            <v>julie-brescia@objectifemploi.fr</v>
          </cell>
        </row>
        <row r="1814">
          <cell r="A1814">
            <v>948883</v>
          </cell>
          <cell r="B1814" t="str">
            <v>OBJECTIF EMPLOI</v>
          </cell>
          <cell r="C1814" t="str">
            <v>606 RUE FOURNY</v>
          </cell>
          <cell r="E1814" t="str">
            <v>78533</v>
          </cell>
          <cell r="F1814" t="str">
            <v>BUC</v>
          </cell>
          <cell r="G1814" t="str">
            <v>FRANCE</v>
          </cell>
          <cell r="H1814" t="str">
            <v>1</v>
          </cell>
          <cell r="I1814" t="str">
            <v>+33 1 30 97 69 50</v>
          </cell>
          <cell r="J1814" t="str">
            <v>paris@objectif emploi.fr</v>
          </cell>
          <cell r="K1814" t="str">
            <v>Hugues</v>
          </cell>
          <cell r="L1814" t="str">
            <v>DANTIN</v>
          </cell>
        </row>
        <row r="1815">
          <cell r="A1815">
            <v>948883</v>
          </cell>
          <cell r="B1815" t="str">
            <v>OBJECTIF EMPLOI</v>
          </cell>
          <cell r="C1815" t="str">
            <v>606 RUE FOURNY</v>
          </cell>
          <cell r="E1815" t="str">
            <v>78533</v>
          </cell>
          <cell r="F1815" t="str">
            <v>BUC</v>
          </cell>
          <cell r="G1815" t="str">
            <v>FRANCE</v>
          </cell>
          <cell r="H1815" t="str">
            <v>1</v>
          </cell>
          <cell r="I1815" t="str">
            <v>+33 1 30 97 69 50</v>
          </cell>
          <cell r="J1815" t="str">
            <v>paris@objectif emploi.fr</v>
          </cell>
          <cell r="K1815" t="str">
            <v>Martial</v>
          </cell>
          <cell r="L1815" t="str">
            <v>GUIETTE</v>
          </cell>
          <cell r="N1815" t="str">
            <v>mguiette@objectifemploi.fr</v>
          </cell>
        </row>
        <row r="1816">
          <cell r="A1816">
            <v>949031</v>
          </cell>
          <cell r="B1816" t="str">
            <v>ARTFACTS.NET</v>
          </cell>
          <cell r="C1816" t="str">
            <v>109 UXBRIDGE ROAD (2nd floor)</v>
          </cell>
          <cell r="E1816" t="str">
            <v>W5 5TL</v>
          </cell>
          <cell r="F1816" t="str">
            <v>LONDON</v>
          </cell>
          <cell r="G1816" t="str">
            <v>ROYAUME-UNI</v>
          </cell>
          <cell r="H1816" t="str">
            <v>2</v>
          </cell>
          <cell r="I1816" t="str">
            <v>+442081808566</v>
          </cell>
          <cell r="J1816" t="str">
            <v>info@artfacts.net</v>
          </cell>
          <cell r="K1816" t="str">
            <v>MAREK</v>
          </cell>
          <cell r="L1816" t="str">
            <v>CLAASSEN</v>
          </cell>
          <cell r="N1816" t="str">
            <v/>
          </cell>
        </row>
        <row r="1817">
          <cell r="A1817">
            <v>949031</v>
          </cell>
          <cell r="B1817" t="str">
            <v>ARTFACTS.NET</v>
          </cell>
          <cell r="C1817" t="str">
            <v>109 UXBRIDGE ROAD (2nd floor)</v>
          </cell>
          <cell r="E1817" t="str">
            <v>W5 5TL</v>
          </cell>
          <cell r="F1817" t="str">
            <v>LONDON</v>
          </cell>
          <cell r="G1817" t="str">
            <v>ROYAUME-UNI</v>
          </cell>
          <cell r="H1817" t="str">
            <v>2</v>
          </cell>
          <cell r="I1817" t="str">
            <v>+442081808566</v>
          </cell>
          <cell r="J1817" t="str">
            <v>info@artfacts.net</v>
          </cell>
          <cell r="K1817" t="str">
            <v>MAREK</v>
          </cell>
          <cell r="L1817" t="str">
            <v>CLAASSEN</v>
          </cell>
        </row>
        <row r="1818">
          <cell r="A1818">
            <v>949031</v>
          </cell>
          <cell r="B1818" t="str">
            <v>ARTFACTS.NET</v>
          </cell>
          <cell r="C1818" t="str">
            <v>109 UXBRIDGE ROAD (2nd floor)</v>
          </cell>
          <cell r="E1818" t="str">
            <v>W5 5TL</v>
          </cell>
          <cell r="F1818" t="str">
            <v>LONDON</v>
          </cell>
          <cell r="G1818" t="str">
            <v>ROYAUME-UNI</v>
          </cell>
          <cell r="H1818" t="str">
            <v>2</v>
          </cell>
          <cell r="I1818" t="str">
            <v>+442081808566</v>
          </cell>
          <cell r="J1818" t="str">
            <v>info@artfacts.net</v>
          </cell>
          <cell r="K1818" t="str">
            <v>Isabel</v>
          </cell>
          <cell r="L1818" t="str">
            <v>RAMOS</v>
          </cell>
          <cell r="N1818" t="str">
            <v>artevents@artfacts.net</v>
          </cell>
        </row>
        <row r="1819">
          <cell r="A1819">
            <v>949031</v>
          </cell>
          <cell r="B1819" t="str">
            <v>ARTFACTS.NET</v>
          </cell>
          <cell r="C1819" t="str">
            <v>109 UXBRIDGE ROAD (2nd floor)</v>
          </cell>
          <cell r="E1819" t="str">
            <v>W5 5TL</v>
          </cell>
          <cell r="F1819" t="str">
            <v>LONDON</v>
          </cell>
          <cell r="G1819" t="str">
            <v>ROYAUME-UNI</v>
          </cell>
          <cell r="H1819" t="str">
            <v>2</v>
          </cell>
          <cell r="I1819" t="str">
            <v>+442081808566</v>
          </cell>
          <cell r="J1819" t="str">
            <v>info@artfacts.net</v>
          </cell>
          <cell r="K1819" t="str">
            <v>Patricia</v>
          </cell>
          <cell r="L1819" t="str">
            <v>BLASCO</v>
          </cell>
          <cell r="N1819" t="str">
            <v>patricia.blasco@artfacts.net</v>
          </cell>
        </row>
        <row r="1820">
          <cell r="A1820">
            <v>949031</v>
          </cell>
          <cell r="B1820" t="str">
            <v>ARTFACTS.NET</v>
          </cell>
          <cell r="C1820" t="str">
            <v>109 UXBRIDGE ROAD (2nd floor)</v>
          </cell>
          <cell r="E1820" t="str">
            <v>W5 5TL</v>
          </cell>
          <cell r="F1820" t="str">
            <v>LONDON</v>
          </cell>
          <cell r="G1820" t="str">
            <v>ROYAUME-UNI</v>
          </cell>
          <cell r="H1820" t="str">
            <v>2</v>
          </cell>
          <cell r="I1820" t="str">
            <v>+442081808566</v>
          </cell>
          <cell r="J1820" t="str">
            <v>info@artfacts.net</v>
          </cell>
          <cell r="K1820" t="str">
            <v>Isabel</v>
          </cell>
          <cell r="L1820" t="str">
            <v>Ramos</v>
          </cell>
          <cell r="M1820" t="str">
            <v>+442081808566</v>
          </cell>
          <cell r="N1820" t="str">
            <v>artevents@artfacts.net</v>
          </cell>
        </row>
        <row r="1821">
          <cell r="A1821">
            <v>951300</v>
          </cell>
          <cell r="B1821" t="str">
            <v>ACTORS SOLUTIONS SARL</v>
          </cell>
          <cell r="C1821" t="str">
            <v>55 CHEMIN DE LA COURRIAZ</v>
          </cell>
          <cell r="E1821" t="str">
            <v>38850</v>
          </cell>
          <cell r="F1821" t="str">
            <v>CHIRENZ</v>
          </cell>
          <cell r="G1821" t="str">
            <v>FRANCE</v>
          </cell>
          <cell r="H1821" t="str">
            <v>1</v>
          </cell>
          <cell r="I1821" t="str">
            <v>04 76 07 34 96</v>
          </cell>
          <cell r="J1821" t="str">
            <v>christophe.ippolito@actors-solutions.com</v>
          </cell>
          <cell r="K1821" t="str">
            <v>Christophe</v>
          </cell>
          <cell r="L1821" t="str">
            <v>IPPOLITO</v>
          </cell>
          <cell r="M1821" t="str">
            <v>04 76 07 34 96</v>
          </cell>
          <cell r="N1821" t="str">
            <v>christophe.ippolito@actors-solutions</v>
          </cell>
        </row>
        <row r="1822">
          <cell r="A1822">
            <v>951300</v>
          </cell>
          <cell r="B1822" t="str">
            <v>ACTORS SOLUTIONS SARL</v>
          </cell>
          <cell r="C1822" t="str">
            <v>55 CHEMIN DE LA COURRIAZ</v>
          </cell>
          <cell r="E1822" t="str">
            <v>38850</v>
          </cell>
          <cell r="F1822" t="str">
            <v>CHIRENZ</v>
          </cell>
          <cell r="G1822" t="str">
            <v>FRANCE</v>
          </cell>
          <cell r="H1822" t="str">
            <v>1</v>
          </cell>
          <cell r="I1822" t="str">
            <v>04 76 07 34 96</v>
          </cell>
          <cell r="J1822" t="str">
            <v>christophe.ippolito@actors-solutions.com</v>
          </cell>
          <cell r="K1822" t="str">
            <v>CHRISTOPHE</v>
          </cell>
          <cell r="L1822" t="str">
            <v>IPPOLITO</v>
          </cell>
          <cell r="N1822" t="str">
            <v>christophe.ippolito@actors-solutions</v>
          </cell>
        </row>
        <row r="1823">
          <cell r="A1823">
            <v>951300</v>
          </cell>
          <cell r="B1823" t="str">
            <v>ACTORS SOLUTIONS SARL</v>
          </cell>
          <cell r="C1823" t="str">
            <v>55 CHEMIN DE LA COURRIAZ</v>
          </cell>
          <cell r="E1823" t="str">
            <v>38850</v>
          </cell>
          <cell r="F1823" t="str">
            <v>CHIRENZ</v>
          </cell>
          <cell r="G1823" t="str">
            <v>FRANCE</v>
          </cell>
          <cell r="H1823" t="str">
            <v>1</v>
          </cell>
          <cell r="I1823" t="str">
            <v>04 76 07 34 96</v>
          </cell>
          <cell r="J1823" t="str">
            <v>christophe.ippolito@actors-solutions.com</v>
          </cell>
          <cell r="K1823" t="str">
            <v>Stephane</v>
          </cell>
          <cell r="L1823" t="str">
            <v>DUMOULIN</v>
          </cell>
          <cell r="M1823" t="str">
            <v>+33476073496</v>
          </cell>
          <cell r="N1823" t="str">
            <v>s.dumoulin@actors-solution.com</v>
          </cell>
        </row>
        <row r="1824">
          <cell r="A1824">
            <v>951324</v>
          </cell>
          <cell r="B1824" t="str">
            <v>FRAGGO.COM</v>
          </cell>
          <cell r="C1824" t="str">
            <v>7 RUE DU POTAGER</v>
          </cell>
          <cell r="E1824" t="str">
            <v>93250</v>
          </cell>
          <cell r="F1824" t="str">
            <v>VILLEMOMBLE</v>
          </cell>
          <cell r="G1824" t="str">
            <v>FRANCE</v>
          </cell>
          <cell r="H1824" t="str">
            <v>1</v>
          </cell>
          <cell r="I1824" t="str">
            <v>08 71 01 20 87</v>
          </cell>
          <cell r="K1824" t="str">
            <v>Jean Francois</v>
          </cell>
          <cell r="L1824" t="str">
            <v>LHUISSET</v>
          </cell>
          <cell r="M1824" t="str">
            <v>08 71 01 20 87</v>
          </cell>
          <cell r="N1824" t="str">
            <v>webmaster@fraggo.com</v>
          </cell>
        </row>
        <row r="1825">
          <cell r="A1825">
            <v>951327</v>
          </cell>
          <cell r="B1825" t="str">
            <v>GLOBAL PORTS</v>
          </cell>
          <cell r="C1825" t="str">
            <v>C/ TOMAS MANCISIDOR 33 P5° AP 9</v>
          </cell>
          <cell r="E1825" t="str">
            <v>12500</v>
          </cell>
          <cell r="F1825" t="str">
            <v>VINAROS PCIA CASTELLON</v>
          </cell>
          <cell r="G1825" t="str">
            <v>ESPAGNE</v>
          </cell>
          <cell r="H1825" t="str">
            <v>2</v>
          </cell>
          <cell r="K1825" t="str">
            <v>ALEJANDRO</v>
          </cell>
          <cell r="L1825" t="str">
            <v>ARMERO GAMERO</v>
          </cell>
          <cell r="M1825" t="str">
            <v>00 34 964 828 115</v>
          </cell>
          <cell r="N1825" t="str">
            <v>armega@globalports.eu</v>
          </cell>
        </row>
        <row r="1826">
          <cell r="A1826">
            <v>951327</v>
          </cell>
          <cell r="B1826" t="str">
            <v>GLOBAL PORTS</v>
          </cell>
          <cell r="C1826" t="str">
            <v>C/ TOMAS MANCISIDOR 33 P5° AP 9</v>
          </cell>
          <cell r="E1826" t="str">
            <v>12500</v>
          </cell>
          <cell r="F1826" t="str">
            <v>VINAROS PCIA CASTELLON</v>
          </cell>
          <cell r="G1826" t="str">
            <v>ESPAGNE</v>
          </cell>
          <cell r="H1826" t="str">
            <v>2</v>
          </cell>
          <cell r="K1826" t="str">
            <v>ALEJANDRO</v>
          </cell>
          <cell r="L1826" t="str">
            <v>ARMERO GAMERO</v>
          </cell>
          <cell r="M1826" t="str">
            <v>00 34 964 828 115</v>
          </cell>
          <cell r="N1826" t="str">
            <v>armega@globalports.eu</v>
          </cell>
        </row>
        <row r="1827">
          <cell r="A1827">
            <v>951327</v>
          </cell>
          <cell r="B1827" t="str">
            <v>GLOBAL PORTS</v>
          </cell>
          <cell r="C1827" t="str">
            <v>C/ TOMAS MANCISIDOR 33 P5° AP 9</v>
          </cell>
          <cell r="E1827" t="str">
            <v>12500</v>
          </cell>
          <cell r="F1827" t="str">
            <v>VINAROS PCIA CASTELLON</v>
          </cell>
          <cell r="G1827" t="str">
            <v>ESPAGNE</v>
          </cell>
          <cell r="H1827" t="str">
            <v>2</v>
          </cell>
          <cell r="K1827" t="str">
            <v>ALEJANDRO</v>
          </cell>
          <cell r="L1827" t="str">
            <v>ARMERO GAMERO</v>
          </cell>
          <cell r="N1827" t="str">
            <v>alearmero@hotmail.com</v>
          </cell>
        </row>
        <row r="1828">
          <cell r="A1828">
            <v>951344</v>
          </cell>
          <cell r="B1828" t="str">
            <v>IPROFESSIONNEL</v>
          </cell>
          <cell r="C1828" t="str">
            <v>18 RUE DU SENTIER</v>
          </cell>
          <cell r="E1828" t="str">
            <v>75002</v>
          </cell>
          <cell r="F1828" t="str">
            <v>PARIS</v>
          </cell>
          <cell r="G1828" t="str">
            <v>FRANCE</v>
          </cell>
          <cell r="H1828" t="str">
            <v>1</v>
          </cell>
          <cell r="I1828" t="str">
            <v>+33 170087340</v>
          </cell>
          <cell r="J1828" t="str">
            <v>xavier.gallin@iprofessionnel.com</v>
          </cell>
          <cell r="K1828" t="str">
            <v>Xavier</v>
          </cell>
          <cell r="L1828" t="str">
            <v>GALLIN</v>
          </cell>
          <cell r="M1828" t="str">
            <v>01 70 08 73 40</v>
          </cell>
          <cell r="N1828" t="str">
            <v>xavier.gallin@iprofesionnel.com</v>
          </cell>
        </row>
        <row r="1829">
          <cell r="A1829">
            <v>951344</v>
          </cell>
          <cell r="B1829" t="str">
            <v>IPROFESSIONNEL</v>
          </cell>
          <cell r="C1829" t="str">
            <v>18 RUE DU SENTIER</v>
          </cell>
          <cell r="E1829" t="str">
            <v>75002</v>
          </cell>
          <cell r="F1829" t="str">
            <v>PARIS</v>
          </cell>
          <cell r="G1829" t="str">
            <v>FRANCE</v>
          </cell>
          <cell r="H1829" t="str">
            <v>1</v>
          </cell>
          <cell r="I1829" t="str">
            <v>+33 170087340</v>
          </cell>
          <cell r="J1829" t="str">
            <v>xavier.gallin@iprofessionnel.com</v>
          </cell>
          <cell r="K1829" t="str">
            <v>XAVIER</v>
          </cell>
          <cell r="L1829" t="str">
            <v>GALLIN</v>
          </cell>
          <cell r="M1829" t="str">
            <v>01 70 08 73 40</v>
          </cell>
          <cell r="N1829" t="str">
            <v>contact.iprofessionnel@gmail.com</v>
          </cell>
        </row>
        <row r="1830">
          <cell r="A1830">
            <v>951344</v>
          </cell>
          <cell r="B1830" t="str">
            <v>IPROFESSIONNEL</v>
          </cell>
          <cell r="C1830" t="str">
            <v>18 RUE DU SENTIER</v>
          </cell>
          <cell r="E1830" t="str">
            <v>75002</v>
          </cell>
          <cell r="F1830" t="str">
            <v>PARIS</v>
          </cell>
          <cell r="G1830" t="str">
            <v>FRANCE</v>
          </cell>
          <cell r="H1830" t="str">
            <v>1</v>
          </cell>
          <cell r="I1830" t="str">
            <v>+33 170087340</v>
          </cell>
          <cell r="J1830" t="str">
            <v>xavier.gallin@iprofessionnel.com</v>
          </cell>
          <cell r="K1830" t="str">
            <v>XAVIER</v>
          </cell>
          <cell r="L1830" t="str">
            <v>GALLIN</v>
          </cell>
          <cell r="N1830" t="str">
            <v>xavier.gallin@iprofesionnel.fr</v>
          </cell>
        </row>
        <row r="1831">
          <cell r="A1831">
            <v>951528</v>
          </cell>
          <cell r="B1831" t="str">
            <v>LOGISTICA MODERNA</v>
          </cell>
          <cell r="C1831" t="str">
            <v>ALAMEDA DO GROUPO DESPORTIVO</v>
          </cell>
          <cell r="D1831" t="str">
            <v>ALCOCHETENSE 133</v>
          </cell>
          <cell r="E1831" t="str">
            <v>2890-133</v>
          </cell>
          <cell r="F1831" t="str">
            <v>ALCOCHETE</v>
          </cell>
          <cell r="G1831" t="str">
            <v>PORTUGAL</v>
          </cell>
          <cell r="H1831" t="str">
            <v>2</v>
          </cell>
          <cell r="I1831" t="str">
            <v>00 351 21 234 8450</v>
          </cell>
          <cell r="K1831" t="str">
            <v>FILIPE</v>
          </cell>
          <cell r="L1831" t="str">
            <v>BARROS</v>
          </cell>
          <cell r="M1831" t="str">
            <v>00 351 21 234 8450</v>
          </cell>
          <cell r="N1831" t="str">
            <v>filipe.barros@logisticamoderna.com</v>
          </cell>
        </row>
        <row r="1832">
          <cell r="A1832">
            <v>951528</v>
          </cell>
          <cell r="B1832" t="str">
            <v>LOGISTICA MODERNA</v>
          </cell>
          <cell r="C1832" t="str">
            <v>ALAMEDA DO GROUPO DESPORTIVO</v>
          </cell>
          <cell r="D1832" t="str">
            <v>ALCOCHETENSE 133</v>
          </cell>
          <cell r="E1832" t="str">
            <v>2890-133</v>
          </cell>
          <cell r="F1832" t="str">
            <v>ALCOCHETE</v>
          </cell>
          <cell r="G1832" t="str">
            <v>PORTUGAL</v>
          </cell>
          <cell r="H1832" t="str">
            <v>2</v>
          </cell>
          <cell r="I1832" t="str">
            <v>00 351 21 234 8450</v>
          </cell>
          <cell r="K1832" t="str">
            <v>Filipe</v>
          </cell>
          <cell r="L1832" t="str">
            <v>BARROS</v>
          </cell>
          <cell r="M1832" t="str">
            <v>+351212348450</v>
          </cell>
          <cell r="N1832" t="str">
            <v>filipe.barros@logisticamoderna.com</v>
          </cell>
        </row>
        <row r="1833">
          <cell r="A1833">
            <v>952147</v>
          </cell>
          <cell r="B1833" t="str">
            <v>FUTURAMEDIA</v>
          </cell>
          <cell r="C1833" t="str">
            <v>IMMEUBLE LE MALESHERBES</v>
          </cell>
          <cell r="D1833" t="str">
            <v>102 - 116 RUE VICTOR HUGO</v>
          </cell>
          <cell r="E1833" t="str">
            <v>92300</v>
          </cell>
          <cell r="F1833" t="str">
            <v>LEVALLOIS PERRET</v>
          </cell>
          <cell r="G1833" t="str">
            <v>FRANCE</v>
          </cell>
          <cell r="H1833" t="str">
            <v>1</v>
          </cell>
          <cell r="I1833" t="str">
            <v>+33140895010</v>
          </cell>
          <cell r="J1833" t="str">
            <v>joanah.achour@futuramedi.fr</v>
          </cell>
          <cell r="K1833" t="str">
            <v>Fabrice</v>
          </cell>
          <cell r="L1833" t="str">
            <v>DESPRATS</v>
          </cell>
          <cell r="M1833" t="str">
            <v>01 49 96 20 00</v>
          </cell>
          <cell r="N1833" t="str">
            <v>fabrice.desprats@futuramedia.fr</v>
          </cell>
        </row>
        <row r="1834">
          <cell r="A1834">
            <v>952147</v>
          </cell>
          <cell r="B1834" t="str">
            <v>FUTURAMEDIA</v>
          </cell>
          <cell r="C1834" t="str">
            <v>IMMEUBLE LE MALESHERBES</v>
          </cell>
          <cell r="D1834" t="str">
            <v>102 - 116 RUE VICTOR HUGO</v>
          </cell>
          <cell r="E1834" t="str">
            <v>92300</v>
          </cell>
          <cell r="F1834" t="str">
            <v>LEVALLOIS PERRET</v>
          </cell>
          <cell r="G1834" t="str">
            <v>FRANCE</v>
          </cell>
          <cell r="H1834" t="str">
            <v>1</v>
          </cell>
          <cell r="I1834" t="str">
            <v>+33140895010</v>
          </cell>
          <cell r="J1834" t="str">
            <v>joanah.achour@futuramedi.fr</v>
          </cell>
          <cell r="K1834" t="str">
            <v>Joanah</v>
          </cell>
          <cell r="L1834" t="str">
            <v>ACHOUR</v>
          </cell>
          <cell r="M1834" t="str">
            <v>+33140895010</v>
          </cell>
          <cell r="N1834" t="str">
            <v>joanah.achour@futuramedia.fr</v>
          </cell>
        </row>
        <row r="1835">
          <cell r="A1835">
            <v>952147</v>
          </cell>
          <cell r="B1835" t="str">
            <v>FUTURAMEDIA</v>
          </cell>
          <cell r="C1835" t="str">
            <v>IMMEUBLE LE MALESHERBES</v>
          </cell>
          <cell r="D1835" t="str">
            <v>102 - 116 RUE VICTOR HUGO</v>
          </cell>
          <cell r="E1835" t="str">
            <v>92300</v>
          </cell>
          <cell r="F1835" t="str">
            <v>LEVALLOIS PERRET</v>
          </cell>
          <cell r="G1835" t="str">
            <v>FRANCE</v>
          </cell>
          <cell r="H1835" t="str">
            <v>1</v>
          </cell>
          <cell r="I1835" t="str">
            <v>+33140895010</v>
          </cell>
          <cell r="J1835" t="str">
            <v>joanah.achour@futuramedi.fr</v>
          </cell>
          <cell r="K1835" t="str">
            <v>FABRICE</v>
          </cell>
          <cell r="L1835" t="str">
            <v>DESPRATS</v>
          </cell>
          <cell r="M1835" t="str">
            <v>+33140895000</v>
          </cell>
          <cell r="N1835" t="str">
            <v>fabrice.desprats@futuramedia.fr</v>
          </cell>
        </row>
        <row r="1836">
          <cell r="A1836">
            <v>952147</v>
          </cell>
          <cell r="B1836" t="str">
            <v>FUTURAMEDIA</v>
          </cell>
          <cell r="C1836" t="str">
            <v>IMMEUBLE LE MALESHERBES</v>
          </cell>
          <cell r="D1836" t="str">
            <v>102 - 116 RUE VICTOR HUGO</v>
          </cell>
          <cell r="E1836" t="str">
            <v>92300</v>
          </cell>
          <cell r="F1836" t="str">
            <v>LEVALLOIS PERRET</v>
          </cell>
          <cell r="G1836" t="str">
            <v>FRANCE</v>
          </cell>
          <cell r="H1836" t="str">
            <v>1</v>
          </cell>
          <cell r="I1836" t="str">
            <v>+33140895010</v>
          </cell>
          <cell r="J1836" t="str">
            <v>joanah.achour@futuramedi.fr</v>
          </cell>
          <cell r="K1836" t="str">
            <v>Jonathan</v>
          </cell>
          <cell r="L1836" t="str">
            <v>TAIEB</v>
          </cell>
          <cell r="M1836" t="str">
            <v>00 86 138 175 128 55</v>
          </cell>
          <cell r="N1836" t="str">
            <v>jonathan.taieb@futuramedia.fr</v>
          </cell>
        </row>
        <row r="1837">
          <cell r="A1837">
            <v>952147</v>
          </cell>
          <cell r="B1837" t="str">
            <v>FUTURAMEDIA</v>
          </cell>
          <cell r="C1837" t="str">
            <v>IMMEUBLE LE MALESHERBES</v>
          </cell>
          <cell r="D1837" t="str">
            <v>102 - 116 RUE VICTOR HUGO</v>
          </cell>
          <cell r="E1837" t="str">
            <v>92300</v>
          </cell>
          <cell r="F1837" t="str">
            <v>LEVALLOIS PERRET</v>
          </cell>
          <cell r="G1837" t="str">
            <v>FRANCE</v>
          </cell>
          <cell r="H1837" t="str">
            <v>1</v>
          </cell>
          <cell r="I1837" t="str">
            <v>+33140895010</v>
          </cell>
          <cell r="J1837" t="str">
            <v>joanah.achour@futuramedi.fr</v>
          </cell>
          <cell r="K1837" t="str">
            <v>Fabrice</v>
          </cell>
          <cell r="L1837" t="str">
            <v>DESPRATS</v>
          </cell>
          <cell r="M1837" t="str">
            <v>01 49 96 20 04</v>
          </cell>
          <cell r="N1837" t="str">
            <v>fabrice.desprats@futuramedia.fr</v>
          </cell>
        </row>
        <row r="1838">
          <cell r="A1838">
            <v>952147</v>
          </cell>
          <cell r="B1838" t="str">
            <v>FUTURAMEDIA</v>
          </cell>
          <cell r="C1838" t="str">
            <v>IMMEUBLE LE MALESHERBES</v>
          </cell>
          <cell r="D1838" t="str">
            <v>102 - 116 RUE VICTOR HUGO</v>
          </cell>
          <cell r="E1838" t="str">
            <v>92300</v>
          </cell>
          <cell r="F1838" t="str">
            <v>LEVALLOIS PERRET</v>
          </cell>
          <cell r="G1838" t="str">
            <v>FRANCE</v>
          </cell>
          <cell r="H1838" t="str">
            <v>1</v>
          </cell>
          <cell r="I1838" t="str">
            <v>+33140895010</v>
          </cell>
          <cell r="J1838" t="str">
            <v>joanah.achour@futuramedi.fr</v>
          </cell>
          <cell r="K1838" t="str">
            <v>Joanah</v>
          </cell>
          <cell r="L1838" t="str">
            <v>ACHOUR</v>
          </cell>
          <cell r="M1838" t="str">
            <v>01 40 89 50 10</v>
          </cell>
          <cell r="N1838" t="str">
            <v>joanah.achour@futuramedia.fr</v>
          </cell>
        </row>
        <row r="1839">
          <cell r="A1839">
            <v>952147</v>
          </cell>
          <cell r="B1839" t="str">
            <v>FUTURAMEDIA</v>
          </cell>
          <cell r="C1839" t="str">
            <v>IMMEUBLE LE MALESHERBES</v>
          </cell>
          <cell r="D1839" t="str">
            <v>102 - 116 RUE VICTOR HUGO</v>
          </cell>
          <cell r="E1839" t="str">
            <v>92300</v>
          </cell>
          <cell r="F1839" t="str">
            <v>LEVALLOIS PERRET</v>
          </cell>
          <cell r="G1839" t="str">
            <v>FRANCE</v>
          </cell>
          <cell r="H1839" t="str">
            <v>1</v>
          </cell>
          <cell r="I1839" t="str">
            <v>+33140895010</v>
          </cell>
          <cell r="J1839" t="str">
            <v>joanah.achour@futuramedi.fr</v>
          </cell>
          <cell r="K1839" t="str">
            <v>Guy</v>
          </cell>
          <cell r="L1839" t="str">
            <v>TAIEB</v>
          </cell>
        </row>
        <row r="1840">
          <cell r="A1840">
            <v>952147</v>
          </cell>
          <cell r="B1840" t="str">
            <v>FUTURAMEDIA</v>
          </cell>
          <cell r="C1840" t="str">
            <v>IMMEUBLE LE MALESHERBES</v>
          </cell>
          <cell r="D1840" t="str">
            <v>102 - 116 RUE VICTOR HUGO</v>
          </cell>
          <cell r="E1840" t="str">
            <v>92300</v>
          </cell>
          <cell r="F1840" t="str">
            <v>LEVALLOIS PERRET</v>
          </cell>
          <cell r="G1840" t="str">
            <v>FRANCE</v>
          </cell>
          <cell r="H1840" t="str">
            <v>1</v>
          </cell>
          <cell r="I1840" t="str">
            <v>+33140895010</v>
          </cell>
          <cell r="J1840" t="str">
            <v>joanah.achour@futuramedi.fr</v>
          </cell>
          <cell r="K1840" t="str">
            <v>GUY</v>
          </cell>
          <cell r="L1840" t="str">
            <v>TAIEB</v>
          </cell>
          <cell r="N1840" t="str">
            <v>guy.taieb@futuramedia.fr</v>
          </cell>
        </row>
        <row r="1841">
          <cell r="A1841">
            <v>952437</v>
          </cell>
          <cell r="B1841" t="str">
            <v>TRANSPORT INFORMATION CENTER</v>
          </cell>
          <cell r="C1841" t="str">
            <v>AKAS STR. 8-5</v>
          </cell>
          <cell r="E1841" t="str">
            <v>LV-1011</v>
          </cell>
          <cell r="F1841" t="str">
            <v>RIGA</v>
          </cell>
          <cell r="G1841" t="str">
            <v>LETTONIE</v>
          </cell>
          <cell r="H1841" t="str">
            <v>2</v>
          </cell>
          <cell r="I1841" t="str">
            <v>00 371 7845 999</v>
          </cell>
          <cell r="J1841" t="str">
            <v>demo@transportweekly.com</v>
          </cell>
          <cell r="K1841" t="str">
            <v>Elina</v>
          </cell>
          <cell r="L1841" t="str">
            <v>MARAUSKA</v>
          </cell>
          <cell r="M1841" t="str">
            <v>00 371 7845 999</v>
          </cell>
          <cell r="N1841" t="str">
            <v>demo@transportweekly.com</v>
          </cell>
        </row>
        <row r="1842">
          <cell r="A1842">
            <v>952437</v>
          </cell>
          <cell r="B1842" t="str">
            <v>TRANSPORT INFORMATION CENTER</v>
          </cell>
          <cell r="C1842" t="str">
            <v>AKAS STR. 8-5</v>
          </cell>
          <cell r="E1842" t="str">
            <v>LV-1011</v>
          </cell>
          <cell r="F1842" t="str">
            <v>RIGA</v>
          </cell>
          <cell r="G1842" t="str">
            <v>LETTONIE</v>
          </cell>
          <cell r="H1842" t="str">
            <v>2</v>
          </cell>
          <cell r="I1842" t="str">
            <v>00 371 7845 999</v>
          </cell>
          <cell r="J1842" t="str">
            <v>demo@transportweekly.com</v>
          </cell>
          <cell r="K1842" t="str">
            <v>JANIS</v>
          </cell>
          <cell r="L1842" t="str">
            <v>BLUMS</v>
          </cell>
          <cell r="M1842" t="str">
            <v>00 371 7845 999</v>
          </cell>
          <cell r="N1842" t="str">
            <v>demo@transportweekly.com</v>
          </cell>
        </row>
        <row r="1843">
          <cell r="A1843">
            <v>952437</v>
          </cell>
          <cell r="B1843" t="str">
            <v>TRANSPORT INFORMATION CENTER</v>
          </cell>
          <cell r="C1843" t="str">
            <v>AKAS STR. 8-5</v>
          </cell>
          <cell r="E1843" t="str">
            <v>LV-1011</v>
          </cell>
          <cell r="F1843" t="str">
            <v>RIGA</v>
          </cell>
          <cell r="G1843" t="str">
            <v>LETTONIE</v>
          </cell>
          <cell r="H1843" t="str">
            <v>2</v>
          </cell>
          <cell r="I1843" t="str">
            <v>00 371 7845 999</v>
          </cell>
          <cell r="J1843" t="str">
            <v>demo@transportweekly.com</v>
          </cell>
          <cell r="K1843" t="str">
            <v>Catherine</v>
          </cell>
          <cell r="L1843" t="str">
            <v>BONDARIK</v>
          </cell>
        </row>
        <row r="1844">
          <cell r="A1844">
            <v>952437</v>
          </cell>
          <cell r="B1844" t="str">
            <v>TRANSPORT INFORMATION CENTER</v>
          </cell>
          <cell r="C1844" t="str">
            <v>AKAS STR. 8-5</v>
          </cell>
          <cell r="E1844" t="str">
            <v>LV-1011</v>
          </cell>
          <cell r="F1844" t="str">
            <v>RIGA</v>
          </cell>
          <cell r="G1844" t="str">
            <v>LETTONIE</v>
          </cell>
          <cell r="H1844" t="str">
            <v>2</v>
          </cell>
          <cell r="I1844" t="str">
            <v>00 371 7845 999</v>
          </cell>
          <cell r="J1844" t="str">
            <v>demo@transportweekly.com</v>
          </cell>
          <cell r="K1844" t="str">
            <v>Catherine</v>
          </cell>
          <cell r="L1844" t="str">
            <v>BONDARIK</v>
          </cell>
          <cell r="M1844" t="str">
            <v>00 371 784 59 99</v>
          </cell>
          <cell r="N1844" t="str">
            <v>demo@transportweekly.com</v>
          </cell>
        </row>
        <row r="1845">
          <cell r="A1845">
            <v>952523</v>
          </cell>
          <cell r="B1845" t="str">
            <v>EDITORIAL GRUPO ACTUALIDAD</v>
          </cell>
          <cell r="D1845" t="str">
            <v>C/ DORTOR HUERTAS N° 28</v>
          </cell>
          <cell r="E1845" t="str">
            <v>28250</v>
          </cell>
          <cell r="F1845" t="str">
            <v>TORRELODONES MADRID</v>
          </cell>
          <cell r="G1845" t="str">
            <v>ESPAGNE</v>
          </cell>
          <cell r="H1845" t="str">
            <v>2</v>
          </cell>
          <cell r="I1845" t="str">
            <v>00 34 91 524 1950</v>
          </cell>
          <cell r="J1845" t="str">
            <v/>
          </cell>
          <cell r="K1845" t="str">
            <v>Juan Carlos</v>
          </cell>
          <cell r="L1845" t="str">
            <v>CORTES LUCENA</v>
          </cell>
          <cell r="M1845" t="str">
            <v>00 34 91 5241950</v>
          </cell>
          <cell r="N1845" t="str">
            <v>cortes@grupoactualidad.com</v>
          </cell>
        </row>
        <row r="1846">
          <cell r="A1846">
            <v>952523</v>
          </cell>
          <cell r="B1846" t="str">
            <v>EDITORIAL GRUPO ACTUALIDAD</v>
          </cell>
          <cell r="D1846" t="str">
            <v>C/ DORTOR HUERTAS N° 28</v>
          </cell>
          <cell r="E1846" t="str">
            <v>28250</v>
          </cell>
          <cell r="F1846" t="str">
            <v>TORRELODONES MADRID</v>
          </cell>
          <cell r="G1846" t="str">
            <v>ESPAGNE</v>
          </cell>
          <cell r="H1846" t="str">
            <v>2</v>
          </cell>
          <cell r="I1846" t="str">
            <v>00 34 91 524 1950</v>
          </cell>
          <cell r="J1846" t="str">
            <v/>
          </cell>
          <cell r="K1846" t="str">
            <v>JUAN CARLOS</v>
          </cell>
          <cell r="L1846" t="str">
            <v>CORTES LUCENA</v>
          </cell>
          <cell r="N1846" t="str">
            <v>cortes@grupoactualidad.com</v>
          </cell>
        </row>
        <row r="1847">
          <cell r="A1847">
            <v>954347</v>
          </cell>
          <cell r="B1847" t="str">
            <v>FREE SERVICE GROUP SRL</v>
          </cell>
          <cell r="C1847" t="str">
            <v>VIA DEL CONSORZIO 34</v>
          </cell>
          <cell r="E1847" t="str">
            <v>60015</v>
          </cell>
          <cell r="F1847" t="str">
            <v>FALCONARA M.MA (AN)</v>
          </cell>
          <cell r="G1847" t="str">
            <v>ITALIE</v>
          </cell>
          <cell r="H1847" t="str">
            <v>2</v>
          </cell>
          <cell r="I1847" t="str">
            <v>+39 719 161 916</v>
          </cell>
          <cell r="J1847" t="str">
            <v>info@free-services.it</v>
          </cell>
          <cell r="K1847" t="str">
            <v>FABBIETTI</v>
          </cell>
          <cell r="L1847" t="str">
            <v>DAVIDE</v>
          </cell>
          <cell r="M1847" t="str">
            <v>+39719161916</v>
          </cell>
          <cell r="N1847" t="str">
            <v>info@freeservicesrl.it</v>
          </cell>
        </row>
        <row r="1848">
          <cell r="A1848">
            <v>954347</v>
          </cell>
          <cell r="B1848" t="str">
            <v>FREE SERVICE GROUP SRL</v>
          </cell>
          <cell r="C1848" t="str">
            <v>VIA DEL CONSORZIO 34</v>
          </cell>
          <cell r="E1848" t="str">
            <v>60015</v>
          </cell>
          <cell r="F1848" t="str">
            <v>FALCONARA M.MA (AN)</v>
          </cell>
          <cell r="G1848" t="str">
            <v>ITALIE</v>
          </cell>
          <cell r="H1848" t="str">
            <v>2</v>
          </cell>
          <cell r="I1848" t="str">
            <v>+39 719 161 916</v>
          </cell>
          <cell r="J1848" t="str">
            <v>info@free-services.it</v>
          </cell>
          <cell r="K1848" t="str">
            <v>Marinucci</v>
          </cell>
          <cell r="L1848" t="str">
            <v>CARMELA</v>
          </cell>
          <cell r="M1848" t="str">
            <v>+39 071 916 19 16</v>
          </cell>
          <cell r="N1848" t="str">
            <v>administrazione@freeservicesrl.it</v>
          </cell>
        </row>
        <row r="1849">
          <cell r="A1849">
            <v>954347</v>
          </cell>
          <cell r="B1849" t="str">
            <v>FREE SERVICE GROUP SRL</v>
          </cell>
          <cell r="C1849" t="str">
            <v>VIA DEL CONSORZIO 34</v>
          </cell>
          <cell r="E1849" t="str">
            <v>60015</v>
          </cell>
          <cell r="F1849" t="str">
            <v>FALCONARA M.MA (AN)</v>
          </cell>
          <cell r="G1849" t="str">
            <v>ITALIE</v>
          </cell>
          <cell r="H1849" t="str">
            <v>2</v>
          </cell>
          <cell r="I1849" t="str">
            <v>+39 719 161 916</v>
          </cell>
          <cell r="J1849" t="str">
            <v>info@free-services.it</v>
          </cell>
          <cell r="K1849" t="str">
            <v>Melissa</v>
          </cell>
          <cell r="L1849" t="str">
            <v>MONDATI</v>
          </cell>
          <cell r="M1849" t="str">
            <v>+39719161916</v>
          </cell>
          <cell r="N1849" t="str">
            <v>commerciale2@freeservicesrl.it</v>
          </cell>
        </row>
        <row r="1850">
          <cell r="A1850">
            <v>956040</v>
          </cell>
          <cell r="B1850" t="str">
            <v>STE NOUVELLE DU NOUVEL ECONOMISTE</v>
          </cell>
          <cell r="C1850" t="str">
            <v>38 BIS RUE DU FER A MOULIN</v>
          </cell>
          <cell r="E1850" t="str">
            <v>75005</v>
          </cell>
          <cell r="F1850" t="str">
            <v>PARIS</v>
          </cell>
          <cell r="G1850" t="str">
            <v>FRANCE</v>
          </cell>
          <cell r="H1850" t="str">
            <v>1</v>
          </cell>
          <cell r="I1850" t="str">
            <v>+33 1 75 44 41 04</v>
          </cell>
          <cell r="K1850" t="str">
            <v>Jean Baptiste</v>
          </cell>
          <cell r="L1850" t="str">
            <v>LEPRINCE</v>
          </cell>
          <cell r="M1850" t="str">
            <v>01 58 30 63 65</v>
          </cell>
          <cell r="N1850" t="str">
            <v>jean-baptiste.leprince@nouveleconomiste.fr</v>
          </cell>
        </row>
        <row r="1851">
          <cell r="A1851">
            <v>956040</v>
          </cell>
          <cell r="B1851" t="str">
            <v>STE NOUVELLE DU NOUVEL ECONOMISTE</v>
          </cell>
          <cell r="C1851" t="str">
            <v>38 BIS RUE DU FER A MOULIN</v>
          </cell>
          <cell r="E1851" t="str">
            <v>75005</v>
          </cell>
          <cell r="F1851" t="str">
            <v>PARIS</v>
          </cell>
          <cell r="G1851" t="str">
            <v>FRANCE</v>
          </cell>
          <cell r="H1851" t="str">
            <v>1</v>
          </cell>
          <cell r="I1851" t="str">
            <v>+33 1 75 44 41 04</v>
          </cell>
          <cell r="K1851" t="str">
            <v>JEAN BAPTISTE</v>
          </cell>
          <cell r="L1851" t="str">
            <v>LEPRINCE</v>
          </cell>
          <cell r="M1851" t="str">
            <v>0158306464</v>
          </cell>
          <cell r="N1851" t="str">
            <v>jean-baptiste.leprince@nouveleconomiste.fr</v>
          </cell>
        </row>
        <row r="1852">
          <cell r="A1852">
            <v>956040</v>
          </cell>
          <cell r="B1852" t="str">
            <v>STE NOUVELLE DU NOUVEL ECONOMISTE</v>
          </cell>
          <cell r="C1852" t="str">
            <v>38 BIS RUE DU FER A MOULIN</v>
          </cell>
          <cell r="E1852" t="str">
            <v>75005</v>
          </cell>
          <cell r="F1852" t="str">
            <v>PARIS</v>
          </cell>
          <cell r="G1852" t="str">
            <v>FRANCE</v>
          </cell>
          <cell r="H1852" t="str">
            <v>1</v>
          </cell>
          <cell r="I1852" t="str">
            <v>+33 1 75 44 41 04</v>
          </cell>
          <cell r="K1852" t="str">
            <v>Henri</v>
          </cell>
          <cell r="L1852" t="str">
            <v>NIDJAM.</v>
          </cell>
          <cell r="M1852" t="str">
            <v>+33 1 58 30 83 63</v>
          </cell>
          <cell r="N1852" t="str">
            <v>henri.nijdam@nouveleconomiste.fr</v>
          </cell>
        </row>
        <row r="1853">
          <cell r="A1853">
            <v>956040</v>
          </cell>
          <cell r="B1853" t="str">
            <v>STE NOUVELLE DU NOUVEL ECONOMISTE</v>
          </cell>
          <cell r="C1853" t="str">
            <v>38 BIS RUE DU FER A MOULIN</v>
          </cell>
          <cell r="E1853" t="str">
            <v>75005</v>
          </cell>
          <cell r="F1853" t="str">
            <v>PARIS</v>
          </cell>
          <cell r="G1853" t="str">
            <v>FRANCE</v>
          </cell>
          <cell r="H1853" t="str">
            <v>1</v>
          </cell>
          <cell r="I1853" t="str">
            <v>+33 1 75 44 41 04</v>
          </cell>
          <cell r="K1853" t="str">
            <v>Patricia</v>
          </cell>
          <cell r="L1853" t="str">
            <v>DE LA TEYSSONNIERE</v>
          </cell>
          <cell r="M1853" t="str">
            <v>+33 1 75 44 41 13</v>
          </cell>
          <cell r="N1853" t="str">
            <v>patricia@nouveleconomiste.fr</v>
          </cell>
        </row>
        <row r="1854">
          <cell r="A1854">
            <v>956040</v>
          </cell>
          <cell r="B1854" t="str">
            <v>STE NOUVELLE DU NOUVEL ECONOMISTE</v>
          </cell>
          <cell r="C1854" t="str">
            <v>38 BIS RUE DU FER A MOULIN</v>
          </cell>
          <cell r="E1854" t="str">
            <v>75005</v>
          </cell>
          <cell r="F1854" t="str">
            <v>PARIS</v>
          </cell>
          <cell r="G1854" t="str">
            <v>FRANCE</v>
          </cell>
          <cell r="H1854" t="str">
            <v>1</v>
          </cell>
          <cell r="I1854" t="str">
            <v>+33 1 75 44 41 04</v>
          </cell>
          <cell r="K1854" t="str">
            <v>Patricia</v>
          </cell>
          <cell r="L1854" t="str">
            <v>DE LA TEYSSONNIÈRE</v>
          </cell>
          <cell r="N1854" t="str">
            <v>patricia.delateyssonniere@nouveleconomiste.fr</v>
          </cell>
        </row>
        <row r="1855">
          <cell r="A1855">
            <v>956040</v>
          </cell>
          <cell r="B1855" t="str">
            <v>STE NOUVELLE DU NOUVEL ECONOMISTE</v>
          </cell>
          <cell r="C1855" t="str">
            <v>38 BIS RUE DU FER A MOULIN</v>
          </cell>
          <cell r="E1855" t="str">
            <v>75005</v>
          </cell>
          <cell r="F1855" t="str">
            <v>PARIS</v>
          </cell>
          <cell r="G1855" t="str">
            <v>FRANCE</v>
          </cell>
          <cell r="H1855" t="str">
            <v>1</v>
          </cell>
          <cell r="I1855" t="str">
            <v>+33 1 75 44 41 04</v>
          </cell>
          <cell r="K1855" t="str">
            <v>JEAN BAPTISTE</v>
          </cell>
          <cell r="L1855" t="str">
            <v>LEPRINCE</v>
          </cell>
          <cell r="M1855" t="str">
            <v>+33158306365</v>
          </cell>
          <cell r="N1855" t="str">
            <v>jean-baptiste.leprince@nouveleconomiste.fr</v>
          </cell>
        </row>
        <row r="1856">
          <cell r="A1856">
            <v>956040</v>
          </cell>
          <cell r="B1856" t="str">
            <v>STE NOUVELLE DU NOUVEL ECONOMISTE</v>
          </cell>
          <cell r="C1856" t="str">
            <v>38 BIS RUE DU FER A MOULIN</v>
          </cell>
          <cell r="E1856" t="str">
            <v>75005</v>
          </cell>
          <cell r="F1856" t="str">
            <v>PARIS</v>
          </cell>
          <cell r="G1856" t="str">
            <v>FRANCE</v>
          </cell>
          <cell r="H1856" t="str">
            <v>1</v>
          </cell>
          <cell r="I1856" t="str">
            <v>+33 1 75 44 41 04</v>
          </cell>
          <cell r="K1856" t="str">
            <v>Henri</v>
          </cell>
          <cell r="L1856" t="str">
            <v>J. NIJDAM</v>
          </cell>
          <cell r="M1856" t="str">
            <v>+33 1 58 30 83 63</v>
          </cell>
        </row>
        <row r="1857">
          <cell r="A1857">
            <v>956040</v>
          </cell>
          <cell r="B1857" t="str">
            <v>STE NOUVELLE DU NOUVEL ECONOMISTE</v>
          </cell>
          <cell r="C1857" t="str">
            <v>38 BIS RUE DU FER A MOULIN</v>
          </cell>
          <cell r="E1857" t="str">
            <v>75005</v>
          </cell>
          <cell r="F1857" t="str">
            <v>PARIS</v>
          </cell>
          <cell r="G1857" t="str">
            <v>FRANCE</v>
          </cell>
          <cell r="H1857" t="str">
            <v>1</v>
          </cell>
          <cell r="I1857" t="str">
            <v>+33 1 75 44 41 04</v>
          </cell>
          <cell r="K1857" t="str">
            <v>Amadou</v>
          </cell>
          <cell r="L1857" t="str">
            <v>DIENG</v>
          </cell>
          <cell r="M1857" t="str">
            <v>+33 1 75 44 41 09</v>
          </cell>
          <cell r="N1857" t="str">
            <v>amadou.dieng@nouveleconomiste.fr</v>
          </cell>
        </row>
        <row r="1858">
          <cell r="A1858">
            <v>956040</v>
          </cell>
          <cell r="B1858" t="str">
            <v>STE NOUVELLE DU NOUVEL ECONOMISTE</v>
          </cell>
          <cell r="C1858" t="str">
            <v>38 BIS RUE DU FER A MOULIN</v>
          </cell>
          <cell r="E1858" t="str">
            <v>75005</v>
          </cell>
          <cell r="F1858" t="str">
            <v>PARIS</v>
          </cell>
          <cell r="G1858" t="str">
            <v>FRANCE</v>
          </cell>
          <cell r="H1858" t="str">
            <v>1</v>
          </cell>
          <cell r="I1858" t="str">
            <v>+33 1 75 44 41 04</v>
          </cell>
          <cell r="K1858" t="str">
            <v>AMADOU</v>
          </cell>
          <cell r="L1858" t="str">
            <v>DIENG</v>
          </cell>
          <cell r="N1858" t="str">
            <v>amadou.dieng@nouveleconomiste.fr</v>
          </cell>
        </row>
        <row r="1859">
          <cell r="A1859">
            <v>956040</v>
          </cell>
          <cell r="B1859" t="str">
            <v>STE NOUVELLE DU NOUVEL ECONOMISTE</v>
          </cell>
          <cell r="C1859" t="str">
            <v>38 BIS RUE DU FER A MOULIN</v>
          </cell>
          <cell r="E1859" t="str">
            <v>75005</v>
          </cell>
          <cell r="F1859" t="str">
            <v>PARIS</v>
          </cell>
          <cell r="G1859" t="str">
            <v>FRANCE</v>
          </cell>
          <cell r="H1859" t="str">
            <v>1</v>
          </cell>
          <cell r="I1859" t="str">
            <v>+33 1 75 44 41 04</v>
          </cell>
          <cell r="K1859" t="str">
            <v>Colette</v>
          </cell>
          <cell r="L1859" t="str">
            <v>DUNAND</v>
          </cell>
          <cell r="N1859" t="str">
            <v>colette.dunand@nouveleconomiste.fr</v>
          </cell>
        </row>
        <row r="1860">
          <cell r="A1860">
            <v>956040</v>
          </cell>
          <cell r="B1860" t="str">
            <v>STE NOUVELLE DU NOUVEL ECONOMISTE</v>
          </cell>
          <cell r="C1860" t="str">
            <v>38 BIS RUE DU FER A MOULIN</v>
          </cell>
          <cell r="E1860" t="str">
            <v>75005</v>
          </cell>
          <cell r="F1860" t="str">
            <v>PARIS</v>
          </cell>
          <cell r="G1860" t="str">
            <v>FRANCE</v>
          </cell>
          <cell r="H1860" t="str">
            <v>1</v>
          </cell>
          <cell r="I1860" t="str">
            <v>+33 1 75 44 41 04</v>
          </cell>
          <cell r="K1860" t="str">
            <v>Monique</v>
          </cell>
          <cell r="L1860" t="str">
            <v>Majerowicz</v>
          </cell>
          <cell r="N1860" t="str">
            <v>monique.majerowicz@nouveleconomiste.fr</v>
          </cell>
        </row>
        <row r="1861">
          <cell r="A1861">
            <v>956040</v>
          </cell>
          <cell r="B1861" t="str">
            <v>STE NOUVELLE DU NOUVEL ECONOMISTE</v>
          </cell>
          <cell r="C1861" t="str">
            <v>38 BIS RUE DU FER A MOULIN</v>
          </cell>
          <cell r="E1861" t="str">
            <v>75005</v>
          </cell>
          <cell r="F1861" t="str">
            <v>PARIS</v>
          </cell>
          <cell r="G1861" t="str">
            <v>FRANCE</v>
          </cell>
          <cell r="H1861" t="str">
            <v>1</v>
          </cell>
          <cell r="I1861" t="str">
            <v>+33 1 75 44 41 04</v>
          </cell>
          <cell r="K1861" t="str">
            <v>Amadou</v>
          </cell>
          <cell r="L1861" t="str">
            <v>DIENG</v>
          </cell>
          <cell r="N1861" t="str">
            <v>amadou.dieng@nouveleconomiste.fr</v>
          </cell>
        </row>
        <row r="1862">
          <cell r="A1862">
            <v>956040</v>
          </cell>
          <cell r="B1862" t="str">
            <v>STE NOUVELLE DU NOUVEL ECONOMISTE</v>
          </cell>
          <cell r="C1862" t="str">
            <v>38 BIS RUE DU FER A MOULIN</v>
          </cell>
          <cell r="E1862" t="str">
            <v>75005</v>
          </cell>
          <cell r="F1862" t="str">
            <v>PARIS</v>
          </cell>
          <cell r="G1862" t="str">
            <v>FRANCE</v>
          </cell>
          <cell r="H1862" t="str">
            <v>1</v>
          </cell>
          <cell r="I1862" t="str">
            <v>+33 1 75 44 41 04</v>
          </cell>
          <cell r="K1862" t="str">
            <v>Henri J</v>
          </cell>
          <cell r="L1862" t="str">
            <v>NIJDAM</v>
          </cell>
          <cell r="M1862" t="str">
            <v>+33 1 75 44 41 04</v>
          </cell>
          <cell r="N1862" t="str">
            <v>henri.nijdam@nouveleconomiste.fr</v>
          </cell>
        </row>
        <row r="1863">
          <cell r="A1863">
            <v>956040</v>
          </cell>
          <cell r="B1863" t="str">
            <v>STE NOUVELLE DU NOUVEL ECONOMISTE</v>
          </cell>
          <cell r="C1863" t="str">
            <v>38 BIS RUE DU FER A MOULIN</v>
          </cell>
          <cell r="E1863" t="str">
            <v>75005</v>
          </cell>
          <cell r="F1863" t="str">
            <v>PARIS</v>
          </cell>
          <cell r="G1863" t="str">
            <v>FRANCE</v>
          </cell>
          <cell r="H1863" t="str">
            <v>1</v>
          </cell>
          <cell r="I1863" t="str">
            <v>+33 1 75 44 41 04</v>
          </cell>
          <cell r="K1863" t="str">
            <v>Henri J.</v>
          </cell>
          <cell r="L1863" t="str">
            <v>NIDJAM</v>
          </cell>
          <cell r="M1863" t="str">
            <v>+33 1 75 44 41 09</v>
          </cell>
          <cell r="N1863" t="str">
            <v>henri.nijdam@nouveleconomiste.fr</v>
          </cell>
        </row>
        <row r="1864">
          <cell r="A1864">
            <v>956040</v>
          </cell>
          <cell r="B1864" t="str">
            <v>STE NOUVELLE DU NOUVEL ECONOMISTE</v>
          </cell>
          <cell r="C1864" t="str">
            <v>38 BIS RUE DU FER A MOULIN</v>
          </cell>
          <cell r="E1864" t="str">
            <v>75005</v>
          </cell>
          <cell r="F1864" t="str">
            <v>PARIS</v>
          </cell>
          <cell r="G1864" t="str">
            <v>FRANCE</v>
          </cell>
          <cell r="H1864" t="str">
            <v>1</v>
          </cell>
          <cell r="I1864" t="str">
            <v>+33 1 75 44 41 04</v>
          </cell>
          <cell r="K1864" t="str">
            <v>Marine</v>
          </cell>
          <cell r="L1864" t="str">
            <v>TUNAS</v>
          </cell>
          <cell r="M1864" t="str">
            <v>+33175444107</v>
          </cell>
          <cell r="N1864" t="str">
            <v>marine.tunas@nouveleconomiste.fr</v>
          </cell>
        </row>
        <row r="1865">
          <cell r="A1865">
            <v>956040</v>
          </cell>
          <cell r="B1865" t="str">
            <v>STE NOUVELLE DU NOUVEL ECONOMISTE</v>
          </cell>
          <cell r="C1865" t="str">
            <v>38 BIS RUE DU FER A MOULIN</v>
          </cell>
          <cell r="E1865" t="str">
            <v>75005</v>
          </cell>
          <cell r="F1865" t="str">
            <v>PARIS</v>
          </cell>
          <cell r="G1865" t="str">
            <v>FRANCE</v>
          </cell>
          <cell r="H1865" t="str">
            <v>1</v>
          </cell>
          <cell r="I1865" t="str">
            <v>+33 1 75 44 41 04</v>
          </cell>
          <cell r="K1865" t="str">
            <v>Raphael</v>
          </cell>
          <cell r="L1865" t="str">
            <v>FITOUSSI</v>
          </cell>
          <cell r="N1865" t="str">
            <v>raphael.fitoussi@nouveleconomiste.fr</v>
          </cell>
        </row>
        <row r="1866">
          <cell r="A1866">
            <v>956040</v>
          </cell>
          <cell r="B1866" t="str">
            <v>STE NOUVELLE DU NOUVEL ECONOMISTE</v>
          </cell>
          <cell r="C1866" t="str">
            <v>38 BIS RUE DU FER A MOULIN</v>
          </cell>
          <cell r="E1866" t="str">
            <v>75005</v>
          </cell>
          <cell r="F1866" t="str">
            <v>PARIS</v>
          </cell>
          <cell r="G1866" t="str">
            <v>FRANCE</v>
          </cell>
          <cell r="H1866" t="str">
            <v>1</v>
          </cell>
          <cell r="I1866" t="str">
            <v>+33 1 75 44 41 04</v>
          </cell>
          <cell r="K1866" t="str">
            <v>Henri.</v>
          </cell>
          <cell r="L1866" t="str">
            <v>J. NIJDAM.</v>
          </cell>
          <cell r="N1866" t="str">
            <v>henri.nijdam@nouveleconomiste.fr</v>
          </cell>
        </row>
        <row r="1867">
          <cell r="A1867">
            <v>956040</v>
          </cell>
          <cell r="B1867" t="str">
            <v>STE NOUVELLE DU NOUVEL ECONOMISTE</v>
          </cell>
          <cell r="C1867" t="str">
            <v>38 BIS RUE DU FER A MOULIN</v>
          </cell>
          <cell r="E1867" t="str">
            <v>75005</v>
          </cell>
          <cell r="F1867" t="str">
            <v>PARIS</v>
          </cell>
          <cell r="G1867" t="str">
            <v>FRANCE</v>
          </cell>
          <cell r="H1867" t="str">
            <v>1</v>
          </cell>
          <cell r="I1867" t="str">
            <v>+33 1 75 44 41 04</v>
          </cell>
          <cell r="K1867" t="str">
            <v>RAPHAEL</v>
          </cell>
          <cell r="L1867" t="str">
            <v>FITOUSSI</v>
          </cell>
          <cell r="M1867" t="str">
            <v>+33175444107</v>
          </cell>
          <cell r="N1867" t="str">
            <v>raphael.fitoussi@nouveleconomiste.fr</v>
          </cell>
        </row>
        <row r="1868">
          <cell r="A1868">
            <v>956040</v>
          </cell>
          <cell r="B1868" t="str">
            <v>STE NOUVELLE DU NOUVEL ECONOMISTE</v>
          </cell>
          <cell r="C1868" t="str">
            <v>38 BIS RUE DU FER A MOULIN</v>
          </cell>
          <cell r="E1868" t="str">
            <v>75005</v>
          </cell>
          <cell r="F1868" t="str">
            <v>PARIS</v>
          </cell>
          <cell r="G1868" t="str">
            <v>FRANCE</v>
          </cell>
          <cell r="H1868" t="str">
            <v>1</v>
          </cell>
          <cell r="I1868" t="str">
            <v>+33 1 75 44 41 04</v>
          </cell>
          <cell r="K1868" t="str">
            <v>RAPHAEL</v>
          </cell>
          <cell r="L1868" t="str">
            <v>FITOUSSI</v>
          </cell>
          <cell r="M1868" t="str">
            <v>+33175444107</v>
          </cell>
          <cell r="N1868" t="str">
            <v>raphael.fitoussi@nouveleconomiste.fr</v>
          </cell>
        </row>
        <row r="1869">
          <cell r="A1869">
            <v>956101</v>
          </cell>
          <cell r="B1869" t="str">
            <v>INFOGUIDE PUBLISHING</v>
          </cell>
          <cell r="C1869" t="str">
            <v>33 AVENUE DU MAINE</v>
          </cell>
          <cell r="D1869" t="str">
            <v>BP 31</v>
          </cell>
          <cell r="E1869" t="str">
            <v>75755</v>
          </cell>
          <cell r="F1869" t="str">
            <v>PARIS CEDEX 15</v>
          </cell>
          <cell r="G1869" t="str">
            <v>FRANCE</v>
          </cell>
          <cell r="H1869" t="str">
            <v>1</v>
          </cell>
          <cell r="I1869" t="str">
            <v>01 56 54 31 80</v>
          </cell>
          <cell r="K1869" t="str">
            <v>Sophie</v>
          </cell>
          <cell r="L1869" t="str">
            <v>DORMEUIL</v>
          </cell>
          <cell r="M1869" t="str">
            <v>01 56 80 31 82</v>
          </cell>
          <cell r="N1869" t="str">
            <v>sdormeuil@guideinformatique.com</v>
          </cell>
        </row>
        <row r="1870">
          <cell r="A1870">
            <v>956101</v>
          </cell>
          <cell r="B1870" t="str">
            <v>INFOGUIDE PUBLISHING</v>
          </cell>
          <cell r="C1870" t="str">
            <v>33 AVENUE DU MAINE</v>
          </cell>
          <cell r="D1870" t="str">
            <v>BP 31</v>
          </cell>
          <cell r="E1870" t="str">
            <v>75755</v>
          </cell>
          <cell r="F1870" t="str">
            <v>PARIS CEDEX 15</v>
          </cell>
          <cell r="G1870" t="str">
            <v>FRANCE</v>
          </cell>
          <cell r="H1870" t="str">
            <v>1</v>
          </cell>
          <cell r="I1870" t="str">
            <v>01 56 54 31 80</v>
          </cell>
          <cell r="K1870" t="str">
            <v>Dominique</v>
          </cell>
          <cell r="L1870" t="str">
            <v>CHARLES</v>
          </cell>
          <cell r="N1870" t="str">
            <v>dominique-charles@guideinformatique.com</v>
          </cell>
        </row>
        <row r="1871">
          <cell r="A1871">
            <v>956101</v>
          </cell>
          <cell r="B1871" t="str">
            <v>INFOGUIDE PUBLISHING</v>
          </cell>
          <cell r="C1871" t="str">
            <v>33 AVENUE DU MAINE</v>
          </cell>
          <cell r="D1871" t="str">
            <v>BP 31</v>
          </cell>
          <cell r="E1871" t="str">
            <v>75755</v>
          </cell>
          <cell r="F1871" t="str">
            <v>PARIS CEDEX 15</v>
          </cell>
          <cell r="G1871" t="str">
            <v>FRANCE</v>
          </cell>
          <cell r="H1871" t="str">
            <v>1</v>
          </cell>
          <cell r="I1871" t="str">
            <v>01 56 54 31 80</v>
          </cell>
          <cell r="K1871" t="str">
            <v>Sandrine</v>
          </cell>
          <cell r="L1871" t="str">
            <v>DORMEUIL</v>
          </cell>
          <cell r="M1871" t="str">
            <v>01 56 80 31 82</v>
          </cell>
          <cell r="N1871" t="str">
            <v>sdormeuil@guideinformatique.com</v>
          </cell>
        </row>
        <row r="1872">
          <cell r="A1872">
            <v>956101</v>
          </cell>
          <cell r="B1872" t="str">
            <v>INFOGUIDE PUBLISHING</v>
          </cell>
          <cell r="C1872" t="str">
            <v>33 AVENUE DU MAINE</v>
          </cell>
          <cell r="D1872" t="str">
            <v>BP 31</v>
          </cell>
          <cell r="E1872" t="str">
            <v>75755</v>
          </cell>
          <cell r="F1872" t="str">
            <v>PARIS CEDEX 15</v>
          </cell>
          <cell r="G1872" t="str">
            <v>FRANCE</v>
          </cell>
          <cell r="H1872" t="str">
            <v>1</v>
          </cell>
          <cell r="I1872" t="str">
            <v>01 56 54 31 80</v>
          </cell>
          <cell r="K1872" t="str">
            <v>SOPHIE</v>
          </cell>
          <cell r="L1872" t="str">
            <v>DORMEUIL</v>
          </cell>
          <cell r="M1872" t="str">
            <v>+33156803182</v>
          </cell>
          <cell r="N1872" t="str">
            <v>sdormeuil@guideinformatique.com</v>
          </cell>
        </row>
        <row r="1873">
          <cell r="A1873">
            <v>956101</v>
          </cell>
          <cell r="B1873" t="str">
            <v>INFOGUIDE PUBLISHING</v>
          </cell>
          <cell r="C1873" t="str">
            <v>33 AVENUE DU MAINE</v>
          </cell>
          <cell r="D1873" t="str">
            <v>BP 31</v>
          </cell>
          <cell r="E1873" t="str">
            <v>75755</v>
          </cell>
          <cell r="F1873" t="str">
            <v>PARIS CEDEX 15</v>
          </cell>
          <cell r="G1873" t="str">
            <v>FRANCE</v>
          </cell>
          <cell r="H1873" t="str">
            <v>1</v>
          </cell>
          <cell r="I1873" t="str">
            <v>01 56 54 31 80</v>
          </cell>
          <cell r="K1873" t="str">
            <v>Dominique</v>
          </cell>
          <cell r="L1873" t="str">
            <v>MOISAND</v>
          </cell>
          <cell r="M1873" t="str">
            <v>01 42 77 33 52</v>
          </cell>
        </row>
        <row r="1874">
          <cell r="A1874">
            <v>956848</v>
          </cell>
          <cell r="B1874" t="str">
            <v>FEEF</v>
          </cell>
          <cell r="C1874" t="str">
            <v>8 RUE D'ATHENES</v>
          </cell>
          <cell r="E1874" t="str">
            <v>75009</v>
          </cell>
          <cell r="F1874" t="str">
            <v>PARIS</v>
          </cell>
          <cell r="G1874" t="str">
            <v>FRANCE</v>
          </cell>
          <cell r="H1874" t="str">
            <v>1</v>
          </cell>
          <cell r="I1874" t="str">
            <v>+33147423501</v>
          </cell>
          <cell r="K1874" t="str">
            <v>Francine</v>
          </cell>
          <cell r="L1874" t="str">
            <v>TUPINIER</v>
          </cell>
          <cell r="M1874" t="str">
            <v>+33147423867</v>
          </cell>
          <cell r="N1874" t="str">
            <v>ftupinier@feef.org</v>
          </cell>
        </row>
        <row r="1875">
          <cell r="A1875">
            <v>956848</v>
          </cell>
          <cell r="B1875" t="str">
            <v>FEEF</v>
          </cell>
          <cell r="C1875" t="str">
            <v>8 RUE D'ATHENES</v>
          </cell>
          <cell r="E1875" t="str">
            <v>75009</v>
          </cell>
          <cell r="F1875" t="str">
            <v>PARIS</v>
          </cell>
          <cell r="G1875" t="str">
            <v>FRANCE</v>
          </cell>
          <cell r="H1875" t="str">
            <v>1</v>
          </cell>
          <cell r="I1875" t="str">
            <v>+33147423501</v>
          </cell>
          <cell r="K1875" t="str">
            <v>Catherine</v>
          </cell>
          <cell r="L1875" t="str">
            <v>DELFOUR</v>
          </cell>
          <cell r="M1875" t="str">
            <v>+33147423501</v>
          </cell>
          <cell r="N1875" t="str">
            <v>servicecommunication@feef.org</v>
          </cell>
        </row>
        <row r="1876">
          <cell r="A1876">
            <v>958348</v>
          </cell>
          <cell r="B1876" t="str">
            <v>CENTAUR MEDIA</v>
          </cell>
          <cell r="C1876" t="str">
            <v>ST GILES HOUSE</v>
          </cell>
          <cell r="D1876" t="str">
            <v>50 POLAND STREET</v>
          </cell>
          <cell r="E1876" t="str">
            <v>W1F 7AX</v>
          </cell>
          <cell r="F1876" t="str">
            <v>LONDON</v>
          </cell>
          <cell r="G1876" t="str">
            <v>ROYAUME-UNI</v>
          </cell>
          <cell r="H1876" t="str">
            <v>2</v>
          </cell>
          <cell r="I1876" t="str">
            <v>00 44 2079 70 48 54</v>
          </cell>
          <cell r="J1876" t="str">
            <v/>
          </cell>
          <cell r="K1876" t="str">
            <v>DAN</v>
          </cell>
          <cell r="L1876" t="str">
            <v>KING</v>
          </cell>
          <cell r="M1876" t="str">
            <v>00 44 2079 70 48 54</v>
          </cell>
          <cell r="N1876" t="str">
            <v>dan.king@centaur.co.uk</v>
          </cell>
        </row>
        <row r="1877">
          <cell r="A1877">
            <v>958362</v>
          </cell>
          <cell r="B1877" t="str">
            <v>DAKEXPO</v>
          </cell>
          <cell r="C1877" t="str">
            <v>68 rue Kutvolgyi</v>
          </cell>
          <cell r="E1877" t="str">
            <v>1121</v>
          </cell>
          <cell r="F1877" t="str">
            <v>BUDAPEST</v>
          </cell>
          <cell r="G1877" t="str">
            <v>HONGRIE</v>
          </cell>
          <cell r="H1877" t="str">
            <v>2</v>
          </cell>
          <cell r="J1877" t="str">
            <v/>
          </cell>
          <cell r="K1877" t="str">
            <v>Barna</v>
          </cell>
          <cell r="L1877" t="str">
            <v>Millavári</v>
          </cell>
          <cell r="N1877" t="str">
            <v/>
          </cell>
        </row>
        <row r="1878">
          <cell r="A1878">
            <v>958365</v>
          </cell>
          <cell r="B1878" t="str">
            <v>EN FRANQUICIA</v>
          </cell>
          <cell r="C1878" t="str">
            <v>Calle de Alcala 128</v>
          </cell>
          <cell r="E1878" t="str">
            <v>28000</v>
          </cell>
          <cell r="F1878" t="str">
            <v>MADRID</v>
          </cell>
          <cell r="G1878" t="str">
            <v>ESPAGNE</v>
          </cell>
          <cell r="H1878" t="str">
            <v>2</v>
          </cell>
          <cell r="J1878" t="str">
            <v/>
          </cell>
          <cell r="K1878" t="str">
            <v>Santiago</v>
          </cell>
          <cell r="L1878" t="str">
            <v>Barbadillo</v>
          </cell>
          <cell r="N1878" t="str">
            <v/>
          </cell>
        </row>
        <row r="1879">
          <cell r="A1879">
            <v>958367</v>
          </cell>
          <cell r="B1879" t="str">
            <v>HART MEDIA GROUP</v>
          </cell>
          <cell r="C1879" t="str">
            <v>129A HIGH STREET</v>
          </cell>
          <cell r="D1879" t="str">
            <v>LYMINGTON</v>
          </cell>
          <cell r="E1879" t="str">
            <v>SO41 9AQ</v>
          </cell>
          <cell r="F1879" t="str">
            <v>HAMPSHIRE</v>
          </cell>
          <cell r="G1879" t="str">
            <v>ROYAUME-UNI</v>
          </cell>
          <cell r="H1879" t="str">
            <v>2</v>
          </cell>
          <cell r="J1879" t="str">
            <v/>
          </cell>
          <cell r="K1879" t="str">
            <v>Trevor</v>
          </cell>
          <cell r="L1879" t="str">
            <v>Hart</v>
          </cell>
          <cell r="N1879" t="str">
            <v/>
          </cell>
        </row>
        <row r="1880">
          <cell r="A1880">
            <v>958367</v>
          </cell>
          <cell r="B1880" t="str">
            <v>HART MEDIA GROUP</v>
          </cell>
          <cell r="C1880" t="str">
            <v>129A HIGH STREET</v>
          </cell>
          <cell r="D1880" t="str">
            <v>LYMINGTON</v>
          </cell>
          <cell r="E1880" t="str">
            <v>SO41 9AQ</v>
          </cell>
          <cell r="F1880" t="str">
            <v>HAMPSHIRE</v>
          </cell>
          <cell r="G1880" t="str">
            <v>ROYAUME-UNI</v>
          </cell>
          <cell r="H1880" t="str">
            <v>2</v>
          </cell>
          <cell r="J1880" t="str">
            <v/>
          </cell>
          <cell r="K1880" t="str">
            <v>Trevor</v>
          </cell>
          <cell r="L1880" t="str">
            <v>HART</v>
          </cell>
          <cell r="M1880" t="str">
            <v>+441590689755</v>
          </cell>
          <cell r="N1880" t="str">
            <v>trevor.hart@franchiseek.com</v>
          </cell>
        </row>
        <row r="1881">
          <cell r="A1881">
            <v>958376</v>
          </cell>
          <cell r="B1881" t="str">
            <v>PROFIT SYSTEM SP Z.O.O.</v>
          </cell>
          <cell r="C1881" t="str">
            <v>UL BRAZOWNICZA 16</v>
          </cell>
          <cell r="E1881" t="str">
            <v>01-929</v>
          </cell>
          <cell r="F1881" t="str">
            <v>VARSOVIE</v>
          </cell>
          <cell r="G1881" t="str">
            <v>POLOGNE</v>
          </cell>
          <cell r="H1881" t="str">
            <v>2</v>
          </cell>
          <cell r="I1881" t="str">
            <v>+48 22 560 80 55</v>
          </cell>
          <cell r="K1881" t="str">
            <v>Malgorzata</v>
          </cell>
          <cell r="L1881" t="str">
            <v>BORUN</v>
          </cell>
          <cell r="M1881" t="str">
            <v>0048 69 18 69 711</v>
          </cell>
          <cell r="N1881" t="str">
            <v>mborun@profitsystem.pl</v>
          </cell>
        </row>
        <row r="1882">
          <cell r="A1882">
            <v>958376</v>
          </cell>
          <cell r="B1882" t="str">
            <v>PROFIT SYSTEM SP Z.O.O.</v>
          </cell>
          <cell r="C1882" t="str">
            <v>UL BRAZOWNICZA 16</v>
          </cell>
          <cell r="E1882" t="str">
            <v>01-929</v>
          </cell>
          <cell r="F1882" t="str">
            <v>VARSOVIE</v>
          </cell>
          <cell r="G1882" t="str">
            <v>POLOGNE</v>
          </cell>
          <cell r="H1882" t="str">
            <v>2</v>
          </cell>
          <cell r="I1882" t="str">
            <v>+48 22 560 80 55</v>
          </cell>
          <cell r="K1882" t="str">
            <v>LILIYA</v>
          </cell>
          <cell r="L1882" t="str">
            <v>SIDELNYK</v>
          </cell>
          <cell r="N1882" t="str">
            <v>lsidelnyk@profitsystem.com.ua</v>
          </cell>
        </row>
        <row r="1883">
          <cell r="A1883">
            <v>958376</v>
          </cell>
          <cell r="B1883" t="str">
            <v>PROFIT SYSTEM SP Z.O.O.</v>
          </cell>
          <cell r="C1883" t="str">
            <v>UL BRAZOWNICZA 16</v>
          </cell>
          <cell r="E1883" t="str">
            <v>01-929</v>
          </cell>
          <cell r="F1883" t="str">
            <v>VARSOVIE</v>
          </cell>
          <cell r="G1883" t="str">
            <v>POLOGNE</v>
          </cell>
          <cell r="H1883" t="str">
            <v>2</v>
          </cell>
          <cell r="I1883" t="str">
            <v>+48 22 560 80 55</v>
          </cell>
          <cell r="K1883" t="str">
            <v>MALGORZATA</v>
          </cell>
          <cell r="L1883" t="str">
            <v>BORUN</v>
          </cell>
          <cell r="M1883" t="str">
            <v>+48225608020</v>
          </cell>
          <cell r="N1883" t="str">
            <v>mborun@profitsystem.pl</v>
          </cell>
        </row>
        <row r="1884">
          <cell r="A1884">
            <v>958376</v>
          </cell>
          <cell r="B1884" t="str">
            <v>PROFIT SYSTEM SP Z.O.O.</v>
          </cell>
          <cell r="C1884" t="str">
            <v>UL BRAZOWNICZA 16</v>
          </cell>
          <cell r="E1884" t="str">
            <v>01-929</v>
          </cell>
          <cell r="F1884" t="str">
            <v>VARSOVIE</v>
          </cell>
          <cell r="G1884" t="str">
            <v>POLOGNE</v>
          </cell>
          <cell r="H1884" t="str">
            <v>2</v>
          </cell>
          <cell r="I1884" t="str">
            <v>+48 22 560 80 55</v>
          </cell>
          <cell r="K1884" t="str">
            <v>Kinga</v>
          </cell>
          <cell r="L1884" t="str">
            <v>MATUSZEWSKA</v>
          </cell>
          <cell r="M1884" t="str">
            <v>+48 22 560 80 40</v>
          </cell>
          <cell r="N1884" t="str">
            <v>kmatuszewska@profitsystem.pl</v>
          </cell>
        </row>
        <row r="1885">
          <cell r="A1885">
            <v>958376</v>
          </cell>
          <cell r="B1885" t="str">
            <v>PROFIT SYSTEM SP Z.O.O.</v>
          </cell>
          <cell r="C1885" t="str">
            <v>UL BRAZOWNICZA 16</v>
          </cell>
          <cell r="E1885" t="str">
            <v>01-929</v>
          </cell>
          <cell r="F1885" t="str">
            <v>VARSOVIE</v>
          </cell>
          <cell r="G1885" t="str">
            <v>POLOGNE</v>
          </cell>
          <cell r="H1885" t="str">
            <v>2</v>
          </cell>
          <cell r="I1885" t="str">
            <v>+48 22 560 80 55</v>
          </cell>
          <cell r="K1885" t="str">
            <v>MICHAL</v>
          </cell>
          <cell r="L1885" t="str">
            <v>WISNIEWSKI</v>
          </cell>
          <cell r="N1885" t="str">
            <v>mwisniewski@profitsystem.pl</v>
          </cell>
        </row>
        <row r="1886">
          <cell r="A1886">
            <v>958792</v>
          </cell>
          <cell r="B1886" t="str">
            <v>FRANGLOBAL(FRANCHISE INDIA HOLDINGS LTD)</v>
          </cell>
          <cell r="C1886" t="str">
            <v>F-89/11, OKHLA PHASE - I</v>
          </cell>
          <cell r="E1886" t="str">
            <v>110020</v>
          </cell>
          <cell r="F1886" t="str">
            <v>NEW DEHLI</v>
          </cell>
          <cell r="G1886" t="str">
            <v>INDE</v>
          </cell>
          <cell r="H1886" t="str">
            <v>2</v>
          </cell>
          <cell r="J1886" t="str">
            <v/>
          </cell>
          <cell r="K1886" t="str">
            <v>Ashita</v>
          </cell>
          <cell r="L1886" t="str">
            <v>Marya</v>
          </cell>
          <cell r="N1886" t="str">
            <v/>
          </cell>
        </row>
        <row r="1887">
          <cell r="A1887">
            <v>958792</v>
          </cell>
          <cell r="B1887" t="str">
            <v>FRANGLOBAL(FRANCHISE INDIA HOLDINGS LTD)</v>
          </cell>
          <cell r="C1887" t="str">
            <v>F-89/11, OKHLA PHASE - I</v>
          </cell>
          <cell r="E1887" t="str">
            <v>110020</v>
          </cell>
          <cell r="F1887" t="str">
            <v>NEW DEHLI</v>
          </cell>
          <cell r="G1887" t="str">
            <v>INDE</v>
          </cell>
          <cell r="H1887" t="str">
            <v>2</v>
          </cell>
          <cell r="J1887" t="str">
            <v/>
          </cell>
          <cell r="K1887" t="str">
            <v>SURYA</v>
          </cell>
          <cell r="L1887" t="str">
            <v>HANDA</v>
          </cell>
          <cell r="N1887" t="str">
            <v>international@franchiseindia.com</v>
          </cell>
        </row>
        <row r="1888">
          <cell r="A1888">
            <v>958792</v>
          </cell>
          <cell r="B1888" t="str">
            <v>FRANGLOBAL(FRANCHISE INDIA HOLDINGS LTD)</v>
          </cell>
          <cell r="C1888" t="str">
            <v>F-89/11, OKHLA PHASE - I</v>
          </cell>
          <cell r="E1888" t="str">
            <v>110020</v>
          </cell>
          <cell r="F1888" t="str">
            <v>NEW DEHLI</v>
          </cell>
          <cell r="G1888" t="str">
            <v>INDE</v>
          </cell>
          <cell r="H1888" t="str">
            <v>2</v>
          </cell>
          <cell r="J1888" t="str">
            <v/>
          </cell>
          <cell r="K1888" t="str">
            <v>Ashita</v>
          </cell>
          <cell r="L1888" t="str">
            <v>Marya</v>
          </cell>
          <cell r="N1888" t="str">
            <v/>
          </cell>
        </row>
        <row r="1889">
          <cell r="A1889">
            <v>958792</v>
          </cell>
          <cell r="B1889" t="str">
            <v>FRANGLOBAL(FRANCHISE INDIA HOLDINGS LTD)</v>
          </cell>
          <cell r="C1889" t="str">
            <v>F-89/11, OKHLA PHASE - I</v>
          </cell>
          <cell r="E1889" t="str">
            <v>110020</v>
          </cell>
          <cell r="F1889" t="str">
            <v>NEW DEHLI</v>
          </cell>
          <cell r="G1889" t="str">
            <v>INDE</v>
          </cell>
          <cell r="H1889" t="str">
            <v>2</v>
          </cell>
          <cell r="J1889" t="str">
            <v/>
          </cell>
          <cell r="K1889" t="str">
            <v>Ashita</v>
          </cell>
          <cell r="L1889" t="str">
            <v>Marya</v>
          </cell>
        </row>
        <row r="1890">
          <cell r="A1890">
            <v>958792</v>
          </cell>
          <cell r="B1890" t="str">
            <v>FRANGLOBAL(FRANCHISE INDIA HOLDINGS LTD)</v>
          </cell>
          <cell r="C1890" t="str">
            <v>F-89/11, OKHLA PHASE - I</v>
          </cell>
          <cell r="E1890" t="str">
            <v>110020</v>
          </cell>
          <cell r="F1890" t="str">
            <v>NEW DEHLI</v>
          </cell>
          <cell r="G1890" t="str">
            <v>INDE</v>
          </cell>
          <cell r="H1890" t="str">
            <v>2</v>
          </cell>
          <cell r="J1890" t="str">
            <v/>
          </cell>
          <cell r="K1890" t="str">
            <v>Marya</v>
          </cell>
          <cell r="L1890" t="str">
            <v>GAURAV</v>
          </cell>
          <cell r="N1890" t="str">
            <v>gaurav@franchiseindia.in</v>
          </cell>
        </row>
        <row r="1891">
          <cell r="A1891">
            <v>958833</v>
          </cell>
          <cell r="B1891" t="str">
            <v>BOAT ATTITUDE</v>
          </cell>
          <cell r="C1891" t="str">
            <v>197 rue Jean Monnet</v>
          </cell>
          <cell r="E1891" t="str">
            <v>06210</v>
          </cell>
          <cell r="F1891" t="str">
            <v>MANDELIEU</v>
          </cell>
          <cell r="G1891" t="str">
            <v>FRANCE</v>
          </cell>
          <cell r="H1891" t="str">
            <v>1</v>
          </cell>
          <cell r="I1891" t="str">
            <v>+33483735920</v>
          </cell>
          <cell r="J1891" t="str">
            <v>picturerealisation@neuf.fr</v>
          </cell>
          <cell r="K1891" t="str">
            <v>Steve</v>
          </cell>
          <cell r="L1891" t="str">
            <v>PERES</v>
          </cell>
          <cell r="M1891" t="str">
            <v>04 92 19 51 17</v>
          </cell>
          <cell r="N1891" t="str">
            <v>picturerealisation@neuf.fr</v>
          </cell>
        </row>
        <row r="1892">
          <cell r="A1892">
            <v>958833</v>
          </cell>
          <cell r="B1892" t="str">
            <v>BOAT ATTITUDE</v>
          </cell>
          <cell r="C1892" t="str">
            <v>197 rue Jean Monnet</v>
          </cell>
          <cell r="E1892" t="str">
            <v>06210</v>
          </cell>
          <cell r="F1892" t="str">
            <v>MANDELIEU</v>
          </cell>
          <cell r="G1892" t="str">
            <v>FRANCE</v>
          </cell>
          <cell r="H1892" t="str">
            <v>1</v>
          </cell>
          <cell r="I1892" t="str">
            <v>+33483735920</v>
          </cell>
          <cell r="J1892" t="str">
            <v>picturerealisation@neuf.fr</v>
          </cell>
          <cell r="K1892" t="str">
            <v>Steve</v>
          </cell>
          <cell r="L1892" t="str">
            <v>PERES</v>
          </cell>
          <cell r="N1892" t="str">
            <v>picturerealisation@neuf.fr</v>
          </cell>
        </row>
        <row r="1893">
          <cell r="A1893">
            <v>958833</v>
          </cell>
          <cell r="B1893" t="str">
            <v>BOAT ATTITUDE</v>
          </cell>
          <cell r="C1893" t="str">
            <v>197 rue Jean Monnet</v>
          </cell>
          <cell r="E1893" t="str">
            <v>06210</v>
          </cell>
          <cell r="F1893" t="str">
            <v>MANDELIEU</v>
          </cell>
          <cell r="G1893" t="str">
            <v>FRANCE</v>
          </cell>
          <cell r="H1893" t="str">
            <v>1</v>
          </cell>
          <cell r="I1893" t="str">
            <v>+33483735920</v>
          </cell>
          <cell r="J1893" t="str">
            <v>picturerealisation@neuf.fr</v>
          </cell>
          <cell r="K1893" t="str">
            <v>Corinne</v>
          </cell>
          <cell r="L1893" t="str">
            <v>JOUFFE</v>
          </cell>
          <cell r="N1893" t="str">
            <v>corinne@boat-attitude.net</v>
          </cell>
        </row>
        <row r="1894">
          <cell r="A1894">
            <v>958833</v>
          </cell>
          <cell r="B1894" t="str">
            <v>BOAT ATTITUDE</v>
          </cell>
          <cell r="C1894" t="str">
            <v>197 rue Jean Monnet</v>
          </cell>
          <cell r="E1894" t="str">
            <v>06210</v>
          </cell>
          <cell r="F1894" t="str">
            <v>MANDELIEU</v>
          </cell>
          <cell r="G1894" t="str">
            <v>FRANCE</v>
          </cell>
          <cell r="H1894" t="str">
            <v>1</v>
          </cell>
          <cell r="I1894" t="str">
            <v>+33483735920</v>
          </cell>
          <cell r="J1894" t="str">
            <v>picturerealisation@neuf.fr</v>
          </cell>
          <cell r="K1894" t="str">
            <v>Corinne</v>
          </cell>
          <cell r="L1894" t="str">
            <v>JOUFFE</v>
          </cell>
          <cell r="M1894" t="str">
            <v>0483735920</v>
          </cell>
          <cell r="N1894" t="str">
            <v/>
          </cell>
        </row>
        <row r="1895">
          <cell r="A1895">
            <v>959045</v>
          </cell>
          <cell r="B1895" t="str">
            <v>BLOCK COMUNICACIONES</v>
          </cell>
          <cell r="C1895" t="str">
            <v>MARQUES DE URQUIJO</v>
          </cell>
          <cell r="D1895" t="str">
            <v>24-1° B</v>
          </cell>
          <cell r="E1895" t="str">
            <v>28008</v>
          </cell>
          <cell r="F1895" t="str">
            <v>MADRID</v>
          </cell>
          <cell r="G1895" t="str">
            <v>ESPAGNE</v>
          </cell>
          <cell r="H1895" t="str">
            <v>2</v>
          </cell>
          <cell r="J1895" t="str">
            <v>redaccion@block.jazztel.es</v>
          </cell>
          <cell r="K1895" t="str">
            <v>José Maria</v>
          </cell>
          <cell r="L1895" t="str">
            <v>BALBAS</v>
          </cell>
          <cell r="N1895" t="str">
            <v/>
          </cell>
        </row>
        <row r="1896">
          <cell r="A1896">
            <v>960253</v>
          </cell>
          <cell r="B1896" t="str">
            <v>MILLIONAIRE</v>
          </cell>
          <cell r="C1896" t="str">
            <v>VIA LEONARDO DA VINCI 50</v>
          </cell>
          <cell r="E1896" t="str">
            <v>20094</v>
          </cell>
          <cell r="F1896" t="str">
            <v>CORSICO (MI)</v>
          </cell>
          <cell r="G1896" t="str">
            <v>ITALIE</v>
          </cell>
          <cell r="H1896" t="str">
            <v>2</v>
          </cell>
          <cell r="J1896" t="str">
            <v/>
          </cell>
          <cell r="K1896" t="str">
            <v>Massimiliano</v>
          </cell>
          <cell r="L1896" t="str">
            <v>Degiovanni</v>
          </cell>
          <cell r="N1896" t="str">
            <v/>
          </cell>
        </row>
        <row r="1897">
          <cell r="A1897">
            <v>960253</v>
          </cell>
          <cell r="B1897" t="str">
            <v>MILLIONAIRE</v>
          </cell>
          <cell r="C1897" t="str">
            <v>VIA LEONARDO DA VINCI 50</v>
          </cell>
          <cell r="E1897" t="str">
            <v>20094</v>
          </cell>
          <cell r="F1897" t="str">
            <v>CORSICO (MI)</v>
          </cell>
          <cell r="G1897" t="str">
            <v>ITALIE</v>
          </cell>
          <cell r="H1897" t="str">
            <v>2</v>
          </cell>
          <cell r="J1897" t="str">
            <v/>
          </cell>
          <cell r="K1897" t="str">
            <v>Massimiliano</v>
          </cell>
          <cell r="L1897" t="str">
            <v>DEGIOVANNI</v>
          </cell>
          <cell r="N1897" t="str">
            <v>l.mandelli@millionaire.it</v>
          </cell>
        </row>
        <row r="1898">
          <cell r="A1898">
            <v>960253</v>
          </cell>
          <cell r="B1898" t="str">
            <v>MILLIONAIRE</v>
          </cell>
          <cell r="C1898" t="str">
            <v>VIA LEONARDO DA VINCI 50</v>
          </cell>
          <cell r="E1898" t="str">
            <v>20094</v>
          </cell>
          <cell r="F1898" t="str">
            <v>CORSICO (MI)</v>
          </cell>
          <cell r="G1898" t="str">
            <v>ITALIE</v>
          </cell>
          <cell r="H1898" t="str">
            <v>2</v>
          </cell>
          <cell r="J1898" t="str">
            <v/>
          </cell>
          <cell r="K1898" t="str">
            <v>Marco</v>
          </cell>
          <cell r="L1898" t="str">
            <v>ZULBERTI</v>
          </cell>
          <cell r="M1898" t="str">
            <v>+390283303524</v>
          </cell>
          <cell r="N1898" t="str">
            <v>m.zulberti@millionaire.it</v>
          </cell>
        </row>
        <row r="1899">
          <cell r="A1899">
            <v>960295</v>
          </cell>
          <cell r="B1899" t="str">
            <v>WEB TV PROD</v>
          </cell>
          <cell r="C1899" t="str">
            <v>40 RUE DE L'ECHIQUIER</v>
          </cell>
          <cell r="E1899" t="str">
            <v>75010</v>
          </cell>
          <cell r="F1899" t="str">
            <v>PARIS</v>
          </cell>
          <cell r="G1899" t="str">
            <v>FRANCE</v>
          </cell>
          <cell r="H1899" t="str">
            <v>1</v>
          </cell>
          <cell r="I1899" t="str">
            <v>+33 1 45 23 84 50</v>
          </cell>
          <cell r="J1899" t="str">
            <v>dcocard@web-tv-culture.fr</v>
          </cell>
          <cell r="K1899" t="str">
            <v>Damien</v>
          </cell>
          <cell r="L1899" t="str">
            <v>COCARD</v>
          </cell>
          <cell r="M1899" t="str">
            <v>01 45 23 84 50</v>
          </cell>
          <cell r="N1899" t="str">
            <v>dcocard@web-tv-prod.com</v>
          </cell>
        </row>
        <row r="1900">
          <cell r="A1900">
            <v>960295</v>
          </cell>
          <cell r="B1900" t="str">
            <v>WEB TV PROD</v>
          </cell>
          <cell r="C1900" t="str">
            <v>40 RUE DE L'ECHIQUIER</v>
          </cell>
          <cell r="E1900" t="str">
            <v>75010</v>
          </cell>
          <cell r="F1900" t="str">
            <v>PARIS</v>
          </cell>
          <cell r="G1900" t="str">
            <v>FRANCE</v>
          </cell>
          <cell r="H1900" t="str">
            <v>1</v>
          </cell>
          <cell r="I1900" t="str">
            <v>+33 1 45 23 84 50</v>
          </cell>
          <cell r="J1900" t="str">
            <v>dcocard@web-tv-culture.fr</v>
          </cell>
          <cell r="K1900" t="str">
            <v>Damien</v>
          </cell>
          <cell r="L1900" t="str">
            <v>COCARD</v>
          </cell>
          <cell r="M1900" t="str">
            <v>+33145238450</v>
          </cell>
          <cell r="N1900" t="str">
            <v>dcocard@web-tv-prod.com</v>
          </cell>
        </row>
        <row r="1901">
          <cell r="A1901">
            <v>960295</v>
          </cell>
          <cell r="B1901" t="str">
            <v>WEB TV PROD</v>
          </cell>
          <cell r="C1901" t="str">
            <v>40 RUE DE L'ECHIQUIER</v>
          </cell>
          <cell r="E1901" t="str">
            <v>75010</v>
          </cell>
          <cell r="F1901" t="str">
            <v>PARIS</v>
          </cell>
          <cell r="G1901" t="str">
            <v>FRANCE</v>
          </cell>
          <cell r="H1901" t="str">
            <v>1</v>
          </cell>
          <cell r="I1901" t="str">
            <v>+33 1 45 23 84 50</v>
          </cell>
          <cell r="J1901" t="str">
            <v>dcocard@web-tv-culture.fr</v>
          </cell>
          <cell r="K1901" t="str">
            <v>Julien</v>
          </cell>
          <cell r="L1901" t="str">
            <v>RANCON</v>
          </cell>
        </row>
        <row r="1902">
          <cell r="A1902">
            <v>960295</v>
          </cell>
          <cell r="B1902" t="str">
            <v>WEB TV PROD</v>
          </cell>
          <cell r="C1902" t="str">
            <v>40 RUE DE L'ECHIQUIER</v>
          </cell>
          <cell r="E1902" t="str">
            <v>75010</v>
          </cell>
          <cell r="F1902" t="str">
            <v>PARIS</v>
          </cell>
          <cell r="G1902" t="str">
            <v>FRANCE</v>
          </cell>
          <cell r="H1902" t="str">
            <v>1</v>
          </cell>
          <cell r="I1902" t="str">
            <v>+33 1 45 23 84 50</v>
          </cell>
          <cell r="J1902" t="str">
            <v>dcocard@web-tv-culture.fr</v>
          </cell>
          <cell r="K1902" t="str">
            <v>Damien</v>
          </cell>
          <cell r="L1902" t="str">
            <v>COCARD</v>
          </cell>
          <cell r="N1902" t="str">
            <v>dcocard@macluhans.com</v>
          </cell>
        </row>
        <row r="1903">
          <cell r="A1903">
            <v>960295</v>
          </cell>
          <cell r="B1903" t="str">
            <v>WEB TV PROD</v>
          </cell>
          <cell r="C1903" t="str">
            <v>40 RUE DE L'ECHIQUIER</v>
          </cell>
          <cell r="E1903" t="str">
            <v>75010</v>
          </cell>
          <cell r="F1903" t="str">
            <v>PARIS</v>
          </cell>
          <cell r="G1903" t="str">
            <v>FRANCE</v>
          </cell>
          <cell r="H1903" t="str">
            <v>1</v>
          </cell>
          <cell r="I1903" t="str">
            <v>+33 1 45 23 84 50</v>
          </cell>
          <cell r="J1903" t="str">
            <v>dcocard@web-tv-culture.fr</v>
          </cell>
          <cell r="K1903" t="str">
            <v>Cecilia</v>
          </cell>
          <cell r="L1903" t="str">
            <v>JAMMY MOREL</v>
          </cell>
          <cell r="N1903" t="str">
            <v>cmorel@web-tv-prod.com</v>
          </cell>
        </row>
        <row r="1904">
          <cell r="A1904">
            <v>960295</v>
          </cell>
          <cell r="B1904" t="str">
            <v>WEB TV PROD</v>
          </cell>
          <cell r="C1904" t="str">
            <v>40 RUE DE L'ECHIQUIER</v>
          </cell>
          <cell r="E1904" t="str">
            <v>75010</v>
          </cell>
          <cell r="F1904" t="str">
            <v>PARIS</v>
          </cell>
          <cell r="G1904" t="str">
            <v>FRANCE</v>
          </cell>
          <cell r="H1904" t="str">
            <v>1</v>
          </cell>
          <cell r="I1904" t="str">
            <v>+33 1 45 23 84 50</v>
          </cell>
          <cell r="J1904" t="str">
            <v>dcocard@web-tv-culture.fr</v>
          </cell>
          <cell r="K1904" t="str">
            <v>Cecilia</v>
          </cell>
          <cell r="L1904" t="str">
            <v>JARRY MOREL</v>
          </cell>
          <cell r="N1904" t="str">
            <v>cmorel@web-tv-prod.com</v>
          </cell>
        </row>
        <row r="1905">
          <cell r="A1905">
            <v>963702</v>
          </cell>
          <cell r="B1905" t="str">
            <v>PORTFOLIO MAGAZINE</v>
          </cell>
          <cell r="C1905" t="str">
            <v>43 CANDLEMAKER ROW</v>
          </cell>
          <cell r="E1905" t="str">
            <v>EH1 2QB</v>
          </cell>
          <cell r="F1905" t="str">
            <v>EDINBURGH</v>
          </cell>
          <cell r="G1905" t="str">
            <v>ROYAUME-UNI</v>
          </cell>
          <cell r="H1905" t="str">
            <v>2</v>
          </cell>
          <cell r="I1905" t="str">
            <v>004401312201911</v>
          </cell>
          <cell r="J1905" t="str">
            <v>info@portfoliocatalogue.com</v>
          </cell>
          <cell r="K1905" t="str">
            <v>GLORIA</v>
          </cell>
          <cell r="L1905" t="str">
            <v>CHALMERS</v>
          </cell>
          <cell r="M1905" t="str">
            <v>004401312201911</v>
          </cell>
          <cell r="N1905" t="str">
            <v/>
          </cell>
        </row>
        <row r="1906">
          <cell r="A1906">
            <v>964417</v>
          </cell>
          <cell r="B1906" t="str">
            <v>THE MEDIA EXPOSITIONS &amp; EVENTS</v>
          </cell>
          <cell r="C1906" t="str">
            <v>112A Sant Nagar, East of Kailash</v>
          </cell>
          <cell r="E1906" t="str">
            <v>11006</v>
          </cell>
          <cell r="F1906" t="str">
            <v>NEW DELHI</v>
          </cell>
          <cell r="G1906" t="str">
            <v>INDE</v>
          </cell>
          <cell r="H1906" t="str">
            <v>2</v>
          </cell>
          <cell r="I1906" t="str">
            <v>00911126445192</v>
          </cell>
          <cell r="J1906" t="str">
            <v>info@themediaexpo.com</v>
          </cell>
          <cell r="L1906" t="str">
            <v>HIMANI</v>
          </cell>
          <cell r="M1906" t="str">
            <v>00911126445192</v>
          </cell>
          <cell r="N1906" t="str">
            <v/>
          </cell>
        </row>
        <row r="1907">
          <cell r="A1907">
            <v>964417</v>
          </cell>
          <cell r="B1907" t="str">
            <v>THE MEDIA EXPOSITIONS &amp; EVENTS</v>
          </cell>
          <cell r="C1907" t="str">
            <v>112A Sant Nagar, East of Kailash</v>
          </cell>
          <cell r="E1907" t="str">
            <v>11006</v>
          </cell>
          <cell r="F1907" t="str">
            <v>NEW DELHI</v>
          </cell>
          <cell r="G1907" t="str">
            <v>INDE</v>
          </cell>
          <cell r="H1907" t="str">
            <v>2</v>
          </cell>
          <cell r="I1907" t="str">
            <v>00911126445192</v>
          </cell>
          <cell r="J1907" t="str">
            <v>info@themediaexpo.com</v>
          </cell>
          <cell r="K1907" t="str">
            <v>HIMANI</v>
          </cell>
          <cell r="L1907" t="str">
            <v>GULATI</v>
          </cell>
          <cell r="N1907" t="str">
            <v>info@themediaexpo.com</v>
          </cell>
        </row>
        <row r="1908">
          <cell r="A1908">
            <v>966007</v>
          </cell>
          <cell r="B1908" t="str">
            <v>SILVERSHOTZ</v>
          </cell>
          <cell r="C1908" t="str">
            <v>UNIT 6B PARK LANE,  CORSHAM</v>
          </cell>
          <cell r="E1908" t="str">
            <v>DT94NX</v>
          </cell>
          <cell r="F1908" t="str">
            <v>WILTSHIRE</v>
          </cell>
          <cell r="G1908" t="str">
            <v>ROYAUME-UNI</v>
          </cell>
          <cell r="H1908" t="str">
            <v>2</v>
          </cell>
          <cell r="I1908" t="str">
            <v>00 44 1249 71 45 55</v>
          </cell>
          <cell r="J1908" t="str">
            <v>info@silvershotz.com</v>
          </cell>
          <cell r="K1908" t="str">
            <v>CLIVE</v>
          </cell>
          <cell r="L1908" t="str">
            <v>WARING</v>
          </cell>
          <cell r="M1908" t="str">
            <v>00441249714555</v>
          </cell>
          <cell r="N1908" t="str">
            <v/>
          </cell>
        </row>
        <row r="1909">
          <cell r="A1909">
            <v>968404</v>
          </cell>
          <cell r="B1909" t="str">
            <v>YELLOW AND FINCH PUBLISHERS</v>
          </cell>
          <cell r="C1909" t="str">
            <v>Voorboch 2</v>
          </cell>
          <cell r="E1909" t="str">
            <v>4335 AV</v>
          </cell>
          <cell r="F1909" t="str">
            <v>MIDDELBURG</v>
          </cell>
          <cell r="G1909" t="str">
            <v>PAYS-BAS</v>
          </cell>
          <cell r="H1909" t="str">
            <v>2</v>
          </cell>
          <cell r="I1909" t="str">
            <v>+31 118473398</v>
          </cell>
          <cell r="K1909" t="str">
            <v>Marco</v>
          </cell>
          <cell r="L1909" t="str">
            <v>GEELS</v>
          </cell>
          <cell r="N1909" t="str">
            <v>marco@ynfpublishers.com</v>
          </cell>
        </row>
        <row r="1910">
          <cell r="A1910">
            <v>971483</v>
          </cell>
          <cell r="B1910" t="str">
            <v>GROUPE SLR EDITIONS ET DESIGN</v>
          </cell>
          <cell r="C1910" t="str">
            <v>PARC FARADAY BÂT 1</v>
          </cell>
          <cell r="D1910" t="str">
            <v>1 AVENUE CHRISTIAN DOPPLER</v>
          </cell>
          <cell r="E1910" t="str">
            <v>77700</v>
          </cell>
          <cell r="F1910" t="str">
            <v>SERRIS</v>
          </cell>
          <cell r="G1910" t="str">
            <v>FRANCE</v>
          </cell>
          <cell r="H1910" t="str">
            <v>1</v>
          </cell>
          <cell r="I1910" t="str">
            <v>+33 164652285</v>
          </cell>
          <cell r="J1910" t="str">
            <v>resonance-mag@wanadoo.fr</v>
          </cell>
          <cell r="K1910" t="str">
            <v>Maud</v>
          </cell>
          <cell r="L1910" t="str">
            <v>BATUT</v>
          </cell>
          <cell r="M1910" t="str">
            <v>01 64 65 22 85</v>
          </cell>
          <cell r="N1910" t="str">
            <v>maudbatut@wanadoo.fr</v>
          </cell>
        </row>
        <row r="1911">
          <cell r="A1911">
            <v>971483</v>
          </cell>
          <cell r="B1911" t="str">
            <v>GROUPE SLR EDITIONS ET DESIGN</v>
          </cell>
          <cell r="C1911" t="str">
            <v>PARC FARADAY BÂT 1</v>
          </cell>
          <cell r="D1911" t="str">
            <v>1 AVENUE CHRISTIAN DOPPLER</v>
          </cell>
          <cell r="E1911" t="str">
            <v>77700</v>
          </cell>
          <cell r="F1911" t="str">
            <v>SERRIS</v>
          </cell>
          <cell r="G1911" t="str">
            <v>FRANCE</v>
          </cell>
          <cell r="H1911" t="str">
            <v>1</v>
          </cell>
          <cell r="I1911" t="str">
            <v>+33 164652285</v>
          </cell>
          <cell r="J1911" t="str">
            <v>resonance-mag@wanadoo.fr</v>
          </cell>
          <cell r="K1911" t="str">
            <v>Maud</v>
          </cell>
          <cell r="L1911" t="str">
            <v>BATUT</v>
          </cell>
          <cell r="M1911" t="str">
            <v>+33 164652285</v>
          </cell>
          <cell r="N1911" t="str">
            <v>maud.batut@wanadoo.fr</v>
          </cell>
        </row>
        <row r="1912">
          <cell r="A1912">
            <v>973439</v>
          </cell>
          <cell r="B1912" t="str">
            <v>DIGICAST SPA</v>
          </cell>
          <cell r="C1912" t="str">
            <v>VIA RIZZOLI 8</v>
          </cell>
          <cell r="E1912" t="str">
            <v>20132</v>
          </cell>
          <cell r="F1912" t="str">
            <v>MILANO</v>
          </cell>
          <cell r="G1912" t="str">
            <v>ITALIE</v>
          </cell>
          <cell r="H1912" t="str">
            <v>2</v>
          </cell>
          <cell r="I1912" t="str">
            <v>+3902509527/3</v>
          </cell>
          <cell r="J1912" t="str">
            <v>infoyachtandsail@rizzolipublishing.it</v>
          </cell>
          <cell r="K1912" t="str">
            <v>CECILIA</v>
          </cell>
          <cell r="L1912" t="str">
            <v>RASINI</v>
          </cell>
          <cell r="N1912" t="str">
            <v>cecilia.rasini@digicast.it</v>
          </cell>
        </row>
        <row r="1913">
          <cell r="A1913">
            <v>973439</v>
          </cell>
          <cell r="B1913" t="str">
            <v>DIGICAST SPA</v>
          </cell>
          <cell r="C1913" t="str">
            <v>VIA RIZZOLI 8</v>
          </cell>
          <cell r="E1913" t="str">
            <v>20132</v>
          </cell>
          <cell r="F1913" t="str">
            <v>MILANO</v>
          </cell>
          <cell r="G1913" t="str">
            <v>ITALIE</v>
          </cell>
          <cell r="H1913" t="str">
            <v>2</v>
          </cell>
          <cell r="I1913" t="str">
            <v>+3902509527/3</v>
          </cell>
          <cell r="J1913" t="str">
            <v>infoyachtandsail@rizzolipublishing.it</v>
          </cell>
          <cell r="K1913" t="str">
            <v>Blandine</v>
          </cell>
          <cell r="L1913" t="str">
            <v>BRIXNER</v>
          </cell>
          <cell r="M1913" t="str">
            <v>+390250956377</v>
          </cell>
          <cell r="N1913" t="str">
            <v>blandine.brixner@rcs.it</v>
          </cell>
        </row>
        <row r="1914">
          <cell r="A1914">
            <v>973439</v>
          </cell>
          <cell r="B1914" t="str">
            <v>DIGICAST SPA</v>
          </cell>
          <cell r="C1914" t="str">
            <v>VIA RIZZOLI 8</v>
          </cell>
          <cell r="E1914" t="str">
            <v>20132</v>
          </cell>
          <cell r="F1914" t="str">
            <v>MILANO</v>
          </cell>
          <cell r="G1914" t="str">
            <v>ITALIE</v>
          </cell>
          <cell r="H1914" t="str">
            <v>2</v>
          </cell>
          <cell r="I1914" t="str">
            <v>+3902509527/3</v>
          </cell>
          <cell r="J1914" t="str">
            <v>infoyachtandsail@rizzolipublishing.it</v>
          </cell>
          <cell r="K1914" t="str">
            <v>CECILIA</v>
          </cell>
          <cell r="L1914" t="str">
            <v>RASINI</v>
          </cell>
          <cell r="M1914" t="str">
            <v>0039 0682731</v>
          </cell>
          <cell r="N1914" t="str">
            <v>cecilia.rasini@digicast.it</v>
          </cell>
        </row>
        <row r="1915">
          <cell r="A1915">
            <v>973439</v>
          </cell>
          <cell r="B1915" t="str">
            <v>DIGICAST SPA</v>
          </cell>
          <cell r="C1915" t="str">
            <v>VIA RIZZOLI 8</v>
          </cell>
          <cell r="E1915" t="str">
            <v>20132</v>
          </cell>
          <cell r="F1915" t="str">
            <v>MILANO</v>
          </cell>
          <cell r="G1915" t="str">
            <v>ITALIE</v>
          </cell>
          <cell r="H1915" t="str">
            <v>2</v>
          </cell>
          <cell r="I1915" t="str">
            <v>+3902509527/3</v>
          </cell>
          <cell r="J1915" t="str">
            <v>infoyachtandsail@rizzolipublishing.it</v>
          </cell>
          <cell r="K1915" t="str">
            <v>Blandine</v>
          </cell>
          <cell r="L1915" t="str">
            <v>BRIXNER</v>
          </cell>
          <cell r="M1915" t="str">
            <v>00 39 0290956377</v>
          </cell>
          <cell r="N1915" t="str">
            <v>blandine.brixner@rcs.it</v>
          </cell>
        </row>
        <row r="1916">
          <cell r="A1916">
            <v>973439</v>
          </cell>
          <cell r="B1916" t="str">
            <v>DIGICAST SPA</v>
          </cell>
          <cell r="C1916" t="str">
            <v>VIA RIZZOLI 8</v>
          </cell>
          <cell r="E1916" t="str">
            <v>20132</v>
          </cell>
          <cell r="F1916" t="str">
            <v>MILANO</v>
          </cell>
          <cell r="G1916" t="str">
            <v>ITALIE</v>
          </cell>
          <cell r="H1916" t="str">
            <v>2</v>
          </cell>
          <cell r="I1916" t="str">
            <v>+3902509527/3</v>
          </cell>
          <cell r="J1916" t="str">
            <v>infoyachtandsail@rizzolipublishing.it</v>
          </cell>
          <cell r="K1916" t="str">
            <v>Rosanna</v>
          </cell>
          <cell r="L1916" t="str">
            <v>RUGGERI</v>
          </cell>
          <cell r="M1916" t="str">
            <v>00390225841</v>
          </cell>
          <cell r="N1916" t="str">
            <v>rosanna.ruggeri@rcs.it</v>
          </cell>
        </row>
        <row r="1917">
          <cell r="A1917">
            <v>973439</v>
          </cell>
          <cell r="B1917" t="str">
            <v>DIGICAST SPA</v>
          </cell>
          <cell r="C1917" t="str">
            <v>VIA RIZZOLI 8</v>
          </cell>
          <cell r="E1917" t="str">
            <v>20132</v>
          </cell>
          <cell r="F1917" t="str">
            <v>MILANO</v>
          </cell>
          <cell r="G1917" t="str">
            <v>ITALIE</v>
          </cell>
          <cell r="H1917" t="str">
            <v>2</v>
          </cell>
          <cell r="I1917" t="str">
            <v>+3902509527/3</v>
          </cell>
          <cell r="J1917" t="str">
            <v>infoyachtandsail@rizzolipublishing.it</v>
          </cell>
          <cell r="K1917" t="str">
            <v>Ilaria</v>
          </cell>
          <cell r="L1917" t="str">
            <v>MAZZONIS</v>
          </cell>
          <cell r="M1917" t="str">
            <v>0039 06820731</v>
          </cell>
          <cell r="N1917" t="str">
            <v>ilaria.mazzonis@digicast.it</v>
          </cell>
        </row>
        <row r="1918">
          <cell r="A1918">
            <v>973439</v>
          </cell>
          <cell r="B1918" t="str">
            <v>DIGICAST SPA</v>
          </cell>
          <cell r="C1918" t="str">
            <v>VIA RIZZOLI 8</v>
          </cell>
          <cell r="E1918" t="str">
            <v>20132</v>
          </cell>
          <cell r="F1918" t="str">
            <v>MILANO</v>
          </cell>
          <cell r="G1918" t="str">
            <v>ITALIE</v>
          </cell>
          <cell r="H1918" t="str">
            <v>2</v>
          </cell>
          <cell r="I1918" t="str">
            <v>+3902509527/3</v>
          </cell>
          <cell r="J1918" t="str">
            <v>infoyachtandsail@rizzolipublishing.it</v>
          </cell>
          <cell r="K1918" t="str">
            <v>Silvia</v>
          </cell>
          <cell r="L1918" t="str">
            <v>CAMPI</v>
          </cell>
          <cell r="M1918" t="str">
            <v>+390225646375</v>
          </cell>
          <cell r="N1918" t="str">
            <v>silvia.campi@guest.vcs.it</v>
          </cell>
        </row>
        <row r="1919">
          <cell r="A1919">
            <v>974503</v>
          </cell>
          <cell r="B1919" t="str">
            <v>ART 21</v>
          </cell>
          <cell r="C1919" t="str">
            <v>363 BIS, RUE DES PYRENEES</v>
          </cell>
          <cell r="E1919" t="str">
            <v>75020</v>
          </cell>
          <cell r="F1919" t="str">
            <v>PARIS</v>
          </cell>
          <cell r="G1919" t="str">
            <v>FRANCE</v>
          </cell>
          <cell r="H1919" t="str">
            <v>1</v>
          </cell>
          <cell r="I1919" t="str">
            <v>01 43 49 46 51</v>
          </cell>
          <cell r="J1919" t="str">
            <v/>
          </cell>
          <cell r="K1919" t="str">
            <v>Frédéric</v>
          </cell>
          <cell r="L1919" t="str">
            <v>WECKER</v>
          </cell>
          <cell r="N1919" t="str">
            <v>frederic.wecker@gmail.com</v>
          </cell>
        </row>
        <row r="1920">
          <cell r="A1920">
            <v>974503</v>
          </cell>
          <cell r="B1920" t="str">
            <v>ART 21</v>
          </cell>
          <cell r="C1920" t="str">
            <v>363 BIS, RUE DES PYRENEES</v>
          </cell>
          <cell r="E1920" t="str">
            <v>75020</v>
          </cell>
          <cell r="F1920" t="str">
            <v>PARIS</v>
          </cell>
          <cell r="G1920" t="str">
            <v>FRANCE</v>
          </cell>
          <cell r="H1920" t="str">
            <v>1</v>
          </cell>
          <cell r="I1920" t="str">
            <v>01 43 49 46 51</v>
          </cell>
          <cell r="J1920" t="str">
            <v/>
          </cell>
          <cell r="K1920" t="str">
            <v>Frédéric</v>
          </cell>
          <cell r="L1920" t="str">
            <v>WECKER</v>
          </cell>
          <cell r="M1920" t="str">
            <v>+33623897196</v>
          </cell>
          <cell r="N1920" t="str">
            <v>frederic.wecker@gmail.com</v>
          </cell>
        </row>
        <row r="1921">
          <cell r="A1921">
            <v>975335</v>
          </cell>
          <cell r="B1921" t="str">
            <v>VIDEOMARK</v>
          </cell>
          <cell r="C1921" t="str">
            <v>54 RUE RENE BOULANGER</v>
          </cell>
          <cell r="E1921" t="str">
            <v>75010</v>
          </cell>
          <cell r="F1921" t="str">
            <v>PARIS</v>
          </cell>
          <cell r="G1921" t="str">
            <v>FRANCE</v>
          </cell>
          <cell r="H1921" t="str">
            <v>1</v>
          </cell>
          <cell r="I1921" t="str">
            <v>09 50 00 93 37</v>
          </cell>
          <cell r="J1921" t="str">
            <v>laurence@videomark.com</v>
          </cell>
          <cell r="K1921" t="str">
            <v>OLIVIER</v>
          </cell>
          <cell r="L1921" t="str">
            <v>BOMER</v>
          </cell>
          <cell r="M1921" t="str">
            <v>09 50 00 93 37</v>
          </cell>
          <cell r="N1921" t="str">
            <v>olivier@videomark.com</v>
          </cell>
        </row>
        <row r="1922">
          <cell r="A1922">
            <v>975335</v>
          </cell>
          <cell r="B1922" t="str">
            <v>VIDEOMARK</v>
          </cell>
          <cell r="C1922" t="str">
            <v>54 RUE RENE BOULANGER</v>
          </cell>
          <cell r="E1922" t="str">
            <v>75010</v>
          </cell>
          <cell r="F1922" t="str">
            <v>PARIS</v>
          </cell>
          <cell r="G1922" t="str">
            <v>FRANCE</v>
          </cell>
          <cell r="H1922" t="str">
            <v>1</v>
          </cell>
          <cell r="I1922" t="str">
            <v>09 50 00 93 37</v>
          </cell>
          <cell r="J1922" t="str">
            <v>laurence@videomark.com</v>
          </cell>
          <cell r="K1922" t="str">
            <v>Igor</v>
          </cell>
          <cell r="L1922" t="str">
            <v>SCHLUMBERGER</v>
          </cell>
          <cell r="M1922" t="str">
            <v>09 50 00 93 37</v>
          </cell>
          <cell r="N1922" t="str">
            <v>igor@videomark.com</v>
          </cell>
        </row>
        <row r="1923">
          <cell r="A1923">
            <v>975335</v>
          </cell>
          <cell r="B1923" t="str">
            <v>VIDEOMARK</v>
          </cell>
          <cell r="C1923" t="str">
            <v>54 RUE RENE BOULANGER</v>
          </cell>
          <cell r="E1923" t="str">
            <v>75010</v>
          </cell>
          <cell r="F1923" t="str">
            <v>PARIS</v>
          </cell>
          <cell r="G1923" t="str">
            <v>FRANCE</v>
          </cell>
          <cell r="H1923" t="str">
            <v>1</v>
          </cell>
          <cell r="I1923" t="str">
            <v>09 50 00 93 37</v>
          </cell>
          <cell r="J1923" t="str">
            <v>laurence@videomark.com</v>
          </cell>
          <cell r="K1923" t="str">
            <v>IGOR</v>
          </cell>
          <cell r="L1923" t="str">
            <v>SCHLUMBERGER</v>
          </cell>
          <cell r="M1923" t="str">
            <v>09 50 00 93 37</v>
          </cell>
          <cell r="N1923" t="str">
            <v>igor@videomark.com</v>
          </cell>
        </row>
        <row r="1924">
          <cell r="A1924">
            <v>975335</v>
          </cell>
          <cell r="B1924" t="str">
            <v>VIDEOMARK</v>
          </cell>
          <cell r="C1924" t="str">
            <v>54 RUE RENE BOULANGER</v>
          </cell>
          <cell r="E1924" t="str">
            <v>75010</v>
          </cell>
          <cell r="F1924" t="str">
            <v>PARIS</v>
          </cell>
          <cell r="G1924" t="str">
            <v>FRANCE</v>
          </cell>
          <cell r="H1924" t="str">
            <v>1</v>
          </cell>
          <cell r="I1924" t="str">
            <v>09 50 00 93 37</v>
          </cell>
          <cell r="J1924" t="str">
            <v>laurence@videomark.com</v>
          </cell>
          <cell r="K1924" t="str">
            <v>Olivier</v>
          </cell>
          <cell r="L1924" t="str">
            <v>BOMER</v>
          </cell>
          <cell r="M1924" t="str">
            <v>09 51 71 77 75</v>
          </cell>
          <cell r="N1924" t="str">
            <v>olivier@videomark.com</v>
          </cell>
        </row>
        <row r="1925">
          <cell r="A1925">
            <v>975335</v>
          </cell>
          <cell r="B1925" t="str">
            <v>VIDEOMARK</v>
          </cell>
          <cell r="C1925" t="str">
            <v>54 RUE RENE BOULANGER</v>
          </cell>
          <cell r="E1925" t="str">
            <v>75010</v>
          </cell>
          <cell r="F1925" t="str">
            <v>PARIS</v>
          </cell>
          <cell r="G1925" t="str">
            <v>FRANCE</v>
          </cell>
          <cell r="H1925" t="str">
            <v>1</v>
          </cell>
          <cell r="I1925" t="str">
            <v>09 50 00 93 37</v>
          </cell>
          <cell r="J1925" t="str">
            <v>laurence@videomark.com</v>
          </cell>
          <cell r="K1925" t="str">
            <v>Patricia</v>
          </cell>
          <cell r="L1925" t="str">
            <v>LEGENDRE</v>
          </cell>
          <cell r="N1925" t="str">
            <v>patricia@videomark.com</v>
          </cell>
        </row>
        <row r="1926">
          <cell r="A1926">
            <v>975335</v>
          </cell>
          <cell r="B1926" t="str">
            <v>VIDEOMARK</v>
          </cell>
          <cell r="C1926" t="str">
            <v>54 RUE RENE BOULANGER</v>
          </cell>
          <cell r="E1926" t="str">
            <v>75010</v>
          </cell>
          <cell r="F1926" t="str">
            <v>PARIS</v>
          </cell>
          <cell r="G1926" t="str">
            <v>FRANCE</v>
          </cell>
          <cell r="H1926" t="str">
            <v>1</v>
          </cell>
          <cell r="I1926" t="str">
            <v>09 50 00 93 37</v>
          </cell>
          <cell r="J1926" t="str">
            <v>laurence@videomark.com</v>
          </cell>
          <cell r="K1926" t="str">
            <v>Laurence</v>
          </cell>
          <cell r="L1926" t="str">
            <v>ADAM</v>
          </cell>
          <cell r="M1926" t="str">
            <v>09 50 00 93 37</v>
          </cell>
          <cell r="N1926" t="str">
            <v>laurence@videomark.com</v>
          </cell>
        </row>
        <row r="1927">
          <cell r="A1927">
            <v>975387</v>
          </cell>
          <cell r="B1927" t="str">
            <v>SMI EDITEUR</v>
          </cell>
          <cell r="C1927" t="str">
            <v>2 RUE AMBROISE CROIZAT</v>
          </cell>
          <cell r="E1927" t="str">
            <v>91873</v>
          </cell>
          <cell r="F1927" t="str">
            <v>PALAISEAU CEDEX</v>
          </cell>
          <cell r="G1927" t="str">
            <v>FRANCE</v>
          </cell>
          <cell r="H1927" t="str">
            <v>1</v>
          </cell>
          <cell r="I1927" t="str">
            <v>+33 1 64 53 29 00</v>
          </cell>
          <cell r="J1927" t="str">
            <v>fabienne.colombani@achatsdirects.fr</v>
          </cell>
          <cell r="K1927" t="str">
            <v>Sandrine</v>
          </cell>
          <cell r="L1927" t="str">
            <v>Durin</v>
          </cell>
          <cell r="M1927" t="str">
            <v>0164532929</v>
          </cell>
          <cell r="N1927" t="str">
            <v/>
          </cell>
        </row>
        <row r="1928">
          <cell r="A1928">
            <v>975387</v>
          </cell>
          <cell r="B1928" t="str">
            <v>SMI EDITEUR</v>
          </cell>
          <cell r="C1928" t="str">
            <v>2 RUE AMBROISE CROIZAT</v>
          </cell>
          <cell r="E1928" t="str">
            <v>91873</v>
          </cell>
          <cell r="F1928" t="str">
            <v>PALAISEAU CEDEX</v>
          </cell>
          <cell r="G1928" t="str">
            <v>FRANCE</v>
          </cell>
          <cell r="H1928" t="str">
            <v>1</v>
          </cell>
          <cell r="I1928" t="str">
            <v>+33 1 64 53 29 00</v>
          </cell>
          <cell r="J1928" t="str">
            <v>fabienne.colombani@achatsdirects.fr</v>
          </cell>
          <cell r="K1928" t="str">
            <v>FABIENNE</v>
          </cell>
          <cell r="L1928" t="str">
            <v>COLOMBANI</v>
          </cell>
          <cell r="M1928" t="str">
            <v>0164532929</v>
          </cell>
          <cell r="N1928" t="str">
            <v>fabienne.colombani@achatsdirects.fr</v>
          </cell>
        </row>
        <row r="1929">
          <cell r="A1929">
            <v>975387</v>
          </cell>
          <cell r="B1929" t="str">
            <v>SMI EDITEUR</v>
          </cell>
          <cell r="C1929" t="str">
            <v>2 RUE AMBROISE CROIZAT</v>
          </cell>
          <cell r="E1929" t="str">
            <v>91873</v>
          </cell>
          <cell r="F1929" t="str">
            <v>PALAISEAU CEDEX</v>
          </cell>
          <cell r="G1929" t="str">
            <v>FRANCE</v>
          </cell>
          <cell r="H1929" t="str">
            <v>1</v>
          </cell>
          <cell r="I1929" t="str">
            <v>+33 1 64 53 29 00</v>
          </cell>
          <cell r="J1929" t="str">
            <v>fabienne.colombani@achatsdirects.fr</v>
          </cell>
          <cell r="K1929" t="str">
            <v>FABIENNE</v>
          </cell>
          <cell r="L1929" t="str">
            <v>COLOMBANI</v>
          </cell>
          <cell r="N1929" t="str">
            <v>fabienne.colombani@achatsdirects.fr</v>
          </cell>
        </row>
        <row r="1930">
          <cell r="A1930">
            <v>975387</v>
          </cell>
          <cell r="B1930" t="str">
            <v>SMI EDITEUR</v>
          </cell>
          <cell r="C1930" t="str">
            <v>2 RUE AMBROISE CROIZAT</v>
          </cell>
          <cell r="E1930" t="str">
            <v>91873</v>
          </cell>
          <cell r="F1930" t="str">
            <v>PALAISEAU CEDEX</v>
          </cell>
          <cell r="G1930" t="str">
            <v>FRANCE</v>
          </cell>
          <cell r="H1930" t="str">
            <v>1</v>
          </cell>
          <cell r="I1930" t="str">
            <v>+33 1 64 53 29 00</v>
          </cell>
          <cell r="J1930" t="str">
            <v>fabienne.colombani@achatsdirects.fr</v>
          </cell>
          <cell r="K1930" t="str">
            <v>Isabelle</v>
          </cell>
          <cell r="L1930" t="str">
            <v>LEJEUNE</v>
          </cell>
          <cell r="M1930" t="str">
            <v>01 64 53 29 43</v>
          </cell>
          <cell r="N1930" t="str">
            <v>isabelle.lejeune@achatsdirects.fr</v>
          </cell>
        </row>
        <row r="1931">
          <cell r="A1931">
            <v>975387</v>
          </cell>
          <cell r="B1931" t="str">
            <v>SMI EDITEUR</v>
          </cell>
          <cell r="C1931" t="str">
            <v>2 RUE AMBROISE CROIZAT</v>
          </cell>
          <cell r="E1931" t="str">
            <v>91873</v>
          </cell>
          <cell r="F1931" t="str">
            <v>PALAISEAU CEDEX</v>
          </cell>
          <cell r="G1931" t="str">
            <v>FRANCE</v>
          </cell>
          <cell r="H1931" t="str">
            <v>1</v>
          </cell>
          <cell r="I1931" t="str">
            <v>+33 1 64 53 29 00</v>
          </cell>
          <cell r="J1931" t="str">
            <v>fabienne.colombani@achatsdirects.fr</v>
          </cell>
          <cell r="K1931" t="str">
            <v>ANNE-CLAIRE</v>
          </cell>
          <cell r="L1931" t="str">
            <v>KERSCAVEN</v>
          </cell>
          <cell r="N1931" t="str">
            <v>contact@axogreen.fr</v>
          </cell>
        </row>
        <row r="1932">
          <cell r="A1932">
            <v>975387</v>
          </cell>
          <cell r="B1932" t="str">
            <v>SMI EDITEUR</v>
          </cell>
          <cell r="C1932" t="str">
            <v>2 RUE AMBROISE CROIZAT</v>
          </cell>
          <cell r="E1932" t="str">
            <v>91873</v>
          </cell>
          <cell r="F1932" t="str">
            <v>PALAISEAU CEDEX</v>
          </cell>
          <cell r="G1932" t="str">
            <v>FRANCE</v>
          </cell>
          <cell r="H1932" t="str">
            <v>1</v>
          </cell>
          <cell r="I1932" t="str">
            <v>+33 1 64 53 29 00</v>
          </cell>
          <cell r="J1932" t="str">
            <v>fabienne.colombani@achatsdirects.fr</v>
          </cell>
          <cell r="K1932" t="str">
            <v>DAMIEN</v>
          </cell>
          <cell r="L1932" t="str">
            <v>MARRONNEAU</v>
          </cell>
          <cell r="N1932" t="str">
            <v>damien.marronneau@achatsdirects.fr</v>
          </cell>
        </row>
        <row r="1933">
          <cell r="A1933">
            <v>975387</v>
          </cell>
          <cell r="B1933" t="str">
            <v>SMI EDITEUR</v>
          </cell>
          <cell r="C1933" t="str">
            <v>2 RUE AMBROISE CROIZAT</v>
          </cell>
          <cell r="E1933" t="str">
            <v>91873</v>
          </cell>
          <cell r="F1933" t="str">
            <v>PALAISEAU CEDEX</v>
          </cell>
          <cell r="G1933" t="str">
            <v>FRANCE</v>
          </cell>
          <cell r="H1933" t="str">
            <v>1</v>
          </cell>
          <cell r="I1933" t="str">
            <v>+33 1 64 53 29 00</v>
          </cell>
          <cell r="J1933" t="str">
            <v>fabienne.colombani@achatsdirects.fr</v>
          </cell>
          <cell r="K1933" t="str">
            <v>Damien</v>
          </cell>
          <cell r="L1933" t="str">
            <v>MARRONNEAU</v>
          </cell>
          <cell r="M1933" t="str">
            <v>+33 1 64 53 29 00</v>
          </cell>
          <cell r="N1933" t="str">
            <v>damien.marronneau@achatsdirects.fr</v>
          </cell>
        </row>
        <row r="1934">
          <cell r="A1934">
            <v>975387</v>
          </cell>
          <cell r="B1934" t="str">
            <v>SMI EDITEUR</v>
          </cell>
          <cell r="C1934" t="str">
            <v>2 RUE AMBROISE CROIZAT</v>
          </cell>
          <cell r="E1934" t="str">
            <v>91873</v>
          </cell>
          <cell r="F1934" t="str">
            <v>PALAISEAU CEDEX</v>
          </cell>
          <cell r="G1934" t="str">
            <v>FRANCE</v>
          </cell>
          <cell r="H1934" t="str">
            <v>1</v>
          </cell>
          <cell r="I1934" t="str">
            <v>+33 1 64 53 29 00</v>
          </cell>
          <cell r="J1934" t="str">
            <v>fabienne.colombani@achatsdirects.fr</v>
          </cell>
          <cell r="K1934" t="str">
            <v>Dominique</v>
          </cell>
          <cell r="L1934" t="str">
            <v>FOLTZER</v>
          </cell>
        </row>
        <row r="1935">
          <cell r="A1935">
            <v>976084</v>
          </cell>
          <cell r="B1935" t="str">
            <v>EPIC</v>
          </cell>
          <cell r="C1935" t="str">
            <v>11 RUE GASTON ISRAEL</v>
          </cell>
          <cell r="E1935" t="str">
            <v>95880</v>
          </cell>
          <cell r="F1935" t="str">
            <v>ENGHIEN LES BAINS</v>
          </cell>
          <cell r="G1935" t="str">
            <v>FRANCE</v>
          </cell>
          <cell r="H1935" t="str">
            <v>1</v>
          </cell>
          <cell r="I1935" t="str">
            <v>+334 91 90 13 98</v>
          </cell>
          <cell r="K1935" t="str">
            <v>Jean-Baptiste</v>
          </cell>
          <cell r="L1935" t="str">
            <v>AMBROSINI</v>
          </cell>
          <cell r="M1935" t="str">
            <v>04 91 90 13 98</v>
          </cell>
          <cell r="N1935" t="str">
            <v>jba@inbro.fr</v>
          </cell>
        </row>
        <row r="1936">
          <cell r="A1936">
            <v>976084</v>
          </cell>
          <cell r="B1936" t="str">
            <v>EPIC</v>
          </cell>
          <cell r="C1936" t="str">
            <v>11 RUE GASTON ISRAEL</v>
          </cell>
          <cell r="E1936" t="str">
            <v>95880</v>
          </cell>
          <cell r="F1936" t="str">
            <v>ENGHIEN LES BAINS</v>
          </cell>
          <cell r="G1936" t="str">
            <v>FRANCE</v>
          </cell>
          <cell r="H1936" t="str">
            <v>1</v>
          </cell>
          <cell r="I1936" t="str">
            <v>+334 91 90 13 98</v>
          </cell>
          <cell r="K1936" t="str">
            <v>Jean Baptiste</v>
          </cell>
          <cell r="L1936" t="str">
            <v>AMBROSINI</v>
          </cell>
          <cell r="M1936" t="str">
            <v>+33491901398</v>
          </cell>
          <cell r="N1936" t="str">
            <v>jba@orange.fr</v>
          </cell>
        </row>
        <row r="1937">
          <cell r="A1937">
            <v>976084</v>
          </cell>
          <cell r="B1937" t="str">
            <v>EPIC</v>
          </cell>
          <cell r="C1937" t="str">
            <v>11 RUE GASTON ISRAEL</v>
          </cell>
          <cell r="E1937" t="str">
            <v>95880</v>
          </cell>
          <cell r="F1937" t="str">
            <v>ENGHIEN LES BAINS</v>
          </cell>
          <cell r="G1937" t="str">
            <v>FRANCE</v>
          </cell>
          <cell r="H1937" t="str">
            <v>1</v>
          </cell>
          <cell r="I1937" t="str">
            <v>+334 91 90 13 98</v>
          </cell>
          <cell r="K1937" t="str">
            <v>JEAN-BAPTISTE</v>
          </cell>
          <cell r="L1937" t="str">
            <v>AMBROSINI</v>
          </cell>
          <cell r="M1937" t="str">
            <v>0491901398</v>
          </cell>
          <cell r="N1937" t="str">
            <v>jean-baptiste.ambrosini@wanadoo.fr</v>
          </cell>
        </row>
        <row r="1938">
          <cell r="A1938">
            <v>976084</v>
          </cell>
          <cell r="B1938" t="str">
            <v>EPIC</v>
          </cell>
          <cell r="C1938" t="str">
            <v>11 RUE GASTON ISRAEL</v>
          </cell>
          <cell r="E1938" t="str">
            <v>95880</v>
          </cell>
          <cell r="F1938" t="str">
            <v>ENGHIEN LES BAINS</v>
          </cell>
          <cell r="G1938" t="str">
            <v>FRANCE</v>
          </cell>
          <cell r="H1938" t="str">
            <v>1</v>
          </cell>
          <cell r="I1938" t="str">
            <v>+334 91 90 13 98</v>
          </cell>
          <cell r="K1938" t="str">
            <v>VINCENT</v>
          </cell>
          <cell r="L1938" t="str">
            <v>ESPOSITO</v>
          </cell>
          <cell r="N1938" t="str">
            <v>epicbrod@orange.fr</v>
          </cell>
        </row>
        <row r="1939">
          <cell r="A1939">
            <v>977828</v>
          </cell>
          <cell r="B1939" t="str">
            <v>LA MEMOIRE NECROPOLITAINE</v>
          </cell>
          <cell r="C1939" t="str">
            <v>25 RUE SAULNIER</v>
          </cell>
          <cell r="E1939" t="str">
            <v>75009</v>
          </cell>
          <cell r="F1939" t="str">
            <v>PARIS</v>
          </cell>
          <cell r="G1939" t="str">
            <v>FRANCE</v>
          </cell>
          <cell r="H1939" t="str">
            <v>1</v>
          </cell>
          <cell r="I1939" t="str">
            <v>+33 142460208</v>
          </cell>
          <cell r="J1939" t="str">
            <v>annefuard@andrechabot.com</v>
          </cell>
          <cell r="K1939" t="str">
            <v>ANNE</v>
          </cell>
          <cell r="L1939" t="str">
            <v>FUARD</v>
          </cell>
          <cell r="N1939" t="str">
            <v>annefuard@andrechabot.com</v>
          </cell>
        </row>
        <row r="1940">
          <cell r="A1940">
            <v>977828</v>
          </cell>
          <cell r="B1940" t="str">
            <v>LA MEMOIRE NECROPOLITAINE</v>
          </cell>
          <cell r="C1940" t="str">
            <v>25 RUE SAULNIER</v>
          </cell>
          <cell r="E1940" t="str">
            <v>75009</v>
          </cell>
          <cell r="F1940" t="str">
            <v>PARIS</v>
          </cell>
          <cell r="G1940" t="str">
            <v>FRANCE</v>
          </cell>
          <cell r="H1940" t="str">
            <v>1</v>
          </cell>
          <cell r="I1940" t="str">
            <v>+33 142460208</v>
          </cell>
          <cell r="J1940" t="str">
            <v>annefuard@andrechabot.com</v>
          </cell>
          <cell r="K1940" t="str">
            <v>ANNE</v>
          </cell>
          <cell r="L1940" t="str">
            <v>FUARD</v>
          </cell>
          <cell r="M1940" t="str">
            <v>+33 1 42 46 02 08</v>
          </cell>
          <cell r="N1940" t="str">
            <v>annefuard@andrechabot.com</v>
          </cell>
        </row>
        <row r="1941">
          <cell r="A1941">
            <v>978145</v>
          </cell>
          <cell r="B1941" t="str">
            <v>GROUPE D'EDITIONS L'INSTALLATEUR</v>
          </cell>
          <cell r="C1941" t="str">
            <v>14 Boulevard Zerktouni</v>
          </cell>
          <cell r="F1941" t="str">
            <v>CASABLANCA</v>
          </cell>
          <cell r="G1941" t="str">
            <v>MAROC</v>
          </cell>
          <cell r="H1941" t="str">
            <v>1</v>
          </cell>
          <cell r="J1941" t="str">
            <v/>
          </cell>
          <cell r="K1941" t="str">
            <v>JAVIER</v>
          </cell>
          <cell r="L1941" t="str">
            <v>IZQUIERDO GONZALEZ</v>
          </cell>
          <cell r="N1941" t="str">
            <v>javier@elinstalador.es</v>
          </cell>
        </row>
        <row r="1942">
          <cell r="A1942">
            <v>978240</v>
          </cell>
          <cell r="B1942" t="str">
            <v>EDITIONS FITAMANT</v>
          </cell>
          <cell r="C1942" t="str">
            <v>2 RUE FELIX LE DANTEC</v>
          </cell>
          <cell r="E1942" t="str">
            <v>29018</v>
          </cell>
          <cell r="F1942" t="str">
            <v>QUIMPER CEDEX</v>
          </cell>
          <cell r="G1942" t="str">
            <v>FRANCE</v>
          </cell>
          <cell r="H1942" t="str">
            <v>1</v>
          </cell>
          <cell r="I1942" t="str">
            <v>02 98 98 01 40</v>
          </cell>
          <cell r="J1942" t="str">
            <v>sandra.thepaut@fitamant.fr</v>
          </cell>
          <cell r="K1942" t="str">
            <v>Helene</v>
          </cell>
          <cell r="L1942" t="str">
            <v>LOUDEAC</v>
          </cell>
          <cell r="M1942" t="str">
            <v>02 98 98 01 40</v>
          </cell>
          <cell r="N1942" t="str">
            <v>helene.loudeac@fitamant.fr</v>
          </cell>
        </row>
        <row r="1943">
          <cell r="A1943">
            <v>978240</v>
          </cell>
          <cell r="B1943" t="str">
            <v>EDITIONS FITAMANT</v>
          </cell>
          <cell r="C1943" t="str">
            <v>2 RUE FELIX LE DANTEC</v>
          </cell>
          <cell r="E1943" t="str">
            <v>29018</v>
          </cell>
          <cell r="F1943" t="str">
            <v>QUIMPER CEDEX</v>
          </cell>
          <cell r="G1943" t="str">
            <v>FRANCE</v>
          </cell>
          <cell r="H1943" t="str">
            <v>1</v>
          </cell>
          <cell r="I1943" t="str">
            <v>02 98 98 01 40</v>
          </cell>
          <cell r="J1943" t="str">
            <v>sandra.thepaut@fitamant.fr</v>
          </cell>
          <cell r="K1943" t="str">
            <v>SANDRA</v>
          </cell>
          <cell r="L1943" t="str">
            <v>THEPAUT</v>
          </cell>
          <cell r="M1943" t="str">
            <v>+33298980148</v>
          </cell>
          <cell r="N1943" t="str">
            <v>sandra.thepaut@filamant.fr</v>
          </cell>
        </row>
        <row r="1944">
          <cell r="A1944">
            <v>978240</v>
          </cell>
          <cell r="B1944" t="str">
            <v>EDITIONS FITAMANT</v>
          </cell>
          <cell r="C1944" t="str">
            <v>2 RUE FELIX LE DANTEC</v>
          </cell>
          <cell r="E1944" t="str">
            <v>29018</v>
          </cell>
          <cell r="F1944" t="str">
            <v>QUIMPER CEDEX</v>
          </cell>
          <cell r="G1944" t="str">
            <v>FRANCE</v>
          </cell>
          <cell r="H1944" t="str">
            <v>1</v>
          </cell>
          <cell r="I1944" t="str">
            <v>02 98 98 01 40</v>
          </cell>
          <cell r="J1944" t="str">
            <v>sandra.thepaut@fitamant.fr</v>
          </cell>
          <cell r="K1944" t="str">
            <v>HELENE</v>
          </cell>
          <cell r="L1944" t="str">
            <v>LOUDEAC</v>
          </cell>
          <cell r="N1944" t="str">
            <v>helene.loudeac@fitamant.fr</v>
          </cell>
        </row>
        <row r="1945">
          <cell r="A1945">
            <v>978492</v>
          </cell>
          <cell r="B1945" t="str">
            <v>CANADIAN FRANCHISE ASSOCIATION</v>
          </cell>
          <cell r="C1945" t="str">
            <v>116-5399 EGLINTON AVE. WEST</v>
          </cell>
          <cell r="E1945" t="str">
            <v>ON M9C 5K6</v>
          </cell>
          <cell r="F1945" t="str">
            <v>TORONTO, ONTARIO</v>
          </cell>
          <cell r="G1945" t="str">
            <v>CANADA</v>
          </cell>
          <cell r="H1945" t="str">
            <v>2</v>
          </cell>
          <cell r="J1945" t="str">
            <v/>
          </cell>
          <cell r="K1945" t="str">
            <v>LORRAINE</v>
          </cell>
          <cell r="L1945" t="str">
            <v>MCLACHLAN</v>
          </cell>
          <cell r="N1945" t="str">
            <v/>
          </cell>
        </row>
        <row r="1946">
          <cell r="A1946">
            <v>978492</v>
          </cell>
          <cell r="B1946" t="str">
            <v>CANADIAN FRANCHISE ASSOCIATION</v>
          </cell>
          <cell r="C1946" t="str">
            <v>116-5399 EGLINTON AVE. WEST</v>
          </cell>
          <cell r="E1946" t="str">
            <v>ON M9C 5K6</v>
          </cell>
          <cell r="F1946" t="str">
            <v>TORONTO, ONTARIO</v>
          </cell>
          <cell r="G1946" t="str">
            <v>CANADA</v>
          </cell>
          <cell r="H1946" t="str">
            <v>2</v>
          </cell>
          <cell r="J1946" t="str">
            <v/>
          </cell>
          <cell r="K1946" t="str">
            <v>Lorraine</v>
          </cell>
          <cell r="L1946" t="str">
            <v>MCLACHLAN</v>
          </cell>
          <cell r="N1946" t="str">
            <v>cmccrae@cfa.ca</v>
          </cell>
        </row>
        <row r="1947">
          <cell r="A1947">
            <v>978492</v>
          </cell>
          <cell r="B1947" t="str">
            <v>CANADIAN FRANCHISE ASSOCIATION</v>
          </cell>
          <cell r="C1947" t="str">
            <v>116-5399 EGLINTON AVE. WEST</v>
          </cell>
          <cell r="E1947" t="str">
            <v>ON M9C 5K6</v>
          </cell>
          <cell r="F1947" t="str">
            <v>TORONTO, ONTARIO</v>
          </cell>
          <cell r="G1947" t="str">
            <v>CANADA</v>
          </cell>
          <cell r="H1947" t="str">
            <v>2</v>
          </cell>
          <cell r="J1947" t="str">
            <v/>
          </cell>
          <cell r="K1947" t="str">
            <v>Coleen</v>
          </cell>
          <cell r="L1947" t="str">
            <v>McCrae</v>
          </cell>
          <cell r="N1947" t="str">
            <v>cmccrae@cfa.ca</v>
          </cell>
        </row>
        <row r="1948">
          <cell r="A1948">
            <v>978492</v>
          </cell>
          <cell r="B1948" t="str">
            <v>CANADIAN FRANCHISE ASSOCIATION</v>
          </cell>
          <cell r="C1948" t="str">
            <v>116-5399 EGLINTON AVE. WEST</v>
          </cell>
          <cell r="E1948" t="str">
            <v>ON M9C 5K6</v>
          </cell>
          <cell r="F1948" t="str">
            <v>TORONTO, ONTARIO</v>
          </cell>
          <cell r="G1948" t="str">
            <v>CANADA</v>
          </cell>
          <cell r="H1948" t="str">
            <v>2</v>
          </cell>
          <cell r="J1948" t="str">
            <v/>
          </cell>
          <cell r="K1948" t="str">
            <v>JANET</v>
          </cell>
          <cell r="L1948" t="str">
            <v>DONELLY</v>
          </cell>
          <cell r="M1948" t="str">
            <v>+14166952896</v>
          </cell>
          <cell r="N1948" t="str">
            <v>jdonnelly@cfa.ca</v>
          </cell>
        </row>
        <row r="1949">
          <cell r="A1949">
            <v>979409</v>
          </cell>
          <cell r="B1949" t="str">
            <v>JALOU MEDIA GROUP</v>
          </cell>
          <cell r="C1949" t="str">
            <v>5 rue BACHAUMONT</v>
          </cell>
          <cell r="E1949" t="str">
            <v>75002</v>
          </cell>
          <cell r="F1949" t="str">
            <v>PARIS</v>
          </cell>
          <cell r="G1949" t="str">
            <v>FRANCE</v>
          </cell>
          <cell r="H1949" t="str">
            <v>1</v>
          </cell>
          <cell r="I1949" t="str">
            <v>01 53 01 10 30</v>
          </cell>
          <cell r="J1949" t="str">
            <v>contact@editionsjalou.com</v>
          </cell>
          <cell r="K1949" t="str">
            <v>Eric</v>
          </cell>
          <cell r="L1949" t="str">
            <v>BESSENIAN</v>
          </cell>
          <cell r="N1949" t="str">
            <v>e.bessenian@jaloumediagroup.com</v>
          </cell>
        </row>
        <row r="1950">
          <cell r="A1950">
            <v>979409</v>
          </cell>
          <cell r="B1950" t="str">
            <v>JALOU MEDIA GROUP</v>
          </cell>
          <cell r="C1950" t="str">
            <v>5 rue BACHAUMONT</v>
          </cell>
          <cell r="E1950" t="str">
            <v>75002</v>
          </cell>
          <cell r="F1950" t="str">
            <v>PARIS</v>
          </cell>
          <cell r="G1950" t="str">
            <v>FRANCE</v>
          </cell>
          <cell r="H1950" t="str">
            <v>1</v>
          </cell>
          <cell r="I1950" t="str">
            <v>01 53 01 10 30</v>
          </cell>
          <cell r="J1950" t="str">
            <v>contact@editionsjalou.com</v>
          </cell>
          <cell r="K1950" t="str">
            <v>JEAN FRANCOIS</v>
          </cell>
          <cell r="L1950" t="str">
            <v>CHARLIER</v>
          </cell>
          <cell r="M1950" t="str">
            <v>+33153018836</v>
          </cell>
          <cell r="N1950" t="str">
            <v>jf.charlier@editonsjalou.com</v>
          </cell>
        </row>
        <row r="1951">
          <cell r="A1951">
            <v>979720</v>
          </cell>
          <cell r="B1951" t="str">
            <v>IFT INSTITUT FRANCAIS DE THANATOPRAXIE</v>
          </cell>
          <cell r="C1951" t="str">
            <v>20 BD DE LA MUETTE</v>
          </cell>
          <cell r="D1951" t="str">
            <v>BP 58</v>
          </cell>
          <cell r="E1951" t="str">
            <v>95142</v>
          </cell>
          <cell r="F1951" t="str">
            <v>GARGES LES GONESSE</v>
          </cell>
          <cell r="G1951" t="str">
            <v>FRANCE</v>
          </cell>
          <cell r="H1951" t="str">
            <v>1</v>
          </cell>
          <cell r="I1951" t="str">
            <v>+33 134534074</v>
          </cell>
          <cell r="J1951" t="str">
            <v>i-f-thanatopraxie@voila.fr</v>
          </cell>
          <cell r="K1951" t="str">
            <v>Rene</v>
          </cell>
          <cell r="L1951" t="str">
            <v>DEGUISNE</v>
          </cell>
        </row>
        <row r="1952">
          <cell r="A1952">
            <v>979720</v>
          </cell>
          <cell r="B1952" t="str">
            <v>IFT INSTITUT FRANCAIS DE THANATOPRAXIE</v>
          </cell>
          <cell r="C1952" t="str">
            <v>20 BD DE LA MUETTE</v>
          </cell>
          <cell r="D1952" t="str">
            <v>BP 58</v>
          </cell>
          <cell r="E1952" t="str">
            <v>95142</v>
          </cell>
          <cell r="F1952" t="str">
            <v>GARGES LES GONESSE</v>
          </cell>
          <cell r="G1952" t="str">
            <v>FRANCE</v>
          </cell>
          <cell r="H1952" t="str">
            <v>1</v>
          </cell>
          <cell r="I1952" t="str">
            <v>+33 134534074</v>
          </cell>
          <cell r="J1952" t="str">
            <v>i-f-thanatopraxie@voila.fr</v>
          </cell>
          <cell r="K1952" t="str">
            <v>FRANCIS</v>
          </cell>
          <cell r="L1952" t="str">
            <v>MARETTE</v>
          </cell>
          <cell r="N1952" t="str">
            <v>f.marette@hygeco.com</v>
          </cell>
        </row>
        <row r="1953">
          <cell r="A1953">
            <v>979720</v>
          </cell>
          <cell r="B1953" t="str">
            <v>IFT INSTITUT FRANCAIS DE THANATOPRAXIE</v>
          </cell>
          <cell r="C1953" t="str">
            <v>20 BD DE LA MUETTE</v>
          </cell>
          <cell r="D1953" t="str">
            <v>BP 58</v>
          </cell>
          <cell r="E1953" t="str">
            <v>95142</v>
          </cell>
          <cell r="F1953" t="str">
            <v>GARGES LES GONESSE</v>
          </cell>
          <cell r="G1953" t="str">
            <v>FRANCE</v>
          </cell>
          <cell r="H1953" t="str">
            <v>1</v>
          </cell>
          <cell r="I1953" t="str">
            <v>+33 134534074</v>
          </cell>
          <cell r="J1953" t="str">
            <v>i-f-thanatopraxie@voila.fr</v>
          </cell>
          <cell r="K1953" t="str">
            <v>Rene</v>
          </cell>
          <cell r="L1953" t="str">
            <v>DEGUISNE</v>
          </cell>
          <cell r="N1953" t="str">
            <v>info@thanatopraxy.fr</v>
          </cell>
        </row>
        <row r="1954">
          <cell r="A1954">
            <v>980226</v>
          </cell>
          <cell r="B1954" t="str">
            <v>RICARD SA</v>
          </cell>
          <cell r="C1954" t="str">
            <v>CHATEAU RICARD DE SAINTE MARTHE</v>
          </cell>
          <cell r="D1954" t="str">
            <v>CHEMIN DES BESSONS</v>
          </cell>
          <cell r="E1954" t="str">
            <v>13014</v>
          </cell>
          <cell r="F1954" t="str">
            <v>MARSEILLE</v>
          </cell>
          <cell r="G1954" t="str">
            <v>FRANCE</v>
          </cell>
          <cell r="H1954" t="str">
            <v>1</v>
          </cell>
          <cell r="I1954" t="str">
            <v>+33491111111</v>
          </cell>
          <cell r="K1954" t="str">
            <v>Jean-Luc</v>
          </cell>
          <cell r="L1954" t="str">
            <v>CHIRADE</v>
          </cell>
          <cell r="M1954" t="str">
            <v>04 91 11 11 11</v>
          </cell>
          <cell r="N1954" t="str">
            <v>jean-luc.chirade@ricard.fr</v>
          </cell>
        </row>
        <row r="1955">
          <cell r="A1955">
            <v>980226</v>
          </cell>
          <cell r="B1955" t="str">
            <v>RICARD SA</v>
          </cell>
          <cell r="C1955" t="str">
            <v>CHATEAU RICARD DE SAINTE MARTHE</v>
          </cell>
          <cell r="D1955" t="str">
            <v>CHEMIN DES BESSONS</v>
          </cell>
          <cell r="E1955" t="str">
            <v>13014</v>
          </cell>
          <cell r="F1955" t="str">
            <v>MARSEILLE</v>
          </cell>
          <cell r="G1955" t="str">
            <v>FRANCE</v>
          </cell>
          <cell r="H1955" t="str">
            <v>1</v>
          </cell>
          <cell r="I1955" t="str">
            <v>+33491111111</v>
          </cell>
          <cell r="K1955" t="str">
            <v>MARC</v>
          </cell>
          <cell r="L1955" t="str">
            <v>GIMENEZ</v>
          </cell>
          <cell r="M1955" t="str">
            <v>+33491111615</v>
          </cell>
          <cell r="N1955" t="str">
            <v>marc.gimenez@ricard.fr</v>
          </cell>
        </row>
        <row r="1956">
          <cell r="A1956">
            <v>980226</v>
          </cell>
          <cell r="B1956" t="str">
            <v>RICARD SA</v>
          </cell>
          <cell r="C1956" t="str">
            <v>CHATEAU RICARD DE SAINTE MARTHE</v>
          </cell>
          <cell r="D1956" t="str">
            <v>CHEMIN DES BESSONS</v>
          </cell>
          <cell r="E1956" t="str">
            <v>13014</v>
          </cell>
          <cell r="F1956" t="str">
            <v>MARSEILLE</v>
          </cell>
          <cell r="G1956" t="str">
            <v>FRANCE</v>
          </cell>
          <cell r="H1956" t="str">
            <v>1</v>
          </cell>
          <cell r="I1956" t="str">
            <v>+33491111111</v>
          </cell>
          <cell r="K1956" t="str">
            <v>Marc</v>
          </cell>
          <cell r="L1956" t="str">
            <v>GIMENEZ</v>
          </cell>
          <cell r="M1956" t="str">
            <v>0491111615</v>
          </cell>
          <cell r="N1956" t="str">
            <v>marc.gimenez@ricard.fr</v>
          </cell>
        </row>
        <row r="1957">
          <cell r="A1957">
            <v>980226</v>
          </cell>
          <cell r="B1957" t="str">
            <v>RICARD SA</v>
          </cell>
          <cell r="C1957" t="str">
            <v>CHATEAU RICARD DE SAINTE MARTHE</v>
          </cell>
          <cell r="D1957" t="str">
            <v>CHEMIN DES BESSONS</v>
          </cell>
          <cell r="E1957" t="str">
            <v>13014</v>
          </cell>
          <cell r="F1957" t="str">
            <v>MARSEILLE</v>
          </cell>
          <cell r="G1957" t="str">
            <v>FRANCE</v>
          </cell>
          <cell r="H1957" t="str">
            <v>1</v>
          </cell>
          <cell r="I1957" t="str">
            <v>+33491111111</v>
          </cell>
          <cell r="K1957" t="str">
            <v>Claude</v>
          </cell>
          <cell r="L1957" t="str">
            <v>BERTRAND</v>
          </cell>
        </row>
        <row r="1958">
          <cell r="A1958">
            <v>981202</v>
          </cell>
          <cell r="B1958" t="str">
            <v>PRODEV SARL</v>
          </cell>
          <cell r="C1958" t="str">
            <v>389 AVENUE JEAN PROUVE</v>
          </cell>
          <cell r="E1958" t="str">
            <v>30900</v>
          </cell>
          <cell r="F1958" t="str">
            <v>NIMES</v>
          </cell>
          <cell r="G1958" t="str">
            <v>FRANCE</v>
          </cell>
          <cell r="H1958" t="str">
            <v>1</v>
          </cell>
          <cell r="I1958" t="str">
            <v>+33 4 66 38 60 20</v>
          </cell>
          <cell r="J1958" t="str">
            <v>info@e-prodev.com</v>
          </cell>
          <cell r="K1958" t="str">
            <v>Franck</v>
          </cell>
          <cell r="L1958" t="str">
            <v>BEUTTIN</v>
          </cell>
          <cell r="M1958" t="str">
            <v>+33 4 66 38 60 20</v>
          </cell>
          <cell r="N1958" t="str">
            <v>info@e-prodev.com</v>
          </cell>
        </row>
        <row r="1959">
          <cell r="A1959">
            <v>981202</v>
          </cell>
          <cell r="B1959" t="str">
            <v>PRODEV SARL</v>
          </cell>
          <cell r="C1959" t="str">
            <v>389 AVENUE JEAN PROUVE</v>
          </cell>
          <cell r="E1959" t="str">
            <v>30900</v>
          </cell>
          <cell r="F1959" t="str">
            <v>NIMES</v>
          </cell>
          <cell r="G1959" t="str">
            <v>FRANCE</v>
          </cell>
          <cell r="H1959" t="str">
            <v>1</v>
          </cell>
          <cell r="I1959" t="str">
            <v>+33 4 66 38 60 20</v>
          </cell>
          <cell r="J1959" t="str">
            <v>info@e-prodev.com</v>
          </cell>
          <cell r="K1959" t="str">
            <v>FRANCK</v>
          </cell>
          <cell r="L1959" t="str">
            <v>BEUTTIN</v>
          </cell>
          <cell r="N1959" t="str">
            <v>info@e-prodev.com</v>
          </cell>
        </row>
        <row r="1960">
          <cell r="A1960">
            <v>981880</v>
          </cell>
          <cell r="B1960" t="str">
            <v>ITR MANAGER</v>
          </cell>
          <cell r="C1960" t="str">
            <v>21 RUE HENRI MONNIER</v>
          </cell>
          <cell r="E1960" t="str">
            <v>75009</v>
          </cell>
          <cell r="F1960" t="str">
            <v>PARIS</v>
          </cell>
          <cell r="G1960" t="str">
            <v>FRANCE</v>
          </cell>
          <cell r="H1960" t="str">
            <v>1</v>
          </cell>
          <cell r="I1960" t="str">
            <v>01 40 16 10 77</v>
          </cell>
          <cell r="J1960" t="str">
            <v>marcom@itrnews.com</v>
          </cell>
          <cell r="K1960" t="str">
            <v>Corinne</v>
          </cell>
          <cell r="L1960" t="str">
            <v>SACCO</v>
          </cell>
          <cell r="M1960" t="str">
            <v>01 40 16 10 77</v>
          </cell>
          <cell r="N1960" t="str">
            <v>marcom.itrnews@gmail.com</v>
          </cell>
        </row>
        <row r="1961">
          <cell r="A1961">
            <v>981885</v>
          </cell>
          <cell r="B1961" t="str">
            <v>ORDEM DOS FARMACEUTICOS</v>
          </cell>
          <cell r="C1961" t="str">
            <v>R. SOCIEDADE FARMACEUTICOS, 18</v>
          </cell>
          <cell r="E1961" t="str">
            <v>1169-075</v>
          </cell>
          <cell r="F1961" t="str">
            <v>LISBOA</v>
          </cell>
          <cell r="G1961" t="str">
            <v>PORTUGAL</v>
          </cell>
          <cell r="H1961" t="str">
            <v>2</v>
          </cell>
          <cell r="I1961" t="str">
            <v>00 351 21319 1370</v>
          </cell>
          <cell r="J1961" t="str">
            <v>jose.vicente@ordemfarmaceuticos.pt</v>
          </cell>
          <cell r="K1961" t="str">
            <v>FRANKLIM</v>
          </cell>
          <cell r="L1961" t="str">
            <v>MARQUES</v>
          </cell>
          <cell r="M1961" t="str">
            <v>00351 21 3191370</v>
          </cell>
          <cell r="N1961" t="str">
            <v>franklim@ff.up.pt</v>
          </cell>
        </row>
        <row r="1962">
          <cell r="A1962">
            <v>981885</v>
          </cell>
          <cell r="B1962" t="str">
            <v>ORDEM DOS FARMACEUTICOS</v>
          </cell>
          <cell r="C1962" t="str">
            <v>R. SOCIEDADE FARMACEUTICOS, 18</v>
          </cell>
          <cell r="E1962" t="str">
            <v>1169-075</v>
          </cell>
          <cell r="F1962" t="str">
            <v>LISBOA</v>
          </cell>
          <cell r="G1962" t="str">
            <v>PORTUGAL</v>
          </cell>
          <cell r="H1962" t="str">
            <v>2</v>
          </cell>
          <cell r="I1962" t="str">
            <v>00 351 21319 1370</v>
          </cell>
          <cell r="J1962" t="str">
            <v>jose.vicente@ordemfarmaceuticos.pt</v>
          </cell>
          <cell r="K1962" t="str">
            <v>FRANKLIM</v>
          </cell>
          <cell r="L1962" t="str">
            <v>MARQUES</v>
          </cell>
          <cell r="N1962" t="str">
            <v>franklim@ff.up.pt</v>
          </cell>
        </row>
        <row r="1963">
          <cell r="A1963">
            <v>981885</v>
          </cell>
          <cell r="B1963" t="str">
            <v>ORDEM DOS FARMACEUTICOS</v>
          </cell>
          <cell r="C1963" t="str">
            <v>R. SOCIEDADE FARMACEUTICOS, 18</v>
          </cell>
          <cell r="E1963" t="str">
            <v>1169-075</v>
          </cell>
          <cell r="F1963" t="str">
            <v>LISBOA</v>
          </cell>
          <cell r="G1963" t="str">
            <v>PORTUGAL</v>
          </cell>
          <cell r="H1963" t="str">
            <v>2</v>
          </cell>
          <cell r="I1963" t="str">
            <v>00 351 21319 1370</v>
          </cell>
          <cell r="J1963" t="str">
            <v>jose.vicente@ordemfarmaceuticos.pt</v>
          </cell>
          <cell r="K1963" t="str">
            <v>José</v>
          </cell>
          <cell r="L1963" t="str">
            <v>VICENTE</v>
          </cell>
          <cell r="M1963" t="str">
            <v>+351213191370</v>
          </cell>
          <cell r="N1963" t="str">
            <v>jose.vicente@ordemfarmaceuticos.pt</v>
          </cell>
        </row>
        <row r="1964">
          <cell r="A1964">
            <v>982410</v>
          </cell>
          <cell r="B1964" t="str">
            <v>FACTO MEDIA</v>
          </cell>
          <cell r="C1964" t="str">
            <v>10 RUE ANDRE CHENIER</v>
          </cell>
          <cell r="E1964" t="str">
            <v>78000</v>
          </cell>
          <cell r="F1964" t="str">
            <v>VERSAILLES</v>
          </cell>
          <cell r="G1964" t="str">
            <v>FRANCE</v>
          </cell>
          <cell r="H1964" t="str">
            <v>1</v>
          </cell>
          <cell r="I1964" t="str">
            <v>+33 1 39 24 29 00</v>
          </cell>
          <cell r="J1964" t="str">
            <v>contact@factomedia.fr</v>
          </cell>
          <cell r="K1964" t="str">
            <v>FRANCOIS</v>
          </cell>
          <cell r="L1964" t="str">
            <v>GOTCHAC</v>
          </cell>
          <cell r="M1964" t="str">
            <v>0146148724</v>
          </cell>
          <cell r="N1964" t="str">
            <v>f.gotchac@factomedia.fr</v>
          </cell>
        </row>
        <row r="1965">
          <cell r="A1965">
            <v>982410</v>
          </cell>
          <cell r="B1965" t="str">
            <v>FACTO MEDIA</v>
          </cell>
          <cell r="C1965" t="str">
            <v>10 RUE ANDRE CHENIER</v>
          </cell>
          <cell r="E1965" t="str">
            <v>78000</v>
          </cell>
          <cell r="F1965" t="str">
            <v>VERSAILLES</v>
          </cell>
          <cell r="G1965" t="str">
            <v>FRANCE</v>
          </cell>
          <cell r="H1965" t="str">
            <v>1</v>
          </cell>
          <cell r="I1965" t="str">
            <v>+33 1 39 24 29 00</v>
          </cell>
          <cell r="J1965" t="str">
            <v>contact@factomedia.fr</v>
          </cell>
          <cell r="K1965" t="str">
            <v>Francois</v>
          </cell>
          <cell r="L1965" t="str">
            <v>GOTCHAC</v>
          </cell>
          <cell r="M1965" t="str">
            <v>01 46 14 87 24</v>
          </cell>
          <cell r="N1965" t="str">
            <v>f.gotchac@factomedia.fr</v>
          </cell>
        </row>
        <row r="1966">
          <cell r="A1966">
            <v>982410</v>
          </cell>
          <cell r="B1966" t="str">
            <v>FACTO MEDIA</v>
          </cell>
          <cell r="C1966" t="str">
            <v>10 RUE ANDRE CHENIER</v>
          </cell>
          <cell r="E1966" t="str">
            <v>78000</v>
          </cell>
          <cell r="F1966" t="str">
            <v>VERSAILLES</v>
          </cell>
          <cell r="G1966" t="str">
            <v>FRANCE</v>
          </cell>
          <cell r="H1966" t="str">
            <v>1</v>
          </cell>
          <cell r="I1966" t="str">
            <v>+33 1 39 24 29 00</v>
          </cell>
          <cell r="J1966" t="str">
            <v>contact@factomedia.fr</v>
          </cell>
          <cell r="K1966" t="str">
            <v>FRANCOIS</v>
          </cell>
          <cell r="L1966" t="str">
            <v>GOTCHAC</v>
          </cell>
          <cell r="M1966" t="str">
            <v>+33139242909</v>
          </cell>
          <cell r="N1966" t="str">
            <v>f.gotchac@factomedia.fr</v>
          </cell>
        </row>
        <row r="1967">
          <cell r="A1967">
            <v>982410</v>
          </cell>
          <cell r="B1967" t="str">
            <v>FACTO MEDIA</v>
          </cell>
          <cell r="C1967" t="str">
            <v>10 RUE ANDRE CHENIER</v>
          </cell>
          <cell r="E1967" t="str">
            <v>78000</v>
          </cell>
          <cell r="F1967" t="str">
            <v>VERSAILLES</v>
          </cell>
          <cell r="G1967" t="str">
            <v>FRANCE</v>
          </cell>
          <cell r="H1967" t="str">
            <v>1</v>
          </cell>
          <cell r="I1967" t="str">
            <v>+33 1 39 24 29 00</v>
          </cell>
          <cell r="J1967" t="str">
            <v>contact@factomedia.fr</v>
          </cell>
          <cell r="K1967" t="str">
            <v>KRYSTINA</v>
          </cell>
          <cell r="L1967" t="str">
            <v>IRLANDE</v>
          </cell>
          <cell r="M1967" t="str">
            <v>01 39 24 29 00</v>
          </cell>
          <cell r="N1967" t="str">
            <v>contact@factomedia.fr</v>
          </cell>
        </row>
        <row r="1968">
          <cell r="A1968">
            <v>982410</v>
          </cell>
          <cell r="B1968" t="str">
            <v>FACTO MEDIA</v>
          </cell>
          <cell r="C1968" t="str">
            <v>10 RUE ANDRE CHENIER</v>
          </cell>
          <cell r="E1968" t="str">
            <v>78000</v>
          </cell>
          <cell r="F1968" t="str">
            <v>VERSAILLES</v>
          </cell>
          <cell r="G1968" t="str">
            <v>FRANCE</v>
          </cell>
          <cell r="H1968" t="str">
            <v>1</v>
          </cell>
          <cell r="I1968" t="str">
            <v>+33 1 39 24 29 00</v>
          </cell>
          <cell r="J1968" t="str">
            <v>contact@factomedia.fr</v>
          </cell>
          <cell r="K1968" t="str">
            <v>Justine</v>
          </cell>
          <cell r="L1968" t="str">
            <v>HERVE</v>
          </cell>
          <cell r="M1968" t="str">
            <v>01 39 24 29 00</v>
          </cell>
          <cell r="N1968" t="str">
            <v>j.herve@factomedia.fr</v>
          </cell>
        </row>
        <row r="1969">
          <cell r="A1969">
            <v>982410</v>
          </cell>
          <cell r="B1969" t="str">
            <v>FACTO MEDIA</v>
          </cell>
          <cell r="C1969" t="str">
            <v>10 RUE ANDRE CHENIER</v>
          </cell>
          <cell r="E1969" t="str">
            <v>78000</v>
          </cell>
          <cell r="F1969" t="str">
            <v>VERSAILLES</v>
          </cell>
          <cell r="G1969" t="str">
            <v>FRANCE</v>
          </cell>
          <cell r="H1969" t="str">
            <v>1</v>
          </cell>
          <cell r="I1969" t="str">
            <v>+33 1 39 24 29 00</v>
          </cell>
          <cell r="J1969" t="str">
            <v>contact@factomedia.fr</v>
          </cell>
          <cell r="K1969" t="str">
            <v>JUSTINE</v>
          </cell>
          <cell r="L1969" t="str">
            <v>HERVE</v>
          </cell>
          <cell r="N1969" t="str">
            <v>j.herve@factomedia.fr</v>
          </cell>
        </row>
        <row r="1970">
          <cell r="A1970">
            <v>982410</v>
          </cell>
          <cell r="B1970" t="str">
            <v>FACTO MEDIA</v>
          </cell>
          <cell r="C1970" t="str">
            <v>10 RUE ANDRE CHENIER</v>
          </cell>
          <cell r="E1970" t="str">
            <v>78000</v>
          </cell>
          <cell r="F1970" t="str">
            <v>VERSAILLES</v>
          </cell>
          <cell r="G1970" t="str">
            <v>FRANCE</v>
          </cell>
          <cell r="H1970" t="str">
            <v>1</v>
          </cell>
          <cell r="I1970" t="str">
            <v>+33 1 39 24 29 00</v>
          </cell>
          <cell r="J1970" t="str">
            <v>contact@factomedia.fr</v>
          </cell>
          <cell r="K1970" t="str">
            <v>CORINNE</v>
          </cell>
          <cell r="L1970" t="str">
            <v>POILLEUX</v>
          </cell>
          <cell r="N1970" t="str">
            <v>c.poilleux@factomedia.fr</v>
          </cell>
        </row>
        <row r="1971">
          <cell r="A1971">
            <v>983884</v>
          </cell>
          <cell r="B1971" t="str">
            <v>SUBCON 2010</v>
          </cell>
          <cell r="C1971" t="str">
            <v>50 POLAND STREET</v>
          </cell>
          <cell r="E1971" t="str">
            <v>WIF1AX</v>
          </cell>
          <cell r="F1971" t="str">
            <v>LONDON</v>
          </cell>
          <cell r="G1971" t="str">
            <v>ROYAUME-UNI</v>
          </cell>
          <cell r="H1971" t="str">
            <v>2</v>
          </cell>
          <cell r="I1971" t="str">
            <v>+44  207 797 07 42</v>
          </cell>
          <cell r="J1971" t="str">
            <v>jonathan.clark@centaur.co.uk</v>
          </cell>
          <cell r="K1971" t="str">
            <v>Jon</v>
          </cell>
          <cell r="L1971" t="str">
            <v>CLARK</v>
          </cell>
          <cell r="M1971" t="str">
            <v>+44  207 797 07 42</v>
          </cell>
          <cell r="N1971" t="str">
            <v>jonathan.clark@centaur.co.uk</v>
          </cell>
        </row>
        <row r="1972">
          <cell r="A1972">
            <v>983884</v>
          </cell>
          <cell r="B1972" t="str">
            <v>SUBCON 2010</v>
          </cell>
          <cell r="C1972" t="str">
            <v>50 POLAND STREET</v>
          </cell>
          <cell r="E1972" t="str">
            <v>WIF1AX</v>
          </cell>
          <cell r="F1972" t="str">
            <v>LONDON</v>
          </cell>
          <cell r="G1972" t="str">
            <v>ROYAUME-UNI</v>
          </cell>
          <cell r="H1972" t="str">
            <v>2</v>
          </cell>
          <cell r="I1972" t="str">
            <v>+44  207 797 07 42</v>
          </cell>
          <cell r="J1972" t="str">
            <v>jonathan.clark@centaur.co.uk</v>
          </cell>
          <cell r="K1972" t="str">
            <v>Jon</v>
          </cell>
          <cell r="L1972" t="str">
            <v>CLARK</v>
          </cell>
          <cell r="M1972" t="str">
            <v>00 44 20 79 70 67 42</v>
          </cell>
          <cell r="N1972" t="str">
            <v>jonathan.clark@centaur.co.uk</v>
          </cell>
        </row>
        <row r="1973">
          <cell r="A1973">
            <v>983917</v>
          </cell>
          <cell r="B1973" t="str">
            <v>FIAT-IFTA</v>
          </cell>
          <cell r="C1973" t="str">
            <v>MELKPAD 21 A</v>
          </cell>
          <cell r="E1973" t="str">
            <v>1217 KA</v>
          </cell>
          <cell r="F1973" t="str">
            <v>HILVERSUM</v>
          </cell>
          <cell r="G1973" t="str">
            <v>PAYS-BAS</v>
          </cell>
          <cell r="H1973" t="str">
            <v>2</v>
          </cell>
          <cell r="I1973" t="str">
            <v>+0031 3562 48305</v>
          </cell>
          <cell r="J1973" t="str">
            <v>info@thanos.org</v>
          </cell>
          <cell r="K1973" t="str">
            <v>Gerard</v>
          </cell>
          <cell r="L1973" t="str">
            <v>KNAP</v>
          </cell>
        </row>
        <row r="1974">
          <cell r="A1974">
            <v>983917</v>
          </cell>
          <cell r="B1974" t="str">
            <v>FIAT-IFTA</v>
          </cell>
          <cell r="C1974" t="str">
            <v>MELKPAD 21 A</v>
          </cell>
          <cell r="E1974" t="str">
            <v>1217 KA</v>
          </cell>
          <cell r="F1974" t="str">
            <v>HILVERSUM</v>
          </cell>
          <cell r="G1974" t="str">
            <v>PAYS-BAS</v>
          </cell>
          <cell r="H1974" t="str">
            <v>2</v>
          </cell>
          <cell r="I1974" t="str">
            <v>+0031 3562 48305</v>
          </cell>
          <cell r="J1974" t="str">
            <v>info@thanos.org</v>
          </cell>
          <cell r="K1974" t="str">
            <v>GERARD</v>
          </cell>
          <cell r="L1974" t="str">
            <v>KNAP</v>
          </cell>
          <cell r="N1974" t="str">
            <v>info@thanos.org</v>
          </cell>
        </row>
        <row r="1975">
          <cell r="A1975">
            <v>983917</v>
          </cell>
          <cell r="B1975" t="str">
            <v>FIAT-IFTA</v>
          </cell>
          <cell r="C1975" t="str">
            <v>MELKPAD 21 A</v>
          </cell>
          <cell r="E1975" t="str">
            <v>1217 KA</v>
          </cell>
          <cell r="F1975" t="str">
            <v>HILVERSUM</v>
          </cell>
          <cell r="G1975" t="str">
            <v>PAYS-BAS</v>
          </cell>
          <cell r="H1975" t="str">
            <v>2</v>
          </cell>
          <cell r="I1975" t="str">
            <v>+0031 3562 48305</v>
          </cell>
          <cell r="J1975" t="str">
            <v>info@thanos.org</v>
          </cell>
          <cell r="L1975" t="str">
            <v>DIRK VAN VUURE JR.</v>
          </cell>
        </row>
        <row r="1976">
          <cell r="A1976">
            <v>984386</v>
          </cell>
          <cell r="B1976" t="str">
            <v>GUITARETV.COM</v>
          </cell>
          <cell r="C1976" t="str">
            <v>4 bld Pasteur</v>
          </cell>
          <cell r="E1976" t="str">
            <v>83400</v>
          </cell>
          <cell r="F1976" t="str">
            <v>HYERES</v>
          </cell>
          <cell r="G1976" t="str">
            <v>FRANCE</v>
          </cell>
          <cell r="H1976" t="str">
            <v>1</v>
          </cell>
          <cell r="I1976" t="str">
            <v>+33494005463</v>
          </cell>
          <cell r="J1976" t="str">
            <v>marketing@guitaretv.com</v>
          </cell>
          <cell r="K1976" t="str">
            <v>ROY</v>
          </cell>
          <cell r="L1976" t="str">
            <v>LETAYF</v>
          </cell>
          <cell r="N1976" t="str">
            <v>marketing@guitaretv.com</v>
          </cell>
        </row>
        <row r="1977">
          <cell r="A1977">
            <v>984386</v>
          </cell>
          <cell r="B1977" t="str">
            <v>GUITARETV.COM</v>
          </cell>
          <cell r="C1977" t="str">
            <v>4 bld Pasteur</v>
          </cell>
          <cell r="E1977" t="str">
            <v>83400</v>
          </cell>
          <cell r="F1977" t="str">
            <v>HYERES</v>
          </cell>
          <cell r="G1977" t="str">
            <v>FRANCE</v>
          </cell>
          <cell r="H1977" t="str">
            <v>1</v>
          </cell>
          <cell r="I1977" t="str">
            <v>+33494005463</v>
          </cell>
          <cell r="J1977" t="str">
            <v>marketing@guitaretv.com</v>
          </cell>
          <cell r="K1977" t="str">
            <v>ROY</v>
          </cell>
          <cell r="L1977" t="str">
            <v>LETAYF</v>
          </cell>
          <cell r="N1977" t="str">
            <v/>
          </cell>
        </row>
        <row r="1978">
          <cell r="A1978">
            <v>984504</v>
          </cell>
          <cell r="B1978" t="str">
            <v>ARTNET</v>
          </cell>
          <cell r="C1978" t="str">
            <v>61 Broadway - 23rd floor</v>
          </cell>
          <cell r="E1978" t="str">
            <v>10006</v>
          </cell>
          <cell r="F1978" t="str">
            <v>NEW YORK</v>
          </cell>
          <cell r="G1978" t="str">
            <v>ETATS-UNIS</v>
          </cell>
          <cell r="H1978" t="str">
            <v>2</v>
          </cell>
          <cell r="I1978" t="str">
            <v>001 00121249797</v>
          </cell>
          <cell r="J1978" t="str">
            <v/>
          </cell>
          <cell r="K1978" t="str">
            <v>JESSICA</v>
          </cell>
          <cell r="L1978" t="str">
            <v>COHEN</v>
          </cell>
        </row>
        <row r="1979">
          <cell r="A1979">
            <v>985603</v>
          </cell>
          <cell r="B1979" t="str">
            <v>SIM PUBLICITE</v>
          </cell>
          <cell r="C1979" t="str">
            <v>17 avenue Marcelin Berthelot</v>
          </cell>
          <cell r="E1979" t="str">
            <v>92320</v>
          </cell>
          <cell r="F1979" t="str">
            <v>CHATILLON</v>
          </cell>
          <cell r="G1979" t="str">
            <v>FRANCE</v>
          </cell>
          <cell r="H1979" t="str">
            <v>1</v>
          </cell>
          <cell r="I1979" t="str">
            <v>01 40 92 05 55</v>
          </cell>
          <cell r="K1979" t="str">
            <v>Marc</v>
          </cell>
          <cell r="L1979" t="str">
            <v>BRAMI</v>
          </cell>
          <cell r="M1979" t="str">
            <v>01 40 92 05 55</v>
          </cell>
          <cell r="N1979" t="str">
            <v>ipsimp@free.fr</v>
          </cell>
        </row>
        <row r="1980">
          <cell r="A1980">
            <v>986028</v>
          </cell>
          <cell r="B1980" t="str">
            <v>BALTIC PRESS</v>
          </cell>
          <cell r="C1980" t="str">
            <v>PULASKIEGO 8 STREET</v>
          </cell>
          <cell r="E1980" t="str">
            <v>81-368</v>
          </cell>
          <cell r="F1980" t="str">
            <v>GDYNIA</v>
          </cell>
          <cell r="G1980" t="str">
            <v>POLOGNE</v>
          </cell>
          <cell r="H1980" t="str">
            <v>2</v>
          </cell>
          <cell r="I1980" t="str">
            <v>+48586272394</v>
          </cell>
          <cell r="J1980" t="str">
            <v>piotr@baltic-press.com</v>
          </cell>
          <cell r="K1980" t="str">
            <v>Anna</v>
          </cell>
          <cell r="L1980" t="str">
            <v>PASZEK</v>
          </cell>
          <cell r="N1980" t="str">
            <v>anna@baltictransportjournal.com</v>
          </cell>
        </row>
        <row r="1981">
          <cell r="A1981">
            <v>986028</v>
          </cell>
          <cell r="B1981" t="str">
            <v>BALTIC PRESS</v>
          </cell>
          <cell r="C1981" t="str">
            <v>PULASKIEGO 8 STREET</v>
          </cell>
          <cell r="E1981" t="str">
            <v>81-368</v>
          </cell>
          <cell r="F1981" t="str">
            <v>GDYNIA</v>
          </cell>
          <cell r="G1981" t="str">
            <v>POLOGNE</v>
          </cell>
          <cell r="H1981" t="str">
            <v>2</v>
          </cell>
          <cell r="I1981" t="str">
            <v>+48586272394</v>
          </cell>
          <cell r="J1981" t="str">
            <v>piotr@baltic-press.com</v>
          </cell>
          <cell r="K1981" t="str">
            <v>Piotr</v>
          </cell>
          <cell r="L1981" t="str">
            <v>TRUSIEWICZ</v>
          </cell>
          <cell r="M1981" t="str">
            <v>+48586272394</v>
          </cell>
          <cell r="N1981" t="str">
            <v>piotr@baltic-press.com</v>
          </cell>
        </row>
        <row r="1982">
          <cell r="A1982">
            <v>986028</v>
          </cell>
          <cell r="B1982" t="str">
            <v>BALTIC PRESS</v>
          </cell>
          <cell r="C1982" t="str">
            <v>PULASKIEGO 8 STREET</v>
          </cell>
          <cell r="E1982" t="str">
            <v>81-368</v>
          </cell>
          <cell r="F1982" t="str">
            <v>GDYNIA</v>
          </cell>
          <cell r="G1982" t="str">
            <v>POLOGNE</v>
          </cell>
          <cell r="H1982" t="str">
            <v>2</v>
          </cell>
          <cell r="I1982" t="str">
            <v>+48586272394</v>
          </cell>
          <cell r="J1982" t="str">
            <v>piotr@baltic-press.com</v>
          </cell>
          <cell r="K1982" t="str">
            <v>Piotr</v>
          </cell>
          <cell r="L1982" t="str">
            <v>TRUSIEWICZ</v>
          </cell>
          <cell r="M1982" t="str">
            <v>00 48 586 272 394</v>
          </cell>
          <cell r="N1982" t="str">
            <v>piotr@baltic-press.com</v>
          </cell>
        </row>
        <row r="1983">
          <cell r="A1983">
            <v>986028</v>
          </cell>
          <cell r="B1983" t="str">
            <v>BALTIC PRESS</v>
          </cell>
          <cell r="C1983" t="str">
            <v>PULASKIEGO 8 STREET</v>
          </cell>
          <cell r="E1983" t="str">
            <v>81-368</v>
          </cell>
          <cell r="F1983" t="str">
            <v>GDYNIA</v>
          </cell>
          <cell r="G1983" t="str">
            <v>POLOGNE</v>
          </cell>
          <cell r="H1983" t="str">
            <v>2</v>
          </cell>
          <cell r="I1983" t="str">
            <v>+48586272394</v>
          </cell>
          <cell r="J1983" t="str">
            <v>piotr@baltic-press.com</v>
          </cell>
          <cell r="K1983" t="str">
            <v>Anna</v>
          </cell>
          <cell r="L1983" t="str">
            <v>Paszek</v>
          </cell>
          <cell r="N1983" t="str">
            <v>anna@baltictransportjournal.com</v>
          </cell>
        </row>
        <row r="1984">
          <cell r="A1984">
            <v>986311</v>
          </cell>
          <cell r="B1984" t="str">
            <v>REHVA</v>
          </cell>
          <cell r="C1984" t="str">
            <v>Po Box 311</v>
          </cell>
          <cell r="D1984" t="str">
            <v>38030 AJ LEUSDEN</v>
          </cell>
          <cell r="E1984" t="str">
            <v>1200</v>
          </cell>
          <cell r="F1984" t="str">
            <v>BRUXELLES</v>
          </cell>
          <cell r="G1984" t="str">
            <v>BELGIQUE</v>
          </cell>
          <cell r="H1984" t="str">
            <v>1</v>
          </cell>
          <cell r="J1984" t="str">
            <v>info@rehva.eu</v>
          </cell>
          <cell r="K1984" t="str">
            <v>LARA</v>
          </cell>
          <cell r="L1984" t="str">
            <v>EGLI</v>
          </cell>
          <cell r="N1984" t="str">
            <v>le@rehva.eu</v>
          </cell>
        </row>
        <row r="1985">
          <cell r="A1985">
            <v>986528</v>
          </cell>
          <cell r="B1985" t="str">
            <v>CANVAS MIXED MEDIA PUBLISHING</v>
          </cell>
          <cell r="C1985" t="str">
            <v>LOFT OFFICE 1B</v>
          </cell>
          <cell r="D1985" t="str">
            <v>OFFICE G-05</v>
          </cell>
          <cell r="E1985" t="str">
            <v>500487</v>
          </cell>
          <cell r="F1985" t="str">
            <v>DUBAI MEDIA CITY</v>
          </cell>
          <cell r="G1985" t="str">
            <v>EMIRATS ARABES UNIS</v>
          </cell>
          <cell r="H1985" t="str">
            <v>2</v>
          </cell>
          <cell r="J1985" t="str">
            <v/>
          </cell>
          <cell r="K1985" t="str">
            <v>Fiza</v>
          </cell>
          <cell r="L1985" t="str">
            <v>AKRAM.</v>
          </cell>
          <cell r="M1985" t="str">
            <v>+97197143671693</v>
          </cell>
          <cell r="N1985" t="str">
            <v>distribution@mixed-media.com</v>
          </cell>
        </row>
        <row r="1986">
          <cell r="A1986">
            <v>986528</v>
          </cell>
          <cell r="B1986" t="str">
            <v>CANVAS MIXED MEDIA PUBLISHING</v>
          </cell>
          <cell r="C1986" t="str">
            <v>LOFT OFFICE 1B</v>
          </cell>
          <cell r="D1986" t="str">
            <v>OFFICE G-05</v>
          </cell>
          <cell r="E1986" t="str">
            <v>500487</v>
          </cell>
          <cell r="F1986" t="str">
            <v>DUBAI MEDIA CITY</v>
          </cell>
          <cell r="G1986" t="str">
            <v>EMIRATS ARABES UNIS</v>
          </cell>
          <cell r="H1986" t="str">
            <v>2</v>
          </cell>
          <cell r="J1986" t="str">
            <v/>
          </cell>
          <cell r="K1986" t="str">
            <v>Fiza</v>
          </cell>
          <cell r="L1986" t="str">
            <v>AKRAM</v>
          </cell>
          <cell r="M1986" t="str">
            <v>00971 9714 3671</v>
          </cell>
          <cell r="N1986" t="str">
            <v>distribution@mixed-media.com</v>
          </cell>
        </row>
        <row r="1987">
          <cell r="A1987">
            <v>986528</v>
          </cell>
          <cell r="B1987" t="str">
            <v>CANVAS MIXED MEDIA PUBLISHING</v>
          </cell>
          <cell r="C1987" t="str">
            <v>LOFT OFFICE 1B</v>
          </cell>
          <cell r="D1987" t="str">
            <v>OFFICE G-05</v>
          </cell>
          <cell r="E1987" t="str">
            <v>500487</v>
          </cell>
          <cell r="F1987" t="str">
            <v>DUBAI MEDIA CITY</v>
          </cell>
          <cell r="G1987" t="str">
            <v>EMIRATS ARABES UNIS</v>
          </cell>
          <cell r="H1987" t="str">
            <v>2</v>
          </cell>
          <cell r="J1987" t="str">
            <v/>
          </cell>
          <cell r="K1987" t="str">
            <v>Fiza</v>
          </cell>
          <cell r="L1987" t="str">
            <v>AKRAM</v>
          </cell>
          <cell r="M1987" t="str">
            <v>00971 9714 3671</v>
          </cell>
          <cell r="N1987" t="str">
            <v>distribution@mixed-media.com</v>
          </cell>
        </row>
        <row r="1988">
          <cell r="A1988">
            <v>986560</v>
          </cell>
          <cell r="B1988" t="str">
            <v>IAD</v>
          </cell>
          <cell r="C1988" t="str">
            <v>49, BLD DE LA REINE</v>
          </cell>
          <cell r="E1988" t="str">
            <v>78000</v>
          </cell>
          <cell r="F1988" t="str">
            <v>VERSAILLES</v>
          </cell>
          <cell r="G1988" t="str">
            <v>FRANCE</v>
          </cell>
          <cell r="H1988" t="str">
            <v>1</v>
          </cell>
          <cell r="I1988" t="str">
            <v>0139517818</v>
          </cell>
          <cell r="J1988" t="str">
            <v>contact@d-edit.com</v>
          </cell>
          <cell r="K1988" t="str">
            <v>Fabien</v>
          </cell>
          <cell r="L1988" t="str">
            <v>BOUGLE</v>
          </cell>
          <cell r="N1988" t="str">
            <v/>
          </cell>
        </row>
        <row r="1989">
          <cell r="A1989">
            <v>986560</v>
          </cell>
          <cell r="B1989" t="str">
            <v>IAD</v>
          </cell>
          <cell r="C1989" t="str">
            <v>49, BLD DE LA REINE</v>
          </cell>
          <cell r="E1989" t="str">
            <v>78000</v>
          </cell>
          <cell r="F1989" t="str">
            <v>VERSAILLES</v>
          </cell>
          <cell r="G1989" t="str">
            <v>FRANCE</v>
          </cell>
          <cell r="H1989" t="str">
            <v>1</v>
          </cell>
          <cell r="I1989" t="str">
            <v>0139517818</v>
          </cell>
          <cell r="J1989" t="str">
            <v>contact@d-edit.com</v>
          </cell>
          <cell r="K1989" t="str">
            <v>FABIEN</v>
          </cell>
          <cell r="L1989" t="str">
            <v>BOUGLE</v>
          </cell>
          <cell r="N1989" t="str">
            <v>contact@d-edit.com</v>
          </cell>
        </row>
        <row r="1990">
          <cell r="A1990">
            <v>986701</v>
          </cell>
          <cell r="B1990" t="str">
            <v>IT NEWS INFO</v>
          </cell>
          <cell r="C1990" t="str">
            <v>40 bd Henri Sellier</v>
          </cell>
          <cell r="E1990" t="str">
            <v>92150</v>
          </cell>
          <cell r="F1990" t="str">
            <v>SURESNES</v>
          </cell>
          <cell r="G1990" t="str">
            <v>FRANCE</v>
          </cell>
          <cell r="H1990" t="str">
            <v>1</v>
          </cell>
          <cell r="I1990" t="str">
            <v>01 41 97 02 02</v>
          </cell>
          <cell r="K1990" t="str">
            <v>Melanie</v>
          </cell>
          <cell r="L1990" t="str">
            <v>DUPRE</v>
          </cell>
          <cell r="M1990" t="str">
            <v>01 41 97 61 12</v>
          </cell>
          <cell r="N1990" t="str">
            <v>mdupre@it-news-info.com</v>
          </cell>
        </row>
        <row r="1991">
          <cell r="A1991">
            <v>986701</v>
          </cell>
          <cell r="B1991" t="str">
            <v>IT NEWS INFO</v>
          </cell>
          <cell r="C1991" t="str">
            <v>40 bd Henri Sellier</v>
          </cell>
          <cell r="E1991" t="str">
            <v>92150</v>
          </cell>
          <cell r="F1991" t="str">
            <v>SURESNES</v>
          </cell>
          <cell r="G1991" t="str">
            <v>FRANCE</v>
          </cell>
          <cell r="H1991" t="str">
            <v>1</v>
          </cell>
          <cell r="I1991" t="str">
            <v>01 41 97 02 02</v>
          </cell>
          <cell r="K1991" t="str">
            <v>Jean</v>
          </cell>
          <cell r="L1991" t="str">
            <v>ROYNE</v>
          </cell>
          <cell r="M1991" t="str">
            <v>+33141976243</v>
          </cell>
          <cell r="N1991" t="str">
            <v>jroyne@it-news-info.com</v>
          </cell>
        </row>
        <row r="1992">
          <cell r="A1992">
            <v>986701</v>
          </cell>
          <cell r="B1992" t="str">
            <v>IT NEWS INFO</v>
          </cell>
          <cell r="C1992" t="str">
            <v>40 bd Henri Sellier</v>
          </cell>
          <cell r="E1992" t="str">
            <v>92150</v>
          </cell>
          <cell r="F1992" t="str">
            <v>SURESNES</v>
          </cell>
          <cell r="G1992" t="str">
            <v>FRANCE</v>
          </cell>
          <cell r="H1992" t="str">
            <v>1</v>
          </cell>
          <cell r="I1992" t="str">
            <v>01 41 97 02 02</v>
          </cell>
          <cell r="K1992" t="str">
            <v>Corinne</v>
          </cell>
          <cell r="L1992" t="str">
            <v>HURON</v>
          </cell>
          <cell r="N1992" t="str">
            <v>chuzon@it-news-info.com</v>
          </cell>
        </row>
        <row r="1993">
          <cell r="A1993">
            <v>986701</v>
          </cell>
          <cell r="B1993" t="str">
            <v>IT NEWS INFO</v>
          </cell>
          <cell r="C1993" t="str">
            <v>40 bd Henri Sellier</v>
          </cell>
          <cell r="E1993" t="str">
            <v>92150</v>
          </cell>
          <cell r="F1993" t="str">
            <v>SURESNES</v>
          </cell>
          <cell r="G1993" t="str">
            <v>FRANCE</v>
          </cell>
          <cell r="H1993" t="str">
            <v>1</v>
          </cell>
          <cell r="I1993" t="str">
            <v>01 41 97 02 02</v>
          </cell>
          <cell r="K1993" t="str">
            <v>Jean</v>
          </cell>
          <cell r="L1993" t="str">
            <v>ROYNE.</v>
          </cell>
          <cell r="M1993" t="str">
            <v>+33141976243</v>
          </cell>
          <cell r="N1993" t="str">
            <v>jroyne@it-news-info.com</v>
          </cell>
        </row>
        <row r="1994">
          <cell r="A1994">
            <v>986729</v>
          </cell>
          <cell r="B1994" t="str">
            <v>CAMPAGNE DE PRESSE</v>
          </cell>
          <cell r="C1994" t="str">
            <v>GAMASSE</v>
          </cell>
          <cell r="E1994" t="str">
            <v>46230</v>
          </cell>
          <cell r="F1994" t="str">
            <v>LALBENQUE</v>
          </cell>
          <cell r="G1994" t="str">
            <v>FRANCE</v>
          </cell>
          <cell r="H1994" t="str">
            <v>1</v>
          </cell>
          <cell r="I1994" t="str">
            <v>06 77 26 08 91</v>
          </cell>
          <cell r="J1994" t="str">
            <v>pascal.boiron@wanadoo.fr</v>
          </cell>
          <cell r="K1994" t="str">
            <v>PASCAL</v>
          </cell>
          <cell r="L1994" t="str">
            <v>BOIRON</v>
          </cell>
          <cell r="M1994" t="str">
            <v>05 65 21 68 14</v>
          </cell>
          <cell r="N1994" t="str">
            <v>pascal.boiron@wanadoo.fr</v>
          </cell>
        </row>
        <row r="1995">
          <cell r="A1995">
            <v>986770</v>
          </cell>
          <cell r="B1995" t="str">
            <v>CCI MARSEILLE PROVENCE</v>
          </cell>
          <cell r="D1995" t="str">
            <v>BP 21856</v>
          </cell>
          <cell r="E1995" t="str">
            <v>13221</v>
          </cell>
          <cell r="F1995" t="str">
            <v>MARSEILLE CEDEX</v>
          </cell>
          <cell r="G1995" t="str">
            <v>FRANCE</v>
          </cell>
          <cell r="H1995" t="str">
            <v>1</v>
          </cell>
          <cell r="K1995" t="str">
            <v>ERIC</v>
          </cell>
          <cell r="L1995" t="str">
            <v>NOTIN</v>
          </cell>
          <cell r="M1995" t="str">
            <v>04 91 39 58 51</v>
          </cell>
          <cell r="N1995" t="str">
            <v>eric.notin@ccimp.com</v>
          </cell>
        </row>
        <row r="1996">
          <cell r="A1996">
            <v>986834</v>
          </cell>
          <cell r="B1996" t="str">
            <v>ERRE &amp; GI MEDIA</v>
          </cell>
          <cell r="C1996" t="str">
            <v>VIA DI MONTIONE 178</v>
          </cell>
          <cell r="E1996" t="str">
            <v>52100</v>
          </cell>
          <cell r="F1996" t="str">
            <v>AREZZO</v>
          </cell>
          <cell r="G1996" t="str">
            <v>ITALIE</v>
          </cell>
          <cell r="H1996" t="str">
            <v>2</v>
          </cell>
          <cell r="I1996" t="str">
            <v>0039 0575380490</v>
          </cell>
          <cell r="J1996" t="str">
            <v>erregimedia@mail .com</v>
          </cell>
          <cell r="K1996" t="str">
            <v>Michele</v>
          </cell>
          <cell r="L1996" t="str">
            <v>LOMBARDI</v>
          </cell>
          <cell r="M1996" t="str">
            <v>0039 0575380490</v>
          </cell>
          <cell r="N1996" t="str">
            <v>jewellery_photo_book@tiscali.it</v>
          </cell>
        </row>
        <row r="1997">
          <cell r="A1997">
            <v>987222</v>
          </cell>
          <cell r="B1997" t="str">
            <v>SSES</v>
          </cell>
          <cell r="C1997" t="str">
            <v>BELPSTRASSE 69</v>
          </cell>
          <cell r="E1997" t="str">
            <v>3000</v>
          </cell>
          <cell r="F1997" t="str">
            <v>BERN 14</v>
          </cell>
          <cell r="G1997" t="str">
            <v>SUISSE</v>
          </cell>
          <cell r="H1997" t="str">
            <v>2</v>
          </cell>
          <cell r="I1997" t="str">
            <v>0041 31 371 80 00</v>
          </cell>
          <cell r="J1997" t="str">
            <v>redaktion@sses.ch</v>
          </cell>
          <cell r="K1997" t="str">
            <v>Anita</v>
          </cell>
          <cell r="L1997" t="str">
            <v>NIEDERHAUSERN</v>
          </cell>
          <cell r="M1997" t="str">
            <v>0041 31 371 80 00</v>
          </cell>
          <cell r="N1997" t="str">
            <v>redaktion@sses.ch</v>
          </cell>
        </row>
        <row r="1998">
          <cell r="A1998">
            <v>987222</v>
          </cell>
          <cell r="B1998" t="str">
            <v>SSES</v>
          </cell>
          <cell r="C1998" t="str">
            <v>BELPSTRASSE 69</v>
          </cell>
          <cell r="E1998" t="str">
            <v>3000</v>
          </cell>
          <cell r="F1998" t="str">
            <v>BERN 14</v>
          </cell>
          <cell r="G1998" t="str">
            <v>SUISSE</v>
          </cell>
          <cell r="H1998" t="str">
            <v>2</v>
          </cell>
          <cell r="I1998" t="str">
            <v>0041 31 371 80 00</v>
          </cell>
          <cell r="J1998" t="str">
            <v>redaktion@sses.ch</v>
          </cell>
          <cell r="K1998" t="str">
            <v>ANITA</v>
          </cell>
          <cell r="L1998" t="str">
            <v>NIEDERHAUSERN</v>
          </cell>
          <cell r="N1998" t="str">
            <v>redaktion@sses.ch</v>
          </cell>
        </row>
        <row r="1999">
          <cell r="A1999">
            <v>987558</v>
          </cell>
          <cell r="B1999" t="str">
            <v>ACTECH PRO</v>
          </cell>
          <cell r="C1999" t="str">
            <v>44 ROUTE DE LUXEMBOURG</v>
          </cell>
          <cell r="E1999" t="str">
            <v>4760</v>
          </cell>
          <cell r="F1999" t="str">
            <v>PETANGE</v>
          </cell>
          <cell r="G1999" t="str">
            <v>LUXEMBOURG</v>
          </cell>
          <cell r="H1999" t="str">
            <v>1</v>
          </cell>
          <cell r="I1999" t="str">
            <v>+35226502510</v>
          </cell>
          <cell r="J1999" t="str">
            <v>info@actechpro.com</v>
          </cell>
          <cell r="K1999" t="str">
            <v>PATRICK</v>
          </cell>
          <cell r="L1999" t="str">
            <v>DAHAN</v>
          </cell>
        </row>
        <row r="2000">
          <cell r="A2000">
            <v>987558</v>
          </cell>
          <cell r="B2000" t="str">
            <v>ACTECH PRO</v>
          </cell>
          <cell r="C2000" t="str">
            <v>44 ROUTE DE LUXEMBOURG</v>
          </cell>
          <cell r="E2000" t="str">
            <v>4760</v>
          </cell>
          <cell r="F2000" t="str">
            <v>PETANGE</v>
          </cell>
          <cell r="G2000" t="str">
            <v>LUXEMBOURG</v>
          </cell>
          <cell r="H2000" t="str">
            <v>1</v>
          </cell>
          <cell r="I2000" t="str">
            <v>+35226502510</v>
          </cell>
          <cell r="J2000" t="str">
            <v>info@actechpro.com</v>
          </cell>
          <cell r="K2000" t="str">
            <v>ALAIN</v>
          </cell>
          <cell r="L2000" t="str">
            <v>EIDEL</v>
          </cell>
          <cell r="M2000" t="str">
            <v>+352631323885</v>
          </cell>
          <cell r="N2000" t="str">
            <v>actech@actechpro.com</v>
          </cell>
        </row>
        <row r="2001">
          <cell r="A2001">
            <v>987558</v>
          </cell>
          <cell r="B2001" t="str">
            <v>ACTECH PRO</v>
          </cell>
          <cell r="C2001" t="str">
            <v>44 ROUTE DE LUXEMBOURG</v>
          </cell>
          <cell r="E2001" t="str">
            <v>4760</v>
          </cell>
          <cell r="F2001" t="str">
            <v>PETANGE</v>
          </cell>
          <cell r="G2001" t="str">
            <v>LUXEMBOURG</v>
          </cell>
          <cell r="H2001" t="str">
            <v>1</v>
          </cell>
          <cell r="I2001" t="str">
            <v>+35226502510</v>
          </cell>
          <cell r="J2001" t="str">
            <v>info@actechpro.com</v>
          </cell>
          <cell r="K2001" t="str">
            <v>PATRICK</v>
          </cell>
          <cell r="L2001" t="str">
            <v>DAHAN</v>
          </cell>
          <cell r="M2001" t="str">
            <v>00 352 621 323 885</v>
          </cell>
          <cell r="N2001" t="str">
            <v>actech@actechpro.com</v>
          </cell>
        </row>
        <row r="2002">
          <cell r="A2002">
            <v>987558</v>
          </cell>
          <cell r="B2002" t="str">
            <v>ACTECH PRO</v>
          </cell>
          <cell r="C2002" t="str">
            <v>44 ROUTE DE LUXEMBOURG</v>
          </cell>
          <cell r="E2002" t="str">
            <v>4760</v>
          </cell>
          <cell r="F2002" t="str">
            <v>PETANGE</v>
          </cell>
          <cell r="G2002" t="str">
            <v>LUXEMBOURG</v>
          </cell>
          <cell r="H2002" t="str">
            <v>1</v>
          </cell>
          <cell r="I2002" t="str">
            <v>+35226502510</v>
          </cell>
          <cell r="J2002" t="str">
            <v>info@actechpro.com</v>
          </cell>
          <cell r="K2002" t="str">
            <v>PATRICK</v>
          </cell>
          <cell r="L2002" t="str">
            <v>DAHAN</v>
          </cell>
          <cell r="N2002" t="str">
            <v>actechsa@gmail.com</v>
          </cell>
        </row>
        <row r="2003">
          <cell r="A2003">
            <v>987558</v>
          </cell>
          <cell r="B2003" t="str">
            <v>ACTECH PRO</v>
          </cell>
          <cell r="C2003" t="str">
            <v>44 ROUTE DE LUXEMBOURG</v>
          </cell>
          <cell r="E2003" t="str">
            <v>4760</v>
          </cell>
          <cell r="F2003" t="str">
            <v>PETANGE</v>
          </cell>
          <cell r="G2003" t="str">
            <v>LUXEMBOURG</v>
          </cell>
          <cell r="H2003" t="str">
            <v>1</v>
          </cell>
          <cell r="I2003" t="str">
            <v>+35226502510</v>
          </cell>
          <cell r="J2003" t="str">
            <v>info@actechpro.com</v>
          </cell>
          <cell r="K2003" t="str">
            <v>ALAIN</v>
          </cell>
          <cell r="L2003" t="str">
            <v>EIDEL</v>
          </cell>
          <cell r="M2003" t="str">
            <v>+352621323885</v>
          </cell>
          <cell r="N2003" t="str">
            <v>info@actechpro.com</v>
          </cell>
        </row>
        <row r="2004">
          <cell r="A2004">
            <v>987558</v>
          </cell>
          <cell r="B2004" t="str">
            <v>ACTECH PRO</v>
          </cell>
          <cell r="C2004" t="str">
            <v>44 ROUTE DE LUXEMBOURG</v>
          </cell>
          <cell r="E2004" t="str">
            <v>4760</v>
          </cell>
          <cell r="F2004" t="str">
            <v>PETANGE</v>
          </cell>
          <cell r="G2004" t="str">
            <v>LUXEMBOURG</v>
          </cell>
          <cell r="H2004" t="str">
            <v>1</v>
          </cell>
          <cell r="I2004" t="str">
            <v>+35226502510</v>
          </cell>
          <cell r="J2004" t="str">
            <v>info@actechpro.com</v>
          </cell>
          <cell r="K2004" t="str">
            <v>Alain</v>
          </cell>
          <cell r="L2004" t="str">
            <v>EIDEL</v>
          </cell>
          <cell r="M2004" t="str">
            <v>+352 265 025 10</v>
          </cell>
          <cell r="N2004" t="str">
            <v>actech@actechpro.com</v>
          </cell>
        </row>
        <row r="2005">
          <cell r="A2005">
            <v>987558</v>
          </cell>
          <cell r="B2005" t="str">
            <v>ACTECH PRO</v>
          </cell>
          <cell r="C2005" t="str">
            <v>44 ROUTE DE LUXEMBOURG</v>
          </cell>
          <cell r="E2005" t="str">
            <v>4760</v>
          </cell>
          <cell r="F2005" t="str">
            <v>PETANGE</v>
          </cell>
          <cell r="G2005" t="str">
            <v>LUXEMBOURG</v>
          </cell>
          <cell r="H2005" t="str">
            <v>1</v>
          </cell>
          <cell r="I2005" t="str">
            <v>+35226502510</v>
          </cell>
          <cell r="J2005" t="str">
            <v>info@actechpro.com</v>
          </cell>
          <cell r="K2005" t="str">
            <v>Isabelle</v>
          </cell>
          <cell r="L2005" t="str">
            <v>METAYER</v>
          </cell>
          <cell r="N2005" t="str">
            <v>isa.metayer@gmail.com</v>
          </cell>
        </row>
        <row r="2006">
          <cell r="A2006">
            <v>987562</v>
          </cell>
          <cell r="B2006" t="str">
            <v>DIGTIAL SIGNAGE UNIVERSE</v>
          </cell>
          <cell r="C2006" t="str">
            <v>449 East 14th Street, 10D</v>
          </cell>
          <cell r="E2006" t="str">
            <v>NY 10009-2</v>
          </cell>
          <cell r="F2006" t="str">
            <v>NEW YORK</v>
          </cell>
          <cell r="G2006" t="str">
            <v>ETATS-UNIS</v>
          </cell>
          <cell r="H2006" t="str">
            <v>2</v>
          </cell>
          <cell r="I2006" t="str">
            <v>001 9179748974</v>
          </cell>
          <cell r="J2006" t="str">
            <v>info@digitalsignageuniverse.com</v>
          </cell>
          <cell r="K2006" t="str">
            <v>Lionel</v>
          </cell>
          <cell r="L2006" t="str">
            <v>Tepper</v>
          </cell>
          <cell r="N2006" t="str">
            <v>info@digitalsignageuniverse.com</v>
          </cell>
        </row>
        <row r="2007">
          <cell r="A2007">
            <v>987562</v>
          </cell>
          <cell r="B2007" t="str">
            <v>DIGTIAL SIGNAGE UNIVERSE</v>
          </cell>
          <cell r="C2007" t="str">
            <v>449 East 14th Street, 10D</v>
          </cell>
          <cell r="E2007" t="str">
            <v>NY 10009-2</v>
          </cell>
          <cell r="F2007" t="str">
            <v>NEW YORK</v>
          </cell>
          <cell r="G2007" t="str">
            <v>ETATS-UNIS</v>
          </cell>
          <cell r="H2007" t="str">
            <v>2</v>
          </cell>
          <cell r="I2007" t="str">
            <v>001 9179748974</v>
          </cell>
          <cell r="J2007" t="str">
            <v>info@digitalsignageuniverse.com</v>
          </cell>
          <cell r="K2007" t="str">
            <v>Lionel</v>
          </cell>
          <cell r="L2007" t="str">
            <v>Tepper</v>
          </cell>
          <cell r="N2007" t="str">
            <v>info@digitalsignageuniverse.com</v>
          </cell>
        </row>
        <row r="2008">
          <cell r="A2008">
            <v>989336</v>
          </cell>
          <cell r="B2008" t="str">
            <v>IT DISTRI</v>
          </cell>
          <cell r="C2008" t="str">
            <v>26 RUE PAUL BELMONDO</v>
          </cell>
          <cell r="E2008" t="str">
            <v>75012</v>
          </cell>
          <cell r="F2008" t="str">
            <v>PARIS</v>
          </cell>
          <cell r="G2008" t="str">
            <v>FRANCE</v>
          </cell>
          <cell r="H2008" t="str">
            <v>1</v>
          </cell>
          <cell r="I2008" t="str">
            <v>01 43 41 74 46</v>
          </cell>
          <cell r="J2008" t="str">
            <v>algodet@itdistri.com</v>
          </cell>
          <cell r="K2008" t="str">
            <v>ALAIN</v>
          </cell>
          <cell r="L2008" t="str">
            <v>GODET</v>
          </cell>
          <cell r="M2008" t="str">
            <v>01 43 41 74 46</v>
          </cell>
          <cell r="N2008" t="str">
            <v>algodet@itdistri.com</v>
          </cell>
        </row>
        <row r="2009">
          <cell r="A2009">
            <v>990613</v>
          </cell>
          <cell r="B2009" t="str">
            <v>NORMANDIE TV</v>
          </cell>
          <cell r="C2009" t="str">
            <v>3 SQUARE DU THEATRE</v>
          </cell>
          <cell r="E2009" t="str">
            <v>14200</v>
          </cell>
          <cell r="F2009" t="str">
            <v>HEROUVILLE</v>
          </cell>
          <cell r="G2009" t="str">
            <v>FRANCE</v>
          </cell>
          <cell r="H2009" t="str">
            <v>1</v>
          </cell>
          <cell r="I2009" t="str">
            <v>02 31 53 12 70</v>
          </cell>
          <cell r="J2009" t="str">
            <v>contact@normandie-tv.fr</v>
          </cell>
          <cell r="K2009" t="str">
            <v>William</v>
          </cell>
          <cell r="L2009" t="str">
            <v>DE STOPPELEIRE</v>
          </cell>
          <cell r="M2009" t="str">
            <v>+33231156669</v>
          </cell>
          <cell r="N2009" t="str">
            <v>contact@normandie-tv.fr</v>
          </cell>
        </row>
        <row r="2010">
          <cell r="A2010">
            <v>990613</v>
          </cell>
          <cell r="B2010" t="str">
            <v>NORMANDIE TV</v>
          </cell>
          <cell r="C2010" t="str">
            <v>3 SQUARE DU THEATRE</v>
          </cell>
          <cell r="E2010" t="str">
            <v>14200</v>
          </cell>
          <cell r="F2010" t="str">
            <v>HEROUVILLE</v>
          </cell>
          <cell r="G2010" t="str">
            <v>FRANCE</v>
          </cell>
          <cell r="H2010" t="str">
            <v>1</v>
          </cell>
          <cell r="I2010" t="str">
            <v>02 31 53 12 70</v>
          </cell>
          <cell r="J2010" t="str">
            <v>contact@normandie-tv.fr</v>
          </cell>
          <cell r="K2010" t="str">
            <v>William</v>
          </cell>
          <cell r="L2010" t="str">
            <v>DE STOPPELEIRE</v>
          </cell>
          <cell r="M2010" t="str">
            <v>02 31 15 66 69</v>
          </cell>
          <cell r="N2010" t="str">
            <v>contact@normandie-tv.fr</v>
          </cell>
        </row>
        <row r="2011">
          <cell r="A2011">
            <v>992138</v>
          </cell>
          <cell r="B2011" t="str">
            <v>TRIPTIK EVENTS</v>
          </cell>
          <cell r="C2011" t="str">
            <v>5 bis rue Rene Goscinny</v>
          </cell>
          <cell r="E2011" t="str">
            <v>75013</v>
          </cell>
          <cell r="F2011" t="str">
            <v>PARIS</v>
          </cell>
          <cell r="G2011" t="str">
            <v>FRANCE</v>
          </cell>
          <cell r="H2011" t="str">
            <v>1</v>
          </cell>
          <cell r="I2011" t="str">
            <v>+33698824737</v>
          </cell>
          <cell r="K2011" t="str">
            <v>Myriam</v>
          </cell>
          <cell r="L2011" t="str">
            <v>BOUCHAUT</v>
          </cell>
          <cell r="M2011" t="str">
            <v>+33698824738</v>
          </cell>
          <cell r="N2011" t="str">
            <v>myriam.bouchaut@trendsmagazine.eu</v>
          </cell>
        </row>
        <row r="2012">
          <cell r="A2012">
            <v>992138</v>
          </cell>
          <cell r="B2012" t="str">
            <v>TRIPTIK EVENTS</v>
          </cell>
          <cell r="C2012" t="str">
            <v>5 bis rue Rene Goscinny</v>
          </cell>
          <cell r="E2012" t="str">
            <v>75013</v>
          </cell>
          <cell r="F2012" t="str">
            <v>PARIS</v>
          </cell>
          <cell r="G2012" t="str">
            <v>FRANCE</v>
          </cell>
          <cell r="H2012" t="str">
            <v>1</v>
          </cell>
          <cell r="I2012" t="str">
            <v>+33698824737</v>
          </cell>
          <cell r="K2012" t="str">
            <v>Myriam</v>
          </cell>
          <cell r="L2012" t="str">
            <v>BOUCHAUT</v>
          </cell>
          <cell r="M2012" t="str">
            <v>06 98 82 47 38</v>
          </cell>
          <cell r="N2012" t="str">
            <v>tendancesinternationales@yahoo.fr</v>
          </cell>
        </row>
        <row r="2013">
          <cell r="A2013">
            <v>992190</v>
          </cell>
          <cell r="B2013" t="str">
            <v>FIDEALIS SARL</v>
          </cell>
          <cell r="C2013" t="str">
            <v>320 RUE SAINT HONORE</v>
          </cell>
          <cell r="E2013" t="str">
            <v>75001</v>
          </cell>
          <cell r="F2013" t="str">
            <v>PARIS</v>
          </cell>
          <cell r="G2013" t="str">
            <v>FRANCE</v>
          </cell>
          <cell r="H2013" t="str">
            <v>1</v>
          </cell>
          <cell r="K2013" t="str">
            <v>Ludovic</v>
          </cell>
          <cell r="L2013" t="str">
            <v>SERFATY</v>
          </cell>
          <cell r="M2013" t="str">
            <v>01 41 27 06 67</v>
          </cell>
        </row>
        <row r="2014">
          <cell r="A2014">
            <v>1300032</v>
          </cell>
          <cell r="B2014" t="str">
            <v>TRANSMARKET - SANTEX</v>
          </cell>
          <cell r="C2014" t="str">
            <v>Aleksandrovskiy av., 4</v>
          </cell>
          <cell r="D2014" t="str">
            <v>Apt. 15</v>
          </cell>
          <cell r="E2014" t="str">
            <v>65045</v>
          </cell>
          <cell r="F2014" t="str">
            <v>ODESSA</v>
          </cell>
          <cell r="G2014" t="str">
            <v>UKRAINE</v>
          </cell>
          <cell r="H2014" t="str">
            <v>2</v>
          </cell>
          <cell r="I2014" t="str">
            <v>00 38 72 69 725</v>
          </cell>
          <cell r="J2014" t="str">
            <v>info@citynet.odessa.ua</v>
          </cell>
          <cell r="K2014" t="str">
            <v>NINA</v>
          </cell>
          <cell r="L2014" t="str">
            <v>Tereshchuk</v>
          </cell>
          <cell r="N2014" t="str">
            <v>info@citynet.odessa.ua</v>
          </cell>
        </row>
        <row r="2015">
          <cell r="A2015">
            <v>1300032</v>
          </cell>
          <cell r="B2015" t="str">
            <v>TRANSMARKET - SANTEX</v>
          </cell>
          <cell r="C2015" t="str">
            <v>Aleksandrovskiy av., 4</v>
          </cell>
          <cell r="D2015" t="str">
            <v>Apt. 15</v>
          </cell>
          <cell r="E2015" t="str">
            <v>65045</v>
          </cell>
          <cell r="F2015" t="str">
            <v>ODESSA</v>
          </cell>
          <cell r="G2015" t="str">
            <v>UKRAINE</v>
          </cell>
          <cell r="H2015" t="str">
            <v>2</v>
          </cell>
          <cell r="I2015" t="str">
            <v>00 38 72 69 725</v>
          </cell>
          <cell r="J2015" t="str">
            <v>info@citynet.odessa.ua</v>
          </cell>
          <cell r="K2015" t="str">
            <v>Nina</v>
          </cell>
          <cell r="L2015" t="str">
            <v>TERESHCHUK</v>
          </cell>
          <cell r="M2015" t="str">
            <v>00 38 72 69 725</v>
          </cell>
          <cell r="N2015" t="str">
            <v>info@citynet.odessa.ua</v>
          </cell>
        </row>
        <row r="2016">
          <cell r="A2016">
            <v>1300259</v>
          </cell>
          <cell r="B2016" t="str">
            <v>DELIVER JOURNAL</v>
          </cell>
          <cell r="C2016" t="str">
            <v>BUILDING 3</v>
          </cell>
          <cell r="D2016" t="str">
            <v>38/2, STARAYA BASMANNAYA ST.</v>
          </cell>
          <cell r="E2016" t="str">
            <v>105066</v>
          </cell>
          <cell r="F2016" t="str">
            <v>MOSCOW</v>
          </cell>
          <cell r="G2016" t="str">
            <v>RUSSIE</v>
          </cell>
          <cell r="H2016" t="str">
            <v>2</v>
          </cell>
          <cell r="I2016" t="str">
            <v>00 7 371 673 508 26</v>
          </cell>
          <cell r="J2016" t="str">
            <v>nataly@deliverjournal.com</v>
          </cell>
          <cell r="K2016" t="str">
            <v>NATALY</v>
          </cell>
          <cell r="L2016" t="str">
            <v>ROSTOVA</v>
          </cell>
          <cell r="N2016" t="str">
            <v>nataly@deliverjournal.com</v>
          </cell>
        </row>
        <row r="2017">
          <cell r="A2017">
            <v>1300259</v>
          </cell>
          <cell r="B2017" t="str">
            <v>DELIVER JOURNAL</v>
          </cell>
          <cell r="C2017" t="str">
            <v>BUILDING 3</v>
          </cell>
          <cell r="D2017" t="str">
            <v>38/2, STARAYA BASMANNAYA ST.</v>
          </cell>
          <cell r="E2017" t="str">
            <v>105066</v>
          </cell>
          <cell r="F2017" t="str">
            <v>MOSCOW</v>
          </cell>
          <cell r="G2017" t="str">
            <v>RUSSIE</v>
          </cell>
          <cell r="H2017" t="str">
            <v>2</v>
          </cell>
          <cell r="I2017" t="str">
            <v>00 7 371 673 508 26</v>
          </cell>
          <cell r="J2017" t="str">
            <v>nataly@deliverjournal.com</v>
          </cell>
          <cell r="K2017" t="str">
            <v>NATALY</v>
          </cell>
          <cell r="L2017" t="str">
            <v>ROSTOVA</v>
          </cell>
          <cell r="M2017" t="str">
            <v>00 7 371 673 508 26</v>
          </cell>
          <cell r="N2017" t="str">
            <v>nataly@deliverjournal.com</v>
          </cell>
        </row>
        <row r="2018">
          <cell r="A2018">
            <v>1300259</v>
          </cell>
          <cell r="B2018" t="str">
            <v>DELIVER JOURNAL</v>
          </cell>
          <cell r="C2018" t="str">
            <v>BUILDING 3</v>
          </cell>
          <cell r="D2018" t="str">
            <v>38/2, STARAYA BASMANNAYA ST.</v>
          </cell>
          <cell r="E2018" t="str">
            <v>105066</v>
          </cell>
          <cell r="F2018" t="str">
            <v>MOSCOW</v>
          </cell>
          <cell r="G2018" t="str">
            <v>RUSSIE</v>
          </cell>
          <cell r="H2018" t="str">
            <v>2</v>
          </cell>
          <cell r="I2018" t="str">
            <v>00 7 371 673 508 26</v>
          </cell>
          <cell r="J2018" t="str">
            <v>nataly@deliverjournal.com</v>
          </cell>
          <cell r="K2018" t="str">
            <v>Anna</v>
          </cell>
          <cell r="L2018" t="str">
            <v>KOLESNIKOVA</v>
          </cell>
          <cell r="N2018" t="str">
            <v>anna.v.kolesnikova@gmail.com</v>
          </cell>
        </row>
        <row r="2019">
          <cell r="A2019">
            <v>1301729</v>
          </cell>
          <cell r="B2019" t="str">
            <v>PRIM'SUP</v>
          </cell>
          <cell r="C2019" t="str">
            <v>72 RUE DES LOGES</v>
          </cell>
          <cell r="E2019" t="str">
            <v>78600</v>
          </cell>
          <cell r="F2019" t="str">
            <v>MAISONS LAFFITTE</v>
          </cell>
          <cell r="G2019" t="str">
            <v>FRANCE</v>
          </cell>
          <cell r="H2019" t="str">
            <v>1</v>
          </cell>
          <cell r="I2019" t="str">
            <v>01 42 04 05 46</v>
          </cell>
          <cell r="J2019" t="str">
            <v>fblin@primsup.com</v>
          </cell>
          <cell r="K2019" t="str">
            <v>Franck</v>
          </cell>
          <cell r="L2019" t="str">
            <v>BLIN</v>
          </cell>
          <cell r="N2019" t="str">
            <v>fblin@primsup.com</v>
          </cell>
        </row>
        <row r="2020">
          <cell r="A2020">
            <v>1301729</v>
          </cell>
          <cell r="B2020" t="str">
            <v>PRIM'SUP</v>
          </cell>
          <cell r="C2020" t="str">
            <v>72 RUE DES LOGES</v>
          </cell>
          <cell r="E2020" t="str">
            <v>78600</v>
          </cell>
          <cell r="F2020" t="str">
            <v>MAISONS LAFFITTE</v>
          </cell>
          <cell r="G2020" t="str">
            <v>FRANCE</v>
          </cell>
          <cell r="H2020" t="str">
            <v>1</v>
          </cell>
          <cell r="I2020" t="str">
            <v>01 42 04 05 46</v>
          </cell>
          <cell r="J2020" t="str">
            <v>fblin@primsup.com</v>
          </cell>
          <cell r="K2020" t="str">
            <v>FRANCK</v>
          </cell>
          <cell r="L2020" t="str">
            <v>BLIN</v>
          </cell>
          <cell r="M2020" t="str">
            <v>01 42 04 05 46</v>
          </cell>
          <cell r="N2020" t="str">
            <v>fblin@primsup.com</v>
          </cell>
        </row>
        <row r="2021">
          <cell r="A2021">
            <v>1302237</v>
          </cell>
          <cell r="B2021" t="str">
            <v>NAUTICA E TRASPORTI</v>
          </cell>
          <cell r="C2021" t="str">
            <v>Via G A Plana 4</v>
          </cell>
          <cell r="E2021" t="str">
            <v>00197</v>
          </cell>
          <cell r="F2021" t="str">
            <v>ROME</v>
          </cell>
          <cell r="G2021" t="str">
            <v>ITALIE</v>
          </cell>
          <cell r="H2021" t="str">
            <v>2</v>
          </cell>
          <cell r="I2021" t="str">
            <v>+39 068082531</v>
          </cell>
          <cell r="K2021" t="str">
            <v>Flavia</v>
          </cell>
          <cell r="L2021" t="str">
            <v>MERIGGIANI</v>
          </cell>
          <cell r="N2021" t="str">
            <v>flavia.meriggiani@isinteg.it</v>
          </cell>
        </row>
        <row r="2022">
          <cell r="A2022">
            <v>1302237</v>
          </cell>
          <cell r="B2022" t="str">
            <v>NAUTICA E TRASPORTI</v>
          </cell>
          <cell r="C2022" t="str">
            <v>Via G A Plana 4</v>
          </cell>
          <cell r="E2022" t="str">
            <v>00197</v>
          </cell>
          <cell r="F2022" t="str">
            <v>ROME</v>
          </cell>
          <cell r="G2022" t="str">
            <v>ITALIE</v>
          </cell>
          <cell r="H2022" t="str">
            <v>2</v>
          </cell>
          <cell r="I2022" t="str">
            <v>+39 068082531</v>
          </cell>
          <cell r="K2022" t="str">
            <v>Flavia</v>
          </cell>
          <cell r="L2022" t="str">
            <v>MERIGGIANI</v>
          </cell>
          <cell r="N2022" t="str">
            <v>flavia.meriggiani@isinteg.it</v>
          </cell>
        </row>
        <row r="2023">
          <cell r="A2023">
            <v>1302869</v>
          </cell>
          <cell r="B2023" t="str">
            <v>LE MONDE DU REGARD</v>
          </cell>
          <cell r="C2023" t="str">
            <v>6 BIS, RUE AUGUSTE VITU</v>
          </cell>
          <cell r="E2023" t="str">
            <v>75015</v>
          </cell>
          <cell r="F2023" t="str">
            <v>PARIS</v>
          </cell>
          <cell r="G2023" t="str">
            <v>FRANCE</v>
          </cell>
          <cell r="H2023" t="str">
            <v>1</v>
          </cell>
          <cell r="I2023" t="str">
            <v>+33 144429212</v>
          </cell>
          <cell r="J2023" t="str">
            <v>le.monde.du.regard@wanadoo.fr</v>
          </cell>
          <cell r="K2023" t="str">
            <v>Caroline</v>
          </cell>
          <cell r="L2023" t="str">
            <v>QUITTE</v>
          </cell>
          <cell r="M2023" t="str">
            <v>01 44 42 92 12</v>
          </cell>
          <cell r="N2023" t="str">
            <v>c.quitte@wanadoo.fr</v>
          </cell>
        </row>
        <row r="2024">
          <cell r="A2024">
            <v>1302869</v>
          </cell>
          <cell r="B2024" t="str">
            <v>LE MONDE DU REGARD</v>
          </cell>
          <cell r="C2024" t="str">
            <v>6 BIS, RUE AUGUSTE VITU</v>
          </cell>
          <cell r="E2024" t="str">
            <v>75015</v>
          </cell>
          <cell r="F2024" t="str">
            <v>PARIS</v>
          </cell>
          <cell r="G2024" t="str">
            <v>FRANCE</v>
          </cell>
          <cell r="H2024" t="str">
            <v>1</v>
          </cell>
          <cell r="I2024" t="str">
            <v>+33 144429212</v>
          </cell>
          <cell r="J2024" t="str">
            <v>le.monde.du.regard@wanadoo.fr</v>
          </cell>
          <cell r="K2024" t="str">
            <v>CAROLINE</v>
          </cell>
          <cell r="L2024" t="str">
            <v>QUITTE</v>
          </cell>
          <cell r="M2024" t="str">
            <v>01 44 42 92 12</v>
          </cell>
          <cell r="N2024" t="str">
            <v>c.quitte@lemondeduregard.fr</v>
          </cell>
        </row>
        <row r="2025">
          <cell r="A2025">
            <v>1302869</v>
          </cell>
          <cell r="B2025" t="str">
            <v>LE MONDE DU REGARD</v>
          </cell>
          <cell r="C2025" t="str">
            <v>6 BIS, RUE AUGUSTE VITU</v>
          </cell>
          <cell r="E2025" t="str">
            <v>75015</v>
          </cell>
          <cell r="F2025" t="str">
            <v>PARIS</v>
          </cell>
          <cell r="G2025" t="str">
            <v>FRANCE</v>
          </cell>
          <cell r="H2025" t="str">
            <v>1</v>
          </cell>
          <cell r="I2025" t="str">
            <v>+33 144429212</v>
          </cell>
          <cell r="J2025" t="str">
            <v>le.monde.du.regard@wanadoo.fr</v>
          </cell>
          <cell r="K2025" t="str">
            <v>Philippe</v>
          </cell>
          <cell r="L2025" t="str">
            <v>HEULLANT</v>
          </cell>
        </row>
        <row r="2026">
          <cell r="A2026">
            <v>1302869</v>
          </cell>
          <cell r="B2026" t="str">
            <v>LE MONDE DU REGARD</v>
          </cell>
          <cell r="C2026" t="str">
            <v>6 BIS, RUE AUGUSTE VITU</v>
          </cell>
          <cell r="E2026" t="str">
            <v>75015</v>
          </cell>
          <cell r="F2026" t="str">
            <v>PARIS</v>
          </cell>
          <cell r="G2026" t="str">
            <v>FRANCE</v>
          </cell>
          <cell r="H2026" t="str">
            <v>1</v>
          </cell>
          <cell r="I2026" t="str">
            <v>+33 144429212</v>
          </cell>
          <cell r="J2026" t="str">
            <v>le.monde.du.regard@wanadoo.fr</v>
          </cell>
          <cell r="K2026" t="str">
            <v>Sophie</v>
          </cell>
          <cell r="L2026" t="str">
            <v>BERNARD</v>
          </cell>
          <cell r="N2026" t="str">
            <v>sbernard@lemondeduregard.fr</v>
          </cell>
        </row>
        <row r="2027">
          <cell r="A2027">
            <v>1303451</v>
          </cell>
          <cell r="B2027" t="str">
            <v>QUEDITION INC</v>
          </cell>
          <cell r="C2027" t="str">
            <v>C.P 32189</v>
          </cell>
          <cell r="D2027" t="str">
            <v>CSP ST-ANDRE</v>
          </cell>
          <cell r="E2027" t="str">
            <v>QC H2L 4Y5</v>
          </cell>
          <cell r="F2027" t="str">
            <v>MONTREAL</v>
          </cell>
          <cell r="G2027" t="str">
            <v>CANADA</v>
          </cell>
          <cell r="H2027" t="str">
            <v>2</v>
          </cell>
          <cell r="I2027" t="str">
            <v>001 5143830034</v>
          </cell>
          <cell r="J2027" t="str">
            <v/>
          </cell>
          <cell r="K2027" t="str">
            <v>JACQUES</v>
          </cell>
          <cell r="L2027" t="str">
            <v>DESFORGES</v>
          </cell>
          <cell r="N2027" t="str">
            <v>jd@quedition.com</v>
          </cell>
        </row>
        <row r="2028">
          <cell r="A2028">
            <v>1303471</v>
          </cell>
          <cell r="B2028" t="str">
            <v>KIELCE TRADE FAIRS LTD</v>
          </cell>
          <cell r="C2028" t="str">
            <v>ZAKLADOWA 1 STR</v>
          </cell>
          <cell r="E2028" t="str">
            <v>25-672</v>
          </cell>
          <cell r="F2028" t="str">
            <v>KIELCE</v>
          </cell>
          <cell r="G2028" t="str">
            <v>POLOGNE</v>
          </cell>
          <cell r="H2028" t="str">
            <v>2</v>
          </cell>
          <cell r="I2028" t="str">
            <v>0048 413651219</v>
          </cell>
          <cell r="J2028" t="str">
            <v>musial.m@targikielce.pl</v>
          </cell>
          <cell r="K2028" t="str">
            <v>Musial</v>
          </cell>
          <cell r="L2028" t="str">
            <v>MARCIN</v>
          </cell>
          <cell r="M2028" t="str">
            <v>0048 4136 51219</v>
          </cell>
          <cell r="N2028" t="str">
            <v>musial.m@targikielce.pl</v>
          </cell>
        </row>
        <row r="2029">
          <cell r="A2029">
            <v>1304038</v>
          </cell>
          <cell r="B2029" t="str">
            <v>AD COM</v>
          </cell>
          <cell r="C2029" t="str">
            <v>4 AVENUE CLAUDE VELLEFAUX</v>
          </cell>
          <cell r="E2029" t="str">
            <v>75010</v>
          </cell>
          <cell r="F2029" t="str">
            <v>PARIS</v>
          </cell>
          <cell r="G2029" t="str">
            <v>FRANCE</v>
          </cell>
          <cell r="H2029" t="str">
            <v>1</v>
          </cell>
          <cell r="I2029" t="str">
            <v>01 43 68 08 36</v>
          </cell>
          <cell r="J2029" t="str">
            <v>alain.gittinger@free.fr</v>
          </cell>
          <cell r="K2029" t="str">
            <v>MELANIE</v>
          </cell>
          <cell r="L2029" t="str">
            <v>ADELINE</v>
          </cell>
          <cell r="M2029" t="str">
            <v>+33143680836</v>
          </cell>
          <cell r="N2029" t="str">
            <v>adcompub@wanadoo.fr</v>
          </cell>
        </row>
        <row r="2030">
          <cell r="A2030">
            <v>1304043</v>
          </cell>
          <cell r="B2030" t="str">
            <v>BATI  GRATUIT PROS</v>
          </cell>
          <cell r="C2030" t="str">
            <v>8-10 RUE DES BLES</v>
          </cell>
          <cell r="D2030" t="str">
            <v>BATIMENT M/51</v>
          </cell>
          <cell r="E2030" t="str">
            <v>93210</v>
          </cell>
          <cell r="F2030" t="str">
            <v>LA PLAINE SAINT DENIS</v>
          </cell>
          <cell r="G2030" t="str">
            <v>FRANCE</v>
          </cell>
          <cell r="H2030" t="str">
            <v>1</v>
          </cell>
          <cell r="I2030" t="str">
            <v>+33 149985849</v>
          </cell>
          <cell r="J2030" t="str">
            <v>n.richard-mathieu@batipros.fr</v>
          </cell>
          <cell r="K2030" t="str">
            <v>NATHALIE</v>
          </cell>
          <cell r="L2030" t="str">
            <v>RICHARD-MATHIEU</v>
          </cell>
          <cell r="M2030" t="str">
            <v>+33 149985849</v>
          </cell>
          <cell r="N2030" t="str">
            <v>n.richard-mathieu@batipros.fr</v>
          </cell>
        </row>
        <row r="2031">
          <cell r="A2031">
            <v>1304328</v>
          </cell>
          <cell r="B2031" t="str">
            <v>ART-MEDIA LTD</v>
          </cell>
          <cell r="C2031" t="str">
            <v>ARTCHRONIKA MAGAZINE</v>
          </cell>
          <cell r="D2031" t="str">
            <v>15/1 NEGLINNAYA STREET OFFICE 37</v>
          </cell>
          <cell r="E2031" t="str">
            <v>127051</v>
          </cell>
          <cell r="F2031" t="str">
            <v>MOSCOU</v>
          </cell>
          <cell r="G2031" t="str">
            <v>RUSSIE</v>
          </cell>
          <cell r="H2031" t="str">
            <v>2</v>
          </cell>
          <cell r="I2031" t="str">
            <v>00 7 495 651 05 37</v>
          </cell>
          <cell r="J2031" t="str">
            <v/>
          </cell>
          <cell r="K2031" t="str">
            <v>Ladimira</v>
          </cell>
          <cell r="L2031" t="str">
            <v>ARTEMOVA</v>
          </cell>
          <cell r="N2031" t="str">
            <v>lada@artchronika.ru</v>
          </cell>
        </row>
        <row r="2032">
          <cell r="A2032">
            <v>1304328</v>
          </cell>
          <cell r="B2032" t="str">
            <v>ART-MEDIA LTD</v>
          </cell>
          <cell r="C2032" t="str">
            <v>ARTCHRONIKA MAGAZINE</v>
          </cell>
          <cell r="D2032" t="str">
            <v>15/1 NEGLINNAYA STREET OFFICE 37</v>
          </cell>
          <cell r="E2032" t="str">
            <v>127051</v>
          </cell>
          <cell r="F2032" t="str">
            <v>MOSCOU</v>
          </cell>
          <cell r="G2032" t="str">
            <v>RUSSIE</v>
          </cell>
          <cell r="H2032" t="str">
            <v>2</v>
          </cell>
          <cell r="I2032" t="str">
            <v>00 7 495 651 05 37</v>
          </cell>
          <cell r="J2032" t="str">
            <v/>
          </cell>
          <cell r="K2032" t="str">
            <v>STRATOVICH</v>
          </cell>
          <cell r="L2032" t="str">
            <v>DANIELA</v>
          </cell>
          <cell r="M2032" t="str">
            <v>+74956510537</v>
          </cell>
          <cell r="N2032" t="str">
            <v>danila@artchronika.ru</v>
          </cell>
        </row>
        <row r="2033">
          <cell r="A2033">
            <v>1304328</v>
          </cell>
          <cell r="B2033" t="str">
            <v>ART-MEDIA LTD</v>
          </cell>
          <cell r="C2033" t="str">
            <v>ARTCHRONIKA MAGAZINE</v>
          </cell>
          <cell r="D2033" t="str">
            <v>15/1 NEGLINNAYA STREET OFFICE 37</v>
          </cell>
          <cell r="E2033" t="str">
            <v>127051</v>
          </cell>
          <cell r="F2033" t="str">
            <v>MOSCOU</v>
          </cell>
          <cell r="G2033" t="str">
            <v>RUSSIE</v>
          </cell>
          <cell r="H2033" t="str">
            <v>2</v>
          </cell>
          <cell r="I2033" t="str">
            <v>00 7 495 651 05 37</v>
          </cell>
          <cell r="J2033" t="str">
            <v/>
          </cell>
          <cell r="K2033" t="str">
            <v>Andrey</v>
          </cell>
          <cell r="L2033" t="str">
            <v>Generalov</v>
          </cell>
          <cell r="N2033" t="str">
            <v>reklama@artchronika.ru</v>
          </cell>
        </row>
        <row r="2034">
          <cell r="A2034">
            <v>1304328</v>
          </cell>
          <cell r="B2034" t="str">
            <v>ART-MEDIA LTD</v>
          </cell>
          <cell r="C2034" t="str">
            <v>ARTCHRONIKA MAGAZINE</v>
          </cell>
          <cell r="D2034" t="str">
            <v>15/1 NEGLINNAYA STREET OFFICE 37</v>
          </cell>
          <cell r="E2034" t="str">
            <v>127051</v>
          </cell>
          <cell r="F2034" t="str">
            <v>MOSCOU</v>
          </cell>
          <cell r="G2034" t="str">
            <v>RUSSIE</v>
          </cell>
          <cell r="H2034" t="str">
            <v>2</v>
          </cell>
          <cell r="I2034" t="str">
            <v>00 7 495 651 05 37</v>
          </cell>
          <cell r="J2034" t="str">
            <v/>
          </cell>
          <cell r="K2034" t="str">
            <v>STRATOVICH</v>
          </cell>
          <cell r="L2034" t="str">
            <v>DANIELA</v>
          </cell>
          <cell r="M2034" t="str">
            <v>007 4956510537</v>
          </cell>
          <cell r="N2034" t="str">
            <v>danila@artchronika.ru</v>
          </cell>
        </row>
        <row r="2035">
          <cell r="A2035">
            <v>1304331</v>
          </cell>
          <cell r="B2035" t="str">
            <v>ALTER IT</v>
          </cell>
          <cell r="C2035" t="str">
            <v>B.P 19</v>
          </cell>
          <cell r="E2035" t="str">
            <v>74350</v>
          </cell>
          <cell r="F2035" t="str">
            <v>CRUSEILLES</v>
          </cell>
          <cell r="G2035" t="str">
            <v>FRANCE</v>
          </cell>
          <cell r="H2035" t="str">
            <v>1</v>
          </cell>
          <cell r="I2035" t="str">
            <v>0450773232</v>
          </cell>
          <cell r="J2035" t="str">
            <v>redaction@cfo-news.com</v>
          </cell>
          <cell r="K2035" t="str">
            <v>LAURENT</v>
          </cell>
          <cell r="L2035" t="str">
            <v>LELOUP</v>
          </cell>
          <cell r="N2035" t="str">
            <v>redaction@cfo-news.com</v>
          </cell>
        </row>
        <row r="2036">
          <cell r="A2036">
            <v>1304342</v>
          </cell>
          <cell r="B2036" t="str">
            <v>MARKESS INTERNATIONAL SAS</v>
          </cell>
          <cell r="C2036" t="str">
            <v>6 BIS RUE AUGUSTE VITU</v>
          </cell>
          <cell r="E2036" t="str">
            <v>75015</v>
          </cell>
          <cell r="F2036" t="str">
            <v>PARIS</v>
          </cell>
          <cell r="G2036" t="str">
            <v>FRANCE</v>
          </cell>
          <cell r="H2036" t="str">
            <v>1</v>
          </cell>
          <cell r="I2036" t="str">
            <v>+33 1 56 77 17 77</v>
          </cell>
          <cell r="J2036" t="str">
            <v>schauvin@markess.com</v>
          </cell>
          <cell r="K2036" t="str">
            <v>Sylvie</v>
          </cell>
          <cell r="L2036" t="str">
            <v>CHAUVIN</v>
          </cell>
          <cell r="M2036" t="str">
            <v>+33 1 56 77 17 74</v>
          </cell>
          <cell r="N2036" t="str">
            <v>schauvin@markess.com</v>
          </cell>
        </row>
        <row r="2037">
          <cell r="A2037">
            <v>1304342</v>
          </cell>
          <cell r="B2037" t="str">
            <v>MARKESS INTERNATIONAL SAS</v>
          </cell>
          <cell r="C2037" t="str">
            <v>6 BIS RUE AUGUSTE VITU</v>
          </cell>
          <cell r="E2037" t="str">
            <v>75015</v>
          </cell>
          <cell r="F2037" t="str">
            <v>PARIS</v>
          </cell>
          <cell r="G2037" t="str">
            <v>FRANCE</v>
          </cell>
          <cell r="H2037" t="str">
            <v>1</v>
          </cell>
          <cell r="I2037" t="str">
            <v>+33 1 56 77 17 77</v>
          </cell>
          <cell r="J2037" t="str">
            <v>schauvin@markess.com</v>
          </cell>
          <cell r="K2037" t="str">
            <v>Jean-Baptiste</v>
          </cell>
          <cell r="L2037" t="str">
            <v>RIVAL</v>
          </cell>
          <cell r="M2037" t="str">
            <v>01 56 77 17 77</v>
          </cell>
          <cell r="N2037" t="str">
            <v>jbrival@markess.com</v>
          </cell>
        </row>
        <row r="2038">
          <cell r="A2038">
            <v>1304606</v>
          </cell>
          <cell r="B2038" t="str">
            <v>NOVETHIC</v>
          </cell>
          <cell r="C2038" t="str">
            <v>56 RUE DE LILLE</v>
          </cell>
          <cell r="E2038" t="str">
            <v>75007</v>
          </cell>
          <cell r="F2038" t="str">
            <v>PARIS</v>
          </cell>
          <cell r="G2038" t="str">
            <v>FRANCE</v>
          </cell>
          <cell r="H2038" t="str">
            <v>1</v>
          </cell>
          <cell r="I2038" t="str">
            <v>0158509814</v>
          </cell>
          <cell r="J2038" t="str">
            <v>celia.juere@novethic.fr</v>
          </cell>
          <cell r="K2038" t="str">
            <v>Celia</v>
          </cell>
          <cell r="L2038" t="str">
            <v>JUERE</v>
          </cell>
          <cell r="M2038" t="str">
            <v>01 58 50 98 23</v>
          </cell>
          <cell r="N2038" t="str">
            <v>celia.juere@novethic.fr</v>
          </cell>
        </row>
        <row r="2039">
          <cell r="A2039">
            <v>1304606</v>
          </cell>
          <cell r="B2039" t="str">
            <v>NOVETHIC</v>
          </cell>
          <cell r="C2039" t="str">
            <v>56 RUE DE LILLE</v>
          </cell>
          <cell r="E2039" t="str">
            <v>75007</v>
          </cell>
          <cell r="F2039" t="str">
            <v>PARIS</v>
          </cell>
          <cell r="G2039" t="str">
            <v>FRANCE</v>
          </cell>
          <cell r="H2039" t="str">
            <v>1</v>
          </cell>
          <cell r="I2039" t="str">
            <v>0158509814</v>
          </cell>
          <cell r="J2039" t="str">
            <v>celia.juere@novethic.fr</v>
          </cell>
          <cell r="K2039" t="str">
            <v>JEAN PIERRE</v>
          </cell>
          <cell r="L2039" t="str">
            <v>SICARD</v>
          </cell>
          <cell r="M2039" t="str">
            <v>0158509814</v>
          </cell>
          <cell r="N2039" t="str">
            <v/>
          </cell>
        </row>
        <row r="2040">
          <cell r="A2040">
            <v>1304606</v>
          </cell>
          <cell r="B2040" t="str">
            <v>NOVETHIC</v>
          </cell>
          <cell r="C2040" t="str">
            <v>56 RUE DE LILLE</v>
          </cell>
          <cell r="E2040" t="str">
            <v>75007</v>
          </cell>
          <cell r="F2040" t="str">
            <v>PARIS</v>
          </cell>
          <cell r="G2040" t="str">
            <v>FRANCE</v>
          </cell>
          <cell r="H2040" t="str">
            <v>1</v>
          </cell>
          <cell r="I2040" t="str">
            <v>0158509814</v>
          </cell>
          <cell r="J2040" t="str">
            <v>celia.juere@novethic.fr</v>
          </cell>
          <cell r="K2040" t="str">
            <v>JEAN PIERRE</v>
          </cell>
          <cell r="L2040" t="str">
            <v>SICARD</v>
          </cell>
        </row>
        <row r="2041">
          <cell r="A2041">
            <v>1304683</v>
          </cell>
          <cell r="B2041" t="str">
            <v>RK COMMUNICATION</v>
          </cell>
          <cell r="C2041" t="str">
            <v>15 avenue de Villiers</v>
          </cell>
          <cell r="E2041" t="str">
            <v>75017</v>
          </cell>
          <cell r="F2041" t="str">
            <v>PARIS</v>
          </cell>
          <cell r="G2041" t="str">
            <v>FRANCE</v>
          </cell>
          <cell r="H2041" t="str">
            <v>1</v>
          </cell>
          <cell r="I2041" t="str">
            <v>0177141738</v>
          </cell>
          <cell r="J2041" t="str">
            <v>romainjubert@noos.fr</v>
          </cell>
          <cell r="K2041" t="str">
            <v>Romain</v>
          </cell>
          <cell r="L2041" t="str">
            <v>JUBERT</v>
          </cell>
          <cell r="N2041" t="str">
            <v>romainjubert@noos.fr</v>
          </cell>
        </row>
        <row r="2042">
          <cell r="A2042">
            <v>1304804</v>
          </cell>
          <cell r="B2042" t="str">
            <v>EDIZIONI PEM</v>
          </cell>
          <cell r="C2042" t="str">
            <v>Via Cadolini 34</v>
          </cell>
          <cell r="E2042" t="str">
            <v>20137</v>
          </cell>
          <cell r="F2042" t="str">
            <v>MILAN</v>
          </cell>
          <cell r="G2042" t="str">
            <v>ITALIE</v>
          </cell>
          <cell r="H2042" t="str">
            <v>2</v>
          </cell>
          <cell r="I2042" t="str">
            <v>0039 0289075700</v>
          </cell>
          <cell r="J2042" t="str">
            <v>info@edizionipem.it</v>
          </cell>
          <cell r="K2042" t="str">
            <v>Enrico</v>
          </cell>
          <cell r="L2042" t="str">
            <v>CAMMAROTA</v>
          </cell>
        </row>
        <row r="2043">
          <cell r="A2043">
            <v>1304959</v>
          </cell>
          <cell r="B2043" t="str">
            <v>SHAWATI MAGAZINE</v>
          </cell>
          <cell r="C2043" t="str">
            <v>Khalidiyaa Street Behind National Bank of Abu Dhabi Villa n° 29</v>
          </cell>
          <cell r="D2043" t="str">
            <v>PO Box 2380</v>
          </cell>
          <cell r="F2043" t="str">
            <v>ABU DHABI</v>
          </cell>
          <cell r="G2043" t="str">
            <v>EMIRATS ARABES UNIS</v>
          </cell>
          <cell r="H2043" t="str">
            <v>2</v>
          </cell>
          <cell r="I2043" t="str">
            <v>00971 26312691</v>
          </cell>
          <cell r="J2043" t="str">
            <v/>
          </cell>
          <cell r="K2043" t="str">
            <v>GWENDOLYN</v>
          </cell>
          <cell r="L2043" t="str">
            <v>DIAS</v>
          </cell>
          <cell r="M2043" t="str">
            <v>+97126313691</v>
          </cell>
          <cell r="N2043" t="str">
            <v>gwen.shawati@gmail.com</v>
          </cell>
        </row>
        <row r="2044">
          <cell r="A2044">
            <v>1304959</v>
          </cell>
          <cell r="B2044" t="str">
            <v>SHAWATI MAGAZINE</v>
          </cell>
          <cell r="C2044" t="str">
            <v>Khalidiyaa Street Behind National Bank of Abu Dhabi Villa n° 29</v>
          </cell>
          <cell r="D2044" t="str">
            <v>PO Box 2380</v>
          </cell>
          <cell r="F2044" t="str">
            <v>ABU DHABI</v>
          </cell>
          <cell r="G2044" t="str">
            <v>EMIRATS ARABES UNIS</v>
          </cell>
          <cell r="H2044" t="str">
            <v>2</v>
          </cell>
          <cell r="I2044" t="str">
            <v>00971 26312691</v>
          </cell>
          <cell r="J2044" t="str">
            <v/>
          </cell>
          <cell r="K2044" t="str">
            <v>Gwendolyn</v>
          </cell>
          <cell r="L2044" t="str">
            <v>DIAS</v>
          </cell>
          <cell r="M2044" t="str">
            <v>00971 26313691</v>
          </cell>
          <cell r="N2044" t="str">
            <v>gwen@shawati.org</v>
          </cell>
        </row>
        <row r="2045">
          <cell r="A2045">
            <v>1305038</v>
          </cell>
          <cell r="B2045" t="str">
            <v>TECNORIB SRL</v>
          </cell>
          <cell r="C2045" t="str">
            <v>VIA RESEGONE,18</v>
          </cell>
          <cell r="E2045" t="str">
            <v>20027</v>
          </cell>
          <cell r="F2045" t="str">
            <v>RESCALDINA(MI)</v>
          </cell>
          <cell r="G2045" t="str">
            <v>ITALIE</v>
          </cell>
          <cell r="H2045" t="str">
            <v>2</v>
          </cell>
          <cell r="I2045" t="str">
            <v>+39 02 720 803 57</v>
          </cell>
          <cell r="J2045" t="str">
            <v>info@tecnorib.com</v>
          </cell>
          <cell r="K2045" t="str">
            <v>Daniel</v>
          </cell>
          <cell r="L2045" t="str">
            <v>SCARANI</v>
          </cell>
          <cell r="N2045" t="str">
            <v>scarani@voila.fr</v>
          </cell>
        </row>
        <row r="2046">
          <cell r="A2046">
            <v>1305038</v>
          </cell>
          <cell r="B2046" t="str">
            <v>TECNORIB SRL</v>
          </cell>
          <cell r="C2046" t="str">
            <v>VIA RESEGONE,18</v>
          </cell>
          <cell r="E2046" t="str">
            <v>20027</v>
          </cell>
          <cell r="F2046" t="str">
            <v>RESCALDINA(MI)</v>
          </cell>
          <cell r="G2046" t="str">
            <v>ITALIE</v>
          </cell>
          <cell r="H2046" t="str">
            <v>2</v>
          </cell>
          <cell r="I2046" t="str">
            <v>+39 02 720 803 57</v>
          </cell>
          <cell r="J2046" t="str">
            <v>info@tecnorib.com</v>
          </cell>
          <cell r="K2046" t="str">
            <v>Elena</v>
          </cell>
          <cell r="L2046" t="str">
            <v>FERRARI</v>
          </cell>
          <cell r="M2046" t="str">
            <v>0039 02 720 80 357</v>
          </cell>
          <cell r="N2046" t="str">
            <v>eferrari@tecnorib.it</v>
          </cell>
        </row>
        <row r="2047">
          <cell r="A2047">
            <v>1305038</v>
          </cell>
          <cell r="B2047" t="str">
            <v>TECNORIB SRL</v>
          </cell>
          <cell r="C2047" t="str">
            <v>VIA RESEGONE,18</v>
          </cell>
          <cell r="E2047" t="str">
            <v>20027</v>
          </cell>
          <cell r="F2047" t="str">
            <v>RESCALDINA(MI)</v>
          </cell>
          <cell r="G2047" t="str">
            <v>ITALIE</v>
          </cell>
          <cell r="H2047" t="str">
            <v>2</v>
          </cell>
          <cell r="I2047" t="str">
            <v>+39 02 720 803 57</v>
          </cell>
          <cell r="J2047" t="str">
            <v>info@tecnorib.com</v>
          </cell>
          <cell r="K2047" t="str">
            <v>PAOLA</v>
          </cell>
          <cell r="L2047" t="str">
            <v>TURCHI</v>
          </cell>
          <cell r="M2047" t="str">
            <v>+390272080357</v>
          </cell>
          <cell r="N2047" t="str">
            <v>pturchi@tecnorib.it</v>
          </cell>
        </row>
        <row r="2048">
          <cell r="A2048">
            <v>1305038</v>
          </cell>
          <cell r="B2048" t="str">
            <v>TECNORIB SRL</v>
          </cell>
          <cell r="C2048" t="str">
            <v>VIA RESEGONE,18</v>
          </cell>
          <cell r="E2048" t="str">
            <v>20027</v>
          </cell>
          <cell r="F2048" t="str">
            <v>RESCALDINA(MI)</v>
          </cell>
          <cell r="G2048" t="str">
            <v>ITALIE</v>
          </cell>
          <cell r="H2048" t="str">
            <v>2</v>
          </cell>
          <cell r="I2048" t="str">
            <v>+39 02 720 803 57</v>
          </cell>
          <cell r="J2048" t="str">
            <v>info@tecnorib.com</v>
          </cell>
          <cell r="K2048" t="str">
            <v>PAOLA</v>
          </cell>
          <cell r="L2048" t="str">
            <v>TURCHI</v>
          </cell>
          <cell r="M2048" t="str">
            <v>0039 349 7208 03857</v>
          </cell>
          <cell r="N2048" t="str">
            <v/>
          </cell>
        </row>
        <row r="2049">
          <cell r="A2049">
            <v>1305038</v>
          </cell>
          <cell r="B2049" t="str">
            <v>TECNORIB SRL</v>
          </cell>
          <cell r="C2049" t="str">
            <v>VIA RESEGONE,18</v>
          </cell>
          <cell r="E2049" t="str">
            <v>20027</v>
          </cell>
          <cell r="F2049" t="str">
            <v>RESCALDINA(MI)</v>
          </cell>
          <cell r="G2049" t="str">
            <v>ITALIE</v>
          </cell>
          <cell r="H2049" t="str">
            <v>2</v>
          </cell>
          <cell r="I2049" t="str">
            <v>+39 02 720 803 57</v>
          </cell>
          <cell r="J2049" t="str">
            <v>info@tecnorib.com</v>
          </cell>
          <cell r="K2049" t="str">
            <v>Charlotte</v>
          </cell>
          <cell r="L2049" t="str">
            <v>DILLIES</v>
          </cell>
          <cell r="N2049" t="str">
            <v>dillies.c@gmail.com</v>
          </cell>
        </row>
        <row r="2050">
          <cell r="A2050">
            <v>1305038</v>
          </cell>
          <cell r="B2050" t="str">
            <v>TECNORIB SRL</v>
          </cell>
          <cell r="C2050" t="str">
            <v>VIA RESEGONE,18</v>
          </cell>
          <cell r="E2050" t="str">
            <v>20027</v>
          </cell>
          <cell r="F2050" t="str">
            <v>RESCALDINA(MI)</v>
          </cell>
          <cell r="G2050" t="str">
            <v>ITALIE</v>
          </cell>
          <cell r="H2050" t="str">
            <v>2</v>
          </cell>
          <cell r="I2050" t="str">
            <v>+39 02 720 803 57</v>
          </cell>
          <cell r="J2050" t="str">
            <v>info@tecnorib.com</v>
          </cell>
          <cell r="K2050" t="str">
            <v>Giovanni</v>
          </cell>
          <cell r="L2050" t="str">
            <v>DE BONIS</v>
          </cell>
          <cell r="N2050" t="str">
            <v>gdebonis@tecnorib.it</v>
          </cell>
        </row>
        <row r="2051">
          <cell r="A2051">
            <v>1305038</v>
          </cell>
          <cell r="B2051" t="str">
            <v>TECNORIB SRL</v>
          </cell>
          <cell r="C2051" t="str">
            <v>VIA RESEGONE,18</v>
          </cell>
          <cell r="E2051" t="str">
            <v>20027</v>
          </cell>
          <cell r="F2051" t="str">
            <v>RESCALDINA(MI)</v>
          </cell>
          <cell r="G2051" t="str">
            <v>ITALIE</v>
          </cell>
          <cell r="H2051" t="str">
            <v>2</v>
          </cell>
          <cell r="I2051" t="str">
            <v>+39 02 720 803 57</v>
          </cell>
          <cell r="J2051" t="str">
            <v>info@tecnorib.com</v>
          </cell>
          <cell r="K2051" t="str">
            <v>GIANNI</v>
          </cell>
          <cell r="L2051" t="str">
            <v>DE BONIS</v>
          </cell>
          <cell r="M2051" t="str">
            <v>+390272080357</v>
          </cell>
          <cell r="N2051" t="str">
            <v>gdebonis@tecnorib.it</v>
          </cell>
        </row>
        <row r="2052">
          <cell r="A2052">
            <v>1306371</v>
          </cell>
          <cell r="B2052" t="str">
            <v>BENE-LUX JEWELS BV</v>
          </cell>
          <cell r="C2052" t="str">
            <v>JAARBEURSPLEIN 6</v>
          </cell>
          <cell r="E2052" t="str">
            <v>3521AL</v>
          </cell>
          <cell r="F2052" t="str">
            <v>UTRECHT</v>
          </cell>
          <cell r="G2052" t="str">
            <v>PAYS-BAS</v>
          </cell>
          <cell r="H2052" t="str">
            <v>2</v>
          </cell>
          <cell r="I2052" t="str">
            <v>+32 89656115</v>
          </cell>
          <cell r="J2052" t="str">
            <v>ph.cornu@belgacom.net</v>
          </cell>
          <cell r="K2052" t="str">
            <v>PHILIPPE</v>
          </cell>
          <cell r="L2052" t="str">
            <v>CORNU</v>
          </cell>
          <cell r="M2052" t="str">
            <v>0031 473691585</v>
          </cell>
          <cell r="N2052" t="str">
            <v>ph.cornu@belgacom.net</v>
          </cell>
        </row>
        <row r="2053">
          <cell r="A2053">
            <v>1306371</v>
          </cell>
          <cell r="B2053" t="str">
            <v>BENE-LUX JEWELS BV</v>
          </cell>
          <cell r="C2053" t="str">
            <v>JAARBEURSPLEIN 6</v>
          </cell>
          <cell r="E2053" t="str">
            <v>3521AL</v>
          </cell>
          <cell r="F2053" t="str">
            <v>UTRECHT</v>
          </cell>
          <cell r="G2053" t="str">
            <v>PAYS-BAS</v>
          </cell>
          <cell r="H2053" t="str">
            <v>2</v>
          </cell>
          <cell r="I2053" t="str">
            <v>+32 89656115</v>
          </cell>
          <cell r="J2053" t="str">
            <v>ph.cornu@belgacom.net</v>
          </cell>
          <cell r="K2053" t="str">
            <v>Rene</v>
          </cell>
          <cell r="L2053" t="str">
            <v>MIGCHELSEN</v>
          </cell>
          <cell r="N2053" t="str">
            <v>blj@telenet.be</v>
          </cell>
        </row>
        <row r="2054">
          <cell r="A2054">
            <v>1306371</v>
          </cell>
          <cell r="B2054" t="str">
            <v>BENE-LUX JEWELS BV</v>
          </cell>
          <cell r="C2054" t="str">
            <v>JAARBEURSPLEIN 6</v>
          </cell>
          <cell r="E2054" t="str">
            <v>3521AL</v>
          </cell>
          <cell r="F2054" t="str">
            <v>UTRECHT</v>
          </cell>
          <cell r="G2054" t="str">
            <v>PAYS-BAS</v>
          </cell>
          <cell r="H2054" t="str">
            <v>2</v>
          </cell>
          <cell r="I2054" t="str">
            <v>+32 89656115</v>
          </cell>
          <cell r="J2054" t="str">
            <v>ph.cornu@belgacom.net</v>
          </cell>
          <cell r="K2054" t="str">
            <v>Rene</v>
          </cell>
          <cell r="L2054" t="str">
            <v>MIGCHELSEN</v>
          </cell>
          <cell r="M2054" t="str">
            <v>0031 464421597</v>
          </cell>
          <cell r="N2054" t="str">
            <v>blj@telenet.be</v>
          </cell>
        </row>
        <row r="2055">
          <cell r="A2055">
            <v>1306371</v>
          </cell>
          <cell r="B2055" t="str">
            <v>BENE-LUX JEWELS BV</v>
          </cell>
          <cell r="C2055" t="str">
            <v>JAARBEURSPLEIN 6</v>
          </cell>
          <cell r="E2055" t="str">
            <v>3521AL</v>
          </cell>
          <cell r="F2055" t="str">
            <v>UTRECHT</v>
          </cell>
          <cell r="G2055" t="str">
            <v>PAYS-BAS</v>
          </cell>
          <cell r="H2055" t="str">
            <v>2</v>
          </cell>
          <cell r="I2055" t="str">
            <v>+32 89656115</v>
          </cell>
          <cell r="J2055" t="str">
            <v>ph.cornu@belgacom.net</v>
          </cell>
          <cell r="K2055" t="str">
            <v>Philippe</v>
          </cell>
          <cell r="L2055" t="str">
            <v>CORNU</v>
          </cell>
          <cell r="M2055" t="str">
            <v>+3289656115</v>
          </cell>
          <cell r="N2055" t="str">
            <v>ph.cornu@belgacom.net</v>
          </cell>
        </row>
        <row r="2056">
          <cell r="A2056">
            <v>1306371</v>
          </cell>
          <cell r="B2056" t="str">
            <v>BENE-LUX JEWELS BV</v>
          </cell>
          <cell r="C2056" t="str">
            <v>JAARBEURSPLEIN 6</v>
          </cell>
          <cell r="E2056" t="str">
            <v>3521AL</v>
          </cell>
          <cell r="F2056" t="str">
            <v>UTRECHT</v>
          </cell>
          <cell r="G2056" t="str">
            <v>PAYS-BAS</v>
          </cell>
          <cell r="H2056" t="str">
            <v>2</v>
          </cell>
          <cell r="I2056" t="str">
            <v>+32 89656115</v>
          </cell>
          <cell r="J2056" t="str">
            <v>ph.cornu@belgacom.net</v>
          </cell>
          <cell r="K2056" t="str">
            <v>RENE</v>
          </cell>
          <cell r="L2056" t="str">
            <v>MIGCHELSEN</v>
          </cell>
          <cell r="N2056" t="str">
            <v>ph.cornu@belgacom.net</v>
          </cell>
        </row>
        <row r="2057">
          <cell r="A2057">
            <v>1306529</v>
          </cell>
          <cell r="B2057" t="str">
            <v>PROMEP - NESS MAGAZINE</v>
          </cell>
          <cell r="D2057" t="str">
            <v>BP 112</v>
          </cell>
          <cell r="E2057" t="str">
            <v>06371</v>
          </cell>
          <cell r="F2057" t="str">
            <v>MOUANS SARTOUX CEDEX</v>
          </cell>
          <cell r="G2057" t="str">
            <v>FRANCE</v>
          </cell>
          <cell r="H2057" t="str">
            <v>1</v>
          </cell>
          <cell r="I2057" t="str">
            <v>+33493062626</v>
          </cell>
          <cell r="K2057" t="str">
            <v>DOMINIQUE</v>
          </cell>
          <cell r="L2057" t="str">
            <v>DETHAN-BARRECK</v>
          </cell>
          <cell r="N2057" t="str">
            <v>dominique.barreck@nessmagazine.com</v>
          </cell>
        </row>
        <row r="2058">
          <cell r="A2058">
            <v>1306529</v>
          </cell>
          <cell r="B2058" t="str">
            <v>PROMEP - NESS MAGAZINE</v>
          </cell>
          <cell r="D2058" t="str">
            <v>BP 112</v>
          </cell>
          <cell r="E2058" t="str">
            <v>06371</v>
          </cell>
          <cell r="F2058" t="str">
            <v>MOUANS SARTOUX CEDEX</v>
          </cell>
          <cell r="G2058" t="str">
            <v>FRANCE</v>
          </cell>
          <cell r="H2058" t="str">
            <v>1</v>
          </cell>
          <cell r="I2058" t="str">
            <v>+33493062626</v>
          </cell>
          <cell r="K2058" t="str">
            <v>Dominique</v>
          </cell>
          <cell r="L2058" t="str">
            <v>DETHAN-BARRECK</v>
          </cell>
          <cell r="M2058" t="str">
            <v>04 93 06 26 26</v>
          </cell>
          <cell r="N2058" t="str">
            <v>dominique.barreck@nessmagazine.com</v>
          </cell>
        </row>
        <row r="2059">
          <cell r="A2059">
            <v>1309291</v>
          </cell>
          <cell r="B2059" t="str">
            <v>GSC</v>
          </cell>
          <cell r="C2059" t="str">
            <v>67 RUE DU GENERAL AUDEOUD</v>
          </cell>
          <cell r="E2059" t="str">
            <v>83000</v>
          </cell>
          <cell r="F2059" t="str">
            <v>TOULON</v>
          </cell>
          <cell r="G2059" t="str">
            <v>FRANCE</v>
          </cell>
          <cell r="H2059" t="str">
            <v>1</v>
          </cell>
          <cell r="I2059" t="str">
            <v>+33 494410933</v>
          </cell>
          <cell r="J2059" t="str">
            <v>janinelaudet@orange.fr</v>
          </cell>
          <cell r="K2059" t="str">
            <v>CATHY</v>
          </cell>
          <cell r="L2059" t="str">
            <v>DECHAVANNES</v>
          </cell>
          <cell r="M2059" t="str">
            <v>0494410933</v>
          </cell>
          <cell r="N2059" t="str">
            <v>c.dechavannes@orange.fr</v>
          </cell>
        </row>
        <row r="2060">
          <cell r="A2060">
            <v>1309291</v>
          </cell>
          <cell r="B2060" t="str">
            <v>GSC</v>
          </cell>
          <cell r="C2060" t="str">
            <v>67 RUE DU GENERAL AUDEOUD</v>
          </cell>
          <cell r="E2060" t="str">
            <v>83000</v>
          </cell>
          <cell r="F2060" t="str">
            <v>TOULON</v>
          </cell>
          <cell r="G2060" t="str">
            <v>FRANCE</v>
          </cell>
          <cell r="H2060" t="str">
            <v>1</v>
          </cell>
          <cell r="I2060" t="str">
            <v>+33 494410933</v>
          </cell>
          <cell r="J2060" t="str">
            <v>janinelaudet@orange.fr</v>
          </cell>
          <cell r="K2060" t="str">
            <v>Janine</v>
          </cell>
          <cell r="L2060" t="str">
            <v>LAUDET</v>
          </cell>
          <cell r="M2060" t="str">
            <v>+33 494415758</v>
          </cell>
          <cell r="N2060" t="str">
            <v>janinelaudet@orange.fr</v>
          </cell>
        </row>
        <row r="2061">
          <cell r="A2061">
            <v>1309291</v>
          </cell>
          <cell r="B2061" t="str">
            <v>GSC</v>
          </cell>
          <cell r="C2061" t="str">
            <v>67 RUE DU GENERAL AUDEOUD</v>
          </cell>
          <cell r="E2061" t="str">
            <v>83000</v>
          </cell>
          <cell r="F2061" t="str">
            <v>TOULON</v>
          </cell>
          <cell r="G2061" t="str">
            <v>FRANCE</v>
          </cell>
          <cell r="H2061" t="str">
            <v>1</v>
          </cell>
          <cell r="I2061" t="str">
            <v>+33 494410933</v>
          </cell>
          <cell r="J2061" t="str">
            <v>janinelaudet@orange.fr</v>
          </cell>
          <cell r="K2061" t="str">
            <v>CATHY</v>
          </cell>
          <cell r="L2061" t="str">
            <v>DECHAVANNES</v>
          </cell>
          <cell r="N2061" t="str">
            <v>c.dechavannes@orange.fr</v>
          </cell>
        </row>
        <row r="2062">
          <cell r="A2062">
            <v>1311973</v>
          </cell>
          <cell r="B2062" t="str">
            <v>DESIA SARL</v>
          </cell>
          <cell r="C2062" t="str">
            <v>LE CHRYSALIDE</v>
          </cell>
          <cell r="D2062" t="str">
            <v>RUE DE LISBONNE</v>
          </cell>
          <cell r="E2062" t="str">
            <v>83500</v>
          </cell>
          <cell r="F2062" t="str">
            <v>LA SEYNE</v>
          </cell>
          <cell r="G2062" t="str">
            <v>FRANCE</v>
          </cell>
          <cell r="H2062" t="str">
            <v>1</v>
          </cell>
          <cell r="I2062" t="str">
            <v>+33 4 94 10 12 80</v>
          </cell>
          <cell r="J2062" t="str">
            <v>contact@achats-collectivites.fr</v>
          </cell>
          <cell r="K2062" t="str">
            <v>FATHI</v>
          </cell>
          <cell r="L2062" t="str">
            <v>BENGARA</v>
          </cell>
          <cell r="M2062" t="str">
            <v>0494101250</v>
          </cell>
          <cell r="N2062" t="str">
            <v>contact@achats-collectivites.fr</v>
          </cell>
        </row>
        <row r="2063">
          <cell r="A2063">
            <v>1311973</v>
          </cell>
          <cell r="B2063" t="str">
            <v>DESIA SARL</v>
          </cell>
          <cell r="C2063" t="str">
            <v>LE CHRYSALIDE</v>
          </cell>
          <cell r="D2063" t="str">
            <v>RUE DE LISBONNE</v>
          </cell>
          <cell r="E2063" t="str">
            <v>83500</v>
          </cell>
          <cell r="F2063" t="str">
            <v>LA SEYNE</v>
          </cell>
          <cell r="G2063" t="str">
            <v>FRANCE</v>
          </cell>
          <cell r="H2063" t="str">
            <v>1</v>
          </cell>
          <cell r="I2063" t="str">
            <v>+33 4 94 10 12 80</v>
          </cell>
          <cell r="J2063" t="str">
            <v>contact@achats-collectivites.fr</v>
          </cell>
          <cell r="K2063" t="str">
            <v>Joan</v>
          </cell>
          <cell r="L2063" t="str">
            <v>ROSIAUX</v>
          </cell>
          <cell r="M2063" t="str">
            <v>04 94 10 12 80</v>
          </cell>
          <cell r="N2063" t="str">
            <v>joan.rosiaux@achats-collectivites.fr</v>
          </cell>
        </row>
        <row r="2064">
          <cell r="A2064">
            <v>1311973</v>
          </cell>
          <cell r="B2064" t="str">
            <v>DESIA SARL</v>
          </cell>
          <cell r="C2064" t="str">
            <v>LE CHRYSALIDE</v>
          </cell>
          <cell r="D2064" t="str">
            <v>RUE DE LISBONNE</v>
          </cell>
          <cell r="E2064" t="str">
            <v>83500</v>
          </cell>
          <cell r="F2064" t="str">
            <v>LA SEYNE</v>
          </cell>
          <cell r="G2064" t="str">
            <v>FRANCE</v>
          </cell>
          <cell r="H2064" t="str">
            <v>1</v>
          </cell>
          <cell r="I2064" t="str">
            <v>+33 4 94 10 12 80</v>
          </cell>
          <cell r="J2064" t="str">
            <v>contact@achats-collectivites.fr</v>
          </cell>
          <cell r="K2064" t="str">
            <v>FATHI</v>
          </cell>
          <cell r="L2064" t="str">
            <v>BENGARA</v>
          </cell>
          <cell r="N2064" t="str">
            <v>contact@achats-collectivites.fr</v>
          </cell>
        </row>
        <row r="2065">
          <cell r="A2065">
            <v>1311973</v>
          </cell>
          <cell r="B2065" t="str">
            <v>DESIA SARL</v>
          </cell>
          <cell r="C2065" t="str">
            <v>LE CHRYSALIDE</v>
          </cell>
          <cell r="D2065" t="str">
            <v>RUE DE LISBONNE</v>
          </cell>
          <cell r="E2065" t="str">
            <v>83500</v>
          </cell>
          <cell r="F2065" t="str">
            <v>LA SEYNE</v>
          </cell>
          <cell r="G2065" t="str">
            <v>FRANCE</v>
          </cell>
          <cell r="H2065" t="str">
            <v>1</v>
          </cell>
          <cell r="I2065" t="str">
            <v>+33 4 94 10 12 80</v>
          </cell>
          <cell r="J2065" t="str">
            <v>contact@achats-collectivites.fr</v>
          </cell>
          <cell r="K2065" t="str">
            <v>JOAN</v>
          </cell>
          <cell r="L2065" t="str">
            <v>ROSIAUX</v>
          </cell>
          <cell r="M2065" t="str">
            <v>+33 4 94 10 12 80</v>
          </cell>
          <cell r="N2065" t="str">
            <v>j.rosiaux@achats-collectivites.fr</v>
          </cell>
        </row>
        <row r="2066">
          <cell r="A2066">
            <v>1311973</v>
          </cell>
          <cell r="B2066" t="str">
            <v>DESIA SARL</v>
          </cell>
          <cell r="C2066" t="str">
            <v>LE CHRYSALIDE</v>
          </cell>
          <cell r="D2066" t="str">
            <v>RUE DE LISBONNE</v>
          </cell>
          <cell r="E2066" t="str">
            <v>83500</v>
          </cell>
          <cell r="F2066" t="str">
            <v>LA SEYNE</v>
          </cell>
          <cell r="G2066" t="str">
            <v>FRANCE</v>
          </cell>
          <cell r="H2066" t="str">
            <v>1</v>
          </cell>
          <cell r="I2066" t="str">
            <v>+33 4 94 10 12 80</v>
          </cell>
          <cell r="J2066" t="str">
            <v>contact@achats-collectivites.fr</v>
          </cell>
          <cell r="K2066" t="str">
            <v>Julien</v>
          </cell>
          <cell r="L2066" t="str">
            <v>PAPILLON</v>
          </cell>
          <cell r="N2066" t="str">
            <v>j.papillon@achatspublics.fr</v>
          </cell>
        </row>
        <row r="2067">
          <cell r="A2067">
            <v>1312588</v>
          </cell>
          <cell r="B2067" t="str">
            <v>HARTY PROMOTION. Y SERVICIOS GLOBALES SL</v>
          </cell>
          <cell r="C2067" t="str">
            <v>C/ Navarra, 20 bajos</v>
          </cell>
          <cell r="E2067" t="str">
            <v>08440</v>
          </cell>
          <cell r="F2067" t="str">
            <v>CARDEDEU</v>
          </cell>
          <cell r="G2067" t="str">
            <v>ESPAGNE</v>
          </cell>
          <cell r="H2067" t="str">
            <v>2</v>
          </cell>
          <cell r="I2067" t="str">
            <v>0034 938713938</v>
          </cell>
          <cell r="J2067" t="str">
            <v>info@viscomupmagazine.com</v>
          </cell>
          <cell r="K2067" t="str">
            <v>Alberto</v>
          </cell>
          <cell r="L2067" t="str">
            <v>Bolos</v>
          </cell>
          <cell r="N2067" t="str">
            <v>redaccion@viscomupmagazine.com</v>
          </cell>
        </row>
        <row r="2068">
          <cell r="A2068">
            <v>1312588</v>
          </cell>
          <cell r="B2068" t="str">
            <v>HARTY PROMOTION. Y SERVICIOS GLOBALES SL</v>
          </cell>
          <cell r="C2068" t="str">
            <v>C/ Navarra, 20 bajos</v>
          </cell>
          <cell r="E2068" t="str">
            <v>08440</v>
          </cell>
          <cell r="F2068" t="str">
            <v>CARDEDEU</v>
          </cell>
          <cell r="G2068" t="str">
            <v>ESPAGNE</v>
          </cell>
          <cell r="H2068" t="str">
            <v>2</v>
          </cell>
          <cell r="I2068" t="str">
            <v>0034 938713938</v>
          </cell>
          <cell r="J2068" t="str">
            <v>info@viscomupmagazine.com</v>
          </cell>
          <cell r="K2068" t="str">
            <v>Alberto</v>
          </cell>
          <cell r="L2068" t="str">
            <v>Bolos</v>
          </cell>
          <cell r="N2068" t="str">
            <v>redaccion@viscomupmagazine.com</v>
          </cell>
        </row>
        <row r="2069">
          <cell r="A2069">
            <v>1312854</v>
          </cell>
          <cell r="B2069" t="str">
            <v>SHANGHAI MODERN INTERNATIONAL EXHIBITION</v>
          </cell>
          <cell r="C2069" t="str">
            <v>F18,  8 SHENG ZE ROAD</v>
          </cell>
          <cell r="E2069" t="str">
            <v>200002</v>
          </cell>
          <cell r="F2069" t="str">
            <v>SHANGAI</v>
          </cell>
          <cell r="G2069" t="str">
            <v>CHINE</v>
          </cell>
          <cell r="H2069" t="str">
            <v>2</v>
          </cell>
          <cell r="I2069" t="str">
            <v>00 86 2163288899-85</v>
          </cell>
          <cell r="K2069" t="str">
            <v>Eveline</v>
          </cell>
          <cell r="L2069" t="str">
            <v>LUO</v>
          </cell>
          <cell r="M2069" t="str">
            <v>0086 2163288899</v>
          </cell>
          <cell r="N2069" t="str">
            <v>evelineluo@gmail.com</v>
          </cell>
        </row>
        <row r="2070">
          <cell r="A2070">
            <v>1312854</v>
          </cell>
          <cell r="B2070" t="str">
            <v>SHANGHAI MODERN INTERNATIONAL EXHIBITION</v>
          </cell>
          <cell r="C2070" t="str">
            <v>F18,  8 SHENG ZE ROAD</v>
          </cell>
          <cell r="E2070" t="str">
            <v>200002</v>
          </cell>
          <cell r="F2070" t="str">
            <v>SHANGAI</v>
          </cell>
          <cell r="G2070" t="str">
            <v>CHINE</v>
          </cell>
          <cell r="H2070" t="str">
            <v>2</v>
          </cell>
          <cell r="I2070" t="str">
            <v>00 86 2163288899-85</v>
          </cell>
          <cell r="K2070" t="str">
            <v>Eveline</v>
          </cell>
          <cell r="L2070" t="str">
            <v>LUO</v>
          </cell>
          <cell r="N2070" t="str">
            <v>evelineluo@gmail.com</v>
          </cell>
        </row>
        <row r="2071">
          <cell r="A2071">
            <v>1312854</v>
          </cell>
          <cell r="B2071" t="str">
            <v>SHANGHAI MODERN INTERNATIONAL EXHIBITION</v>
          </cell>
          <cell r="C2071" t="str">
            <v>F18,  8 SHENG ZE ROAD</v>
          </cell>
          <cell r="E2071" t="str">
            <v>200002</v>
          </cell>
          <cell r="F2071" t="str">
            <v>SHANGAI</v>
          </cell>
          <cell r="G2071" t="str">
            <v>CHINE</v>
          </cell>
          <cell r="H2071" t="str">
            <v>2</v>
          </cell>
          <cell r="I2071" t="str">
            <v>00 86 2163288899-85</v>
          </cell>
          <cell r="K2071" t="str">
            <v>Li Juan</v>
          </cell>
          <cell r="L2071" t="str">
            <v>GUO</v>
          </cell>
        </row>
        <row r="2072">
          <cell r="A2072">
            <v>1313017</v>
          </cell>
          <cell r="B2072" t="str">
            <v>ME PRINT COMMUNICATION MAGAZINE</v>
          </cell>
          <cell r="C2072" t="str">
            <v>214, 9th Bldg</v>
          </cell>
          <cell r="D2072" t="str">
            <v>Dubai Media City</v>
          </cell>
          <cell r="F2072" t="str">
            <v>DUBAI</v>
          </cell>
          <cell r="G2072" t="str">
            <v>EMIRATS ARABES UNIS</v>
          </cell>
          <cell r="H2072" t="str">
            <v>2</v>
          </cell>
          <cell r="I2072" t="str">
            <v>00971 43911210</v>
          </cell>
          <cell r="J2072" t="str">
            <v/>
          </cell>
          <cell r="K2072" t="str">
            <v>PRABHULLA</v>
          </cell>
          <cell r="L2072" t="str">
            <v>CHANDRAN</v>
          </cell>
          <cell r="N2072" t="str">
            <v>sales@meprinter.com</v>
          </cell>
        </row>
        <row r="2073">
          <cell r="A2073">
            <v>1313017</v>
          </cell>
          <cell r="B2073" t="str">
            <v>ME PRINT COMMUNICATION MAGAZINE</v>
          </cell>
          <cell r="C2073" t="str">
            <v>214, 9th Bldg</v>
          </cell>
          <cell r="D2073" t="str">
            <v>Dubai Media City</v>
          </cell>
          <cell r="F2073" t="str">
            <v>DUBAI</v>
          </cell>
          <cell r="G2073" t="str">
            <v>EMIRATS ARABES UNIS</v>
          </cell>
          <cell r="H2073" t="str">
            <v>2</v>
          </cell>
          <cell r="I2073" t="str">
            <v>00971 43911210</v>
          </cell>
          <cell r="J2073" t="str">
            <v/>
          </cell>
          <cell r="K2073" t="str">
            <v>PRABHULLA</v>
          </cell>
          <cell r="L2073" t="str">
            <v>CHANDRAN</v>
          </cell>
          <cell r="M2073" t="str">
            <v>00971 43911210</v>
          </cell>
          <cell r="N2073" t="str">
            <v>sales@meprinter.com</v>
          </cell>
        </row>
        <row r="2074">
          <cell r="A2074">
            <v>1313017</v>
          </cell>
          <cell r="B2074" t="str">
            <v>ME PRINT COMMUNICATION MAGAZINE</v>
          </cell>
          <cell r="C2074" t="str">
            <v>214, 9th Bldg</v>
          </cell>
          <cell r="D2074" t="str">
            <v>Dubai Media City</v>
          </cell>
          <cell r="F2074" t="str">
            <v>DUBAI</v>
          </cell>
          <cell r="G2074" t="str">
            <v>EMIRATS ARABES UNIS</v>
          </cell>
          <cell r="H2074" t="str">
            <v>2</v>
          </cell>
          <cell r="I2074" t="str">
            <v>00971 43911210</v>
          </cell>
          <cell r="J2074" t="str">
            <v/>
          </cell>
          <cell r="K2074" t="str">
            <v>Karimian</v>
          </cell>
          <cell r="L2074" t="str">
            <v>MORTEZA</v>
          </cell>
          <cell r="N2074" t="str">
            <v>sales@meprinter.com</v>
          </cell>
        </row>
        <row r="2075">
          <cell r="A2075">
            <v>1313149</v>
          </cell>
          <cell r="B2075" t="str">
            <v>VGB EDITIONS</v>
          </cell>
          <cell r="C2075" t="str">
            <v>67 Rue Blomet</v>
          </cell>
          <cell r="E2075" t="str">
            <v>75015</v>
          </cell>
          <cell r="F2075" t="str">
            <v>PARIS</v>
          </cell>
          <cell r="G2075" t="str">
            <v>FRANCE</v>
          </cell>
          <cell r="H2075" t="str">
            <v>1</v>
          </cell>
          <cell r="I2075" t="str">
            <v>+33145339545</v>
          </cell>
          <cell r="J2075" t="str">
            <v>info@jetpulsion.com</v>
          </cell>
          <cell r="K2075" t="str">
            <v>OLIVIER</v>
          </cell>
          <cell r="L2075" t="str">
            <v>VIDAL</v>
          </cell>
          <cell r="M2075" t="str">
            <v>0145339545</v>
          </cell>
          <cell r="N2075" t="str">
            <v>info@jetpulsion.com</v>
          </cell>
        </row>
        <row r="2076">
          <cell r="A2076">
            <v>1313149</v>
          </cell>
          <cell r="B2076" t="str">
            <v>VGB EDITIONS</v>
          </cell>
          <cell r="C2076" t="str">
            <v>67 Rue Blomet</v>
          </cell>
          <cell r="E2076" t="str">
            <v>75015</v>
          </cell>
          <cell r="F2076" t="str">
            <v>PARIS</v>
          </cell>
          <cell r="G2076" t="str">
            <v>FRANCE</v>
          </cell>
          <cell r="H2076" t="str">
            <v>1</v>
          </cell>
          <cell r="I2076" t="str">
            <v>+33145339545</v>
          </cell>
          <cell r="J2076" t="str">
            <v>info@jetpulsion.com</v>
          </cell>
          <cell r="K2076" t="str">
            <v>Olivier</v>
          </cell>
          <cell r="L2076" t="str">
            <v>VIDAL</v>
          </cell>
          <cell r="M2076" t="str">
            <v>+33145339545</v>
          </cell>
          <cell r="N2076" t="str">
            <v>olivier.vidal@sicem.fr</v>
          </cell>
        </row>
        <row r="2077">
          <cell r="A2077">
            <v>1313641</v>
          </cell>
          <cell r="B2077" t="str">
            <v>BIDOUN MAGAZINE</v>
          </cell>
          <cell r="C2077" t="str">
            <v>47 ORCHARD ST</v>
          </cell>
          <cell r="E2077" t="str">
            <v>10002</v>
          </cell>
          <cell r="F2077" t="str">
            <v>NEW YORK, NY</v>
          </cell>
          <cell r="G2077" t="str">
            <v>ETATS-UNIS</v>
          </cell>
          <cell r="H2077" t="str">
            <v>2</v>
          </cell>
          <cell r="I2077" t="str">
            <v>00 1 212 479 01 25</v>
          </cell>
          <cell r="J2077" t="str">
            <v>antonia.carver@yahoo.com</v>
          </cell>
          <cell r="K2077" t="str">
            <v>Antonia</v>
          </cell>
          <cell r="L2077" t="str">
            <v>Carver</v>
          </cell>
          <cell r="M2077" t="str">
            <v>001 2124790125</v>
          </cell>
          <cell r="N2077" t="str">
            <v>antonia.carver@yahoo.com</v>
          </cell>
        </row>
        <row r="2078">
          <cell r="A2078">
            <v>1313641</v>
          </cell>
          <cell r="B2078" t="str">
            <v>BIDOUN MAGAZINE</v>
          </cell>
          <cell r="C2078" t="str">
            <v>47 ORCHARD ST</v>
          </cell>
          <cell r="E2078" t="str">
            <v>10002</v>
          </cell>
          <cell r="F2078" t="str">
            <v>NEW YORK, NY</v>
          </cell>
          <cell r="G2078" t="str">
            <v>ETATS-UNIS</v>
          </cell>
          <cell r="H2078" t="str">
            <v>2</v>
          </cell>
          <cell r="I2078" t="str">
            <v>00 1 212 479 01 25</v>
          </cell>
          <cell r="J2078" t="str">
            <v>antonia.carver@yahoo.com</v>
          </cell>
          <cell r="K2078" t="str">
            <v>Antonia</v>
          </cell>
          <cell r="L2078" t="str">
            <v>Carver</v>
          </cell>
          <cell r="N2078" t="str">
            <v>antonia.carver@yahoo.com</v>
          </cell>
        </row>
        <row r="2079">
          <cell r="A2079">
            <v>1313641</v>
          </cell>
          <cell r="B2079" t="str">
            <v>BIDOUN MAGAZINE</v>
          </cell>
          <cell r="C2079" t="str">
            <v>47 ORCHARD ST</v>
          </cell>
          <cell r="E2079" t="str">
            <v>10002</v>
          </cell>
          <cell r="F2079" t="str">
            <v>NEW YORK, NY</v>
          </cell>
          <cell r="G2079" t="str">
            <v>ETATS-UNIS</v>
          </cell>
          <cell r="H2079" t="str">
            <v>2</v>
          </cell>
          <cell r="I2079" t="str">
            <v>00 1 212 479 01 25</v>
          </cell>
          <cell r="J2079" t="str">
            <v>antonia.carver@yahoo.com</v>
          </cell>
          <cell r="K2079" t="str">
            <v>Aida</v>
          </cell>
          <cell r="L2079" t="str">
            <v>ELTORIE</v>
          </cell>
        </row>
        <row r="2080">
          <cell r="A2080">
            <v>1313680</v>
          </cell>
          <cell r="B2080" t="str">
            <v>SAS FORMAT KINE</v>
          </cell>
          <cell r="C2080" t="str">
            <v>211 AVENUE JEAN JAURES</v>
          </cell>
          <cell r="E2080" t="str">
            <v>75019</v>
          </cell>
          <cell r="F2080" t="str">
            <v>PARIS</v>
          </cell>
          <cell r="G2080" t="str">
            <v>FRANCE</v>
          </cell>
          <cell r="H2080" t="str">
            <v>1</v>
          </cell>
          <cell r="I2080" t="str">
            <v>+33 1 44 52 59 40</v>
          </cell>
          <cell r="J2080" t="str">
            <v>info@formatkine.fr</v>
          </cell>
          <cell r="K2080" t="str">
            <v>Alain</v>
          </cell>
          <cell r="L2080" t="str">
            <v>ABBEYS</v>
          </cell>
          <cell r="M2080" t="str">
            <v>+33 1 44 52 59 40</v>
          </cell>
          <cell r="N2080" t="str">
            <v>info@formatkine.fr</v>
          </cell>
        </row>
        <row r="2081">
          <cell r="A2081">
            <v>1313680</v>
          </cell>
          <cell r="B2081" t="str">
            <v>SAS FORMAT KINE</v>
          </cell>
          <cell r="C2081" t="str">
            <v>211 AVENUE JEAN JAURES</v>
          </cell>
          <cell r="E2081" t="str">
            <v>75019</v>
          </cell>
          <cell r="F2081" t="str">
            <v>PARIS</v>
          </cell>
          <cell r="G2081" t="str">
            <v>FRANCE</v>
          </cell>
          <cell r="H2081" t="str">
            <v>1</v>
          </cell>
          <cell r="I2081" t="str">
            <v>+33 1 44 52 59 40</v>
          </cell>
          <cell r="J2081" t="str">
            <v>info@formatkine.fr</v>
          </cell>
          <cell r="K2081" t="str">
            <v>Thomas</v>
          </cell>
          <cell r="L2081" t="str">
            <v>PROTHON</v>
          </cell>
          <cell r="M2081" t="str">
            <v>+33 1 44 52 59 41</v>
          </cell>
          <cell r="N2081" t="str">
            <v>prothon@formatkine.fr</v>
          </cell>
        </row>
        <row r="2082">
          <cell r="A2082">
            <v>1313680</v>
          </cell>
          <cell r="B2082" t="str">
            <v>SAS FORMAT KINE</v>
          </cell>
          <cell r="C2082" t="str">
            <v>211 AVENUE JEAN JAURES</v>
          </cell>
          <cell r="E2082" t="str">
            <v>75019</v>
          </cell>
          <cell r="F2082" t="str">
            <v>PARIS</v>
          </cell>
          <cell r="G2082" t="str">
            <v>FRANCE</v>
          </cell>
          <cell r="H2082" t="str">
            <v>1</v>
          </cell>
          <cell r="I2082" t="str">
            <v>+33 1 44 52 59 40</v>
          </cell>
          <cell r="J2082" t="str">
            <v>info@formatkine.fr</v>
          </cell>
          <cell r="K2082" t="str">
            <v>Thomas</v>
          </cell>
          <cell r="L2082" t="str">
            <v>PROTHON</v>
          </cell>
          <cell r="M2082" t="str">
            <v>01 42 00 84 03</v>
          </cell>
          <cell r="N2082" t="str">
            <v>prothon@formatkine.fr</v>
          </cell>
        </row>
        <row r="2083">
          <cell r="A2083">
            <v>1314402</v>
          </cell>
          <cell r="B2083" t="str">
            <v>FUTURE SCIENCE GROUP</v>
          </cell>
          <cell r="C2083" t="str">
            <v>Unitec House</v>
          </cell>
          <cell r="D2083" t="str">
            <v>2 Albert Place</v>
          </cell>
          <cell r="E2083" t="str">
            <v>N31QB</v>
          </cell>
          <cell r="F2083" t="str">
            <v>LONDON</v>
          </cell>
          <cell r="G2083" t="str">
            <v>ROYAUME-UNI</v>
          </cell>
          <cell r="H2083" t="str">
            <v>2</v>
          </cell>
          <cell r="I2083" t="str">
            <v>+44  2083 716080</v>
          </cell>
          <cell r="J2083" t="str">
            <v>o.kemp@futuremedecine.com</v>
          </cell>
          <cell r="K2083" t="str">
            <v>Oliver</v>
          </cell>
          <cell r="L2083" t="str">
            <v>KEMP</v>
          </cell>
          <cell r="M2083" t="str">
            <v>+44 2083716080</v>
          </cell>
          <cell r="N2083" t="str">
            <v>o.kemp@futuremedecine.com</v>
          </cell>
        </row>
        <row r="2084">
          <cell r="A2084">
            <v>1314402</v>
          </cell>
          <cell r="B2084" t="str">
            <v>FUTURE SCIENCE GROUP</v>
          </cell>
          <cell r="C2084" t="str">
            <v>Unitec House</v>
          </cell>
          <cell r="D2084" t="str">
            <v>2 Albert Place</v>
          </cell>
          <cell r="E2084" t="str">
            <v>N31QB</v>
          </cell>
          <cell r="F2084" t="str">
            <v>LONDON</v>
          </cell>
          <cell r="G2084" t="str">
            <v>ROYAUME-UNI</v>
          </cell>
          <cell r="H2084" t="str">
            <v>2</v>
          </cell>
          <cell r="I2084" t="str">
            <v>+44  2083 716080</v>
          </cell>
          <cell r="J2084" t="str">
            <v>o.kemp@futuremedecine.com</v>
          </cell>
          <cell r="K2084" t="str">
            <v>Oliver</v>
          </cell>
          <cell r="L2084" t="str">
            <v>KEMP</v>
          </cell>
          <cell r="M2084" t="str">
            <v>0044 0 2083 716080</v>
          </cell>
          <cell r="N2084" t="str">
            <v/>
          </cell>
        </row>
        <row r="2085">
          <cell r="A2085">
            <v>1314870</v>
          </cell>
          <cell r="B2085" t="str">
            <v>EDITIONS CONQUETES</v>
          </cell>
          <cell r="C2085" t="str">
            <v>41, RUE DE L'ABBE GROULT</v>
          </cell>
          <cell r="E2085" t="str">
            <v>75015</v>
          </cell>
          <cell r="F2085" t="str">
            <v>PARIS</v>
          </cell>
          <cell r="G2085" t="str">
            <v>FRANCE</v>
          </cell>
          <cell r="H2085" t="str">
            <v>1</v>
          </cell>
          <cell r="I2085" t="str">
            <v>+331 45 25 76 96</v>
          </cell>
          <cell r="J2085" t="str">
            <v/>
          </cell>
          <cell r="K2085" t="str">
            <v>MAGALIE</v>
          </cell>
          <cell r="L2085" t="str">
            <v>BRULLE</v>
          </cell>
          <cell r="M2085" t="str">
            <v>0145257696</v>
          </cell>
          <cell r="N2085" t="str">
            <v>mag-conquerir@conquerir.com</v>
          </cell>
        </row>
        <row r="2086">
          <cell r="A2086">
            <v>1314870</v>
          </cell>
          <cell r="B2086" t="str">
            <v>EDITIONS CONQUETES</v>
          </cell>
          <cell r="C2086" t="str">
            <v>41, RUE DE L'ABBE GROULT</v>
          </cell>
          <cell r="E2086" t="str">
            <v>75015</v>
          </cell>
          <cell r="F2086" t="str">
            <v>PARIS</v>
          </cell>
          <cell r="G2086" t="str">
            <v>FRANCE</v>
          </cell>
          <cell r="H2086" t="str">
            <v>1</v>
          </cell>
          <cell r="I2086" t="str">
            <v>+331 45 25 76 96</v>
          </cell>
          <cell r="J2086" t="str">
            <v/>
          </cell>
          <cell r="K2086" t="str">
            <v>MAGALIE</v>
          </cell>
          <cell r="L2086" t="str">
            <v>BRULLE</v>
          </cell>
          <cell r="N2086" t="str">
            <v>communication.conquerir@live.fr</v>
          </cell>
        </row>
        <row r="2087">
          <cell r="A2087">
            <v>1314870</v>
          </cell>
          <cell r="B2087" t="str">
            <v>EDITIONS CONQUETES</v>
          </cell>
          <cell r="C2087" t="str">
            <v>41, RUE DE L'ABBE GROULT</v>
          </cell>
          <cell r="E2087" t="str">
            <v>75015</v>
          </cell>
          <cell r="F2087" t="str">
            <v>PARIS</v>
          </cell>
          <cell r="G2087" t="str">
            <v>FRANCE</v>
          </cell>
          <cell r="H2087" t="str">
            <v>1</v>
          </cell>
          <cell r="I2087" t="str">
            <v>+331 45 25 76 96</v>
          </cell>
          <cell r="J2087" t="str">
            <v/>
          </cell>
          <cell r="K2087" t="str">
            <v>Alexandra</v>
          </cell>
          <cell r="L2087" t="str">
            <v>DOMSCH</v>
          </cell>
          <cell r="M2087" t="str">
            <v>01 45 25 76 96</v>
          </cell>
          <cell r="N2087" t="str">
            <v>alexandra.domsch@conquerir.com</v>
          </cell>
        </row>
        <row r="2088">
          <cell r="A2088">
            <v>1314870</v>
          </cell>
          <cell r="B2088" t="str">
            <v>EDITIONS CONQUETES</v>
          </cell>
          <cell r="C2088" t="str">
            <v>41, RUE DE L'ABBE GROULT</v>
          </cell>
          <cell r="E2088" t="str">
            <v>75015</v>
          </cell>
          <cell r="F2088" t="str">
            <v>PARIS</v>
          </cell>
          <cell r="G2088" t="str">
            <v>FRANCE</v>
          </cell>
          <cell r="H2088" t="str">
            <v>1</v>
          </cell>
          <cell r="I2088" t="str">
            <v>+331 45 25 76 96</v>
          </cell>
          <cell r="J2088" t="str">
            <v/>
          </cell>
          <cell r="K2088" t="str">
            <v>Laetitia</v>
          </cell>
          <cell r="L2088" t="str">
            <v>VAYSSE</v>
          </cell>
          <cell r="M2088" t="str">
            <v>01 45 25 76 96</v>
          </cell>
          <cell r="N2088" t="str">
            <v>communication.conquerir@live.fr</v>
          </cell>
        </row>
        <row r="2089">
          <cell r="A2089">
            <v>1314870</v>
          </cell>
          <cell r="B2089" t="str">
            <v>EDITIONS CONQUETES</v>
          </cell>
          <cell r="C2089" t="str">
            <v>41, RUE DE L'ABBE GROULT</v>
          </cell>
          <cell r="E2089" t="str">
            <v>75015</v>
          </cell>
          <cell r="F2089" t="str">
            <v>PARIS</v>
          </cell>
          <cell r="G2089" t="str">
            <v>FRANCE</v>
          </cell>
          <cell r="H2089" t="str">
            <v>1</v>
          </cell>
          <cell r="I2089" t="str">
            <v>+331 45 25 76 96</v>
          </cell>
          <cell r="J2089" t="str">
            <v/>
          </cell>
          <cell r="K2089" t="str">
            <v>Alexandra</v>
          </cell>
          <cell r="L2089" t="str">
            <v>DOMSCH</v>
          </cell>
          <cell r="M2089" t="str">
            <v>+33145257696</v>
          </cell>
          <cell r="N2089" t="str">
            <v>communication.conquerir@live.fr</v>
          </cell>
        </row>
        <row r="2090">
          <cell r="A2090">
            <v>1314870</v>
          </cell>
          <cell r="B2090" t="str">
            <v>EDITIONS CONQUETES</v>
          </cell>
          <cell r="C2090" t="str">
            <v>41, RUE DE L'ABBE GROULT</v>
          </cell>
          <cell r="E2090" t="str">
            <v>75015</v>
          </cell>
          <cell r="F2090" t="str">
            <v>PARIS</v>
          </cell>
          <cell r="G2090" t="str">
            <v>FRANCE</v>
          </cell>
          <cell r="H2090" t="str">
            <v>1</v>
          </cell>
          <cell r="I2090" t="str">
            <v>+331 45 25 76 96</v>
          </cell>
          <cell r="J2090" t="str">
            <v/>
          </cell>
          <cell r="K2090" t="str">
            <v>Laetitia</v>
          </cell>
          <cell r="L2090" t="str">
            <v>VAYSSE</v>
          </cell>
          <cell r="M2090" t="str">
            <v>+33145257696</v>
          </cell>
          <cell r="N2090" t="str">
            <v>communication.conquerir@live.fr</v>
          </cell>
        </row>
        <row r="2091">
          <cell r="A2091">
            <v>1314870</v>
          </cell>
          <cell r="B2091" t="str">
            <v>EDITIONS CONQUETES</v>
          </cell>
          <cell r="C2091" t="str">
            <v>41, RUE DE L'ABBE GROULT</v>
          </cell>
          <cell r="E2091" t="str">
            <v>75015</v>
          </cell>
          <cell r="F2091" t="str">
            <v>PARIS</v>
          </cell>
          <cell r="G2091" t="str">
            <v>FRANCE</v>
          </cell>
          <cell r="H2091" t="str">
            <v>1</v>
          </cell>
          <cell r="I2091" t="str">
            <v>+331 45 25 76 96</v>
          </cell>
          <cell r="J2091" t="str">
            <v/>
          </cell>
          <cell r="K2091" t="str">
            <v>Alain</v>
          </cell>
          <cell r="L2091" t="str">
            <v>GAZO</v>
          </cell>
          <cell r="M2091" t="str">
            <v>+33 1 45 25 76 96</v>
          </cell>
          <cell r="N2091" t="str">
            <v>communication.conquerir@live.fr</v>
          </cell>
        </row>
        <row r="2092">
          <cell r="A2092">
            <v>1314870</v>
          </cell>
          <cell r="B2092" t="str">
            <v>EDITIONS CONQUETES</v>
          </cell>
          <cell r="C2092" t="str">
            <v>41, RUE DE L'ABBE GROULT</v>
          </cell>
          <cell r="E2092" t="str">
            <v>75015</v>
          </cell>
          <cell r="F2092" t="str">
            <v>PARIS</v>
          </cell>
          <cell r="G2092" t="str">
            <v>FRANCE</v>
          </cell>
          <cell r="H2092" t="str">
            <v>1</v>
          </cell>
          <cell r="I2092" t="str">
            <v>+331 45 25 76 96</v>
          </cell>
          <cell r="J2092" t="str">
            <v/>
          </cell>
          <cell r="K2092" t="str">
            <v>ALAIN</v>
          </cell>
          <cell r="L2092" t="str">
            <v>GAZO</v>
          </cell>
          <cell r="N2092" t="str">
            <v>communication.conquerir@live.fr</v>
          </cell>
        </row>
        <row r="2093">
          <cell r="A2093">
            <v>1314870</v>
          </cell>
          <cell r="B2093" t="str">
            <v>EDITIONS CONQUETES</v>
          </cell>
          <cell r="C2093" t="str">
            <v>41, RUE DE L'ABBE GROULT</v>
          </cell>
          <cell r="E2093" t="str">
            <v>75015</v>
          </cell>
          <cell r="F2093" t="str">
            <v>PARIS</v>
          </cell>
          <cell r="G2093" t="str">
            <v>FRANCE</v>
          </cell>
          <cell r="H2093" t="str">
            <v>1</v>
          </cell>
          <cell r="I2093" t="str">
            <v>+331 45 25 76 96</v>
          </cell>
          <cell r="J2093" t="str">
            <v/>
          </cell>
          <cell r="K2093" t="str">
            <v>Laetitia</v>
          </cell>
          <cell r="L2093" t="str">
            <v>VAYSSE</v>
          </cell>
          <cell r="N2093" t="str">
            <v>communication.conquerir@live.fr</v>
          </cell>
        </row>
        <row r="2094">
          <cell r="A2094">
            <v>1314870</v>
          </cell>
          <cell r="B2094" t="str">
            <v>EDITIONS CONQUETES</v>
          </cell>
          <cell r="C2094" t="str">
            <v>41, RUE DE L'ABBE GROULT</v>
          </cell>
          <cell r="E2094" t="str">
            <v>75015</v>
          </cell>
          <cell r="F2094" t="str">
            <v>PARIS</v>
          </cell>
          <cell r="G2094" t="str">
            <v>FRANCE</v>
          </cell>
          <cell r="H2094" t="str">
            <v>1</v>
          </cell>
          <cell r="I2094" t="str">
            <v>+331 45 25 76 96</v>
          </cell>
          <cell r="J2094" t="str">
            <v/>
          </cell>
          <cell r="K2094" t="str">
            <v>Marie</v>
          </cell>
          <cell r="L2094" t="str">
            <v>RASSAT</v>
          </cell>
          <cell r="M2094" t="str">
            <v>+33145257696</v>
          </cell>
          <cell r="N2094" t="str">
            <v>communication.conquerir@live.fr</v>
          </cell>
        </row>
        <row r="2095">
          <cell r="A2095">
            <v>1314870</v>
          </cell>
          <cell r="B2095" t="str">
            <v>EDITIONS CONQUETES</v>
          </cell>
          <cell r="C2095" t="str">
            <v>41, RUE DE L'ABBE GROULT</v>
          </cell>
          <cell r="E2095" t="str">
            <v>75015</v>
          </cell>
          <cell r="F2095" t="str">
            <v>PARIS</v>
          </cell>
          <cell r="G2095" t="str">
            <v>FRANCE</v>
          </cell>
          <cell r="H2095" t="str">
            <v>1</v>
          </cell>
          <cell r="I2095" t="str">
            <v>+331 45 25 76 96</v>
          </cell>
          <cell r="J2095" t="str">
            <v/>
          </cell>
          <cell r="K2095" t="str">
            <v>Clotilde</v>
          </cell>
          <cell r="L2095" t="str">
            <v>LEBRIS</v>
          </cell>
          <cell r="M2095" t="str">
            <v>+33145257696</v>
          </cell>
          <cell r="N2095" t="str">
            <v>communication.conquerir@live.fr</v>
          </cell>
        </row>
        <row r="2096">
          <cell r="A2096">
            <v>1314876</v>
          </cell>
          <cell r="B2096" t="str">
            <v>EDITIALIS SAS</v>
          </cell>
          <cell r="C2096" t="str">
            <v>160 BIS RUE DE PARIS</v>
          </cell>
          <cell r="E2096" t="str">
            <v>92645</v>
          </cell>
          <cell r="F2096" t="str">
            <v>BOULOGNE BILLANCOURT CEDEX</v>
          </cell>
          <cell r="G2096" t="str">
            <v>FRANCE</v>
          </cell>
          <cell r="H2096" t="str">
            <v>1</v>
          </cell>
          <cell r="I2096" t="str">
            <v>01 41 31 72 50</v>
          </cell>
          <cell r="K2096" t="str">
            <v>JEAN SEBASTIEN</v>
          </cell>
          <cell r="L2096" t="str">
            <v>ROCHETEAU</v>
          </cell>
          <cell r="M2096" t="str">
            <v>0141317244</v>
          </cell>
          <cell r="N2096" t="str">
            <v>jsrocheteau@editialis.fr</v>
          </cell>
        </row>
        <row r="2097">
          <cell r="A2097">
            <v>1314876</v>
          </cell>
          <cell r="B2097" t="str">
            <v>EDITIALIS SAS</v>
          </cell>
          <cell r="C2097" t="str">
            <v>160 BIS RUE DE PARIS</v>
          </cell>
          <cell r="E2097" t="str">
            <v>92645</v>
          </cell>
          <cell r="F2097" t="str">
            <v>BOULOGNE BILLANCOURT CEDEX</v>
          </cell>
          <cell r="G2097" t="str">
            <v>FRANCE</v>
          </cell>
          <cell r="H2097" t="str">
            <v>1</v>
          </cell>
          <cell r="I2097" t="str">
            <v>01 41 31 72 50</v>
          </cell>
          <cell r="K2097" t="str">
            <v>JEAN SEBASTIEN</v>
          </cell>
          <cell r="L2097" t="str">
            <v>ROCHETEAU</v>
          </cell>
          <cell r="N2097" t="str">
            <v>jsrocheteau@editialis.fr</v>
          </cell>
        </row>
        <row r="2098">
          <cell r="A2098">
            <v>1315216</v>
          </cell>
          <cell r="B2098" t="str">
            <v>LE PLEIN D'IDEES</v>
          </cell>
          <cell r="C2098" t="str">
            <v>27 RUE DE SOLFERINO</v>
          </cell>
          <cell r="E2098" t="str">
            <v>92100</v>
          </cell>
          <cell r="F2098" t="str">
            <v>BOULOGNE</v>
          </cell>
          <cell r="G2098" t="str">
            <v>FRANCE</v>
          </cell>
          <cell r="H2098" t="str">
            <v>1</v>
          </cell>
          <cell r="I2098" t="str">
            <v>01 55 02 55 02</v>
          </cell>
          <cell r="K2098" t="str">
            <v>JEAN PIERRE</v>
          </cell>
          <cell r="L2098" t="str">
            <v>GROBART</v>
          </cell>
          <cell r="N2098" t="str">
            <v>grobartjp@leplein.com</v>
          </cell>
        </row>
        <row r="2099">
          <cell r="A2099">
            <v>1315216</v>
          </cell>
          <cell r="B2099" t="str">
            <v>LE PLEIN D'IDEES</v>
          </cell>
          <cell r="C2099" t="str">
            <v>27 RUE DE SOLFERINO</v>
          </cell>
          <cell r="E2099" t="str">
            <v>92100</v>
          </cell>
          <cell r="F2099" t="str">
            <v>BOULOGNE</v>
          </cell>
          <cell r="G2099" t="str">
            <v>FRANCE</v>
          </cell>
          <cell r="H2099" t="str">
            <v>1</v>
          </cell>
          <cell r="I2099" t="str">
            <v>01 55 02 55 02</v>
          </cell>
          <cell r="K2099" t="str">
            <v>Laure</v>
          </cell>
          <cell r="L2099" t="str">
            <v>KANPARIAN</v>
          </cell>
          <cell r="M2099" t="str">
            <v>01 55 02 55 02</v>
          </cell>
          <cell r="N2099" t="str">
            <v>kanparianl@leplein.com</v>
          </cell>
        </row>
        <row r="2100">
          <cell r="A2100">
            <v>1315241</v>
          </cell>
          <cell r="B2100" t="str">
            <v>ELECTRONIQUE MAG</v>
          </cell>
          <cell r="C2100" t="str">
            <v>1 RUE JEAN ROSTAND</v>
          </cell>
          <cell r="D2100" t="str">
            <v>Z.I. DES BRUYERES</v>
          </cell>
          <cell r="E2100" t="str">
            <v>78190</v>
          </cell>
          <cell r="F2100" t="str">
            <v>TRAPPES</v>
          </cell>
          <cell r="G2100" t="str">
            <v>FRANCE</v>
          </cell>
          <cell r="H2100" t="str">
            <v>1</v>
          </cell>
          <cell r="I2100" t="str">
            <v>+33 1 60 67 23 69</v>
          </cell>
          <cell r="K2100" t="str">
            <v>Jacques</v>
          </cell>
          <cell r="L2100" t="str">
            <v>ALVAREZ</v>
          </cell>
          <cell r="M2100" t="str">
            <v>+33 1 60 67 23 69</v>
          </cell>
          <cell r="N2100" t="str">
            <v>jacques@electronique-mag.com</v>
          </cell>
        </row>
        <row r="2101">
          <cell r="A2101">
            <v>1315241</v>
          </cell>
          <cell r="B2101" t="str">
            <v>ELECTRONIQUE MAG</v>
          </cell>
          <cell r="C2101" t="str">
            <v>1 RUE JEAN ROSTAND</v>
          </cell>
          <cell r="D2101" t="str">
            <v>Z.I. DES BRUYERES</v>
          </cell>
          <cell r="E2101" t="str">
            <v>78190</v>
          </cell>
          <cell r="F2101" t="str">
            <v>TRAPPES</v>
          </cell>
          <cell r="G2101" t="str">
            <v>FRANCE</v>
          </cell>
          <cell r="H2101" t="str">
            <v>1</v>
          </cell>
          <cell r="I2101" t="str">
            <v>+33 1 60 67 23 69</v>
          </cell>
          <cell r="K2101" t="str">
            <v>Dominique</v>
          </cell>
          <cell r="L2101" t="str">
            <v>GINTZBURGER</v>
          </cell>
          <cell r="M2101" t="str">
            <v>01 30 51 66 06</v>
          </cell>
          <cell r="N2101" t="str">
            <v>dominique.gintzburger@gmail.com</v>
          </cell>
        </row>
        <row r="2102">
          <cell r="A2102">
            <v>1315586</v>
          </cell>
          <cell r="B2102" t="str">
            <v>HOGG ROBINSON FRANCE SA</v>
          </cell>
          <cell r="C2102" t="str">
            <v>LE LAVOISIER</v>
          </cell>
          <cell r="D2102" t="str">
            <v>4 PLACE DES VOSGES - LA DEFENSE 5</v>
          </cell>
          <cell r="E2102" t="str">
            <v>92052</v>
          </cell>
          <cell r="F2102" t="str">
            <v>COURBEVOIE</v>
          </cell>
          <cell r="G2102" t="str">
            <v>FRANCE</v>
          </cell>
          <cell r="H2102" t="str">
            <v>1</v>
          </cell>
          <cell r="I2102" t="str">
            <v>+331 55 68 01 68</v>
          </cell>
          <cell r="K2102" t="str">
            <v>Muriel</v>
          </cell>
          <cell r="L2102" t="str">
            <v>KHAYAT</v>
          </cell>
          <cell r="M2102" t="str">
            <v>+33172010655</v>
          </cell>
          <cell r="N2102" t="str">
            <v>muriel.khayat@hrgworldwide.com</v>
          </cell>
        </row>
        <row r="2103">
          <cell r="A2103">
            <v>1315586</v>
          </cell>
          <cell r="B2103" t="str">
            <v>HOGG ROBINSON FRANCE SA</v>
          </cell>
          <cell r="C2103" t="str">
            <v>LE LAVOISIER</v>
          </cell>
          <cell r="D2103" t="str">
            <v>4 PLACE DES VOSGES - LA DEFENSE 5</v>
          </cell>
          <cell r="E2103" t="str">
            <v>92052</v>
          </cell>
          <cell r="F2103" t="str">
            <v>COURBEVOIE</v>
          </cell>
          <cell r="G2103" t="str">
            <v>FRANCE</v>
          </cell>
          <cell r="H2103" t="str">
            <v>1</v>
          </cell>
          <cell r="I2103" t="str">
            <v>+331 55 68 01 68</v>
          </cell>
          <cell r="K2103" t="str">
            <v>MURIEL</v>
          </cell>
          <cell r="L2103" t="str">
            <v>KHAYAT</v>
          </cell>
          <cell r="M2103" t="str">
            <v>+33172010655</v>
          </cell>
          <cell r="N2103" t="str">
            <v>muriel.khayat@hrgworldwide.com</v>
          </cell>
        </row>
        <row r="2104">
          <cell r="A2104">
            <v>1317011</v>
          </cell>
          <cell r="B2104" t="str">
            <v>INDIA BOATING</v>
          </cell>
          <cell r="C2104" t="str">
            <v>Ground Floord, Peninsula Spenta</v>
          </cell>
          <cell r="D2104" t="str">
            <v>Next to HDFC Bank - Mathuradas Mill Compound</v>
          </cell>
          <cell r="E2104" t="str">
            <v>400013</v>
          </cell>
          <cell r="F2104" t="str">
            <v>LOWER PAREL - MUMBAI</v>
          </cell>
          <cell r="G2104" t="str">
            <v>INDE</v>
          </cell>
          <cell r="H2104" t="str">
            <v>2</v>
          </cell>
          <cell r="I2104" t="str">
            <v>0091 2225205454</v>
          </cell>
          <cell r="J2104" t="str">
            <v/>
          </cell>
          <cell r="K2104" t="str">
            <v>SANDHYA</v>
          </cell>
          <cell r="L2104" t="str">
            <v>CHIPALKATTI</v>
          </cell>
          <cell r="N2104" t="str">
            <v>sandhya@indiaboating.com</v>
          </cell>
        </row>
        <row r="2105">
          <cell r="A2105">
            <v>1317011</v>
          </cell>
          <cell r="B2105" t="str">
            <v>INDIA BOATING</v>
          </cell>
          <cell r="C2105" t="str">
            <v>Ground Floord, Peninsula Spenta</v>
          </cell>
          <cell r="D2105" t="str">
            <v>Next to HDFC Bank - Mathuradas Mill Compound</v>
          </cell>
          <cell r="E2105" t="str">
            <v>400013</v>
          </cell>
          <cell r="F2105" t="str">
            <v>LOWER PAREL - MUMBAI</v>
          </cell>
          <cell r="G2105" t="str">
            <v>INDE</v>
          </cell>
          <cell r="H2105" t="str">
            <v>2</v>
          </cell>
          <cell r="I2105" t="str">
            <v>0091 2225205454</v>
          </cell>
          <cell r="J2105" t="str">
            <v/>
          </cell>
          <cell r="K2105" t="str">
            <v>Sandhya</v>
          </cell>
          <cell r="L2105" t="str">
            <v>CHIPALKATTI</v>
          </cell>
          <cell r="M2105" t="str">
            <v>0091 22 25205454</v>
          </cell>
          <cell r="N2105" t="str">
            <v>sandhya@indiaboating.com</v>
          </cell>
        </row>
        <row r="2106">
          <cell r="A2106">
            <v>1317257</v>
          </cell>
          <cell r="B2106" t="str">
            <v>INFO MEDIA PUBLISHING</v>
          </cell>
          <cell r="C2106" t="str">
            <v>CENTRE D'AFFAIRES PARIS NORD</v>
          </cell>
          <cell r="D2106" t="str">
            <v>BATIMENT AMPERE</v>
          </cell>
          <cell r="E2106" t="str">
            <v>93150</v>
          </cell>
          <cell r="F2106" t="str">
            <v>LE BLANC MESNIL</v>
          </cell>
          <cell r="G2106" t="str">
            <v>FRANCE</v>
          </cell>
          <cell r="H2106" t="str">
            <v>1</v>
          </cell>
          <cell r="I2106" t="str">
            <v>+33148672051</v>
          </cell>
          <cell r="K2106" t="str">
            <v>Jose</v>
          </cell>
          <cell r="L2106" t="str">
            <v>FERNANDEZ</v>
          </cell>
          <cell r="M2106" t="str">
            <v>01 48 67 20 51</v>
          </cell>
          <cell r="N2106" t="str">
            <v>j.fernandez@infomediapublishing.fr</v>
          </cell>
        </row>
        <row r="2107">
          <cell r="A2107">
            <v>1317257</v>
          </cell>
          <cell r="B2107" t="str">
            <v>INFO MEDIA PUBLISHING</v>
          </cell>
          <cell r="C2107" t="str">
            <v>CENTRE D'AFFAIRES PARIS NORD</v>
          </cell>
          <cell r="D2107" t="str">
            <v>BATIMENT AMPERE</v>
          </cell>
          <cell r="E2107" t="str">
            <v>93150</v>
          </cell>
          <cell r="F2107" t="str">
            <v>LE BLANC MESNIL</v>
          </cell>
          <cell r="G2107" t="str">
            <v>FRANCE</v>
          </cell>
          <cell r="H2107" t="str">
            <v>1</v>
          </cell>
          <cell r="I2107" t="str">
            <v>+33148672051</v>
          </cell>
          <cell r="K2107" t="str">
            <v>JOSE</v>
          </cell>
          <cell r="L2107" t="str">
            <v>FERNANDEZ</v>
          </cell>
          <cell r="N2107" t="str">
            <v>j.fernandez@infomediapublishing.fr</v>
          </cell>
        </row>
        <row r="2108">
          <cell r="A2108">
            <v>1317257</v>
          </cell>
          <cell r="B2108" t="str">
            <v>INFO MEDIA PUBLISHING</v>
          </cell>
          <cell r="C2108" t="str">
            <v>CENTRE D'AFFAIRES PARIS NORD</v>
          </cell>
          <cell r="D2108" t="str">
            <v>BATIMENT AMPERE</v>
          </cell>
          <cell r="E2108" t="str">
            <v>93150</v>
          </cell>
          <cell r="F2108" t="str">
            <v>LE BLANC MESNIL</v>
          </cell>
          <cell r="G2108" t="str">
            <v>FRANCE</v>
          </cell>
          <cell r="H2108" t="str">
            <v>1</v>
          </cell>
          <cell r="I2108" t="str">
            <v>+33148672051</v>
          </cell>
          <cell r="K2108" t="str">
            <v>Michel</v>
          </cell>
          <cell r="L2108" t="str">
            <v>LEGRAND</v>
          </cell>
          <cell r="M2108" t="str">
            <v>+33148672051</v>
          </cell>
          <cell r="N2108" t="str">
            <v>contact@infomediapublishing.fr</v>
          </cell>
        </row>
        <row r="2109">
          <cell r="A2109">
            <v>1317314</v>
          </cell>
          <cell r="B2109" t="str">
            <v>ST JOHN PATRICK PUBLISHERS LTD</v>
          </cell>
          <cell r="C2109" t="str">
            <v>6 Laurence Pountney Hill</v>
          </cell>
          <cell r="E2109" t="str">
            <v>EC4R OBL</v>
          </cell>
          <cell r="F2109" t="str">
            <v>LONDON</v>
          </cell>
          <cell r="G2109" t="str">
            <v>ROYAUME-UNI</v>
          </cell>
          <cell r="H2109" t="str">
            <v>2</v>
          </cell>
          <cell r="I2109" t="str">
            <v>0044 0207933899</v>
          </cell>
          <cell r="J2109" t="str">
            <v>info@stjohnpatrick.com</v>
          </cell>
          <cell r="K2109" t="str">
            <v>Rob</v>
          </cell>
          <cell r="L2109" t="str">
            <v>PREVETT</v>
          </cell>
          <cell r="N2109" t="str">
            <v/>
          </cell>
        </row>
        <row r="2110">
          <cell r="A2110">
            <v>1317401</v>
          </cell>
          <cell r="B2110" t="str">
            <v>ANTHRAX</v>
          </cell>
          <cell r="C2110" t="str">
            <v>23/25 RUE JEAN-JACQUES ROUSSEAU</v>
          </cell>
          <cell r="E2110" t="str">
            <v>75001</v>
          </cell>
          <cell r="F2110" t="str">
            <v>PARIS</v>
          </cell>
          <cell r="G2110" t="str">
            <v>FRANCE</v>
          </cell>
          <cell r="H2110" t="str">
            <v>1</v>
          </cell>
          <cell r="I2110" t="str">
            <v>02 99 16 04 79</v>
          </cell>
          <cell r="J2110" t="str">
            <v>nelson.dacosta@hospitalia.fr</v>
          </cell>
          <cell r="K2110" t="str">
            <v>Nelson</v>
          </cell>
          <cell r="L2110" t="str">
            <v>DA COSTA</v>
          </cell>
          <cell r="M2110" t="str">
            <v>+33 299160479</v>
          </cell>
          <cell r="N2110" t="str">
            <v>nelson.dacosta@hospitalia.fr</v>
          </cell>
        </row>
        <row r="2111">
          <cell r="A2111">
            <v>1317401</v>
          </cell>
          <cell r="B2111" t="str">
            <v>ANTHRAX</v>
          </cell>
          <cell r="C2111" t="str">
            <v>23/25 RUE JEAN-JACQUES ROUSSEAU</v>
          </cell>
          <cell r="E2111" t="str">
            <v>75001</v>
          </cell>
          <cell r="F2111" t="str">
            <v>PARIS</v>
          </cell>
          <cell r="G2111" t="str">
            <v>FRANCE</v>
          </cell>
          <cell r="H2111" t="str">
            <v>1</v>
          </cell>
          <cell r="I2111" t="str">
            <v>02 99 16 04 79</v>
          </cell>
          <cell r="J2111" t="str">
            <v>nelson.dacosta@hospitalia.fr</v>
          </cell>
          <cell r="K2111" t="str">
            <v>Nelson</v>
          </cell>
          <cell r="L2111" t="str">
            <v>DA COSTA</v>
          </cell>
          <cell r="N2111" t="str">
            <v>nelson.dacosta@hospitalia.fr</v>
          </cell>
        </row>
        <row r="2112">
          <cell r="A2112">
            <v>1317401</v>
          </cell>
          <cell r="B2112" t="str">
            <v>ANTHRAX</v>
          </cell>
          <cell r="C2112" t="str">
            <v>23/25 RUE JEAN-JACQUES ROUSSEAU</v>
          </cell>
          <cell r="E2112" t="str">
            <v>75001</v>
          </cell>
          <cell r="F2112" t="str">
            <v>PARIS</v>
          </cell>
          <cell r="G2112" t="str">
            <v>FRANCE</v>
          </cell>
          <cell r="H2112" t="str">
            <v>1</v>
          </cell>
          <cell r="I2112" t="str">
            <v>02 99 16 04 79</v>
          </cell>
          <cell r="J2112" t="str">
            <v>nelson.dacosta@hospitalia.fr</v>
          </cell>
          <cell r="K2112" t="str">
            <v>Nelson</v>
          </cell>
          <cell r="L2112" t="str">
            <v>DA COSTA</v>
          </cell>
          <cell r="M2112" t="str">
            <v>02 99 16 04 79</v>
          </cell>
          <cell r="N2112" t="str">
            <v>nelson.dacosta@hospitalia.fr</v>
          </cell>
        </row>
        <row r="2113">
          <cell r="A2113">
            <v>1317569</v>
          </cell>
          <cell r="B2113" t="str">
            <v>GRUPO TECNIPUBLICACIONES</v>
          </cell>
          <cell r="C2113" t="str">
            <v>AVDA MANOTERAS 44</v>
          </cell>
          <cell r="E2113" t="str">
            <v>28050</v>
          </cell>
          <cell r="F2113" t="str">
            <v>MADRID</v>
          </cell>
          <cell r="G2113" t="str">
            <v>ESPAGNE</v>
          </cell>
          <cell r="H2113" t="str">
            <v>2</v>
          </cell>
          <cell r="I2113" t="str">
            <v>+34 912972000</v>
          </cell>
          <cell r="K2113" t="str">
            <v>MORENO</v>
          </cell>
          <cell r="L2113" t="str">
            <v>CHARO</v>
          </cell>
          <cell r="N2113" t="str">
            <v>documentacion@tecnipublicaciones.com</v>
          </cell>
        </row>
        <row r="2114">
          <cell r="A2114">
            <v>1317669</v>
          </cell>
          <cell r="B2114" t="str">
            <v>PROMUSIC FRANCE</v>
          </cell>
          <cell r="C2114" t="str">
            <v>131 BOULEVARD DE SEBASTOPOL</v>
          </cell>
          <cell r="E2114" t="str">
            <v>75002</v>
          </cell>
          <cell r="F2114" t="str">
            <v>PARIS</v>
          </cell>
          <cell r="G2114" t="str">
            <v>FRANCE</v>
          </cell>
          <cell r="H2114" t="str">
            <v>1</v>
          </cell>
          <cell r="J2114" t="str">
            <v/>
          </cell>
          <cell r="K2114" t="str">
            <v>REMI</v>
          </cell>
          <cell r="L2114" t="str">
            <v>BOUTON</v>
          </cell>
          <cell r="N2114" t="str">
            <v>r.bouton@free.fr</v>
          </cell>
        </row>
        <row r="2115">
          <cell r="A2115">
            <v>1317669</v>
          </cell>
          <cell r="B2115" t="str">
            <v>PROMUSIC FRANCE</v>
          </cell>
          <cell r="C2115" t="str">
            <v>131 BOULEVARD DE SEBASTOPOL</v>
          </cell>
          <cell r="E2115" t="str">
            <v>75002</v>
          </cell>
          <cell r="F2115" t="str">
            <v>PARIS</v>
          </cell>
          <cell r="G2115" t="str">
            <v>FRANCE</v>
          </cell>
          <cell r="H2115" t="str">
            <v>1</v>
          </cell>
          <cell r="J2115" t="str">
            <v/>
          </cell>
          <cell r="K2115" t="str">
            <v>Remi</v>
          </cell>
          <cell r="L2115" t="str">
            <v>BOUTON</v>
          </cell>
          <cell r="M2115" t="str">
            <v>01 43 20 23 92</v>
          </cell>
          <cell r="N2115" t="str">
            <v>r.bouton@free.fr</v>
          </cell>
        </row>
        <row r="2116">
          <cell r="A2116">
            <v>1317683</v>
          </cell>
          <cell r="B2116" t="str">
            <v>SYMPAPHONIE SA</v>
          </cell>
          <cell r="C2116" t="str">
            <v>Rue Derrière-Chapelle</v>
          </cell>
          <cell r="D2116" t="str">
            <v>Case postale 407</v>
          </cell>
          <cell r="E2116" t="str">
            <v>CH-1530</v>
          </cell>
          <cell r="F2116" t="str">
            <v>PAYERNE</v>
          </cell>
          <cell r="G2116" t="str">
            <v>SUISSE</v>
          </cell>
          <cell r="H2116" t="str">
            <v>1</v>
          </cell>
          <cell r="J2116" t="str">
            <v/>
          </cell>
          <cell r="K2116" t="str">
            <v>JEAN-MARC</v>
          </cell>
          <cell r="L2116" t="str">
            <v>PILLONEL</v>
          </cell>
          <cell r="M2116" t="str">
            <v>+41266603090</v>
          </cell>
          <cell r="N2116" t="str">
            <v>sympaphonie@bluewin.ch</v>
          </cell>
        </row>
        <row r="2117">
          <cell r="A2117">
            <v>1317683</v>
          </cell>
          <cell r="B2117" t="str">
            <v>SYMPAPHONIE SA</v>
          </cell>
          <cell r="C2117" t="str">
            <v>Rue Derrière-Chapelle</v>
          </cell>
          <cell r="D2117" t="str">
            <v>Case postale 407</v>
          </cell>
          <cell r="E2117" t="str">
            <v>CH-1530</v>
          </cell>
          <cell r="F2117" t="str">
            <v>PAYERNE</v>
          </cell>
          <cell r="G2117" t="str">
            <v>SUISSE</v>
          </cell>
          <cell r="H2117" t="str">
            <v>1</v>
          </cell>
          <cell r="J2117" t="str">
            <v/>
          </cell>
          <cell r="K2117" t="str">
            <v>JEAN-MARC</v>
          </cell>
          <cell r="L2117" t="str">
            <v>PILLONEL</v>
          </cell>
          <cell r="M2117" t="str">
            <v>0041 266603090</v>
          </cell>
          <cell r="N2117" t="str">
            <v>sympaphonie@bluewin.ch</v>
          </cell>
        </row>
        <row r="2118">
          <cell r="A2118">
            <v>1317699</v>
          </cell>
          <cell r="B2118" t="str">
            <v>MEDIASCATU SARL</v>
          </cell>
          <cell r="C2118" t="str">
            <v>224, rue du Faubourg Saint Antoine</v>
          </cell>
          <cell r="E2118" t="str">
            <v>75012</v>
          </cell>
          <cell r="F2118" t="str">
            <v>PARIS</v>
          </cell>
          <cell r="G2118" t="str">
            <v>FRANCE</v>
          </cell>
          <cell r="H2118" t="str">
            <v>1</v>
          </cell>
          <cell r="J2118" t="str">
            <v/>
          </cell>
          <cell r="K2118" t="str">
            <v>FABIEN</v>
          </cell>
          <cell r="L2118" t="str">
            <v>LACOSTE</v>
          </cell>
          <cell r="M2118" t="str">
            <v>0155256373</v>
          </cell>
          <cell r="N2118" t="str">
            <v>fabien.lacoste@musicaactu.com</v>
          </cell>
        </row>
        <row r="2119">
          <cell r="A2119">
            <v>1317699</v>
          </cell>
          <cell r="B2119" t="str">
            <v>MEDIASCATU SARL</v>
          </cell>
          <cell r="C2119" t="str">
            <v>224, rue du Faubourg Saint Antoine</v>
          </cell>
          <cell r="E2119" t="str">
            <v>75012</v>
          </cell>
          <cell r="F2119" t="str">
            <v>PARIS</v>
          </cell>
          <cell r="G2119" t="str">
            <v>FRANCE</v>
          </cell>
          <cell r="H2119" t="str">
            <v>1</v>
          </cell>
          <cell r="J2119" t="str">
            <v/>
          </cell>
          <cell r="K2119" t="str">
            <v>FABIEN</v>
          </cell>
          <cell r="L2119" t="str">
            <v>LACOSTE</v>
          </cell>
          <cell r="N2119" t="str">
            <v>fabien.lacoste@musicaactu.com</v>
          </cell>
        </row>
        <row r="2120">
          <cell r="A2120">
            <v>1317777</v>
          </cell>
          <cell r="B2120" t="str">
            <v>SARL FAIRE SAVOIR PRODUCTION</v>
          </cell>
          <cell r="C2120" t="str">
            <v>10 RUE ETIENNE MAREY</v>
          </cell>
          <cell r="E2120" t="str">
            <v>75020</v>
          </cell>
          <cell r="F2120" t="str">
            <v>PARIS</v>
          </cell>
          <cell r="G2120" t="str">
            <v>FRANCE</v>
          </cell>
          <cell r="H2120" t="str">
            <v>1</v>
          </cell>
          <cell r="I2120" t="str">
            <v>01 48 47 15 34</v>
          </cell>
          <cell r="K2120" t="str">
            <v>Elodie</v>
          </cell>
          <cell r="L2120" t="str">
            <v>CREUSE</v>
          </cell>
          <cell r="M2120" t="str">
            <v>+33 1 48 47 15 34</v>
          </cell>
          <cell r="N2120" t="str">
            <v>assistante.direction@tourismes.tv</v>
          </cell>
        </row>
        <row r="2121">
          <cell r="A2121">
            <v>1317777</v>
          </cell>
          <cell r="B2121" t="str">
            <v>SARL FAIRE SAVOIR PRODUCTION</v>
          </cell>
          <cell r="C2121" t="str">
            <v>10 RUE ETIENNE MAREY</v>
          </cell>
          <cell r="E2121" t="str">
            <v>75020</v>
          </cell>
          <cell r="F2121" t="str">
            <v>PARIS</v>
          </cell>
          <cell r="G2121" t="str">
            <v>FRANCE</v>
          </cell>
          <cell r="H2121" t="str">
            <v>1</v>
          </cell>
          <cell r="I2121" t="str">
            <v>01 48 47 15 34</v>
          </cell>
          <cell r="K2121" t="str">
            <v>FABRICE</v>
          </cell>
          <cell r="L2121" t="str">
            <v>NIDIAU</v>
          </cell>
          <cell r="M2121" t="str">
            <v>+33617414646</v>
          </cell>
          <cell r="N2121" t="str">
            <v>direction@tourismes.tv</v>
          </cell>
        </row>
        <row r="2122">
          <cell r="A2122">
            <v>1317777</v>
          </cell>
          <cell r="B2122" t="str">
            <v>SARL FAIRE SAVOIR PRODUCTION</v>
          </cell>
          <cell r="C2122" t="str">
            <v>10 RUE ETIENNE MAREY</v>
          </cell>
          <cell r="E2122" t="str">
            <v>75020</v>
          </cell>
          <cell r="F2122" t="str">
            <v>PARIS</v>
          </cell>
          <cell r="G2122" t="str">
            <v>FRANCE</v>
          </cell>
          <cell r="H2122" t="str">
            <v>1</v>
          </cell>
          <cell r="I2122" t="str">
            <v>01 48 47 15 34</v>
          </cell>
          <cell r="K2122" t="str">
            <v>FABRICE</v>
          </cell>
          <cell r="L2122" t="str">
            <v>NIDIAU</v>
          </cell>
          <cell r="M2122" t="str">
            <v>01 48 47 15 34</v>
          </cell>
          <cell r="N2122" t="str">
            <v>direction@tourismes.tv</v>
          </cell>
        </row>
        <row r="2123">
          <cell r="A2123">
            <v>1318087</v>
          </cell>
          <cell r="B2123" t="str">
            <v>NEW BAY MEDIA ITALY SRL</v>
          </cell>
          <cell r="C2123" t="str">
            <v>San Felice</v>
          </cell>
          <cell r="D2123" t="str">
            <v>Strada Anulare, Torre 3</v>
          </cell>
          <cell r="E2123" t="str">
            <v>20090</v>
          </cell>
          <cell r="F2123" t="str">
            <v>SEGRATE (MI)</v>
          </cell>
          <cell r="G2123" t="str">
            <v>ITALIE</v>
          </cell>
          <cell r="H2123" t="str">
            <v>2</v>
          </cell>
          <cell r="I2123" t="str">
            <v>00 39 02 703 003 10</v>
          </cell>
          <cell r="K2123" t="str">
            <v>EMMANUELLE</v>
          </cell>
          <cell r="L2123" t="str">
            <v>PAUTLER</v>
          </cell>
          <cell r="N2123" t="str">
            <v>emmanuelle.pautler@wanadoo.fr</v>
          </cell>
        </row>
        <row r="2124">
          <cell r="A2124">
            <v>1318087</v>
          </cell>
          <cell r="B2124" t="str">
            <v>NEW BAY MEDIA ITALY SRL</v>
          </cell>
          <cell r="C2124" t="str">
            <v>San Felice</v>
          </cell>
          <cell r="D2124" t="str">
            <v>Strada Anulare, Torre 3</v>
          </cell>
          <cell r="E2124" t="str">
            <v>20090</v>
          </cell>
          <cell r="F2124" t="str">
            <v>SEGRATE (MI)</v>
          </cell>
          <cell r="G2124" t="str">
            <v>ITALIE</v>
          </cell>
          <cell r="H2124" t="str">
            <v>2</v>
          </cell>
          <cell r="I2124" t="str">
            <v>00 39 02 703 003 10</v>
          </cell>
          <cell r="K2124" t="str">
            <v>EMMANUELLE</v>
          </cell>
          <cell r="L2124" t="str">
            <v>PAUTLER</v>
          </cell>
          <cell r="N2124" t="str">
            <v>emmanuelle.pautler@wanadoo.fr</v>
          </cell>
        </row>
        <row r="2125">
          <cell r="A2125">
            <v>1318087</v>
          </cell>
          <cell r="B2125" t="str">
            <v>NEW BAY MEDIA ITALY SRL</v>
          </cell>
          <cell r="C2125" t="str">
            <v>San Felice</v>
          </cell>
          <cell r="D2125" t="str">
            <v>Strada Anulare, Torre 3</v>
          </cell>
          <cell r="E2125" t="str">
            <v>20090</v>
          </cell>
          <cell r="F2125" t="str">
            <v>SEGRATE (MI)</v>
          </cell>
          <cell r="G2125" t="str">
            <v>ITALIE</v>
          </cell>
          <cell r="H2125" t="str">
            <v>2</v>
          </cell>
          <cell r="I2125" t="str">
            <v>00 39 02 703 003 10</v>
          </cell>
          <cell r="K2125" t="str">
            <v>Raffaella</v>
          </cell>
          <cell r="L2125" t="str">
            <v>CALABRESE</v>
          </cell>
          <cell r="M2125" t="str">
            <v>00 39 02 703 003 10</v>
          </cell>
          <cell r="N2125" t="str">
            <v>rcalabrese.imaspub@tin.it</v>
          </cell>
        </row>
        <row r="2126">
          <cell r="A2126">
            <v>1318597</v>
          </cell>
          <cell r="B2126" t="str">
            <v>XOOPAR</v>
          </cell>
          <cell r="C2126" t="str">
            <v>11 RUE DU CAIRE</v>
          </cell>
          <cell r="E2126" t="str">
            <v>75002</v>
          </cell>
          <cell r="F2126" t="str">
            <v>PARIS</v>
          </cell>
          <cell r="G2126" t="str">
            <v>FRANCE</v>
          </cell>
          <cell r="H2126" t="str">
            <v>1</v>
          </cell>
          <cell r="I2126" t="str">
            <v>01 44 82 54 40</v>
          </cell>
          <cell r="K2126" t="str">
            <v>Cédric</v>
          </cell>
          <cell r="L2126" t="str">
            <v>ATLAN</v>
          </cell>
          <cell r="M2126" t="str">
            <v>01 44 82 54 45</v>
          </cell>
          <cell r="N2126" t="str">
            <v>cedric@xoopar.com</v>
          </cell>
        </row>
        <row r="2127">
          <cell r="A2127">
            <v>1318597</v>
          </cell>
          <cell r="B2127" t="str">
            <v>XOOPAR</v>
          </cell>
          <cell r="C2127" t="str">
            <v>11 RUE DU CAIRE</v>
          </cell>
          <cell r="E2127" t="str">
            <v>75002</v>
          </cell>
          <cell r="F2127" t="str">
            <v>PARIS</v>
          </cell>
          <cell r="G2127" t="str">
            <v>FRANCE</v>
          </cell>
          <cell r="H2127" t="str">
            <v>1</v>
          </cell>
          <cell r="I2127" t="str">
            <v>01 44 82 54 40</v>
          </cell>
          <cell r="K2127" t="str">
            <v>Olivier</v>
          </cell>
          <cell r="L2127" t="str">
            <v>VERGNET</v>
          </cell>
          <cell r="M2127" t="str">
            <v>01 44 82 54 40</v>
          </cell>
          <cell r="N2127" t="str">
            <v>olivier@xoopar.com</v>
          </cell>
        </row>
        <row r="2128">
          <cell r="A2128">
            <v>1318597</v>
          </cell>
          <cell r="B2128" t="str">
            <v>XOOPAR</v>
          </cell>
          <cell r="C2128" t="str">
            <v>11 RUE DU CAIRE</v>
          </cell>
          <cell r="E2128" t="str">
            <v>75002</v>
          </cell>
          <cell r="F2128" t="str">
            <v>PARIS</v>
          </cell>
          <cell r="G2128" t="str">
            <v>FRANCE</v>
          </cell>
          <cell r="H2128" t="str">
            <v>1</v>
          </cell>
          <cell r="I2128" t="str">
            <v>01 44 82 54 40</v>
          </cell>
          <cell r="K2128" t="str">
            <v>Olivier</v>
          </cell>
          <cell r="L2128" t="str">
            <v>VERGNET</v>
          </cell>
          <cell r="N2128" t="str">
            <v>olivier@xoopar.com</v>
          </cell>
        </row>
        <row r="2129">
          <cell r="A2129">
            <v>1318851</v>
          </cell>
          <cell r="B2129" t="str">
            <v>DIRECTOR-E</v>
          </cell>
          <cell r="C2129" t="str">
            <v>South House 3A, Suite 4</v>
          </cell>
          <cell r="D2129" t="str">
            <v>Bono Estate, Bono Avenue - Bletchley, Milton Keynes</v>
          </cell>
          <cell r="E2129" t="str">
            <v>MK1 15 N</v>
          </cell>
          <cell r="F2129" t="str">
            <v>BUCKINGHAMSHIRE</v>
          </cell>
          <cell r="G2129" t="str">
            <v>ROYAUME-UNI</v>
          </cell>
          <cell r="H2129" t="str">
            <v>2</v>
          </cell>
          <cell r="I2129" t="str">
            <v>0044 870 870 4578</v>
          </cell>
          <cell r="J2129" t="str">
            <v>info@director-e.com</v>
          </cell>
          <cell r="K2129" t="str">
            <v>Hannah</v>
          </cell>
          <cell r="L2129" t="str">
            <v>JOHNSON</v>
          </cell>
          <cell r="N2129" t="str">
            <v>hannah@director-e.com</v>
          </cell>
        </row>
        <row r="2130">
          <cell r="A2130">
            <v>1318851</v>
          </cell>
          <cell r="B2130" t="str">
            <v>DIRECTOR-E</v>
          </cell>
          <cell r="C2130" t="str">
            <v>South House 3A, Suite 4</v>
          </cell>
          <cell r="D2130" t="str">
            <v>Bono Estate, Bono Avenue - Bletchley, Milton Keynes</v>
          </cell>
          <cell r="E2130" t="str">
            <v>MK1 15 N</v>
          </cell>
          <cell r="F2130" t="str">
            <v>BUCKINGHAMSHIRE</v>
          </cell>
          <cell r="G2130" t="str">
            <v>ROYAUME-UNI</v>
          </cell>
          <cell r="H2130" t="str">
            <v>2</v>
          </cell>
          <cell r="I2130" t="str">
            <v>0044 870 870 4578</v>
          </cell>
          <cell r="J2130" t="str">
            <v>info@director-e.com</v>
          </cell>
          <cell r="K2130" t="str">
            <v>Hannah</v>
          </cell>
          <cell r="L2130" t="str">
            <v>JOHNSON</v>
          </cell>
          <cell r="M2130" t="str">
            <v>0044 8708704578</v>
          </cell>
          <cell r="N2130" t="str">
            <v>hannah@director-e.com</v>
          </cell>
        </row>
        <row r="2131">
          <cell r="A2131">
            <v>1319167</v>
          </cell>
          <cell r="B2131" t="str">
            <v>IDBOX SARL</v>
          </cell>
          <cell r="C2131" t="str">
            <v>CH PRE-VERT</v>
          </cell>
          <cell r="E2131" t="str">
            <v>1630</v>
          </cell>
          <cell r="F2131" t="str">
            <v>BULLE</v>
          </cell>
          <cell r="G2131" t="str">
            <v>SUISSE</v>
          </cell>
          <cell r="H2131" t="str">
            <v>1</v>
          </cell>
          <cell r="I2131" t="str">
            <v>06 76 52 90 27</v>
          </cell>
          <cell r="K2131" t="str">
            <v>Anthony</v>
          </cell>
          <cell r="L2131" t="str">
            <v>GIROUD</v>
          </cell>
          <cell r="M2131" t="str">
            <v>0041 219251840</v>
          </cell>
          <cell r="N2131" t="str">
            <v>anthonygiroud@yahoo.fr</v>
          </cell>
        </row>
        <row r="2132">
          <cell r="A2132">
            <v>1319367</v>
          </cell>
          <cell r="B2132" t="str">
            <v>ONLEM</v>
          </cell>
          <cell r="C2132" t="str">
            <v>Alemdar Mh Bickiyurdu Sokak No: 1 K2D3</v>
          </cell>
          <cell r="D2132" t="str">
            <v>No. 1</v>
          </cell>
          <cell r="F2132" t="str">
            <v>SULTANAHMRET ISTANBUL</v>
          </cell>
          <cell r="G2132" t="str">
            <v>TURQUIE</v>
          </cell>
          <cell r="H2132" t="str">
            <v>2</v>
          </cell>
          <cell r="I2132" t="str">
            <v>+90 2125198630</v>
          </cell>
          <cell r="K2132" t="str">
            <v>GUVENC</v>
          </cell>
          <cell r="L2132" t="str">
            <v>KUCUKTOK</v>
          </cell>
          <cell r="N2132" t="str">
            <v>onlem@onlemdergisi.com</v>
          </cell>
        </row>
        <row r="2133">
          <cell r="A2133">
            <v>1319367</v>
          </cell>
          <cell r="B2133" t="str">
            <v>ONLEM</v>
          </cell>
          <cell r="C2133" t="str">
            <v>Alemdar Mh Bickiyurdu Sokak No: 1 K2D3</v>
          </cell>
          <cell r="D2133" t="str">
            <v>No. 1</v>
          </cell>
          <cell r="F2133" t="str">
            <v>SULTANAHMRET ISTANBUL</v>
          </cell>
          <cell r="G2133" t="str">
            <v>TURQUIE</v>
          </cell>
          <cell r="H2133" t="str">
            <v>2</v>
          </cell>
          <cell r="I2133" t="str">
            <v>+90 2125198630</v>
          </cell>
          <cell r="K2133" t="str">
            <v>Guvenc</v>
          </cell>
          <cell r="L2133" t="str">
            <v>KUCUKTOK</v>
          </cell>
          <cell r="M2133" t="str">
            <v>0090 2125198630</v>
          </cell>
          <cell r="N2133" t="str">
            <v>onlem@onlemdergisi.com</v>
          </cell>
        </row>
        <row r="2134">
          <cell r="A2134">
            <v>1319609</v>
          </cell>
          <cell r="B2134" t="str">
            <v>AC-FRANCHISE SARL</v>
          </cell>
          <cell r="C2134" t="str">
            <v>PARC DES ROUGES BARRES</v>
          </cell>
          <cell r="D2134" t="str">
            <v>155 RUE JULES DELCENSERIE</v>
          </cell>
          <cell r="E2134" t="str">
            <v>59700</v>
          </cell>
          <cell r="F2134" t="str">
            <v>MARCQ-EN-BAOEUL</v>
          </cell>
          <cell r="G2134" t="str">
            <v>FRANCE</v>
          </cell>
          <cell r="H2134" t="str">
            <v>1</v>
          </cell>
          <cell r="I2134" t="str">
            <v>+33 3 20 45 82 82</v>
          </cell>
          <cell r="J2134" t="str">
            <v>acontact@ac-franchise.com</v>
          </cell>
          <cell r="K2134" t="str">
            <v>Jean</v>
          </cell>
          <cell r="L2134" t="str">
            <v>SAMPER</v>
          </cell>
          <cell r="M2134" t="str">
            <v>+33 2 30 45 82 82</v>
          </cell>
          <cell r="N2134" t="str">
            <v>accontact@ac-franchise.com</v>
          </cell>
        </row>
        <row r="2135">
          <cell r="A2135">
            <v>1319609</v>
          </cell>
          <cell r="B2135" t="str">
            <v>AC-FRANCHISE SARL</v>
          </cell>
          <cell r="C2135" t="str">
            <v>PARC DES ROUGES BARRES</v>
          </cell>
          <cell r="D2135" t="str">
            <v>155 RUE JULES DELCENSERIE</v>
          </cell>
          <cell r="E2135" t="str">
            <v>59700</v>
          </cell>
          <cell r="F2135" t="str">
            <v>MARCQ-EN-BAOEUL</v>
          </cell>
          <cell r="G2135" t="str">
            <v>FRANCE</v>
          </cell>
          <cell r="H2135" t="str">
            <v>1</v>
          </cell>
          <cell r="I2135" t="str">
            <v>+33 3 20 45 82 82</v>
          </cell>
          <cell r="J2135" t="str">
            <v>acontact@ac-franchise.com</v>
          </cell>
          <cell r="K2135" t="str">
            <v>Jean</v>
          </cell>
          <cell r="L2135" t="str">
            <v>SAMPER</v>
          </cell>
          <cell r="M2135" t="str">
            <v>+33 3 20 45 82 82</v>
          </cell>
          <cell r="N2135" t="str">
            <v>jeansamper@ac-franchise.com</v>
          </cell>
        </row>
        <row r="2136">
          <cell r="A2136">
            <v>1319609</v>
          </cell>
          <cell r="B2136" t="str">
            <v>AC-FRANCHISE SARL</v>
          </cell>
          <cell r="C2136" t="str">
            <v>PARC DES ROUGES BARRES</v>
          </cell>
          <cell r="D2136" t="str">
            <v>155 RUE JULES DELCENSERIE</v>
          </cell>
          <cell r="E2136" t="str">
            <v>59700</v>
          </cell>
          <cell r="F2136" t="str">
            <v>MARCQ-EN-BAOEUL</v>
          </cell>
          <cell r="G2136" t="str">
            <v>FRANCE</v>
          </cell>
          <cell r="H2136" t="str">
            <v>1</v>
          </cell>
          <cell r="I2136" t="str">
            <v>+33 3 20 45 82 82</v>
          </cell>
          <cell r="J2136" t="str">
            <v>acontact@ac-franchise.com</v>
          </cell>
          <cell r="K2136" t="str">
            <v>Aurélie</v>
          </cell>
          <cell r="L2136" t="str">
            <v>TAUPE</v>
          </cell>
          <cell r="N2136" t="str">
            <v>accontact@ac-franchise.com</v>
          </cell>
        </row>
        <row r="2137">
          <cell r="A2137">
            <v>1319609</v>
          </cell>
          <cell r="B2137" t="str">
            <v>AC-FRANCHISE SARL</v>
          </cell>
          <cell r="C2137" t="str">
            <v>PARC DES ROUGES BARRES</v>
          </cell>
          <cell r="D2137" t="str">
            <v>155 RUE JULES DELCENSERIE</v>
          </cell>
          <cell r="E2137" t="str">
            <v>59700</v>
          </cell>
          <cell r="F2137" t="str">
            <v>MARCQ-EN-BAOEUL</v>
          </cell>
          <cell r="G2137" t="str">
            <v>FRANCE</v>
          </cell>
          <cell r="H2137" t="str">
            <v>1</v>
          </cell>
          <cell r="I2137" t="str">
            <v>+33 3 20 45 82 82</v>
          </cell>
          <cell r="J2137" t="str">
            <v>acontact@ac-franchise.com</v>
          </cell>
          <cell r="L2137" t="str">
            <v>AC FRANCHISE</v>
          </cell>
          <cell r="N2137" t="str">
            <v>accontact@ac-franchise.com</v>
          </cell>
        </row>
        <row r="2138">
          <cell r="A2138">
            <v>1320047</v>
          </cell>
          <cell r="B2138" t="str">
            <v>AGENCE FLUIDE - SECURITE PRIVEE</v>
          </cell>
          <cell r="C2138" t="str">
            <v>5 RUE SAINT JOSEPH</v>
          </cell>
          <cell r="E2138" t="str">
            <v>75002</v>
          </cell>
          <cell r="F2138" t="str">
            <v>PARIS</v>
          </cell>
          <cell r="G2138" t="str">
            <v>FRANCE</v>
          </cell>
          <cell r="H2138" t="str">
            <v>1</v>
          </cell>
          <cell r="I2138" t="str">
            <v>+33 1 78 09 68 83</v>
          </cell>
          <cell r="J2138" t="str">
            <v>sld@fluide-com.fr</v>
          </cell>
          <cell r="K2138" t="str">
            <v>Annabelle</v>
          </cell>
          <cell r="L2138" t="str">
            <v>RIPOLL</v>
          </cell>
          <cell r="M2138" t="str">
            <v>+33178096883</v>
          </cell>
        </row>
        <row r="2139">
          <cell r="A2139">
            <v>1320047</v>
          </cell>
          <cell r="B2139" t="str">
            <v>AGENCE FLUIDE - SECURITE PRIVEE</v>
          </cell>
          <cell r="C2139" t="str">
            <v>5 RUE SAINT JOSEPH</v>
          </cell>
          <cell r="E2139" t="str">
            <v>75002</v>
          </cell>
          <cell r="F2139" t="str">
            <v>PARIS</v>
          </cell>
          <cell r="G2139" t="str">
            <v>FRANCE</v>
          </cell>
          <cell r="H2139" t="str">
            <v>1</v>
          </cell>
          <cell r="I2139" t="str">
            <v>+33 1 78 09 68 83</v>
          </cell>
          <cell r="J2139" t="str">
            <v>sld@fluide-com.fr</v>
          </cell>
          <cell r="K2139" t="str">
            <v>Annabelle</v>
          </cell>
          <cell r="L2139" t="str">
            <v>RIPOLL</v>
          </cell>
          <cell r="M2139" t="str">
            <v>01 78 09 68 83</v>
          </cell>
          <cell r="N2139" t="str">
            <v/>
          </cell>
        </row>
        <row r="2140">
          <cell r="A2140">
            <v>1320047</v>
          </cell>
          <cell r="B2140" t="str">
            <v>AGENCE FLUIDE - SECURITE PRIVEE</v>
          </cell>
          <cell r="C2140" t="str">
            <v>5 RUE SAINT JOSEPH</v>
          </cell>
          <cell r="E2140" t="str">
            <v>75002</v>
          </cell>
          <cell r="F2140" t="str">
            <v>PARIS</v>
          </cell>
          <cell r="G2140" t="str">
            <v>FRANCE</v>
          </cell>
          <cell r="H2140" t="str">
            <v>1</v>
          </cell>
          <cell r="I2140" t="str">
            <v>+33 1 78 09 68 83</v>
          </cell>
          <cell r="J2140" t="str">
            <v>sld@fluide-com.fr</v>
          </cell>
          <cell r="K2140" t="str">
            <v>Sandrine</v>
          </cell>
          <cell r="L2140" t="str">
            <v>LEGRAND-DIEZ</v>
          </cell>
          <cell r="N2140" t="str">
            <v>sld@fluide-com.fr</v>
          </cell>
        </row>
        <row r="2141">
          <cell r="A2141">
            <v>1320047</v>
          </cell>
          <cell r="B2141" t="str">
            <v>AGENCE FLUIDE - SECURITE PRIVEE</v>
          </cell>
          <cell r="C2141" t="str">
            <v>5 RUE SAINT JOSEPH</v>
          </cell>
          <cell r="E2141" t="str">
            <v>75002</v>
          </cell>
          <cell r="F2141" t="str">
            <v>PARIS</v>
          </cell>
          <cell r="G2141" t="str">
            <v>FRANCE</v>
          </cell>
          <cell r="H2141" t="str">
            <v>1</v>
          </cell>
          <cell r="I2141" t="str">
            <v>+33 1 78 09 68 83</v>
          </cell>
          <cell r="J2141" t="str">
            <v>sld@fluide-com.fr</v>
          </cell>
          <cell r="K2141" t="str">
            <v>Audrey</v>
          </cell>
          <cell r="L2141" t="str">
            <v>DAVOINE</v>
          </cell>
          <cell r="M2141" t="str">
            <v>01 78 09 68 85</v>
          </cell>
          <cell r="N2141" t="str">
            <v>ad@fluide-com.fr</v>
          </cell>
        </row>
        <row r="2142">
          <cell r="A2142">
            <v>1320047</v>
          </cell>
          <cell r="B2142" t="str">
            <v>AGENCE FLUIDE - SECURITE PRIVEE</v>
          </cell>
          <cell r="C2142" t="str">
            <v>5 RUE SAINT JOSEPH</v>
          </cell>
          <cell r="E2142" t="str">
            <v>75002</v>
          </cell>
          <cell r="F2142" t="str">
            <v>PARIS</v>
          </cell>
          <cell r="G2142" t="str">
            <v>FRANCE</v>
          </cell>
          <cell r="H2142" t="str">
            <v>1</v>
          </cell>
          <cell r="I2142" t="str">
            <v>+33 1 78 09 68 83</v>
          </cell>
          <cell r="J2142" t="str">
            <v>sld@fluide-com.fr</v>
          </cell>
          <cell r="K2142" t="str">
            <v>Lionel</v>
          </cell>
          <cell r="L2142" t="str">
            <v>BENNEGENT</v>
          </cell>
          <cell r="N2142" t="str">
            <v>lb@fluide-com.fr</v>
          </cell>
        </row>
        <row r="2143">
          <cell r="A2143">
            <v>1320103</v>
          </cell>
          <cell r="B2143" t="str">
            <v>METIVE AVENUE</v>
          </cell>
          <cell r="C2143" t="str">
            <v>56 AVENUE WINSTON CHURCHILL</v>
          </cell>
          <cell r="E2143" t="str">
            <v>59100</v>
          </cell>
          <cell r="F2143" t="str">
            <v>ROUBAIX</v>
          </cell>
          <cell r="G2143" t="str">
            <v>FRANCE</v>
          </cell>
          <cell r="H2143" t="str">
            <v>1</v>
          </cell>
          <cell r="I2143" t="str">
            <v>03 28 33 89 00</v>
          </cell>
          <cell r="J2143" t="str">
            <v>contact@metive-avenue.com</v>
          </cell>
          <cell r="K2143" t="str">
            <v>Barbara</v>
          </cell>
          <cell r="L2143" t="str">
            <v>BERRET</v>
          </cell>
        </row>
        <row r="2144">
          <cell r="A2144">
            <v>1320103</v>
          </cell>
          <cell r="B2144" t="str">
            <v>METIVE AVENUE</v>
          </cell>
          <cell r="C2144" t="str">
            <v>56 AVENUE WINSTON CHURCHILL</v>
          </cell>
          <cell r="E2144" t="str">
            <v>59100</v>
          </cell>
          <cell r="F2144" t="str">
            <v>ROUBAIX</v>
          </cell>
          <cell r="G2144" t="str">
            <v>FRANCE</v>
          </cell>
          <cell r="H2144" t="str">
            <v>1</v>
          </cell>
          <cell r="I2144" t="str">
            <v>03 28 33 89 00</v>
          </cell>
          <cell r="J2144" t="str">
            <v>contact@metive-avenue.com</v>
          </cell>
          <cell r="K2144" t="str">
            <v>ANTOINE</v>
          </cell>
          <cell r="L2144" t="str">
            <v>VAN LANCKER</v>
          </cell>
          <cell r="N2144" t="str">
            <v>av@metive-avenue.com</v>
          </cell>
        </row>
        <row r="2145">
          <cell r="A2145">
            <v>1320103</v>
          </cell>
          <cell r="B2145" t="str">
            <v>METIVE AVENUE</v>
          </cell>
          <cell r="C2145" t="str">
            <v>56 AVENUE WINSTON CHURCHILL</v>
          </cell>
          <cell r="E2145" t="str">
            <v>59100</v>
          </cell>
          <cell r="F2145" t="str">
            <v>ROUBAIX</v>
          </cell>
          <cell r="G2145" t="str">
            <v>FRANCE</v>
          </cell>
          <cell r="H2145" t="str">
            <v>1</v>
          </cell>
          <cell r="I2145" t="str">
            <v>03 28 33 89 00</v>
          </cell>
          <cell r="J2145" t="str">
            <v>contact@metive-avenue.com</v>
          </cell>
          <cell r="K2145" t="str">
            <v>Antoine</v>
          </cell>
          <cell r="L2145" t="str">
            <v>VAN LANCKER</v>
          </cell>
          <cell r="M2145" t="str">
            <v>03 28 33 8 900</v>
          </cell>
          <cell r="N2145" t="str">
            <v>av@metive-avenue.com</v>
          </cell>
        </row>
        <row r="2146">
          <cell r="A2146">
            <v>1320775</v>
          </cell>
          <cell r="B2146" t="str">
            <v>OMRAN E AB</v>
          </cell>
          <cell r="C2146" t="str">
            <v>N° 128 SOROD ALLEY</v>
          </cell>
          <cell r="D2146" t="str">
            <v>KAREGAR JONOBI - PO BOX 19585-186</v>
          </cell>
          <cell r="E2146" t="str">
            <v>1314983556</v>
          </cell>
          <cell r="F2146" t="str">
            <v>TEHRAN</v>
          </cell>
          <cell r="G2146" t="str">
            <v>IRAN</v>
          </cell>
          <cell r="H2146" t="str">
            <v>2</v>
          </cell>
          <cell r="I2146" t="str">
            <v>+98 2166961043</v>
          </cell>
          <cell r="J2146" t="str">
            <v>omraneabmag@yahoo.com</v>
          </cell>
          <cell r="L2146" t="str">
            <v>MGHADDASI</v>
          </cell>
          <cell r="N2146" t="str">
            <v>omraneabmag@yahoo.com</v>
          </cell>
        </row>
        <row r="2147">
          <cell r="A2147">
            <v>1321035</v>
          </cell>
          <cell r="B2147" t="str">
            <v>ASSOCIATIONS DE TECHNICIENS</v>
          </cell>
          <cell r="C2147" t="str">
            <v>C/o CNFF</v>
          </cell>
          <cell r="D2147" t="str">
            <v>33 rue des Jeuneurs</v>
          </cell>
          <cell r="E2147" t="str">
            <v>75002</v>
          </cell>
          <cell r="F2147" t="str">
            <v>PARIS</v>
          </cell>
          <cell r="G2147" t="str">
            <v>FRANCE</v>
          </cell>
          <cell r="H2147" t="str">
            <v>1</v>
          </cell>
          <cell r="I2147" t="str">
            <v>06 81 44 44 02</v>
          </cell>
          <cell r="J2147" t="str">
            <v/>
          </cell>
          <cell r="K2147" t="str">
            <v>LESLIE</v>
          </cell>
          <cell r="L2147" t="str">
            <v>TABUTEAU</v>
          </cell>
          <cell r="M2147" t="str">
            <v>06 81 44 44 02</v>
          </cell>
          <cell r="N2147" t="str">
            <v>leslie.tabuteau@club-internet.fr</v>
          </cell>
        </row>
        <row r="2148">
          <cell r="A2148">
            <v>1321057</v>
          </cell>
          <cell r="B2148" t="str">
            <v>MEDIASACTU</v>
          </cell>
          <cell r="C2148" t="str">
            <v>10 RUE NICOLAS APPERT</v>
          </cell>
          <cell r="E2148" t="str">
            <v>75011</v>
          </cell>
          <cell r="F2148" t="str">
            <v>PARIS</v>
          </cell>
          <cell r="G2148" t="str">
            <v>FRANCE</v>
          </cell>
          <cell r="H2148" t="str">
            <v>1</v>
          </cell>
          <cell r="I2148" t="str">
            <v>01 55 25 50 70</v>
          </cell>
          <cell r="K2148" t="str">
            <v>NICOLAS</v>
          </cell>
          <cell r="L2148" t="str">
            <v>CHAGNY</v>
          </cell>
          <cell r="N2148" t="str">
            <v>nc@radioactu.com</v>
          </cell>
        </row>
        <row r="2149">
          <cell r="A2149">
            <v>1321057</v>
          </cell>
          <cell r="B2149" t="str">
            <v>MEDIASACTU</v>
          </cell>
          <cell r="C2149" t="str">
            <v>10 RUE NICOLAS APPERT</v>
          </cell>
          <cell r="E2149" t="str">
            <v>75011</v>
          </cell>
          <cell r="F2149" t="str">
            <v>PARIS</v>
          </cell>
          <cell r="G2149" t="str">
            <v>FRANCE</v>
          </cell>
          <cell r="H2149" t="str">
            <v>1</v>
          </cell>
          <cell r="I2149" t="str">
            <v>01 55 25 50 70</v>
          </cell>
          <cell r="K2149" t="str">
            <v>NICOLAS</v>
          </cell>
          <cell r="L2149" t="str">
            <v>CHAGNY</v>
          </cell>
          <cell r="M2149" t="str">
            <v>01 55 25 50 74</v>
          </cell>
          <cell r="N2149" t="str">
            <v>nc@mediasactu.com</v>
          </cell>
        </row>
        <row r="2150">
          <cell r="A2150">
            <v>1321116</v>
          </cell>
          <cell r="B2150" t="str">
            <v>RFID/USN KOREA</v>
          </cell>
          <cell r="C2150" t="str">
            <v>RM,4401, TRADE TOWER, 159-1</v>
          </cell>
          <cell r="D2150" t="str">
            <v>SAMSUNG DONG, GANGNAM GU</v>
          </cell>
          <cell r="F2150" t="str">
            <v>SEOUL</v>
          </cell>
          <cell r="G2150" t="str">
            <v>REP DEM PEUPLE DE KOREE</v>
          </cell>
          <cell r="H2150" t="str">
            <v>2</v>
          </cell>
          <cell r="I2150" t="str">
            <v>00 822 555 7153</v>
          </cell>
          <cell r="J2150" t="str">
            <v/>
          </cell>
          <cell r="K2150" t="str">
            <v>HYUN TAE</v>
          </cell>
          <cell r="L2150" t="str">
            <v>JANG</v>
          </cell>
          <cell r="M2150" t="str">
            <v>00 822 555 7153</v>
          </cell>
          <cell r="N2150" t="str">
            <v>htjang@kfairs.com</v>
          </cell>
        </row>
        <row r="2151">
          <cell r="A2151">
            <v>1321119</v>
          </cell>
          <cell r="B2151" t="str">
            <v>RFID UPDATE</v>
          </cell>
          <cell r="C2151" t="str">
            <v>3213 DUKE STREET, STE 266</v>
          </cell>
          <cell r="D2151" t="str">
            <v>VA 22314-4533</v>
          </cell>
          <cell r="F2151" t="str">
            <v>ALEXANDRA</v>
          </cell>
          <cell r="G2151" t="str">
            <v>ETATS-UNIS</v>
          </cell>
          <cell r="H2151" t="str">
            <v>2</v>
          </cell>
          <cell r="I2151" t="str">
            <v>00 1 703 842 1347</v>
          </cell>
          <cell r="J2151" t="str">
            <v/>
          </cell>
          <cell r="K2151" t="str">
            <v>ROCKY</v>
          </cell>
          <cell r="L2151" t="str">
            <v>VEGA</v>
          </cell>
          <cell r="M2151" t="str">
            <v>00 1 703 842 1347</v>
          </cell>
          <cell r="N2151" t="str">
            <v>vega@rfidupdate.com</v>
          </cell>
        </row>
        <row r="2152">
          <cell r="A2152">
            <v>1321918</v>
          </cell>
          <cell r="B2152" t="str">
            <v>JOURNAL DES PROFESIONNELS DE LA SANTE AU</v>
          </cell>
          <cell r="C2152" t="str">
            <v>47 RUE CARTIER BRESSON</v>
          </cell>
          <cell r="E2152" t="str">
            <v>93500</v>
          </cell>
          <cell r="F2152" t="str">
            <v>PANTIN</v>
          </cell>
          <cell r="G2152" t="str">
            <v>FRANCE</v>
          </cell>
          <cell r="H2152" t="str">
            <v>1</v>
          </cell>
          <cell r="I2152" t="str">
            <v>01 75 49 82 49</v>
          </cell>
          <cell r="J2152" t="str">
            <v/>
          </cell>
          <cell r="K2152" t="str">
            <v>HV</v>
          </cell>
          <cell r="L2152" t="str">
            <v>KRIEF</v>
          </cell>
        </row>
        <row r="2153">
          <cell r="A2153">
            <v>1321918</v>
          </cell>
          <cell r="B2153" t="str">
            <v>JOURNAL DES PROFESIONNELS DE LA SANTE AU</v>
          </cell>
          <cell r="C2153" t="str">
            <v>47 RUE CARTIER BRESSON</v>
          </cell>
          <cell r="E2153" t="str">
            <v>93500</v>
          </cell>
          <cell r="F2153" t="str">
            <v>PANTIN</v>
          </cell>
          <cell r="G2153" t="str">
            <v>FRANCE</v>
          </cell>
          <cell r="H2153" t="str">
            <v>1</v>
          </cell>
          <cell r="I2153" t="str">
            <v>01 75 49 82 49</v>
          </cell>
          <cell r="J2153" t="str">
            <v/>
          </cell>
          <cell r="K2153" t="str">
            <v>Hv</v>
          </cell>
          <cell r="L2153" t="str">
            <v>KRIEF</v>
          </cell>
          <cell r="M2153" t="str">
            <v>01 75 49 82 49</v>
          </cell>
          <cell r="N2153" t="str">
            <v/>
          </cell>
        </row>
        <row r="2154">
          <cell r="A2154">
            <v>1322754</v>
          </cell>
          <cell r="B2154" t="str">
            <v>CONCEPT MEDIA SRL - BILDINX</v>
          </cell>
          <cell r="C2154" t="str">
            <v>STR. KORTRIJKSESTEEBWEG 198</v>
          </cell>
          <cell r="E2154" t="str">
            <v>8530</v>
          </cell>
          <cell r="F2154" t="str">
            <v>HARELBEKE</v>
          </cell>
          <cell r="G2154" t="str">
            <v>BELGIQUE</v>
          </cell>
          <cell r="H2154" t="str">
            <v>1</v>
          </cell>
          <cell r="K2154" t="str">
            <v>Fierens</v>
          </cell>
          <cell r="L2154" t="str">
            <v>WIM</v>
          </cell>
        </row>
        <row r="2155">
          <cell r="A2155">
            <v>1325316</v>
          </cell>
          <cell r="B2155" t="str">
            <v>NESTLE NESPRESSO SA</v>
          </cell>
          <cell r="C2155" t="str">
            <v>ROUTE DU LAC 3</v>
          </cell>
          <cell r="E2155" t="str">
            <v>1094</v>
          </cell>
          <cell r="F2155" t="str">
            <v>PAUDEX</v>
          </cell>
          <cell r="G2155" t="str">
            <v>SUISSE</v>
          </cell>
          <cell r="H2155" t="str">
            <v>1</v>
          </cell>
          <cell r="J2155" t="str">
            <v/>
          </cell>
          <cell r="K2155" t="str">
            <v>STEPHANE</v>
          </cell>
          <cell r="L2155" t="str">
            <v>DETAILLE</v>
          </cell>
          <cell r="N2155" t="str">
            <v/>
          </cell>
        </row>
        <row r="2156">
          <cell r="A2156">
            <v>1325316</v>
          </cell>
          <cell r="B2156" t="str">
            <v>NESTLE NESPRESSO SA</v>
          </cell>
          <cell r="C2156" t="str">
            <v>ROUTE DU LAC 3</v>
          </cell>
          <cell r="E2156" t="str">
            <v>1094</v>
          </cell>
          <cell r="F2156" t="str">
            <v>PAUDEX</v>
          </cell>
          <cell r="G2156" t="str">
            <v>SUISSE</v>
          </cell>
          <cell r="H2156" t="str">
            <v>1</v>
          </cell>
          <cell r="J2156" t="str">
            <v/>
          </cell>
          <cell r="K2156" t="str">
            <v>RICHARD</v>
          </cell>
          <cell r="L2156" t="str">
            <v>GIRARDOT</v>
          </cell>
          <cell r="N2156" t="str">
            <v/>
          </cell>
        </row>
        <row r="2157">
          <cell r="A2157">
            <v>1325418</v>
          </cell>
          <cell r="B2157" t="str">
            <v>SHC EDITIONS - HYDROJET MAGAZINE</v>
          </cell>
          <cell r="C2157" t="str">
            <v>9 rue de la Castagnone</v>
          </cell>
          <cell r="E2157" t="str">
            <v>34480</v>
          </cell>
          <cell r="F2157" t="str">
            <v>MAGALAS</v>
          </cell>
          <cell r="G2157" t="str">
            <v>FRANCE</v>
          </cell>
          <cell r="H2157" t="str">
            <v>1</v>
          </cell>
          <cell r="I2157" t="str">
            <v>+33 663442361</v>
          </cell>
          <cell r="J2157" t="str">
            <v>thierry.scharff@hydrojetmag.fr</v>
          </cell>
          <cell r="K2157" t="str">
            <v>Thierry</v>
          </cell>
          <cell r="L2157" t="str">
            <v>SCHARFF</v>
          </cell>
          <cell r="N2157" t="str">
            <v>thierry.scharff@hydrojetmag.fr</v>
          </cell>
        </row>
        <row r="2158">
          <cell r="A2158">
            <v>1325418</v>
          </cell>
          <cell r="B2158" t="str">
            <v>SHC EDITIONS - HYDROJET MAGAZINE</v>
          </cell>
          <cell r="C2158" t="str">
            <v>9 rue de la Castagnone</v>
          </cell>
          <cell r="E2158" t="str">
            <v>34480</v>
          </cell>
          <cell r="F2158" t="str">
            <v>MAGALAS</v>
          </cell>
          <cell r="G2158" t="str">
            <v>FRANCE</v>
          </cell>
          <cell r="H2158" t="str">
            <v>1</v>
          </cell>
          <cell r="I2158" t="str">
            <v>+33 663442361</v>
          </cell>
          <cell r="J2158" t="str">
            <v>thierry.scharff@hydrojetmag.fr</v>
          </cell>
          <cell r="K2158" t="str">
            <v>Thierry</v>
          </cell>
          <cell r="L2158" t="str">
            <v>SCHARFF</v>
          </cell>
          <cell r="M2158" t="str">
            <v>06 63 44 23 61</v>
          </cell>
          <cell r="N2158" t="str">
            <v>thierry.scharff@hydrojetmag.fr</v>
          </cell>
        </row>
        <row r="2159">
          <cell r="A2159">
            <v>1325700</v>
          </cell>
          <cell r="B2159" t="str">
            <v>FEES - FEDERATION EUROPEAN ERGONOMICS SO</v>
          </cell>
          <cell r="C2159" t="str">
            <v>Institut f?r Arbeitsphysiologie an der Universit?t Dortmund</v>
          </cell>
          <cell r="D2159" t="str">
            <v>Ardeystrasse 67</v>
          </cell>
          <cell r="E2159" t="str">
            <v>44139</v>
          </cell>
          <cell r="F2159" t="str">
            <v>DORTMUND</v>
          </cell>
          <cell r="G2159" t="str">
            <v>ALLEMAGNE</v>
          </cell>
          <cell r="H2159" t="str">
            <v>2</v>
          </cell>
          <cell r="I2159" t="str">
            <v>0049 2311084303</v>
          </cell>
          <cell r="J2159" t="str">
            <v/>
          </cell>
          <cell r="K2159" t="str">
            <v>Christophe</v>
          </cell>
          <cell r="L2159" t="str">
            <v>MAES</v>
          </cell>
          <cell r="M2159" t="str">
            <v>0049 2311084303</v>
          </cell>
          <cell r="N2159" t="str">
            <v>christophe.maes@ozalma.be</v>
          </cell>
        </row>
        <row r="2160">
          <cell r="A2160">
            <v>1326166</v>
          </cell>
          <cell r="B2160" t="str">
            <v>MC MAG</v>
          </cell>
          <cell r="C2160" t="str">
            <v>LOT 208, ZI DE L'ARGILE</v>
          </cell>
          <cell r="D2160" t="str">
            <v>AVENUE DE LA QUIERA, VOIE C</v>
          </cell>
          <cell r="E2160" t="str">
            <v>06370</v>
          </cell>
          <cell r="F2160" t="str">
            <v>MOUANS SARTOUX</v>
          </cell>
          <cell r="G2160" t="str">
            <v>FRANCE</v>
          </cell>
          <cell r="H2160" t="str">
            <v>1</v>
          </cell>
          <cell r="I2160" t="str">
            <v>+33492928166</v>
          </cell>
          <cell r="K2160" t="str">
            <v>FREDERIQUE</v>
          </cell>
          <cell r="L2160" t="str">
            <v>TARAQUOIS</v>
          </cell>
          <cell r="N2160" t="str">
            <v>frederique.taraquois@wanadoo.fr</v>
          </cell>
        </row>
        <row r="2161">
          <cell r="A2161">
            <v>1326166</v>
          </cell>
          <cell r="B2161" t="str">
            <v>MC MAG</v>
          </cell>
          <cell r="C2161" t="str">
            <v>LOT 208, ZI DE L'ARGILE</v>
          </cell>
          <cell r="D2161" t="str">
            <v>AVENUE DE LA QUIERA, VOIE C</v>
          </cell>
          <cell r="E2161" t="str">
            <v>06370</v>
          </cell>
          <cell r="F2161" t="str">
            <v>MOUANS SARTOUX</v>
          </cell>
          <cell r="G2161" t="str">
            <v>FRANCE</v>
          </cell>
          <cell r="H2161" t="str">
            <v>1</v>
          </cell>
          <cell r="I2161" t="str">
            <v>+33492928166</v>
          </cell>
          <cell r="K2161" t="str">
            <v>Virginie</v>
          </cell>
          <cell r="L2161" t="str">
            <v>MANCILLA</v>
          </cell>
          <cell r="M2161" t="str">
            <v>04 92 92 81 66</v>
          </cell>
          <cell r="N2161" t="str">
            <v>manumagpub@wanadoo.fr</v>
          </cell>
        </row>
        <row r="2162">
          <cell r="A2162">
            <v>1326166</v>
          </cell>
          <cell r="B2162" t="str">
            <v>MC MAG</v>
          </cell>
          <cell r="C2162" t="str">
            <v>LOT 208, ZI DE L'ARGILE</v>
          </cell>
          <cell r="D2162" t="str">
            <v>AVENUE DE LA QUIERA, VOIE C</v>
          </cell>
          <cell r="E2162" t="str">
            <v>06370</v>
          </cell>
          <cell r="F2162" t="str">
            <v>MOUANS SARTOUX</v>
          </cell>
          <cell r="G2162" t="str">
            <v>FRANCE</v>
          </cell>
          <cell r="H2162" t="str">
            <v>1</v>
          </cell>
          <cell r="I2162" t="str">
            <v>+33492928166</v>
          </cell>
          <cell r="K2162" t="str">
            <v>VIRGINIE</v>
          </cell>
          <cell r="L2162" t="str">
            <v>MANCILLA</v>
          </cell>
          <cell r="N2162" t="str">
            <v>manumagazine@wanadoo.fr</v>
          </cell>
        </row>
        <row r="2163">
          <cell r="A2163">
            <v>1326166</v>
          </cell>
          <cell r="B2163" t="str">
            <v>MC MAG</v>
          </cell>
          <cell r="C2163" t="str">
            <v>LOT 208, ZI DE L'ARGILE</v>
          </cell>
          <cell r="D2163" t="str">
            <v>AVENUE DE LA QUIERA, VOIE C</v>
          </cell>
          <cell r="E2163" t="str">
            <v>06370</v>
          </cell>
          <cell r="F2163" t="str">
            <v>MOUANS SARTOUX</v>
          </cell>
          <cell r="G2163" t="str">
            <v>FRANCE</v>
          </cell>
          <cell r="H2163" t="str">
            <v>1</v>
          </cell>
          <cell r="I2163" t="str">
            <v>+33492928166</v>
          </cell>
          <cell r="K2163" t="str">
            <v>Frédérique</v>
          </cell>
          <cell r="L2163" t="str">
            <v>TARAQUOIS</v>
          </cell>
          <cell r="M2163" t="str">
            <v>04 92 92 81 66</v>
          </cell>
          <cell r="N2163" t="str">
            <v>frederique.taraquois@wanadoo.fr</v>
          </cell>
        </row>
        <row r="2164">
          <cell r="A2164">
            <v>1327235</v>
          </cell>
          <cell r="B2164" t="str">
            <v>BEOTOP</v>
          </cell>
          <cell r="C2164" t="str">
            <v>16  ROUTE DE BOUTERVILLIERS</v>
          </cell>
          <cell r="E2164" t="str">
            <v>91780</v>
          </cell>
          <cell r="F2164" t="str">
            <v>CHALO ST MARS</v>
          </cell>
          <cell r="G2164" t="str">
            <v>FRANCE</v>
          </cell>
          <cell r="H2164" t="str">
            <v>1</v>
          </cell>
          <cell r="I2164" t="str">
            <v>+33 9 75 23 11 64</v>
          </cell>
          <cell r="K2164" t="str">
            <v>Nathalie</v>
          </cell>
          <cell r="L2164" t="str">
            <v>JALENQUES</v>
          </cell>
          <cell r="M2164" t="str">
            <v>09 75 23 11 64</v>
          </cell>
          <cell r="N2164" t="str">
            <v>nj@beotop.fr</v>
          </cell>
        </row>
        <row r="2165">
          <cell r="A2165">
            <v>1327235</v>
          </cell>
          <cell r="B2165" t="str">
            <v>BEOTOP</v>
          </cell>
          <cell r="C2165" t="str">
            <v>16  ROUTE DE BOUTERVILLIERS</v>
          </cell>
          <cell r="E2165" t="str">
            <v>91780</v>
          </cell>
          <cell r="F2165" t="str">
            <v>CHALO ST MARS</v>
          </cell>
          <cell r="G2165" t="str">
            <v>FRANCE</v>
          </cell>
          <cell r="H2165" t="str">
            <v>1</v>
          </cell>
          <cell r="I2165" t="str">
            <v>+33 9 75 23 11 64</v>
          </cell>
          <cell r="K2165" t="str">
            <v>Nathalie</v>
          </cell>
          <cell r="L2165" t="str">
            <v>JALENQUES</v>
          </cell>
          <cell r="N2165" t="str">
            <v>nj@beotop.fr</v>
          </cell>
        </row>
        <row r="2166">
          <cell r="A2166">
            <v>1328220</v>
          </cell>
          <cell r="B2166" t="str">
            <v>FACONNABLE</v>
          </cell>
          <cell r="C2166" t="str">
            <v>107, Route de Canta Gallet</v>
          </cell>
          <cell r="E2166" t="str">
            <v>06200</v>
          </cell>
          <cell r="F2166" t="str">
            <v>NICE</v>
          </cell>
          <cell r="G2166" t="str">
            <v>FRANCE</v>
          </cell>
          <cell r="H2166" t="str">
            <v>1</v>
          </cell>
          <cell r="I2166" t="str">
            <v>04 92 15 88 74</v>
          </cell>
          <cell r="J2166" t="str">
            <v/>
          </cell>
          <cell r="K2166" t="str">
            <v>FRANCESCA</v>
          </cell>
          <cell r="L2166" t="str">
            <v>TRALDI</v>
          </cell>
          <cell r="N2166" t="str">
            <v>f.traldi@faconnable.com</v>
          </cell>
        </row>
        <row r="2167">
          <cell r="A2167">
            <v>1328220</v>
          </cell>
          <cell r="B2167" t="str">
            <v>FACONNABLE</v>
          </cell>
          <cell r="C2167" t="str">
            <v>107, Route de Canta Gallet</v>
          </cell>
          <cell r="E2167" t="str">
            <v>06200</v>
          </cell>
          <cell r="F2167" t="str">
            <v>NICE</v>
          </cell>
          <cell r="G2167" t="str">
            <v>FRANCE</v>
          </cell>
          <cell r="H2167" t="str">
            <v>1</v>
          </cell>
          <cell r="I2167" t="str">
            <v>04 92 15 88 74</v>
          </cell>
          <cell r="J2167" t="str">
            <v/>
          </cell>
          <cell r="K2167" t="str">
            <v>Elisabetta</v>
          </cell>
          <cell r="L2167" t="str">
            <v>IERARDI</v>
          </cell>
          <cell r="M2167" t="str">
            <v>+33492158858</v>
          </cell>
          <cell r="N2167" t="str">
            <v>e.ierardi@faconnable.com</v>
          </cell>
        </row>
        <row r="2168">
          <cell r="A2168">
            <v>1328220</v>
          </cell>
          <cell r="B2168" t="str">
            <v>FACONNABLE</v>
          </cell>
          <cell r="C2168" t="str">
            <v>107, Route de Canta Gallet</v>
          </cell>
          <cell r="E2168" t="str">
            <v>06200</v>
          </cell>
          <cell r="F2168" t="str">
            <v>NICE</v>
          </cell>
          <cell r="G2168" t="str">
            <v>FRANCE</v>
          </cell>
          <cell r="H2168" t="str">
            <v>1</v>
          </cell>
          <cell r="I2168" t="str">
            <v>04 92 15 88 74</v>
          </cell>
          <cell r="J2168" t="str">
            <v/>
          </cell>
          <cell r="K2168" t="str">
            <v>FRANCESCA</v>
          </cell>
          <cell r="L2168" t="str">
            <v>TRALDI</v>
          </cell>
          <cell r="M2168" t="str">
            <v>+33492158905</v>
          </cell>
          <cell r="N2168" t="str">
            <v>f.traldi@faconnable.com</v>
          </cell>
        </row>
        <row r="2169">
          <cell r="A2169">
            <v>1328289</v>
          </cell>
          <cell r="B2169" t="str">
            <v>IDEALWAY SARL</v>
          </cell>
          <cell r="C2169" t="str">
            <v>CHEM MONTERAULT</v>
          </cell>
          <cell r="D2169" t="str">
            <v>VERT BUISSON</v>
          </cell>
          <cell r="E2169" t="str">
            <v>89150</v>
          </cell>
          <cell r="F2169" t="str">
            <v>MONTACHER VILLEGARDIN</v>
          </cell>
          <cell r="G2169" t="str">
            <v>FRANCE</v>
          </cell>
          <cell r="H2169" t="str">
            <v>1</v>
          </cell>
          <cell r="I2169" t="str">
            <v>06 10 03 11 56</v>
          </cell>
          <cell r="J2169" t="str">
            <v>contact@hisse-et-oh.com</v>
          </cell>
          <cell r="K2169" t="str">
            <v>Thomas</v>
          </cell>
          <cell r="L2169" t="str">
            <v>GALLIOU</v>
          </cell>
          <cell r="M2169" t="str">
            <v>06 10 03 11 56</v>
          </cell>
          <cell r="N2169" t="str">
            <v>thomas.galliou@hisse-et-oh.com</v>
          </cell>
        </row>
        <row r="2170">
          <cell r="A2170">
            <v>1328314</v>
          </cell>
          <cell r="B2170" t="str">
            <v>EDITIONS FITAMANT</v>
          </cell>
          <cell r="C2170" t="str">
            <v>10 RUE DE PENTHIEVRE</v>
          </cell>
          <cell r="E2170" t="str">
            <v>78008</v>
          </cell>
          <cell r="F2170" t="str">
            <v>PARIS</v>
          </cell>
          <cell r="G2170" t="str">
            <v>FRANCE</v>
          </cell>
          <cell r="H2170" t="str">
            <v>1</v>
          </cell>
          <cell r="I2170" t="str">
            <v>+33 2 98 98 01 40</v>
          </cell>
          <cell r="J2170" t="str">
            <v>pub.re@fitamant.fr</v>
          </cell>
          <cell r="K2170" t="str">
            <v>Emmanuelle</v>
          </cell>
          <cell r="L2170" t="str">
            <v>LE NEUR</v>
          </cell>
          <cell r="M2170" t="str">
            <v>02 98 98 01 40</v>
          </cell>
          <cell r="N2170" t="str">
            <v>dev.com@fitamant.fr</v>
          </cell>
        </row>
        <row r="2171">
          <cell r="A2171">
            <v>1328314</v>
          </cell>
          <cell r="B2171" t="str">
            <v>EDITIONS FITAMANT</v>
          </cell>
          <cell r="C2171" t="str">
            <v>10 RUE DE PENTHIEVRE</v>
          </cell>
          <cell r="E2171" t="str">
            <v>78008</v>
          </cell>
          <cell r="F2171" t="str">
            <v>PARIS</v>
          </cell>
          <cell r="G2171" t="str">
            <v>FRANCE</v>
          </cell>
          <cell r="H2171" t="str">
            <v>1</v>
          </cell>
          <cell r="I2171" t="str">
            <v>+33 2 98 98 01 40</v>
          </cell>
          <cell r="J2171" t="str">
            <v>pub.re@fitamant.fr</v>
          </cell>
          <cell r="K2171" t="str">
            <v>YANN</v>
          </cell>
          <cell r="L2171" t="str">
            <v>LE BESCO</v>
          </cell>
          <cell r="M2171" t="str">
            <v>02 98 98 01 44</v>
          </cell>
          <cell r="N2171" t="str">
            <v>pub.fluides@fitament.fr</v>
          </cell>
        </row>
        <row r="2172">
          <cell r="A2172">
            <v>1328314</v>
          </cell>
          <cell r="B2172" t="str">
            <v>EDITIONS FITAMANT</v>
          </cell>
          <cell r="C2172" t="str">
            <v>10 RUE DE PENTHIEVRE</v>
          </cell>
          <cell r="E2172" t="str">
            <v>78008</v>
          </cell>
          <cell r="F2172" t="str">
            <v>PARIS</v>
          </cell>
          <cell r="G2172" t="str">
            <v>FRANCE</v>
          </cell>
          <cell r="H2172" t="str">
            <v>1</v>
          </cell>
          <cell r="I2172" t="str">
            <v>+33 2 98 98 01 40</v>
          </cell>
          <cell r="J2172" t="str">
            <v>pub.re@fitamant.fr</v>
          </cell>
          <cell r="K2172" t="str">
            <v>YANN</v>
          </cell>
          <cell r="L2172" t="str">
            <v>LE BESCO</v>
          </cell>
          <cell r="N2172" t="str">
            <v>pub.re@fitament.fr</v>
          </cell>
        </row>
        <row r="2173">
          <cell r="A2173">
            <v>1328314</v>
          </cell>
          <cell r="B2173" t="str">
            <v>EDITIONS FITAMANT</v>
          </cell>
          <cell r="C2173" t="str">
            <v>10 RUE DE PENTHIEVRE</v>
          </cell>
          <cell r="E2173" t="str">
            <v>78008</v>
          </cell>
          <cell r="F2173" t="str">
            <v>PARIS</v>
          </cell>
          <cell r="G2173" t="str">
            <v>FRANCE</v>
          </cell>
          <cell r="H2173" t="str">
            <v>1</v>
          </cell>
          <cell r="I2173" t="str">
            <v>+33 2 98 98 01 40</v>
          </cell>
          <cell r="J2173" t="str">
            <v>pub.re@fitamant.fr</v>
          </cell>
          <cell r="K2173" t="str">
            <v>Veronique</v>
          </cell>
          <cell r="L2173" t="str">
            <v>WALLISER</v>
          </cell>
          <cell r="M2173" t="str">
            <v>+33 2 98 98 01 41</v>
          </cell>
          <cell r="N2173" t="str">
            <v>pub@fitamant.fr</v>
          </cell>
        </row>
        <row r="2174">
          <cell r="A2174">
            <v>1328377</v>
          </cell>
          <cell r="B2174" t="str">
            <v>UW UNLIMITED PRESS AGENCY</v>
          </cell>
          <cell r="C2174" t="str">
            <v>25, boulevard Sylvestre</v>
          </cell>
          <cell r="E2174" t="str">
            <v>13012</v>
          </cell>
          <cell r="F2174" t="str">
            <v>MARSEILLE</v>
          </cell>
          <cell r="G2174" t="str">
            <v>FRANCE</v>
          </cell>
          <cell r="H2174" t="str">
            <v>1</v>
          </cell>
          <cell r="I2174" t="str">
            <v>09 54 15 85 93</v>
          </cell>
          <cell r="J2174" t="str">
            <v>redac@eau-mag.fr</v>
          </cell>
          <cell r="K2174" t="str">
            <v>Robert</v>
          </cell>
          <cell r="L2174" t="str">
            <v>MARGAILLAN</v>
          </cell>
          <cell r="M2174" t="str">
            <v>09 54 15 85 93</v>
          </cell>
          <cell r="N2174" t="str">
            <v>redac@eau-mag.fr</v>
          </cell>
        </row>
        <row r="2175">
          <cell r="A2175">
            <v>1328377</v>
          </cell>
          <cell r="B2175" t="str">
            <v>UW UNLIMITED PRESS AGENCY</v>
          </cell>
          <cell r="C2175" t="str">
            <v>25, boulevard Sylvestre</v>
          </cell>
          <cell r="E2175" t="str">
            <v>13012</v>
          </cell>
          <cell r="F2175" t="str">
            <v>MARSEILLE</v>
          </cell>
          <cell r="G2175" t="str">
            <v>FRANCE</v>
          </cell>
          <cell r="H2175" t="str">
            <v>1</v>
          </cell>
          <cell r="I2175" t="str">
            <v>09 54 15 85 93</v>
          </cell>
          <cell r="J2175" t="str">
            <v>redac@eau-mag.fr</v>
          </cell>
          <cell r="K2175" t="str">
            <v>Robert</v>
          </cell>
          <cell r="L2175" t="str">
            <v>MARGAILLAN</v>
          </cell>
          <cell r="M2175" t="str">
            <v>+33954158593</v>
          </cell>
          <cell r="N2175" t="str">
            <v>redac@eau-mag.fr</v>
          </cell>
        </row>
        <row r="2176">
          <cell r="A2176">
            <v>1328522</v>
          </cell>
          <cell r="B2176" t="str">
            <v>VENDING INTERNATIONAL</v>
          </cell>
          <cell r="C2176" t="str">
            <v>15a LONDON ROAD</v>
          </cell>
          <cell r="E2176" t="str">
            <v>ME16 8LY</v>
          </cell>
          <cell r="F2176" t="str">
            <v>MAIDSTONE KENT</v>
          </cell>
          <cell r="G2176" t="str">
            <v>ROYAUME-UNI</v>
          </cell>
          <cell r="H2176" t="str">
            <v>2</v>
          </cell>
          <cell r="J2176" t="str">
            <v/>
          </cell>
          <cell r="L2176" t="str">
            <v>FURR</v>
          </cell>
          <cell r="N2176" t="str">
            <v/>
          </cell>
        </row>
        <row r="2177">
          <cell r="A2177">
            <v>1328522</v>
          </cell>
          <cell r="B2177" t="str">
            <v>VENDING INTERNATIONAL</v>
          </cell>
          <cell r="C2177" t="str">
            <v>15a LONDON ROAD</v>
          </cell>
          <cell r="E2177" t="str">
            <v>ME16 8LY</v>
          </cell>
          <cell r="F2177" t="str">
            <v>MAIDSTONE KENT</v>
          </cell>
          <cell r="G2177" t="str">
            <v>ROYAUME-UNI</v>
          </cell>
          <cell r="H2177" t="str">
            <v>2</v>
          </cell>
          <cell r="J2177" t="str">
            <v/>
          </cell>
          <cell r="L2177" t="str">
            <v>FURR</v>
          </cell>
        </row>
        <row r="2178">
          <cell r="A2178">
            <v>1328522</v>
          </cell>
          <cell r="B2178" t="str">
            <v>VENDING INTERNATIONAL</v>
          </cell>
          <cell r="C2178" t="str">
            <v>15a LONDON ROAD</v>
          </cell>
          <cell r="E2178" t="str">
            <v>ME16 8LY</v>
          </cell>
          <cell r="F2178" t="str">
            <v>MAIDSTONE KENT</v>
          </cell>
          <cell r="G2178" t="str">
            <v>ROYAUME-UNI</v>
          </cell>
          <cell r="H2178" t="str">
            <v>2</v>
          </cell>
          <cell r="J2178" t="str">
            <v/>
          </cell>
          <cell r="K2178" t="str">
            <v>Jenny</v>
          </cell>
          <cell r="L2178" t="str">
            <v>THOMPSON</v>
          </cell>
          <cell r="M2178" t="str">
            <v>+44 (0)1622 687031</v>
          </cell>
        </row>
        <row r="2179">
          <cell r="A2179">
            <v>1328529</v>
          </cell>
          <cell r="B2179" t="str">
            <v>JLJ PRESSE</v>
          </cell>
          <cell r="C2179" t="str">
            <v>8 RUE FRANOIS VILLON</v>
          </cell>
          <cell r="E2179" t="str">
            <v>75015</v>
          </cell>
          <cell r="F2179" t="str">
            <v>PARIS</v>
          </cell>
          <cell r="G2179" t="str">
            <v>FRANCE</v>
          </cell>
          <cell r="H2179" t="str">
            <v>1</v>
          </cell>
          <cell r="J2179" t="str">
            <v/>
          </cell>
          <cell r="L2179" t="str">
            <v>ESDSD</v>
          </cell>
          <cell r="N2179" t="str">
            <v/>
          </cell>
        </row>
        <row r="2180">
          <cell r="A2180">
            <v>1328529</v>
          </cell>
          <cell r="B2180" t="str">
            <v>JLJ PRESSE</v>
          </cell>
          <cell r="C2180" t="str">
            <v>8 RUE FRANOIS VILLON</v>
          </cell>
          <cell r="E2180" t="str">
            <v>75015</v>
          </cell>
          <cell r="F2180" t="str">
            <v>PARIS</v>
          </cell>
          <cell r="G2180" t="str">
            <v>FRANCE</v>
          </cell>
          <cell r="H2180" t="str">
            <v>1</v>
          </cell>
          <cell r="J2180" t="str">
            <v/>
          </cell>
          <cell r="L2180" t="str">
            <v>ESDSD</v>
          </cell>
        </row>
        <row r="2181">
          <cell r="A2181">
            <v>1328529</v>
          </cell>
          <cell r="B2181" t="str">
            <v>JLJ PRESSE</v>
          </cell>
          <cell r="C2181" t="str">
            <v>8 RUE FRANOIS VILLON</v>
          </cell>
          <cell r="E2181" t="str">
            <v>75015</v>
          </cell>
          <cell r="F2181" t="str">
            <v>PARIS</v>
          </cell>
          <cell r="G2181" t="str">
            <v>FRANCE</v>
          </cell>
          <cell r="H2181" t="str">
            <v>1</v>
          </cell>
          <cell r="J2181" t="str">
            <v/>
          </cell>
          <cell r="K2181" t="str">
            <v>Jean Luc</v>
          </cell>
          <cell r="L2181" t="str">
            <v>JICQUEL</v>
          </cell>
        </row>
        <row r="2182">
          <cell r="A2182">
            <v>1329275</v>
          </cell>
          <cell r="B2182" t="str">
            <v>EDITIONS LE MAUSOLEE / REVUES FUNERAIRE</v>
          </cell>
          <cell r="C2182" t="str">
            <v>26 AVENUE ZAC DE CHASSAGNE</v>
          </cell>
          <cell r="E2182" t="str">
            <v>69360</v>
          </cell>
          <cell r="F2182" t="str">
            <v>TERNAY</v>
          </cell>
          <cell r="G2182" t="str">
            <v>FRANCE</v>
          </cell>
          <cell r="H2182" t="str">
            <v>1</v>
          </cell>
          <cell r="I2182" t="str">
            <v>04 72 24 89 33</v>
          </cell>
          <cell r="J2182" t="str">
            <v>c.berger@pierreactual.com</v>
          </cell>
          <cell r="L2182" t="str">
            <v>MARTIN</v>
          </cell>
          <cell r="N2182" t="str">
            <v/>
          </cell>
        </row>
        <row r="2183">
          <cell r="A2183">
            <v>1329275</v>
          </cell>
          <cell r="B2183" t="str">
            <v>EDITIONS LE MAUSOLEE / REVUES FUNERAIRE</v>
          </cell>
          <cell r="C2183" t="str">
            <v>26 AVENUE ZAC DE CHASSAGNE</v>
          </cell>
          <cell r="E2183" t="str">
            <v>69360</v>
          </cell>
          <cell r="F2183" t="str">
            <v>TERNAY</v>
          </cell>
          <cell r="G2183" t="str">
            <v>FRANCE</v>
          </cell>
          <cell r="H2183" t="str">
            <v>1</v>
          </cell>
          <cell r="I2183" t="str">
            <v>04 72 24 89 33</v>
          </cell>
          <cell r="J2183" t="str">
            <v>c.berger@pierreactual.com</v>
          </cell>
          <cell r="K2183" t="str">
            <v>Corinne</v>
          </cell>
          <cell r="L2183" t="str">
            <v>BERGER</v>
          </cell>
          <cell r="M2183" t="str">
            <v>04 72 24 89 33</v>
          </cell>
          <cell r="N2183" t="str">
            <v>c.berger@pierreactual.com</v>
          </cell>
        </row>
        <row r="2184">
          <cell r="A2184">
            <v>1329275</v>
          </cell>
          <cell r="B2184" t="str">
            <v>EDITIONS LE MAUSOLEE / REVUES FUNERAIRE</v>
          </cell>
          <cell r="C2184" t="str">
            <v>26 AVENUE ZAC DE CHASSAGNE</v>
          </cell>
          <cell r="E2184" t="str">
            <v>69360</v>
          </cell>
          <cell r="F2184" t="str">
            <v>TERNAY</v>
          </cell>
          <cell r="G2184" t="str">
            <v>FRANCE</v>
          </cell>
          <cell r="H2184" t="str">
            <v>1</v>
          </cell>
          <cell r="I2184" t="str">
            <v>04 72 24 89 33</v>
          </cell>
          <cell r="J2184" t="str">
            <v>c.berger@pierreactual.com</v>
          </cell>
          <cell r="L2184" t="str">
            <v>MARTIN</v>
          </cell>
        </row>
        <row r="2185">
          <cell r="A2185">
            <v>1330614</v>
          </cell>
          <cell r="B2185" t="str">
            <v>CCIP</v>
          </cell>
          <cell r="C2185" t="str">
            <v>BOURSE DE COMMERCE</v>
          </cell>
          <cell r="D2185" t="str">
            <v>2 RUE DE VIARMES</v>
          </cell>
          <cell r="E2185" t="str">
            <v>75001</v>
          </cell>
          <cell r="F2185" t="str">
            <v>PARIS</v>
          </cell>
          <cell r="G2185" t="str">
            <v>FRANCE</v>
          </cell>
          <cell r="H2185" t="str">
            <v>1</v>
          </cell>
          <cell r="I2185" t="str">
            <v>08 20 01 21 12</v>
          </cell>
          <cell r="J2185" t="str">
            <v>aodri@ccip.fr</v>
          </cell>
          <cell r="K2185" t="str">
            <v>Christelle</v>
          </cell>
          <cell r="L2185" t="str">
            <v>JOLIVET</v>
          </cell>
          <cell r="M2185" t="str">
            <v>+33155653343</v>
          </cell>
          <cell r="N2185" t="str">
            <v>cjolivet@ccip.fr</v>
          </cell>
        </row>
        <row r="2186">
          <cell r="A2186">
            <v>1330614</v>
          </cell>
          <cell r="B2186" t="str">
            <v>CCIP</v>
          </cell>
          <cell r="C2186" t="str">
            <v>BOURSE DE COMMERCE</v>
          </cell>
          <cell r="D2186" t="str">
            <v>2 RUE DE VIARMES</v>
          </cell>
          <cell r="E2186" t="str">
            <v>75001</v>
          </cell>
          <cell r="F2186" t="str">
            <v>PARIS</v>
          </cell>
          <cell r="G2186" t="str">
            <v>FRANCE</v>
          </cell>
          <cell r="H2186" t="str">
            <v>1</v>
          </cell>
          <cell r="I2186" t="str">
            <v>08 20 01 21 12</v>
          </cell>
          <cell r="J2186" t="str">
            <v>aodri@ccip.fr</v>
          </cell>
          <cell r="K2186" t="str">
            <v>LINDA</v>
          </cell>
          <cell r="L2186" t="str">
            <v>TAIEB</v>
          </cell>
          <cell r="M2186" t="str">
            <v>0155653589</v>
          </cell>
          <cell r="N2186" t="str">
            <v/>
          </cell>
        </row>
        <row r="2187">
          <cell r="A2187">
            <v>1330614</v>
          </cell>
          <cell r="B2187" t="str">
            <v>CCIP</v>
          </cell>
          <cell r="C2187" t="str">
            <v>BOURSE DE COMMERCE</v>
          </cell>
          <cell r="D2187" t="str">
            <v>2 RUE DE VIARMES</v>
          </cell>
          <cell r="E2187" t="str">
            <v>75001</v>
          </cell>
          <cell r="F2187" t="str">
            <v>PARIS</v>
          </cell>
          <cell r="G2187" t="str">
            <v>FRANCE</v>
          </cell>
          <cell r="H2187" t="str">
            <v>1</v>
          </cell>
          <cell r="I2187" t="str">
            <v>08 20 01 21 12</v>
          </cell>
          <cell r="J2187" t="str">
            <v>aodri@ccip.fr</v>
          </cell>
          <cell r="K2187" t="str">
            <v>JEAN MARC</v>
          </cell>
          <cell r="L2187" t="str">
            <v>LACARRIERE</v>
          </cell>
          <cell r="M2187" t="str">
            <v>+33155653464</v>
          </cell>
          <cell r="N2187" t="str">
            <v>jmlacarriere@ccip.fr</v>
          </cell>
        </row>
        <row r="2188">
          <cell r="A2188">
            <v>1330614</v>
          </cell>
          <cell r="B2188" t="str">
            <v>CCIP</v>
          </cell>
          <cell r="C2188" t="str">
            <v>BOURSE DE COMMERCE</v>
          </cell>
          <cell r="D2188" t="str">
            <v>2 RUE DE VIARMES</v>
          </cell>
          <cell r="E2188" t="str">
            <v>75001</v>
          </cell>
          <cell r="F2188" t="str">
            <v>PARIS</v>
          </cell>
          <cell r="G2188" t="str">
            <v>FRANCE</v>
          </cell>
          <cell r="H2188" t="str">
            <v>1</v>
          </cell>
          <cell r="I2188" t="str">
            <v>08 20 01 21 12</v>
          </cell>
          <cell r="J2188" t="str">
            <v>aodri@ccip.fr</v>
          </cell>
          <cell r="K2188" t="str">
            <v>CHRISTELLE</v>
          </cell>
          <cell r="L2188" t="str">
            <v>JOLIVET</v>
          </cell>
          <cell r="N2188" t="str">
            <v>cjolivet@ccip.fr</v>
          </cell>
        </row>
        <row r="2189">
          <cell r="A2189">
            <v>1330614</v>
          </cell>
          <cell r="B2189" t="str">
            <v>CCIP</v>
          </cell>
          <cell r="C2189" t="str">
            <v>BOURSE DE COMMERCE</v>
          </cell>
          <cell r="D2189" t="str">
            <v>2 RUE DE VIARMES</v>
          </cell>
          <cell r="E2189" t="str">
            <v>75001</v>
          </cell>
          <cell r="F2189" t="str">
            <v>PARIS</v>
          </cell>
          <cell r="G2189" t="str">
            <v>FRANCE</v>
          </cell>
          <cell r="H2189" t="str">
            <v>1</v>
          </cell>
          <cell r="I2189" t="str">
            <v>08 20 01 21 12</v>
          </cell>
          <cell r="J2189" t="str">
            <v>aodri@ccip.fr</v>
          </cell>
          <cell r="K2189" t="str">
            <v>Christine</v>
          </cell>
          <cell r="L2189" t="str">
            <v>GUEIDAN</v>
          </cell>
          <cell r="M2189" t="str">
            <v>+33 1 55 65 35 73</v>
          </cell>
          <cell r="N2189" t="str">
            <v>cgueidan@cci-paris-idf.fr</v>
          </cell>
        </row>
        <row r="2190">
          <cell r="A2190">
            <v>1330614</v>
          </cell>
          <cell r="B2190" t="str">
            <v>CCIP</v>
          </cell>
          <cell r="C2190" t="str">
            <v>BOURSE DE COMMERCE</v>
          </cell>
          <cell r="D2190" t="str">
            <v>2 RUE DE VIARMES</v>
          </cell>
          <cell r="E2190" t="str">
            <v>75001</v>
          </cell>
          <cell r="F2190" t="str">
            <v>PARIS</v>
          </cell>
          <cell r="G2190" t="str">
            <v>FRANCE</v>
          </cell>
          <cell r="H2190" t="str">
            <v>1</v>
          </cell>
          <cell r="I2190" t="str">
            <v>08 20 01 21 12</v>
          </cell>
          <cell r="J2190" t="str">
            <v>aodri@ccip.fr</v>
          </cell>
          <cell r="K2190" t="str">
            <v>Nathalie</v>
          </cell>
          <cell r="L2190" t="str">
            <v>MORITEL</v>
          </cell>
          <cell r="M2190" t="str">
            <v>+33 1 55 65 34 64</v>
          </cell>
          <cell r="N2190" t="str">
            <v>nmoritel@cci-paris-idf.fr</v>
          </cell>
        </row>
        <row r="2191">
          <cell r="A2191">
            <v>1330634</v>
          </cell>
          <cell r="B2191" t="str">
            <v>ACCEDE PROVENCE ENTREPRENEURS</v>
          </cell>
          <cell r="C2191" t="str">
            <v>KEDGE BUSINESS SCHOOL</v>
          </cell>
          <cell r="D2191" t="str">
            <v>DOMMAINE DE LUMINY - BP 921</v>
          </cell>
          <cell r="E2191" t="str">
            <v>13288</v>
          </cell>
          <cell r="F2191" t="str">
            <v>MARSEILLE CEDEX 9</v>
          </cell>
          <cell r="G2191" t="str">
            <v>FRANCE</v>
          </cell>
          <cell r="H2191" t="str">
            <v>1</v>
          </cell>
          <cell r="I2191" t="str">
            <v>+33 4 91 82 78 35</v>
          </cell>
          <cell r="K2191" t="str">
            <v>Pierre-Louis</v>
          </cell>
          <cell r="L2191" t="str">
            <v>DORLANNE</v>
          </cell>
          <cell r="N2191" t="str">
            <v>pierrelouis.dorlanne@euromed-management.net</v>
          </cell>
        </row>
        <row r="2192">
          <cell r="A2192">
            <v>1330634</v>
          </cell>
          <cell r="B2192" t="str">
            <v>ACCEDE PROVENCE ENTREPRENEURS</v>
          </cell>
          <cell r="C2192" t="str">
            <v>KEDGE BUSINESS SCHOOL</v>
          </cell>
          <cell r="D2192" t="str">
            <v>DOMMAINE DE LUMINY - BP 921</v>
          </cell>
          <cell r="E2192" t="str">
            <v>13288</v>
          </cell>
          <cell r="F2192" t="str">
            <v>MARSEILLE CEDEX 9</v>
          </cell>
          <cell r="G2192" t="str">
            <v>FRANCE</v>
          </cell>
          <cell r="H2192" t="str">
            <v>1</v>
          </cell>
          <cell r="I2192" t="str">
            <v>+33 4 91 82 78 35</v>
          </cell>
          <cell r="K2192" t="str">
            <v>Doron</v>
          </cell>
          <cell r="L2192" t="str">
            <v>BAUGET</v>
          </cell>
          <cell r="N2192" t="str">
            <v>doron.bauget@kedgebs.com</v>
          </cell>
        </row>
        <row r="2193">
          <cell r="A2193">
            <v>1330634</v>
          </cell>
          <cell r="B2193" t="str">
            <v>ACCEDE PROVENCE ENTREPRENEURS</v>
          </cell>
          <cell r="C2193" t="str">
            <v>KEDGE BUSINESS SCHOOL</v>
          </cell>
          <cell r="D2193" t="str">
            <v>DOMMAINE DE LUMINY - BP 921</v>
          </cell>
          <cell r="E2193" t="str">
            <v>13288</v>
          </cell>
          <cell r="F2193" t="str">
            <v>MARSEILLE CEDEX 9</v>
          </cell>
          <cell r="G2193" t="str">
            <v>FRANCE</v>
          </cell>
          <cell r="H2193" t="str">
            <v>1</v>
          </cell>
          <cell r="I2193" t="str">
            <v>+33 4 91 82 78 35</v>
          </cell>
          <cell r="K2193" t="str">
            <v>Adrien</v>
          </cell>
          <cell r="L2193" t="str">
            <v>D'AUMOLE</v>
          </cell>
          <cell r="M2193" t="str">
            <v>+33 4 91 82 78 35</v>
          </cell>
          <cell r="N2193" t="str">
            <v>adrien.daumale@kedgebs.com</v>
          </cell>
        </row>
        <row r="2194">
          <cell r="A2194">
            <v>1330634</v>
          </cell>
          <cell r="B2194" t="str">
            <v>ACCEDE PROVENCE ENTREPRENEURS</v>
          </cell>
          <cell r="C2194" t="str">
            <v>KEDGE BUSINESS SCHOOL</v>
          </cell>
          <cell r="D2194" t="str">
            <v>DOMMAINE DE LUMINY - BP 921</v>
          </cell>
          <cell r="E2194" t="str">
            <v>13288</v>
          </cell>
          <cell r="F2194" t="str">
            <v>MARSEILLE CEDEX 9</v>
          </cell>
          <cell r="G2194" t="str">
            <v>FRANCE</v>
          </cell>
          <cell r="H2194" t="str">
            <v>1</v>
          </cell>
          <cell r="I2194" t="str">
            <v>+33 4 91 82 78 35</v>
          </cell>
          <cell r="K2194" t="str">
            <v>Thomas</v>
          </cell>
          <cell r="L2194" t="str">
            <v>ROLAND</v>
          </cell>
        </row>
        <row r="2195">
          <cell r="A2195">
            <v>1330634</v>
          </cell>
          <cell r="B2195" t="str">
            <v>ACCEDE PROVENCE ENTREPRENEURS</v>
          </cell>
          <cell r="C2195" t="str">
            <v>KEDGE BUSINESS SCHOOL</v>
          </cell>
          <cell r="D2195" t="str">
            <v>DOMMAINE DE LUMINY - BP 921</v>
          </cell>
          <cell r="E2195" t="str">
            <v>13288</v>
          </cell>
          <cell r="F2195" t="str">
            <v>MARSEILLE CEDEX 9</v>
          </cell>
          <cell r="G2195" t="str">
            <v>FRANCE</v>
          </cell>
          <cell r="H2195" t="str">
            <v>1</v>
          </cell>
          <cell r="I2195" t="str">
            <v>+33 4 91 82 78 35</v>
          </cell>
          <cell r="K2195" t="str">
            <v>Carolyne</v>
          </cell>
          <cell r="L2195" t="str">
            <v>GALLOIS</v>
          </cell>
          <cell r="M2195" t="str">
            <v>+33620128137</v>
          </cell>
          <cell r="N2195" t="str">
            <v>caolyne.gallois@kedgebs.com</v>
          </cell>
        </row>
        <row r="2196">
          <cell r="A2196">
            <v>1330634</v>
          </cell>
          <cell r="B2196" t="str">
            <v>ACCEDE PROVENCE ENTREPRENEURS</v>
          </cell>
          <cell r="C2196" t="str">
            <v>KEDGE BUSINESS SCHOOL</v>
          </cell>
          <cell r="D2196" t="str">
            <v>DOMMAINE DE LUMINY - BP 921</v>
          </cell>
          <cell r="E2196" t="str">
            <v>13288</v>
          </cell>
          <cell r="F2196" t="str">
            <v>MARSEILLE CEDEX 9</v>
          </cell>
          <cell r="G2196" t="str">
            <v>FRANCE</v>
          </cell>
          <cell r="H2196" t="str">
            <v>1</v>
          </cell>
          <cell r="I2196" t="str">
            <v>+33 4 91 82 78 35</v>
          </cell>
          <cell r="K2196" t="str">
            <v>Carolyne</v>
          </cell>
          <cell r="L2196" t="str">
            <v>GALLOIS</v>
          </cell>
          <cell r="M2196" t="str">
            <v>+33491827835</v>
          </cell>
          <cell r="N2196" t="str">
            <v>carolyne.gallois@kedgebs.com</v>
          </cell>
        </row>
        <row r="2197">
          <cell r="A2197">
            <v>1330749</v>
          </cell>
          <cell r="B2197" t="str">
            <v>ARTNOWONLINE.COM</v>
          </cell>
          <cell r="C2197" t="str">
            <v>1000 fifth Street, Suite 200</v>
          </cell>
          <cell r="E2197" t="str">
            <v>33139</v>
          </cell>
          <cell r="F2197" t="str">
            <v>MIAMI, FL</v>
          </cell>
          <cell r="G2197" t="str">
            <v>ETATS-UNIS</v>
          </cell>
          <cell r="H2197" t="str">
            <v>2</v>
          </cell>
          <cell r="K2197" t="str">
            <v>Enrique</v>
          </cell>
          <cell r="L2197" t="str">
            <v>CHUY</v>
          </cell>
          <cell r="N2197" t="str">
            <v/>
          </cell>
        </row>
        <row r="2198">
          <cell r="A2198">
            <v>1330749</v>
          </cell>
          <cell r="B2198" t="str">
            <v>ARTNOWONLINE.COM</v>
          </cell>
          <cell r="C2198" t="str">
            <v>1000 fifth Street, Suite 200</v>
          </cell>
          <cell r="E2198" t="str">
            <v>33139</v>
          </cell>
          <cell r="F2198" t="str">
            <v>MIAMI, FL</v>
          </cell>
          <cell r="G2198" t="str">
            <v>ETATS-UNIS</v>
          </cell>
          <cell r="H2198" t="str">
            <v>2</v>
          </cell>
          <cell r="K2198" t="str">
            <v>Enrique</v>
          </cell>
          <cell r="L2198" t="str">
            <v>CHUY</v>
          </cell>
        </row>
        <row r="2199">
          <cell r="A2199">
            <v>1330783</v>
          </cell>
          <cell r="B2199" t="str">
            <v>ENTUSIASMO MEDIA - L+ARTE</v>
          </cell>
          <cell r="C2199" t="str">
            <v>RUA JOAQUIM ANTONIO DE AGUIAR N°45</v>
          </cell>
          <cell r="D2199" t="str">
            <v>2° DT°</v>
          </cell>
          <cell r="E2199" t="str">
            <v>1070-150</v>
          </cell>
          <cell r="F2199" t="str">
            <v>LISBONNE</v>
          </cell>
          <cell r="G2199" t="str">
            <v>PORTUGAL</v>
          </cell>
          <cell r="H2199" t="str">
            <v>2</v>
          </cell>
          <cell r="K2199" t="str">
            <v>Paula</v>
          </cell>
          <cell r="L2199" t="str">
            <v>Brito</v>
          </cell>
        </row>
        <row r="2200">
          <cell r="A2200">
            <v>1331130</v>
          </cell>
          <cell r="B2200" t="str">
            <v>ALTERNATIVE CHANNEL</v>
          </cell>
          <cell r="C2200" t="str">
            <v>7900 BOULEVARD TASCHEREAU OUEST</v>
          </cell>
          <cell r="D2200" t="str">
            <v>SUITE A-207</v>
          </cell>
          <cell r="E2200" t="str">
            <v>J4X 1C2</v>
          </cell>
          <cell r="F2200" t="str">
            <v>BROSSARD QC</v>
          </cell>
          <cell r="G2200" t="str">
            <v>CANADA</v>
          </cell>
          <cell r="H2200" t="str">
            <v>1</v>
          </cell>
          <cell r="J2200" t="str">
            <v>robin.placet@alternativechannel.com</v>
          </cell>
          <cell r="K2200" t="str">
            <v>HUGUES</v>
          </cell>
          <cell r="L2200" t="str">
            <v>COCHARD</v>
          </cell>
          <cell r="M2200" t="str">
            <v>0155312625</v>
          </cell>
          <cell r="N2200" t="str">
            <v/>
          </cell>
        </row>
        <row r="2201">
          <cell r="A2201">
            <v>1331130</v>
          </cell>
          <cell r="B2201" t="str">
            <v>ALTERNATIVE CHANNEL</v>
          </cell>
          <cell r="C2201" t="str">
            <v>7900 BOULEVARD TASCHEREAU OUEST</v>
          </cell>
          <cell r="D2201" t="str">
            <v>SUITE A-207</v>
          </cell>
          <cell r="E2201" t="str">
            <v>J4X 1C2</v>
          </cell>
          <cell r="F2201" t="str">
            <v>BROSSARD QC</v>
          </cell>
          <cell r="G2201" t="str">
            <v>CANADA</v>
          </cell>
          <cell r="H2201" t="str">
            <v>1</v>
          </cell>
          <cell r="J2201" t="str">
            <v>robin.placet@alternativechannel.com</v>
          </cell>
          <cell r="K2201" t="str">
            <v>Robin</v>
          </cell>
          <cell r="L2201" t="str">
            <v>PLACET</v>
          </cell>
          <cell r="M2201" t="str">
            <v>0975240579</v>
          </cell>
          <cell r="N2201" t="str">
            <v>robin.placet@alternativechannel.com</v>
          </cell>
        </row>
        <row r="2202">
          <cell r="A2202">
            <v>1331130</v>
          </cell>
          <cell r="B2202" t="str">
            <v>ALTERNATIVE CHANNEL</v>
          </cell>
          <cell r="C2202" t="str">
            <v>7900 BOULEVARD TASCHEREAU OUEST</v>
          </cell>
          <cell r="D2202" t="str">
            <v>SUITE A-207</v>
          </cell>
          <cell r="E2202" t="str">
            <v>J4X 1C2</v>
          </cell>
          <cell r="F2202" t="str">
            <v>BROSSARD QC</v>
          </cell>
          <cell r="G2202" t="str">
            <v>CANADA</v>
          </cell>
          <cell r="H2202" t="str">
            <v>1</v>
          </cell>
          <cell r="J2202" t="str">
            <v>robin.placet@alternativechannel.com</v>
          </cell>
          <cell r="K2202" t="str">
            <v>HUGUES</v>
          </cell>
          <cell r="L2202" t="str">
            <v>COCHARD</v>
          </cell>
        </row>
        <row r="2203">
          <cell r="A2203">
            <v>1331174</v>
          </cell>
          <cell r="B2203" t="str">
            <v>BOATMEDIA AG</v>
          </cell>
          <cell r="C2203" t="str">
            <v>2 CASE POSTALE</v>
          </cell>
          <cell r="E2203" t="str">
            <v>CH 3032</v>
          </cell>
          <cell r="F2203" t="str">
            <v>HINTERKAPPELEN</v>
          </cell>
          <cell r="G2203" t="str">
            <v>SUISSE</v>
          </cell>
          <cell r="H2203" t="str">
            <v>1</v>
          </cell>
          <cell r="I2203" t="str">
            <v>0041 313115152</v>
          </cell>
          <cell r="J2203" t="str">
            <v>schuepbach@sbo.ch</v>
          </cell>
          <cell r="K2203" t="str">
            <v>Stefan</v>
          </cell>
          <cell r="L2203" t="str">
            <v>SCHUPBACH</v>
          </cell>
          <cell r="M2203" t="str">
            <v>0041 313115152</v>
          </cell>
          <cell r="N2203" t="str">
            <v>schuepbach@sbo.ch</v>
          </cell>
        </row>
        <row r="2204">
          <cell r="A2204">
            <v>1331181</v>
          </cell>
          <cell r="B2204" t="str">
            <v>JOURNAL DU GOLF SAS</v>
          </cell>
          <cell r="C2204" t="str">
            <v>4 Cours de l'Ile Seguin</v>
          </cell>
          <cell r="E2204" t="str">
            <v>92100</v>
          </cell>
          <cell r="F2204" t="str">
            <v>BOULOGNE BILLANCOURT CEDEX</v>
          </cell>
          <cell r="G2204" t="str">
            <v>FRANCE</v>
          </cell>
          <cell r="H2204" t="str">
            <v>1</v>
          </cell>
          <cell r="I2204" t="str">
            <v>01 40 93 25 11</v>
          </cell>
          <cell r="J2204" t="str">
            <v>fschmitt@journaldugolf.fr</v>
          </cell>
          <cell r="K2204" t="str">
            <v>Krysia</v>
          </cell>
          <cell r="L2204" t="str">
            <v>LEJEUNE</v>
          </cell>
          <cell r="N2204" t="str">
            <v>klejeune@amaurymedias.fr</v>
          </cell>
        </row>
        <row r="2205">
          <cell r="A2205">
            <v>1331181</v>
          </cell>
          <cell r="B2205" t="str">
            <v>JOURNAL DU GOLF SAS</v>
          </cell>
          <cell r="C2205" t="str">
            <v>4 Cours de l'Ile Seguin</v>
          </cell>
          <cell r="E2205" t="str">
            <v>92100</v>
          </cell>
          <cell r="F2205" t="str">
            <v>BOULOGNE BILLANCOURT CEDEX</v>
          </cell>
          <cell r="G2205" t="str">
            <v>FRANCE</v>
          </cell>
          <cell r="H2205" t="str">
            <v>1</v>
          </cell>
          <cell r="I2205" t="str">
            <v>01 40 93 25 11</v>
          </cell>
          <cell r="J2205" t="str">
            <v>fschmitt@journaldugolf.fr</v>
          </cell>
          <cell r="K2205" t="str">
            <v>Frédéric</v>
          </cell>
          <cell r="L2205" t="str">
            <v>SCHMITT</v>
          </cell>
          <cell r="M2205" t="str">
            <v>01 40 93 25 11</v>
          </cell>
          <cell r="N2205" t="str">
            <v>fschmitt@journaldugolf.fr</v>
          </cell>
        </row>
        <row r="2206">
          <cell r="A2206">
            <v>1331181</v>
          </cell>
          <cell r="B2206" t="str">
            <v>JOURNAL DU GOLF SAS</v>
          </cell>
          <cell r="C2206" t="str">
            <v>4 Cours de l'Ile Seguin</v>
          </cell>
          <cell r="E2206" t="str">
            <v>92100</v>
          </cell>
          <cell r="F2206" t="str">
            <v>BOULOGNE BILLANCOURT CEDEX</v>
          </cell>
          <cell r="G2206" t="str">
            <v>FRANCE</v>
          </cell>
          <cell r="H2206" t="str">
            <v>1</v>
          </cell>
          <cell r="I2206" t="str">
            <v>01 40 93 25 11</v>
          </cell>
          <cell r="J2206" t="str">
            <v>fschmitt@journaldugolf.fr</v>
          </cell>
          <cell r="K2206" t="str">
            <v>Sophie</v>
          </cell>
          <cell r="L2206" t="str">
            <v>JOFFOY</v>
          </cell>
          <cell r="N2206" t="str">
            <v>sjoffoy@amaurymedias.fr</v>
          </cell>
        </row>
        <row r="2207">
          <cell r="A2207">
            <v>1331181</v>
          </cell>
          <cell r="B2207" t="str">
            <v>JOURNAL DU GOLF SAS</v>
          </cell>
          <cell r="C2207" t="str">
            <v>4 Cours de l'Ile Seguin</v>
          </cell>
          <cell r="E2207" t="str">
            <v>92100</v>
          </cell>
          <cell r="F2207" t="str">
            <v>BOULOGNE BILLANCOURT CEDEX</v>
          </cell>
          <cell r="G2207" t="str">
            <v>FRANCE</v>
          </cell>
          <cell r="H2207" t="str">
            <v>1</v>
          </cell>
          <cell r="I2207" t="str">
            <v>01 40 93 25 11</v>
          </cell>
          <cell r="J2207" t="str">
            <v>fschmitt@journaldugolf.fr</v>
          </cell>
          <cell r="K2207" t="str">
            <v>Frédéric</v>
          </cell>
          <cell r="L2207" t="str">
            <v>SCHMITT</v>
          </cell>
          <cell r="N2207" t="str">
            <v>fschmitt@journaldugolf.fr</v>
          </cell>
        </row>
        <row r="2208">
          <cell r="A2208">
            <v>1331198</v>
          </cell>
          <cell r="B2208" t="str">
            <v>NUOVI ORIZZONI EDITRICE</v>
          </cell>
          <cell r="C2208" t="str">
            <v>VIA BARLETTA 74</v>
          </cell>
          <cell r="E2208" t="str">
            <v>10136</v>
          </cell>
          <cell r="F2208" t="str">
            <v>SETTIMO T.SE TORINO</v>
          </cell>
          <cell r="G2208" t="str">
            <v>ITALIE</v>
          </cell>
          <cell r="H2208" t="str">
            <v>2</v>
          </cell>
          <cell r="I2208" t="str">
            <v>0039 0229419135</v>
          </cell>
          <cell r="J2208" t="str">
            <v>luciano.cravotto@liberot.it</v>
          </cell>
          <cell r="K2208" t="str">
            <v>LUCIANO</v>
          </cell>
          <cell r="L2208" t="str">
            <v>CRAVOTTO</v>
          </cell>
          <cell r="M2208" t="str">
            <v>0039 0229419135</v>
          </cell>
          <cell r="N2208" t="str">
            <v>luciano.cravotto@liberot.it</v>
          </cell>
        </row>
        <row r="2209">
          <cell r="A2209">
            <v>1331410</v>
          </cell>
          <cell r="B2209" t="str">
            <v>UGM SANTE &amp; TRAVAIL</v>
          </cell>
          <cell r="C2209" t="str">
            <v>28 rue du Sentier</v>
          </cell>
          <cell r="E2209" t="str">
            <v>75002</v>
          </cell>
          <cell r="F2209" t="str">
            <v>PARIS</v>
          </cell>
          <cell r="G2209" t="str">
            <v>FRANCE</v>
          </cell>
          <cell r="H2209" t="str">
            <v>1</v>
          </cell>
          <cell r="J2209" t="str">
            <v/>
          </cell>
          <cell r="K2209" t="str">
            <v>JEREMY</v>
          </cell>
          <cell r="L2209" t="str">
            <v>MARTINET</v>
          </cell>
        </row>
        <row r="2210">
          <cell r="A2210">
            <v>1331410</v>
          </cell>
          <cell r="B2210" t="str">
            <v>UGM SANTE &amp; TRAVAIL</v>
          </cell>
          <cell r="C2210" t="str">
            <v>28 rue du Sentier</v>
          </cell>
          <cell r="E2210" t="str">
            <v>75002</v>
          </cell>
          <cell r="F2210" t="str">
            <v>PARIS</v>
          </cell>
          <cell r="G2210" t="str">
            <v>FRANCE</v>
          </cell>
          <cell r="H2210" t="str">
            <v>1</v>
          </cell>
          <cell r="J2210" t="str">
            <v/>
          </cell>
          <cell r="K2210" t="str">
            <v>JEREMY</v>
          </cell>
          <cell r="L2210" t="str">
            <v>MARTINET</v>
          </cell>
          <cell r="N2210" t="str">
            <v/>
          </cell>
        </row>
        <row r="2211">
          <cell r="A2211">
            <v>1331413</v>
          </cell>
          <cell r="B2211" t="str">
            <v>FRANOL SERVICES</v>
          </cell>
          <cell r="C2211" t="str">
            <v>33 RUE GALILEE</v>
          </cell>
          <cell r="E2211" t="str">
            <v>75116</v>
          </cell>
          <cell r="F2211" t="str">
            <v>PARIS</v>
          </cell>
          <cell r="G2211" t="str">
            <v>FRANCE</v>
          </cell>
          <cell r="H2211" t="str">
            <v>1</v>
          </cell>
          <cell r="K2211" t="str">
            <v>Olivier</v>
          </cell>
          <cell r="L2211" t="str">
            <v>KAUF</v>
          </cell>
          <cell r="N2211" t="str">
            <v/>
          </cell>
        </row>
        <row r="2212">
          <cell r="A2212">
            <v>1331413</v>
          </cell>
          <cell r="B2212" t="str">
            <v>FRANOL SERVICES</v>
          </cell>
          <cell r="C2212" t="str">
            <v>33 RUE GALILEE</v>
          </cell>
          <cell r="E2212" t="str">
            <v>75116</v>
          </cell>
          <cell r="F2212" t="str">
            <v>PARIS</v>
          </cell>
          <cell r="G2212" t="str">
            <v>FRANCE</v>
          </cell>
          <cell r="H2212" t="str">
            <v>1</v>
          </cell>
          <cell r="K2212" t="str">
            <v>OLIVIER</v>
          </cell>
          <cell r="L2212" t="str">
            <v>KAUF</v>
          </cell>
          <cell r="N2212" t="str">
            <v>olivier@riskassur.com</v>
          </cell>
        </row>
        <row r="2213">
          <cell r="A2213">
            <v>1331417</v>
          </cell>
          <cell r="B2213" t="str">
            <v>EVENTO</v>
          </cell>
          <cell r="C2213" t="str">
            <v>Av. Amaia, 2-1° F</v>
          </cell>
          <cell r="D2213" t="str">
            <v>Edif. INBISA</v>
          </cell>
          <cell r="E2213" t="str">
            <v>48940</v>
          </cell>
          <cell r="F2213" t="str">
            <v>LEJONA ( VIZCAYA)</v>
          </cell>
          <cell r="G2213" t="str">
            <v>ESPAGNE</v>
          </cell>
          <cell r="H2213" t="str">
            <v>2</v>
          </cell>
          <cell r="J2213" t="str">
            <v/>
          </cell>
          <cell r="K2213" t="str">
            <v>YOLANDA</v>
          </cell>
          <cell r="L2213" t="str">
            <v>BRINGAS</v>
          </cell>
        </row>
        <row r="2214">
          <cell r="A2214">
            <v>1331417</v>
          </cell>
          <cell r="B2214" t="str">
            <v>EVENTO</v>
          </cell>
          <cell r="C2214" t="str">
            <v>Av. Amaia, 2-1° F</v>
          </cell>
          <cell r="D2214" t="str">
            <v>Edif. INBISA</v>
          </cell>
          <cell r="E2214" t="str">
            <v>48940</v>
          </cell>
          <cell r="F2214" t="str">
            <v>LEJONA ( VIZCAYA)</v>
          </cell>
          <cell r="G2214" t="str">
            <v>ESPAGNE</v>
          </cell>
          <cell r="H2214" t="str">
            <v>2</v>
          </cell>
          <cell r="J2214" t="str">
            <v/>
          </cell>
          <cell r="K2214" t="str">
            <v>Yolanda</v>
          </cell>
          <cell r="L2214" t="str">
            <v>BRINGAS</v>
          </cell>
          <cell r="N2214" t="str">
            <v/>
          </cell>
        </row>
        <row r="2215">
          <cell r="A2215">
            <v>1331428</v>
          </cell>
          <cell r="B2215" t="str">
            <v>L'ANNUAIRE DU TRANSPORT DU MAROC</v>
          </cell>
          <cell r="C2215" t="str">
            <v>6, RUE JAAFAR BNOU HABIB</v>
          </cell>
          <cell r="D2215" t="str">
            <v>1ER ETAGE - N° 2</v>
          </cell>
          <cell r="F2215" t="str">
            <v>CASABLANCA</v>
          </cell>
          <cell r="G2215" t="str">
            <v>MAROC</v>
          </cell>
          <cell r="H2215" t="str">
            <v>1</v>
          </cell>
          <cell r="I2215" t="str">
            <v>00 212  05 22 27 17 79</v>
          </cell>
          <cell r="J2215" t="str">
            <v>aptm2008@gmail.com</v>
          </cell>
          <cell r="K2215" t="str">
            <v>Aboubacar Maddy</v>
          </cell>
          <cell r="L2215" t="str">
            <v>SOUMAH</v>
          </cell>
          <cell r="M2215" t="str">
            <v>00 212 22 77 87 84 59</v>
          </cell>
        </row>
        <row r="2216">
          <cell r="A2216">
            <v>1331428</v>
          </cell>
          <cell r="B2216" t="str">
            <v>L'ANNUAIRE DU TRANSPORT DU MAROC</v>
          </cell>
          <cell r="C2216" t="str">
            <v>6, RUE JAAFAR BNOU HABIB</v>
          </cell>
          <cell r="D2216" t="str">
            <v>1ER ETAGE - N° 2</v>
          </cell>
          <cell r="F2216" t="str">
            <v>CASABLANCA</v>
          </cell>
          <cell r="G2216" t="str">
            <v>MAROC</v>
          </cell>
          <cell r="H2216" t="str">
            <v>1</v>
          </cell>
          <cell r="I2216" t="str">
            <v>00 212  05 22 27 17 79</v>
          </cell>
          <cell r="J2216" t="str">
            <v>aptm2008@gmail.com</v>
          </cell>
          <cell r="K2216" t="str">
            <v>Aboubacar Maddy</v>
          </cell>
          <cell r="L2216" t="str">
            <v>SOUMAH</v>
          </cell>
          <cell r="M2216" t="str">
            <v>00 212 22 77 87 84 59</v>
          </cell>
          <cell r="N2216" t="str">
            <v/>
          </cell>
        </row>
        <row r="2217">
          <cell r="A2217">
            <v>1331562</v>
          </cell>
          <cell r="B2217" t="str">
            <v>GLOBE SAILOR SAS</v>
          </cell>
          <cell r="C2217" t="str">
            <v>52 Rue De Douai</v>
          </cell>
          <cell r="E2217" t="str">
            <v>75009</v>
          </cell>
          <cell r="F2217" t="str">
            <v>PARIS</v>
          </cell>
          <cell r="G2217" t="str">
            <v>FRANCE</v>
          </cell>
          <cell r="H2217" t="str">
            <v>1</v>
          </cell>
          <cell r="I2217" t="str">
            <v>+33180884570</v>
          </cell>
          <cell r="J2217" t="str">
            <v>olivier@theglobesailor.com</v>
          </cell>
          <cell r="K2217" t="str">
            <v>Olivier</v>
          </cell>
          <cell r="L2217" t="str">
            <v>ALBAHARY</v>
          </cell>
          <cell r="M2217" t="str">
            <v>+33180884571</v>
          </cell>
          <cell r="N2217" t="str">
            <v>olivier@theglobesailor.com</v>
          </cell>
        </row>
        <row r="2218">
          <cell r="A2218">
            <v>1331562</v>
          </cell>
          <cell r="B2218" t="str">
            <v>GLOBE SAILOR SAS</v>
          </cell>
          <cell r="C2218" t="str">
            <v>52 Rue De Douai</v>
          </cell>
          <cell r="E2218" t="str">
            <v>75009</v>
          </cell>
          <cell r="F2218" t="str">
            <v>PARIS</v>
          </cell>
          <cell r="G2218" t="str">
            <v>FRANCE</v>
          </cell>
          <cell r="H2218" t="str">
            <v>1</v>
          </cell>
          <cell r="I2218" t="str">
            <v>+33180884570</v>
          </cell>
          <cell r="J2218" t="str">
            <v>olivier@theglobesailor.com</v>
          </cell>
          <cell r="K2218" t="str">
            <v>Olivier</v>
          </cell>
          <cell r="L2218" t="str">
            <v>ALBAHARY</v>
          </cell>
          <cell r="M2218" t="str">
            <v>01 47 98 96 23</v>
          </cell>
          <cell r="N2218" t="str">
            <v>olivier@theglobesailor.com</v>
          </cell>
        </row>
        <row r="2219">
          <cell r="A2219">
            <v>1331918</v>
          </cell>
          <cell r="B2219" t="str">
            <v>FACTORY EDITIONS</v>
          </cell>
          <cell r="C2219" t="str">
            <v>17-19 Rue des Jeuneurs</v>
          </cell>
          <cell r="E2219" t="str">
            <v>75002</v>
          </cell>
          <cell r="F2219" t="str">
            <v>PARIS</v>
          </cell>
          <cell r="G2219" t="str">
            <v>FRANCE</v>
          </cell>
          <cell r="H2219" t="str">
            <v>1</v>
          </cell>
          <cell r="I2219" t="str">
            <v>0140416855</v>
          </cell>
          <cell r="J2219" t="str">
            <v>eglantine@factoryeditions.com</v>
          </cell>
          <cell r="K2219" t="str">
            <v>Eglantine</v>
          </cell>
          <cell r="L2219" t="str">
            <v>CHEVALLIER</v>
          </cell>
          <cell r="M2219" t="str">
            <v>0140416855</v>
          </cell>
          <cell r="N2219" t="str">
            <v>eglantine@factoryeditions.com</v>
          </cell>
        </row>
        <row r="2220">
          <cell r="A2220">
            <v>1331957</v>
          </cell>
          <cell r="B2220" t="str">
            <v>MONO-C GMBH</v>
          </cell>
          <cell r="C2220" t="str">
            <v>Königstor 14A</v>
          </cell>
          <cell r="E2220" t="str">
            <v>D-34117</v>
          </cell>
          <cell r="F2220" t="str">
            <v>KASSEL</v>
          </cell>
          <cell r="G2220" t="str">
            <v>ALLEMAGNE</v>
          </cell>
          <cell r="H2220" t="str">
            <v>2</v>
          </cell>
          <cell r="I2220" t="str">
            <v>+49 561935190</v>
          </cell>
          <cell r="J2220" t="str">
            <v>dieter.neubert@monochrom.com</v>
          </cell>
          <cell r="K2220" t="str">
            <v>Dieter</v>
          </cell>
          <cell r="L2220" t="str">
            <v>NEUBERT</v>
          </cell>
          <cell r="M2220" t="str">
            <v>+49561935190</v>
          </cell>
          <cell r="N2220" t="str">
            <v>dieter.neubert@monochrom.com</v>
          </cell>
        </row>
        <row r="2221">
          <cell r="A2221">
            <v>1331963</v>
          </cell>
          <cell r="B2221" t="str">
            <v>PHOTO ESPANA</v>
          </cell>
          <cell r="C2221" t="str">
            <v>La Fabrica, Almeda 9</v>
          </cell>
          <cell r="E2221" t="str">
            <v>28014</v>
          </cell>
          <cell r="F2221" t="str">
            <v>MADRID</v>
          </cell>
          <cell r="G2221" t="str">
            <v>ESPAGNE</v>
          </cell>
          <cell r="H2221" t="str">
            <v>2</v>
          </cell>
          <cell r="I2221" t="str">
            <v>0034 913601320</v>
          </cell>
          <cell r="J2221" t="str">
            <v>sergio@phedigital.com</v>
          </cell>
          <cell r="K2221" t="str">
            <v>Sergio</v>
          </cell>
          <cell r="L2221" t="str">
            <v>MANTILLA</v>
          </cell>
          <cell r="M2221" t="str">
            <v>+34913601320</v>
          </cell>
          <cell r="N2221" t="str">
            <v>sergio@phedigital.com</v>
          </cell>
        </row>
        <row r="2222">
          <cell r="A2222">
            <v>1331967</v>
          </cell>
          <cell r="B2222" t="str">
            <v>PHOTOICON</v>
          </cell>
          <cell r="C2222" t="str">
            <v>Rua das Hortas, nr. 55 Loja T</v>
          </cell>
          <cell r="E2222" t="str">
            <v>9050-024</v>
          </cell>
          <cell r="F2222" t="str">
            <v>FUNCHAL - MADEIRA</v>
          </cell>
          <cell r="G2222" t="str">
            <v>PORTUGAL</v>
          </cell>
          <cell r="H2222" t="str">
            <v>2</v>
          </cell>
          <cell r="I2222" t="str">
            <v>00351 291282332</v>
          </cell>
          <cell r="J2222" t="str">
            <v>editorial@photoicon.com</v>
          </cell>
          <cell r="K2222" t="str">
            <v>Mike</v>
          </cell>
          <cell r="L2222" t="str">
            <v>VON JOEL</v>
          </cell>
          <cell r="M2222" t="str">
            <v>00351 281282332</v>
          </cell>
          <cell r="N2222" t="str">
            <v>editorial@photoicon.com</v>
          </cell>
        </row>
        <row r="2223">
          <cell r="A2223">
            <v>1331978</v>
          </cell>
          <cell r="B2223" t="str">
            <v>ARTONPAPER</v>
          </cell>
          <cell r="C2223" t="str">
            <v>150 West 28th Street</v>
          </cell>
          <cell r="D2223" t="str">
            <v>Suite 504</v>
          </cell>
          <cell r="E2223" t="str">
            <v>10001</v>
          </cell>
          <cell r="F2223" t="str">
            <v>NEW YORK</v>
          </cell>
          <cell r="G2223" t="str">
            <v>ETATS-UNIS</v>
          </cell>
          <cell r="H2223" t="str">
            <v>2</v>
          </cell>
          <cell r="I2223" t="str">
            <v>001 2126751968</v>
          </cell>
          <cell r="J2223" t="str">
            <v>lisa@dartepub.com</v>
          </cell>
          <cell r="K2223" t="str">
            <v>Lisa</v>
          </cell>
          <cell r="L2223" t="str">
            <v>MALITZ</v>
          </cell>
          <cell r="M2223" t="str">
            <v>001 2126751968</v>
          </cell>
          <cell r="N2223" t="str">
            <v>lisa@dartepub.com</v>
          </cell>
        </row>
        <row r="2224">
          <cell r="A2224">
            <v>1333567</v>
          </cell>
          <cell r="B2224" t="str">
            <v>EDITIONS PREMIERS REGARDS SA</v>
          </cell>
          <cell r="C2224" t="str">
            <v>28 RUE DES UTTINS</v>
          </cell>
          <cell r="E2224" t="str">
            <v>CH-1110</v>
          </cell>
          <cell r="F2224" t="str">
            <v>MORGES</v>
          </cell>
          <cell r="G2224" t="str">
            <v>SUISSE</v>
          </cell>
          <cell r="H2224" t="str">
            <v>1</v>
          </cell>
          <cell r="I2224" t="str">
            <v>00 41 79 726 841</v>
          </cell>
          <cell r="J2224" t="str">
            <v/>
          </cell>
          <cell r="K2224" t="str">
            <v>JEAN CLAUDE</v>
          </cell>
          <cell r="L2224" t="str">
            <v>REGNIER</v>
          </cell>
          <cell r="N2224" t="str">
            <v/>
          </cell>
        </row>
        <row r="2225">
          <cell r="A2225">
            <v>1333567</v>
          </cell>
          <cell r="B2225" t="str">
            <v>EDITIONS PREMIERS REGARDS SA</v>
          </cell>
          <cell r="C2225" t="str">
            <v>28 RUE DES UTTINS</v>
          </cell>
          <cell r="E2225" t="str">
            <v>CH-1110</v>
          </cell>
          <cell r="F2225" t="str">
            <v>MORGES</v>
          </cell>
          <cell r="G2225" t="str">
            <v>SUISSE</v>
          </cell>
          <cell r="H2225" t="str">
            <v>1</v>
          </cell>
          <cell r="I2225" t="str">
            <v>00 41 79 726 841</v>
          </cell>
          <cell r="J2225" t="str">
            <v/>
          </cell>
          <cell r="K2225" t="str">
            <v>JEAN CLAUDE</v>
          </cell>
          <cell r="L2225" t="str">
            <v>REGNIER</v>
          </cell>
        </row>
        <row r="2226">
          <cell r="A2226">
            <v>1333567</v>
          </cell>
          <cell r="B2226" t="str">
            <v>EDITIONS PREMIERS REGARDS SA</v>
          </cell>
          <cell r="C2226" t="str">
            <v>28 RUE DES UTTINS</v>
          </cell>
          <cell r="E2226" t="str">
            <v>CH-1110</v>
          </cell>
          <cell r="F2226" t="str">
            <v>MORGES</v>
          </cell>
          <cell r="G2226" t="str">
            <v>SUISSE</v>
          </cell>
          <cell r="H2226" t="str">
            <v>1</v>
          </cell>
          <cell r="I2226" t="str">
            <v>00 41 79 726 841</v>
          </cell>
          <cell r="J2226" t="str">
            <v/>
          </cell>
          <cell r="K2226" t="str">
            <v>Nicolas</v>
          </cell>
          <cell r="L2226" t="str">
            <v>PEITREQUIN</v>
          </cell>
          <cell r="M2226" t="str">
            <v>+41797266841</v>
          </cell>
          <cell r="N2226" t="str">
            <v>nico@nautisme.ch</v>
          </cell>
        </row>
        <row r="2227">
          <cell r="A2227">
            <v>1333765</v>
          </cell>
          <cell r="B2227" t="str">
            <v>RESADIA</v>
          </cell>
          <cell r="C2227" t="str">
            <v>35 AVENUE VICTOR HUGO</v>
          </cell>
          <cell r="E2227" t="str">
            <v>93500</v>
          </cell>
          <cell r="F2227" t="str">
            <v>PANTIN</v>
          </cell>
          <cell r="G2227" t="str">
            <v>FRANCE</v>
          </cell>
          <cell r="H2227" t="str">
            <v>1</v>
          </cell>
          <cell r="I2227" t="str">
            <v>01 74 73 45 45</v>
          </cell>
          <cell r="K2227" t="str">
            <v>EMMANUELLE</v>
          </cell>
          <cell r="L2227" t="str">
            <v>JOURNA</v>
          </cell>
          <cell r="M2227" t="str">
            <v>+33174734545</v>
          </cell>
          <cell r="N2227" t="str">
            <v>e.journa@resadia.com</v>
          </cell>
        </row>
        <row r="2228">
          <cell r="A2228">
            <v>1333765</v>
          </cell>
          <cell r="B2228" t="str">
            <v>RESADIA</v>
          </cell>
          <cell r="C2228" t="str">
            <v>35 AVENUE VICTOR HUGO</v>
          </cell>
          <cell r="E2228" t="str">
            <v>93500</v>
          </cell>
          <cell r="F2228" t="str">
            <v>PANTIN</v>
          </cell>
          <cell r="G2228" t="str">
            <v>FRANCE</v>
          </cell>
          <cell r="H2228" t="str">
            <v>1</v>
          </cell>
          <cell r="I2228" t="str">
            <v>01 74 73 45 45</v>
          </cell>
          <cell r="K2228" t="str">
            <v>Isabelle</v>
          </cell>
          <cell r="L2228" t="str">
            <v>LETESSIER</v>
          </cell>
          <cell r="M2228" t="str">
            <v>01 74 73 45 34</v>
          </cell>
          <cell r="N2228" t="str">
            <v>i.letessier@resadia.com</v>
          </cell>
        </row>
        <row r="2229">
          <cell r="A2229">
            <v>1333765</v>
          </cell>
          <cell r="B2229" t="str">
            <v>RESADIA</v>
          </cell>
          <cell r="C2229" t="str">
            <v>35 AVENUE VICTOR HUGO</v>
          </cell>
          <cell r="E2229" t="str">
            <v>93500</v>
          </cell>
          <cell r="F2229" t="str">
            <v>PANTIN</v>
          </cell>
          <cell r="G2229" t="str">
            <v>FRANCE</v>
          </cell>
          <cell r="H2229" t="str">
            <v>1</v>
          </cell>
          <cell r="I2229" t="str">
            <v>01 74 73 45 45</v>
          </cell>
          <cell r="K2229" t="str">
            <v>EMMANUELLE</v>
          </cell>
          <cell r="L2229" t="str">
            <v>JOURNA</v>
          </cell>
          <cell r="M2229" t="str">
            <v>01 74 73 45 45</v>
          </cell>
          <cell r="N2229" t="str">
            <v>e.journa@resadia.com</v>
          </cell>
        </row>
        <row r="2230">
          <cell r="A2230">
            <v>1333765</v>
          </cell>
          <cell r="B2230" t="str">
            <v>RESADIA</v>
          </cell>
          <cell r="C2230" t="str">
            <v>35 AVENUE VICTOR HUGO</v>
          </cell>
          <cell r="E2230" t="str">
            <v>93500</v>
          </cell>
          <cell r="F2230" t="str">
            <v>PANTIN</v>
          </cell>
          <cell r="G2230" t="str">
            <v>FRANCE</v>
          </cell>
          <cell r="H2230" t="str">
            <v>1</v>
          </cell>
          <cell r="I2230" t="str">
            <v>01 74 73 45 45</v>
          </cell>
          <cell r="K2230" t="str">
            <v>Isabelle</v>
          </cell>
          <cell r="L2230" t="str">
            <v>LETESSIER.</v>
          </cell>
          <cell r="M2230" t="str">
            <v>+33174734534</v>
          </cell>
          <cell r="N2230" t="str">
            <v>i.letessier@resadia.fr</v>
          </cell>
        </row>
        <row r="2231">
          <cell r="A2231">
            <v>1334233</v>
          </cell>
          <cell r="B2231" t="str">
            <v>CANAL TECH</v>
          </cell>
          <cell r="C2231" t="str">
            <v>14 RUE DU SERGENT BOBILLOT</v>
          </cell>
          <cell r="E2231" t="str">
            <v>92400</v>
          </cell>
          <cell r="F2231" t="str">
            <v>COUBEVOIE</v>
          </cell>
          <cell r="G2231" t="str">
            <v>FRANCE</v>
          </cell>
          <cell r="H2231" t="str">
            <v>1</v>
          </cell>
          <cell r="J2231" t="str">
            <v/>
          </cell>
          <cell r="K2231" t="str">
            <v>BERNARD</v>
          </cell>
          <cell r="L2231" t="str">
            <v>VACHER</v>
          </cell>
          <cell r="N2231" t="str">
            <v>bvacher@channelnews.fr</v>
          </cell>
        </row>
        <row r="2232">
          <cell r="A2232">
            <v>1334233</v>
          </cell>
          <cell r="B2232" t="str">
            <v>CANAL TECH</v>
          </cell>
          <cell r="C2232" t="str">
            <v>14 RUE DU SERGENT BOBILLOT</v>
          </cell>
          <cell r="E2232" t="str">
            <v>92400</v>
          </cell>
          <cell r="F2232" t="str">
            <v>COUBEVOIE</v>
          </cell>
          <cell r="G2232" t="str">
            <v>FRANCE</v>
          </cell>
          <cell r="H2232" t="str">
            <v>1</v>
          </cell>
          <cell r="J2232" t="str">
            <v/>
          </cell>
          <cell r="K2232" t="str">
            <v>BERNARD</v>
          </cell>
          <cell r="L2232" t="str">
            <v>VACHER</v>
          </cell>
        </row>
        <row r="2233">
          <cell r="A2233">
            <v>1334233</v>
          </cell>
          <cell r="B2233" t="str">
            <v>CANAL TECH</v>
          </cell>
          <cell r="C2233" t="str">
            <v>14 RUE DU SERGENT BOBILLOT</v>
          </cell>
          <cell r="E2233" t="str">
            <v>92400</v>
          </cell>
          <cell r="F2233" t="str">
            <v>COUBEVOIE</v>
          </cell>
          <cell r="G2233" t="str">
            <v>FRANCE</v>
          </cell>
          <cell r="H2233" t="str">
            <v>1</v>
          </cell>
          <cell r="J2233" t="str">
            <v/>
          </cell>
          <cell r="K2233" t="str">
            <v>Jean-Francois</v>
          </cell>
          <cell r="L2233" t="str">
            <v>LENILIAS</v>
          </cell>
          <cell r="N2233" t="str">
            <v>jflenilias@canaltech.fr</v>
          </cell>
        </row>
        <row r="2234">
          <cell r="A2234">
            <v>1334233</v>
          </cell>
          <cell r="B2234" t="str">
            <v>CANAL TECH</v>
          </cell>
          <cell r="C2234" t="str">
            <v>14 RUE DU SERGENT BOBILLOT</v>
          </cell>
          <cell r="E2234" t="str">
            <v>92400</v>
          </cell>
          <cell r="F2234" t="str">
            <v>COUBEVOIE</v>
          </cell>
          <cell r="G2234" t="str">
            <v>FRANCE</v>
          </cell>
          <cell r="H2234" t="str">
            <v>1</v>
          </cell>
          <cell r="J2234" t="str">
            <v/>
          </cell>
          <cell r="K2234" t="str">
            <v>Jean-Francois</v>
          </cell>
          <cell r="L2234" t="str">
            <v>LE NILIAS</v>
          </cell>
          <cell r="M2234" t="str">
            <v>+33176772781</v>
          </cell>
          <cell r="N2234" t="str">
            <v>jflenilias@canaltech.fr</v>
          </cell>
        </row>
        <row r="2235">
          <cell r="A2235">
            <v>1334371</v>
          </cell>
          <cell r="B2235" t="str">
            <v>MANUTECH</v>
          </cell>
          <cell r="C2235" t="str">
            <v>Le bois du roux</v>
          </cell>
          <cell r="E2235" t="str">
            <v>58240</v>
          </cell>
          <cell r="F2235" t="str">
            <v>CHANTENAY ST IMBERT</v>
          </cell>
          <cell r="G2235" t="str">
            <v>FRANCE</v>
          </cell>
          <cell r="H2235" t="str">
            <v>1</v>
          </cell>
          <cell r="I2235" t="str">
            <v>03 86 38 65 83</v>
          </cell>
          <cell r="J2235" t="str">
            <v>jlrabeux@manutech.fr</v>
          </cell>
          <cell r="K2235" t="str">
            <v>Jean Louis.</v>
          </cell>
          <cell r="L2235" t="str">
            <v>RABEUX</v>
          </cell>
          <cell r="N2235" t="str">
            <v>jlrabeux@manutech.fr</v>
          </cell>
        </row>
        <row r="2236">
          <cell r="A2236">
            <v>1334371</v>
          </cell>
          <cell r="B2236" t="str">
            <v>MANUTECH</v>
          </cell>
          <cell r="C2236" t="str">
            <v>Le bois du roux</v>
          </cell>
          <cell r="E2236" t="str">
            <v>58240</v>
          </cell>
          <cell r="F2236" t="str">
            <v>CHANTENAY ST IMBERT</v>
          </cell>
          <cell r="G2236" t="str">
            <v>FRANCE</v>
          </cell>
          <cell r="H2236" t="str">
            <v>1</v>
          </cell>
          <cell r="I2236" t="str">
            <v>03 86 38 65 83</v>
          </cell>
          <cell r="J2236" t="str">
            <v>jlrabeux@manutech.fr</v>
          </cell>
          <cell r="K2236" t="str">
            <v>Jean Louis</v>
          </cell>
          <cell r="L2236" t="str">
            <v>RABEUX</v>
          </cell>
          <cell r="M2236" t="str">
            <v>03 86 38 65 83</v>
          </cell>
          <cell r="N2236" t="str">
            <v>jlrabeux@manutech.fr</v>
          </cell>
        </row>
        <row r="2237">
          <cell r="A2237">
            <v>1334385</v>
          </cell>
          <cell r="B2237" t="str">
            <v>DIGICAST</v>
          </cell>
          <cell r="C2237" t="str">
            <v>Via Mecenate, 91</v>
          </cell>
          <cell r="E2237" t="str">
            <v>20138</v>
          </cell>
          <cell r="F2237" t="str">
            <v>MILANO</v>
          </cell>
          <cell r="G2237" t="str">
            <v>ITALIE</v>
          </cell>
          <cell r="H2237" t="str">
            <v>2</v>
          </cell>
          <cell r="J2237" t="str">
            <v/>
          </cell>
          <cell r="K2237" t="str">
            <v>Gianluca</v>
          </cell>
          <cell r="L2237" t="str">
            <v>PALADINI</v>
          </cell>
        </row>
        <row r="2238">
          <cell r="A2238">
            <v>1334597</v>
          </cell>
          <cell r="B2238" t="str">
            <v>TROIS BARBES SARL</v>
          </cell>
          <cell r="C2238" t="str">
            <v>94 rue du Dôme</v>
          </cell>
          <cell r="E2238" t="str">
            <v>92100</v>
          </cell>
          <cell r="F2238" t="str">
            <v>BOULOGNE BILLANCOURT</v>
          </cell>
          <cell r="G2238" t="str">
            <v>FRANCE</v>
          </cell>
          <cell r="H2238" t="str">
            <v>1</v>
          </cell>
          <cell r="I2238" t="str">
            <v>09 52 45 75 00</v>
          </cell>
          <cell r="K2238" t="str">
            <v>Joachim</v>
          </cell>
          <cell r="L2238" t="str">
            <v>RENEAUME</v>
          </cell>
          <cell r="M2238" t="str">
            <v>09 52 45 75 00</v>
          </cell>
          <cell r="N2238" t="str">
            <v>contact@troisbarbes.com</v>
          </cell>
        </row>
        <row r="2239">
          <cell r="A2239">
            <v>1334597</v>
          </cell>
          <cell r="B2239" t="str">
            <v>TROIS BARBES SARL</v>
          </cell>
          <cell r="C2239" t="str">
            <v>94 rue du Dôme</v>
          </cell>
          <cell r="E2239" t="str">
            <v>92100</v>
          </cell>
          <cell r="F2239" t="str">
            <v>BOULOGNE BILLANCOURT</v>
          </cell>
          <cell r="G2239" t="str">
            <v>FRANCE</v>
          </cell>
          <cell r="H2239" t="str">
            <v>1</v>
          </cell>
          <cell r="I2239" t="str">
            <v>09 52 45 75 00</v>
          </cell>
          <cell r="K2239" t="str">
            <v>JOACHIM</v>
          </cell>
          <cell r="L2239" t="str">
            <v>RENEAUME</v>
          </cell>
          <cell r="M2239" t="str">
            <v>+33952457500</v>
          </cell>
          <cell r="N2239" t="str">
            <v>jreneaume@gmail.com</v>
          </cell>
        </row>
        <row r="2240">
          <cell r="A2240">
            <v>1334597</v>
          </cell>
          <cell r="B2240" t="str">
            <v>TROIS BARBES SARL</v>
          </cell>
          <cell r="C2240" t="str">
            <v>94 rue du Dôme</v>
          </cell>
          <cell r="E2240" t="str">
            <v>92100</v>
          </cell>
          <cell r="F2240" t="str">
            <v>BOULOGNE BILLANCOURT</v>
          </cell>
          <cell r="G2240" t="str">
            <v>FRANCE</v>
          </cell>
          <cell r="H2240" t="str">
            <v>1</v>
          </cell>
          <cell r="I2240" t="str">
            <v>09 52 45 75 00</v>
          </cell>
          <cell r="K2240" t="str">
            <v>Joachim</v>
          </cell>
          <cell r="L2240" t="str">
            <v>RENEAUME</v>
          </cell>
          <cell r="N2240" t="str">
            <v>jreneaume@gmail.com</v>
          </cell>
        </row>
        <row r="2241">
          <cell r="A2241">
            <v>1334626</v>
          </cell>
          <cell r="B2241" t="str">
            <v>MIDA EDITORE</v>
          </cell>
          <cell r="C2241" t="str">
            <v>33 VIALE CONI ZUGNA</v>
          </cell>
          <cell r="E2241" t="str">
            <v>20144</v>
          </cell>
          <cell r="F2241" t="str">
            <v>MILANO</v>
          </cell>
          <cell r="G2241" t="str">
            <v>ITALIE</v>
          </cell>
          <cell r="H2241" t="str">
            <v>2</v>
          </cell>
          <cell r="J2241" t="str">
            <v>dorothee@gricourt.fr</v>
          </cell>
          <cell r="K2241" t="str">
            <v>Loredana</v>
          </cell>
          <cell r="L2241" t="str">
            <v>Villani</v>
          </cell>
          <cell r="N2241" t="str">
            <v>loredana.villani@midaeditore.com</v>
          </cell>
        </row>
        <row r="2242">
          <cell r="A2242">
            <v>1334889</v>
          </cell>
          <cell r="B2242" t="str">
            <v>MUSCLE &amp; FITNESS</v>
          </cell>
          <cell r="C2242" t="str">
            <v>WEIDER PUBLISHING LTD.</v>
          </cell>
          <cell r="D2242" t="str">
            <v>10 WINDSOR COURT - CLARENCE DRIVE</v>
          </cell>
          <cell r="E2242" t="str">
            <v>HG1 2PE</v>
          </cell>
          <cell r="F2242" t="str">
            <v>HARROGATE</v>
          </cell>
          <cell r="G2242" t="str">
            <v>ROYAUME-UNI</v>
          </cell>
          <cell r="H2242" t="str">
            <v>2</v>
          </cell>
          <cell r="I2242" t="str">
            <v>0044 01423877059</v>
          </cell>
          <cell r="J2242" t="str">
            <v>chawksworth@weideruk.com</v>
          </cell>
          <cell r="K2242" t="str">
            <v>CHARLOTTE</v>
          </cell>
          <cell r="L2242" t="str">
            <v>HAWKSWORTH</v>
          </cell>
        </row>
        <row r="2243">
          <cell r="A2243">
            <v>1334889</v>
          </cell>
          <cell r="B2243" t="str">
            <v>MUSCLE &amp; FITNESS</v>
          </cell>
          <cell r="C2243" t="str">
            <v>WEIDER PUBLISHING LTD.</v>
          </cell>
          <cell r="D2243" t="str">
            <v>10 WINDSOR COURT - CLARENCE DRIVE</v>
          </cell>
          <cell r="E2243" t="str">
            <v>HG1 2PE</v>
          </cell>
          <cell r="F2243" t="str">
            <v>HARROGATE</v>
          </cell>
          <cell r="G2243" t="str">
            <v>ROYAUME-UNI</v>
          </cell>
          <cell r="H2243" t="str">
            <v>2</v>
          </cell>
          <cell r="I2243" t="str">
            <v>0044 01423877059</v>
          </cell>
          <cell r="J2243" t="str">
            <v>chawksworth@weideruk.com</v>
          </cell>
          <cell r="K2243" t="str">
            <v>CHARLOTTE</v>
          </cell>
          <cell r="L2243" t="str">
            <v>HAWKSWORTH</v>
          </cell>
          <cell r="M2243" t="str">
            <v>0044 01423877059</v>
          </cell>
          <cell r="N2243" t="str">
            <v/>
          </cell>
        </row>
        <row r="2244">
          <cell r="A2244">
            <v>1335342</v>
          </cell>
          <cell r="B2244" t="str">
            <v>TIME INC LTD</v>
          </cell>
          <cell r="C2244" t="str">
            <v>Blue Fin Building</v>
          </cell>
          <cell r="D2244" t="str">
            <v>110 Southwark St</v>
          </cell>
          <cell r="E2244" t="str">
            <v>SE1 0SU</v>
          </cell>
          <cell r="F2244" t="str">
            <v>LONDON</v>
          </cell>
          <cell r="G2244" t="str">
            <v>ROYAUME-UNI</v>
          </cell>
          <cell r="H2244" t="str">
            <v>2</v>
          </cell>
          <cell r="I2244" t="str">
            <v>+442031484283</v>
          </cell>
          <cell r="K2244" t="str">
            <v>LAURENT</v>
          </cell>
          <cell r="L2244" t="str">
            <v>SUBRA</v>
          </cell>
          <cell r="M2244" t="str">
            <v>+442087268121</v>
          </cell>
          <cell r="N2244" t="str">
            <v>laurent_subra@ipcmedia.com</v>
          </cell>
        </row>
        <row r="2245">
          <cell r="A2245">
            <v>1335342</v>
          </cell>
          <cell r="B2245" t="str">
            <v>TIME INC LTD</v>
          </cell>
          <cell r="C2245" t="str">
            <v>Blue Fin Building</v>
          </cell>
          <cell r="D2245" t="str">
            <v>110 Southwark St</v>
          </cell>
          <cell r="E2245" t="str">
            <v>SE1 0SU</v>
          </cell>
          <cell r="F2245" t="str">
            <v>LONDON</v>
          </cell>
          <cell r="G2245" t="str">
            <v>ROYAUME-UNI</v>
          </cell>
          <cell r="H2245" t="str">
            <v>2</v>
          </cell>
          <cell r="I2245" t="str">
            <v>+442031484283</v>
          </cell>
          <cell r="K2245" t="str">
            <v>Philip</v>
          </cell>
          <cell r="L2245" t="str">
            <v>PEREIRA</v>
          </cell>
        </row>
        <row r="2246">
          <cell r="A2246">
            <v>1335342</v>
          </cell>
          <cell r="B2246" t="str">
            <v>TIME INC LTD</v>
          </cell>
          <cell r="C2246" t="str">
            <v>Blue Fin Building</v>
          </cell>
          <cell r="D2246" t="str">
            <v>110 Southwark St</v>
          </cell>
          <cell r="E2246" t="str">
            <v>SE1 0SU</v>
          </cell>
          <cell r="F2246" t="str">
            <v>LONDON</v>
          </cell>
          <cell r="G2246" t="str">
            <v>ROYAUME-UNI</v>
          </cell>
          <cell r="H2246" t="str">
            <v>2</v>
          </cell>
          <cell r="I2246" t="str">
            <v>+442031484283</v>
          </cell>
          <cell r="K2246" t="str">
            <v>Richard</v>
          </cell>
          <cell r="L2246" t="str">
            <v>SHEAD</v>
          </cell>
          <cell r="M2246" t="str">
            <v>+442031484283</v>
          </cell>
          <cell r="N2246" t="str">
            <v>richard.shead@timeinc.com</v>
          </cell>
        </row>
        <row r="2247">
          <cell r="A2247">
            <v>1335342</v>
          </cell>
          <cell r="B2247" t="str">
            <v>TIME INC LTD</v>
          </cell>
          <cell r="C2247" t="str">
            <v>Blue Fin Building</v>
          </cell>
          <cell r="D2247" t="str">
            <v>110 Southwark St</v>
          </cell>
          <cell r="E2247" t="str">
            <v>SE1 0SU</v>
          </cell>
          <cell r="F2247" t="str">
            <v>LONDON</v>
          </cell>
          <cell r="G2247" t="str">
            <v>ROYAUME-UNI</v>
          </cell>
          <cell r="H2247" t="str">
            <v>2</v>
          </cell>
          <cell r="I2247" t="str">
            <v>+442031484283</v>
          </cell>
          <cell r="K2247" t="str">
            <v>Amy</v>
          </cell>
          <cell r="L2247" t="str">
            <v>GOLBY</v>
          </cell>
          <cell r="M2247" t="str">
            <v>+441252555133</v>
          </cell>
          <cell r="N2247" t="str">
            <v>amy.golby@timeinc.com</v>
          </cell>
        </row>
        <row r="2248">
          <cell r="A2248">
            <v>1335346</v>
          </cell>
          <cell r="B2248" t="str">
            <v>OYSTER HOUSE MEDIA LTD</v>
          </cell>
          <cell r="C2248" t="str">
            <v>Oyster House</v>
          </cell>
          <cell r="D2248" t="str">
            <v>HunterIs Lodge</v>
          </cell>
          <cell r="E2248" t="str">
            <v>EX15 2DY</v>
          </cell>
          <cell r="F2248" t="str">
            <v>KENTISBEARE</v>
          </cell>
          <cell r="G2248" t="str">
            <v>ROYAUME-UNI</v>
          </cell>
          <cell r="H2248" t="str">
            <v>2</v>
          </cell>
          <cell r="I2248" t="str">
            <v>01884 266 100</v>
          </cell>
          <cell r="K2248" t="str">
            <v>MICHAELA</v>
          </cell>
          <cell r="L2248" t="str">
            <v>MONTGOMERYSWAN</v>
          </cell>
          <cell r="M2248" t="str">
            <v>+441884266100</v>
          </cell>
          <cell r="N2248" t="str">
            <v>michaela@oysterhousemedia.co.uk</v>
          </cell>
        </row>
        <row r="2249">
          <cell r="A2249">
            <v>1335346</v>
          </cell>
          <cell r="B2249" t="str">
            <v>OYSTER HOUSE MEDIA LTD</v>
          </cell>
          <cell r="C2249" t="str">
            <v>Oyster House</v>
          </cell>
          <cell r="D2249" t="str">
            <v>HunterIs Lodge</v>
          </cell>
          <cell r="E2249" t="str">
            <v>EX15 2DY</v>
          </cell>
          <cell r="F2249" t="str">
            <v>KENTISBEARE</v>
          </cell>
          <cell r="G2249" t="str">
            <v>ROYAUME-UNI</v>
          </cell>
          <cell r="H2249" t="str">
            <v>2</v>
          </cell>
          <cell r="I2249" t="str">
            <v>01884 266 100</v>
          </cell>
          <cell r="K2249" t="str">
            <v>Michaela</v>
          </cell>
          <cell r="L2249" t="str">
            <v>Montgomery-Swan</v>
          </cell>
          <cell r="N2249" t="str">
            <v>michaela@oysterhousemedia.co.uk</v>
          </cell>
        </row>
        <row r="2250">
          <cell r="A2250">
            <v>1336026</v>
          </cell>
          <cell r="B2250" t="str">
            <v>EDITIONS FRANCAISES DE GUIDES</v>
          </cell>
          <cell r="C2250" t="str">
            <v>9 BOULEVARD JEAN-JAURES</v>
          </cell>
          <cell r="E2250" t="str">
            <v>92100</v>
          </cell>
          <cell r="F2250" t="str">
            <v>BOULOGNE</v>
          </cell>
          <cell r="G2250" t="str">
            <v>FRANCE</v>
          </cell>
          <cell r="H2250" t="str">
            <v>1</v>
          </cell>
          <cell r="I2250" t="str">
            <v>+33 1 55 57 10 10</v>
          </cell>
          <cell r="J2250" t="str">
            <v>i.demarnix@facilities.fr</v>
          </cell>
          <cell r="K2250" t="str">
            <v>ISABELLE</v>
          </cell>
          <cell r="L2250" t="str">
            <v>DE MARNIX</v>
          </cell>
          <cell r="M2250" t="str">
            <v>0155571010</v>
          </cell>
          <cell r="N2250" t="str">
            <v>i.demarnnix@facilities.fr</v>
          </cell>
        </row>
        <row r="2251">
          <cell r="A2251">
            <v>1336026</v>
          </cell>
          <cell r="B2251" t="str">
            <v>EDITIONS FRANCAISES DE GUIDES</v>
          </cell>
          <cell r="C2251" t="str">
            <v>9 BOULEVARD JEAN-JAURES</v>
          </cell>
          <cell r="E2251" t="str">
            <v>92100</v>
          </cell>
          <cell r="F2251" t="str">
            <v>BOULOGNE</v>
          </cell>
          <cell r="G2251" t="str">
            <v>FRANCE</v>
          </cell>
          <cell r="H2251" t="str">
            <v>1</v>
          </cell>
          <cell r="I2251" t="str">
            <v>+33 1 55 57 10 10</v>
          </cell>
          <cell r="J2251" t="str">
            <v>i.demarnix@facilities.fr</v>
          </cell>
          <cell r="K2251" t="str">
            <v>Isabelle</v>
          </cell>
          <cell r="L2251" t="str">
            <v>DE MARNIX</v>
          </cell>
          <cell r="M2251" t="str">
            <v>+33 1 55 57 10 15</v>
          </cell>
          <cell r="N2251" t="str">
            <v>i.demarnnix@facilities.fr</v>
          </cell>
        </row>
        <row r="2252">
          <cell r="A2252">
            <v>1336792</v>
          </cell>
          <cell r="B2252" t="str">
            <v>PAGES TRANSPORT</v>
          </cell>
          <cell r="C2252" t="str">
            <v>71 Rue Desnouettes</v>
          </cell>
          <cell r="E2252" t="str">
            <v>75015</v>
          </cell>
          <cell r="F2252" t="str">
            <v>PARIS</v>
          </cell>
          <cell r="G2252" t="str">
            <v>FRANCE</v>
          </cell>
          <cell r="H2252" t="str">
            <v>1</v>
          </cell>
          <cell r="I2252" t="str">
            <v>06 76 92 69 94</v>
          </cell>
          <cell r="J2252" t="str">
            <v>roland.dallerta@pagestransport.com</v>
          </cell>
          <cell r="K2252" t="str">
            <v>Roland</v>
          </cell>
          <cell r="L2252" t="str">
            <v>DALL'ERTA</v>
          </cell>
          <cell r="M2252" t="str">
            <v>06 76 92 69 94</v>
          </cell>
          <cell r="N2252" t="str">
            <v>roland.dallerta@pagestransport.com</v>
          </cell>
        </row>
        <row r="2253">
          <cell r="A2253">
            <v>1336792</v>
          </cell>
          <cell r="B2253" t="str">
            <v>PAGES TRANSPORT</v>
          </cell>
          <cell r="C2253" t="str">
            <v>71 Rue Desnouettes</v>
          </cell>
          <cell r="E2253" t="str">
            <v>75015</v>
          </cell>
          <cell r="F2253" t="str">
            <v>PARIS</v>
          </cell>
          <cell r="G2253" t="str">
            <v>FRANCE</v>
          </cell>
          <cell r="H2253" t="str">
            <v>1</v>
          </cell>
          <cell r="I2253" t="str">
            <v>06 76 92 69 94</v>
          </cell>
          <cell r="J2253" t="str">
            <v>roland.dallerta@pagestransport.com</v>
          </cell>
          <cell r="K2253" t="str">
            <v>Roland</v>
          </cell>
          <cell r="L2253" t="str">
            <v>DALL'ERTA</v>
          </cell>
          <cell r="M2253" t="str">
            <v>06 76 92 69 94</v>
          </cell>
          <cell r="N2253" t="str">
            <v>roland.dallerta@pagestransport.com</v>
          </cell>
        </row>
        <row r="2254">
          <cell r="A2254">
            <v>1337759</v>
          </cell>
          <cell r="B2254" t="str">
            <v>INFO6TM</v>
          </cell>
          <cell r="C2254" t="str">
            <v>1 RUE EUGENE ET ARMAND PEUGEOT</v>
          </cell>
          <cell r="E2254" t="str">
            <v>92856</v>
          </cell>
          <cell r="F2254" t="str">
            <v>RUEIL-MALMAISON CEDEX</v>
          </cell>
          <cell r="G2254" t="str">
            <v>FRANCE</v>
          </cell>
          <cell r="H2254" t="str">
            <v>1</v>
          </cell>
          <cell r="I2254" t="str">
            <v>+331 76 73 30 00</v>
          </cell>
          <cell r="K2254" t="str">
            <v>Barbara</v>
          </cell>
          <cell r="L2254" t="str">
            <v>SPEICHER</v>
          </cell>
          <cell r="M2254" t="str">
            <v>+33176734048</v>
          </cell>
          <cell r="N2254" t="str">
            <v>bspeicher@wolters-kluwer.fr</v>
          </cell>
        </row>
        <row r="2255">
          <cell r="A2255">
            <v>1337759</v>
          </cell>
          <cell r="B2255" t="str">
            <v>INFO6TM</v>
          </cell>
          <cell r="C2255" t="str">
            <v>1 RUE EUGENE ET ARMAND PEUGEOT</v>
          </cell>
          <cell r="E2255" t="str">
            <v>92856</v>
          </cell>
          <cell r="F2255" t="str">
            <v>RUEIL-MALMAISON CEDEX</v>
          </cell>
          <cell r="G2255" t="str">
            <v>FRANCE</v>
          </cell>
          <cell r="H2255" t="str">
            <v>1</v>
          </cell>
          <cell r="I2255" t="str">
            <v>+331 76 73 30 00</v>
          </cell>
          <cell r="K2255" t="str">
            <v>ABDOL</v>
          </cell>
          <cell r="L2255" t="str">
            <v>AMIRI</v>
          </cell>
          <cell r="N2255" t="str">
            <v>aaamiri@wolters-kluwer.fr</v>
          </cell>
        </row>
        <row r="2256">
          <cell r="A2256">
            <v>1337759</v>
          </cell>
          <cell r="B2256" t="str">
            <v>INFO6TM</v>
          </cell>
          <cell r="C2256" t="str">
            <v>1 RUE EUGENE ET ARMAND PEUGEOT</v>
          </cell>
          <cell r="E2256" t="str">
            <v>92856</v>
          </cell>
          <cell r="F2256" t="str">
            <v>RUEIL-MALMAISON CEDEX</v>
          </cell>
          <cell r="G2256" t="str">
            <v>FRANCE</v>
          </cell>
          <cell r="H2256" t="str">
            <v>1</v>
          </cell>
          <cell r="I2256" t="str">
            <v>+331 76 73 30 00</v>
          </cell>
          <cell r="K2256" t="str">
            <v>Barbara.</v>
          </cell>
          <cell r="L2256" t="str">
            <v>SPEICHER</v>
          </cell>
          <cell r="N2256" t="str">
            <v>bspeicher@wolters-kluwer.fr</v>
          </cell>
        </row>
        <row r="2257">
          <cell r="A2257">
            <v>1337759</v>
          </cell>
          <cell r="B2257" t="str">
            <v>INFO6TM</v>
          </cell>
          <cell r="C2257" t="str">
            <v>1 RUE EUGENE ET ARMAND PEUGEOT</v>
          </cell>
          <cell r="E2257" t="str">
            <v>92856</v>
          </cell>
          <cell r="F2257" t="str">
            <v>RUEIL-MALMAISON CEDEX</v>
          </cell>
          <cell r="G2257" t="str">
            <v>FRANCE</v>
          </cell>
          <cell r="H2257" t="str">
            <v>1</v>
          </cell>
          <cell r="I2257" t="str">
            <v>+331 76 73 30 00</v>
          </cell>
          <cell r="K2257" t="str">
            <v>Laurence</v>
          </cell>
          <cell r="L2257" t="str">
            <v>FOURNET</v>
          </cell>
          <cell r="N2257" t="str">
            <v>lfournet@wolters-kluwer.fr</v>
          </cell>
        </row>
        <row r="2258">
          <cell r="A2258">
            <v>1337759</v>
          </cell>
          <cell r="B2258" t="str">
            <v>INFO6TM</v>
          </cell>
          <cell r="C2258" t="str">
            <v>1 RUE EUGENE ET ARMAND PEUGEOT</v>
          </cell>
          <cell r="E2258" t="str">
            <v>92856</v>
          </cell>
          <cell r="F2258" t="str">
            <v>RUEIL-MALMAISON CEDEX</v>
          </cell>
          <cell r="G2258" t="str">
            <v>FRANCE</v>
          </cell>
          <cell r="H2258" t="str">
            <v>1</v>
          </cell>
          <cell r="I2258" t="str">
            <v>+331 76 73 30 00</v>
          </cell>
          <cell r="K2258" t="str">
            <v>Martine</v>
          </cell>
          <cell r="L2258" t="str">
            <v>Destivelle</v>
          </cell>
          <cell r="N2258" t="str">
            <v>mdestivelle@wolters-kluwer.fr</v>
          </cell>
        </row>
        <row r="2259">
          <cell r="A2259">
            <v>1337759</v>
          </cell>
          <cell r="B2259" t="str">
            <v>INFO6TM</v>
          </cell>
          <cell r="C2259" t="str">
            <v>1 RUE EUGENE ET ARMAND PEUGEOT</v>
          </cell>
          <cell r="E2259" t="str">
            <v>92856</v>
          </cell>
          <cell r="F2259" t="str">
            <v>RUEIL-MALMAISON CEDEX</v>
          </cell>
          <cell r="G2259" t="str">
            <v>FRANCE</v>
          </cell>
          <cell r="H2259" t="str">
            <v>1</v>
          </cell>
          <cell r="I2259" t="str">
            <v>+331 76 73 30 00</v>
          </cell>
          <cell r="K2259" t="str">
            <v>Sylvie</v>
          </cell>
          <cell r="L2259" t="str">
            <v>Caron</v>
          </cell>
          <cell r="N2259" t="str">
            <v>scaron@wolters-kluwer.fr</v>
          </cell>
        </row>
        <row r="2260">
          <cell r="A2260">
            <v>1337759</v>
          </cell>
          <cell r="B2260" t="str">
            <v>INFO6TM</v>
          </cell>
          <cell r="C2260" t="str">
            <v>1 RUE EUGENE ET ARMAND PEUGEOT</v>
          </cell>
          <cell r="E2260" t="str">
            <v>92856</v>
          </cell>
          <cell r="F2260" t="str">
            <v>RUEIL-MALMAISON CEDEX</v>
          </cell>
          <cell r="G2260" t="str">
            <v>FRANCE</v>
          </cell>
          <cell r="H2260" t="str">
            <v>1</v>
          </cell>
          <cell r="I2260" t="str">
            <v>+331 76 73 30 00</v>
          </cell>
          <cell r="K2260" t="str">
            <v>Raphael</v>
          </cell>
          <cell r="L2260" t="str">
            <v>DA SILVA</v>
          </cell>
          <cell r="N2260" t="str">
            <v>rdasilva@wolters-kluwer.fr</v>
          </cell>
        </row>
        <row r="2261">
          <cell r="A2261">
            <v>1337759</v>
          </cell>
          <cell r="B2261" t="str">
            <v>INFO6TM</v>
          </cell>
          <cell r="C2261" t="str">
            <v>1 RUE EUGENE ET ARMAND PEUGEOT</v>
          </cell>
          <cell r="E2261" t="str">
            <v>92856</v>
          </cell>
          <cell r="F2261" t="str">
            <v>RUEIL-MALMAISON CEDEX</v>
          </cell>
          <cell r="G2261" t="str">
            <v>FRANCE</v>
          </cell>
          <cell r="H2261" t="str">
            <v>1</v>
          </cell>
          <cell r="I2261" t="str">
            <v>+331 76 73 30 00</v>
          </cell>
          <cell r="K2261" t="str">
            <v>raphael</v>
          </cell>
          <cell r="L2261" t="str">
            <v>dasilva</v>
          </cell>
          <cell r="N2261" t="str">
            <v>rdasilva@wolters-kluwer.fr</v>
          </cell>
        </row>
        <row r="2262">
          <cell r="A2262">
            <v>1337759</v>
          </cell>
          <cell r="B2262" t="str">
            <v>INFO6TM</v>
          </cell>
          <cell r="C2262" t="str">
            <v>1 RUE EUGENE ET ARMAND PEUGEOT</v>
          </cell>
          <cell r="E2262" t="str">
            <v>92856</v>
          </cell>
          <cell r="F2262" t="str">
            <v>RUEIL-MALMAISON CEDEX</v>
          </cell>
          <cell r="G2262" t="str">
            <v>FRANCE</v>
          </cell>
          <cell r="H2262" t="str">
            <v>1</v>
          </cell>
          <cell r="I2262" t="str">
            <v>+331 76 73 30 00</v>
          </cell>
          <cell r="K2262" t="str">
            <v>Alex.</v>
          </cell>
          <cell r="L2262" t="str">
            <v>GOMES</v>
          </cell>
          <cell r="M2262" t="str">
            <v>+33185583396</v>
          </cell>
          <cell r="N2262" t="str">
            <v>a.gomes@info6tm.com</v>
          </cell>
        </row>
        <row r="2263">
          <cell r="A2263">
            <v>1337759</v>
          </cell>
          <cell r="B2263" t="str">
            <v>INFO6TM</v>
          </cell>
          <cell r="C2263" t="str">
            <v>1 RUE EUGENE ET ARMAND PEUGEOT</v>
          </cell>
          <cell r="E2263" t="str">
            <v>92856</v>
          </cell>
          <cell r="F2263" t="str">
            <v>RUEIL-MALMAISON CEDEX</v>
          </cell>
          <cell r="G2263" t="str">
            <v>FRANCE</v>
          </cell>
          <cell r="H2263" t="str">
            <v>1</v>
          </cell>
          <cell r="I2263" t="str">
            <v>+331 76 73 30 00</v>
          </cell>
          <cell r="K2263" t="str">
            <v>ALEX</v>
          </cell>
          <cell r="L2263" t="str">
            <v>GOMES</v>
          </cell>
          <cell r="M2263" t="str">
            <v>+33185583396</v>
          </cell>
          <cell r="N2263" t="str">
            <v>a.gomes@info6tm.com</v>
          </cell>
        </row>
        <row r="2264">
          <cell r="A2264">
            <v>1337759</v>
          </cell>
          <cell r="B2264" t="str">
            <v>INFO6TM</v>
          </cell>
          <cell r="C2264" t="str">
            <v>1 RUE EUGENE ET ARMAND PEUGEOT</v>
          </cell>
          <cell r="E2264" t="str">
            <v>92856</v>
          </cell>
          <cell r="F2264" t="str">
            <v>RUEIL-MALMAISON CEDEX</v>
          </cell>
          <cell r="G2264" t="str">
            <v>FRANCE</v>
          </cell>
          <cell r="H2264" t="str">
            <v>1</v>
          </cell>
          <cell r="I2264" t="str">
            <v>+331 76 73 30 00</v>
          </cell>
          <cell r="K2264" t="str">
            <v>Alex</v>
          </cell>
          <cell r="L2264" t="str">
            <v>GOMES</v>
          </cell>
          <cell r="N2264" t="str">
            <v>agomes@wolters-kluwer.fr</v>
          </cell>
        </row>
        <row r="2265">
          <cell r="A2265">
            <v>1338240</v>
          </cell>
          <cell r="B2265" t="str">
            <v>APSIE</v>
          </cell>
          <cell r="C2265" t="str">
            <v>17, rue Richelieu</v>
          </cell>
          <cell r="E2265" t="str">
            <v>92230</v>
          </cell>
          <cell r="F2265" t="str">
            <v>GENNEVILLIERS</v>
          </cell>
          <cell r="G2265" t="str">
            <v>FRANCE</v>
          </cell>
          <cell r="H2265" t="str">
            <v>1</v>
          </cell>
          <cell r="I2265" t="str">
            <v>01 46 67 14 18</v>
          </cell>
          <cell r="J2265" t="str">
            <v>apsie-idf@apsie.org</v>
          </cell>
          <cell r="K2265" t="str">
            <v>Desislava</v>
          </cell>
          <cell r="L2265" t="str">
            <v>GENOVA</v>
          </cell>
          <cell r="M2265" t="str">
            <v>01 46 67 14 18</v>
          </cell>
          <cell r="N2265" t="str">
            <v>dgenova@apsie.org</v>
          </cell>
        </row>
        <row r="2266">
          <cell r="A2266">
            <v>1338287</v>
          </cell>
          <cell r="B2266" t="str">
            <v>STAR PRESSE</v>
          </cell>
          <cell r="C2266" t="str">
            <v>41, ALLEE NICOLAS CARNOT</v>
          </cell>
          <cell r="E2266" t="str">
            <v>93340</v>
          </cell>
          <cell r="F2266" t="str">
            <v>LE RAINCY</v>
          </cell>
          <cell r="G2266" t="str">
            <v>FRANCE</v>
          </cell>
          <cell r="H2266" t="str">
            <v>1</v>
          </cell>
          <cell r="I2266" t="str">
            <v>+33 1 56 46 05 60</v>
          </cell>
          <cell r="K2266" t="str">
            <v>JENNIFER</v>
          </cell>
          <cell r="L2266" t="str">
            <v>BELLAICHE</v>
          </cell>
          <cell r="M2266" t="str">
            <v>+33156460560</v>
          </cell>
          <cell r="N2266" t="str">
            <v>jennifer.starpresse@gmail.com</v>
          </cell>
        </row>
        <row r="2267">
          <cell r="A2267">
            <v>1338287</v>
          </cell>
          <cell r="B2267" t="str">
            <v>STAR PRESSE</v>
          </cell>
          <cell r="C2267" t="str">
            <v>41, ALLEE NICOLAS CARNOT</v>
          </cell>
          <cell r="E2267" t="str">
            <v>93340</v>
          </cell>
          <cell r="F2267" t="str">
            <v>LE RAINCY</v>
          </cell>
          <cell r="G2267" t="str">
            <v>FRANCE</v>
          </cell>
          <cell r="H2267" t="str">
            <v>1</v>
          </cell>
          <cell r="I2267" t="str">
            <v>+33 1 56 46 05 60</v>
          </cell>
          <cell r="K2267" t="str">
            <v>Marc</v>
          </cell>
          <cell r="L2267" t="str">
            <v>LEVY</v>
          </cell>
          <cell r="N2267" t="str">
            <v>comptabilite@star-presse.com</v>
          </cell>
        </row>
        <row r="2268">
          <cell r="A2268">
            <v>1338287</v>
          </cell>
          <cell r="B2268" t="str">
            <v>STAR PRESSE</v>
          </cell>
          <cell r="C2268" t="str">
            <v>41, ALLEE NICOLAS CARNOT</v>
          </cell>
          <cell r="E2268" t="str">
            <v>93340</v>
          </cell>
          <cell r="F2268" t="str">
            <v>LE RAINCY</v>
          </cell>
          <cell r="G2268" t="str">
            <v>FRANCE</v>
          </cell>
          <cell r="H2268" t="str">
            <v>1</v>
          </cell>
          <cell r="I2268" t="str">
            <v>+33 1 56 46 05 60</v>
          </cell>
          <cell r="K2268" t="str">
            <v>Karina</v>
          </cell>
          <cell r="L2268" t="str">
            <v>ELMAH</v>
          </cell>
          <cell r="M2268" t="str">
            <v>+33 1 56 46 05 60</v>
          </cell>
          <cell r="N2268" t="str">
            <v>karina@star-presse.com</v>
          </cell>
        </row>
        <row r="2269">
          <cell r="A2269">
            <v>1338287</v>
          </cell>
          <cell r="B2269" t="str">
            <v>STAR PRESSE</v>
          </cell>
          <cell r="C2269" t="str">
            <v>41, ALLEE NICOLAS CARNOT</v>
          </cell>
          <cell r="E2269" t="str">
            <v>93340</v>
          </cell>
          <cell r="F2269" t="str">
            <v>LE RAINCY</v>
          </cell>
          <cell r="G2269" t="str">
            <v>FRANCE</v>
          </cell>
          <cell r="H2269" t="str">
            <v>1</v>
          </cell>
          <cell r="I2269" t="str">
            <v>+33 1 56 46 05 60</v>
          </cell>
          <cell r="K2269" t="str">
            <v>Virginie</v>
          </cell>
          <cell r="L2269" t="str">
            <v>LELONG</v>
          </cell>
          <cell r="M2269" t="str">
            <v>+33156460560</v>
          </cell>
          <cell r="N2269" t="str">
            <v>virginielelong55@yahoo.fr</v>
          </cell>
        </row>
        <row r="2270">
          <cell r="A2270">
            <v>1338287</v>
          </cell>
          <cell r="B2270" t="str">
            <v>STAR PRESSE</v>
          </cell>
          <cell r="C2270" t="str">
            <v>41, ALLEE NICOLAS CARNOT</v>
          </cell>
          <cell r="E2270" t="str">
            <v>93340</v>
          </cell>
          <cell r="F2270" t="str">
            <v>LE RAINCY</v>
          </cell>
          <cell r="G2270" t="str">
            <v>FRANCE</v>
          </cell>
          <cell r="H2270" t="str">
            <v>1</v>
          </cell>
          <cell r="I2270" t="str">
            <v>+33 1 56 46 05 60</v>
          </cell>
          <cell r="K2270" t="str">
            <v>Jean Francois</v>
          </cell>
          <cell r="L2270" t="str">
            <v>.AUBERT</v>
          </cell>
        </row>
        <row r="2271">
          <cell r="A2271">
            <v>1338729</v>
          </cell>
          <cell r="B2271" t="str">
            <v>MEDIA ACCESS</v>
          </cell>
          <cell r="C2271" t="str">
            <v>12 RUE LA FAYETTE</v>
          </cell>
          <cell r="E2271" t="str">
            <v>75009</v>
          </cell>
          <cell r="F2271" t="str">
            <v>PARIS</v>
          </cell>
          <cell r="G2271" t="str">
            <v>FRANCE</v>
          </cell>
          <cell r="H2271" t="str">
            <v>1</v>
          </cell>
          <cell r="I2271" t="str">
            <v>01 39 43 65 09</v>
          </cell>
          <cell r="J2271" t="str">
            <v>laurence@scsolutions.fr</v>
          </cell>
          <cell r="K2271" t="str">
            <v>Laurence</v>
          </cell>
          <cell r="L2271" t="str">
            <v>PASQUIER</v>
          </cell>
          <cell r="N2271" t="str">
            <v>laurence@scsolutions.fr</v>
          </cell>
        </row>
        <row r="2272">
          <cell r="A2272">
            <v>1338729</v>
          </cell>
          <cell r="B2272" t="str">
            <v>MEDIA ACCESS</v>
          </cell>
          <cell r="C2272" t="str">
            <v>12 RUE LA FAYETTE</v>
          </cell>
          <cell r="E2272" t="str">
            <v>75009</v>
          </cell>
          <cell r="F2272" t="str">
            <v>PARIS</v>
          </cell>
          <cell r="G2272" t="str">
            <v>FRANCE</v>
          </cell>
          <cell r="H2272" t="str">
            <v>1</v>
          </cell>
          <cell r="I2272" t="str">
            <v>01 39 43 65 09</v>
          </cell>
          <cell r="J2272" t="str">
            <v>laurence@scsolutions.fr</v>
          </cell>
          <cell r="K2272" t="str">
            <v>Laurence</v>
          </cell>
          <cell r="L2272" t="str">
            <v>PASQUIER</v>
          </cell>
          <cell r="M2272" t="str">
            <v>01 39 43 65 09</v>
          </cell>
          <cell r="N2272" t="str">
            <v>laurence@scsolutions.fr</v>
          </cell>
        </row>
        <row r="2273">
          <cell r="A2273">
            <v>1339959</v>
          </cell>
          <cell r="B2273" t="str">
            <v>SIGNAGEWORLD</v>
          </cell>
          <cell r="C2273" t="str">
            <v>103 Abhijeet Court building</v>
          </cell>
          <cell r="D2273" t="str">
            <v>Bhandarkar Road</v>
          </cell>
          <cell r="E2273" t="str">
            <v>411004</v>
          </cell>
          <cell r="F2273" t="str">
            <v>PUNE CITY</v>
          </cell>
          <cell r="G2273" t="str">
            <v>INDE</v>
          </cell>
          <cell r="H2273" t="str">
            <v>2</v>
          </cell>
          <cell r="J2273" t="str">
            <v>kedarkanitkar@yahoo.com</v>
          </cell>
          <cell r="K2273" t="str">
            <v>Kedar</v>
          </cell>
          <cell r="L2273" t="str">
            <v>KANITKAR</v>
          </cell>
          <cell r="N2273" t="str">
            <v>kedarkanitkar@yahoo.com</v>
          </cell>
        </row>
        <row r="2274">
          <cell r="A2274">
            <v>1339959</v>
          </cell>
          <cell r="B2274" t="str">
            <v>SIGNAGEWORLD</v>
          </cell>
          <cell r="C2274" t="str">
            <v>103 Abhijeet Court building</v>
          </cell>
          <cell r="D2274" t="str">
            <v>Bhandarkar Road</v>
          </cell>
          <cell r="E2274" t="str">
            <v>411004</v>
          </cell>
          <cell r="F2274" t="str">
            <v>PUNE CITY</v>
          </cell>
          <cell r="G2274" t="str">
            <v>INDE</v>
          </cell>
          <cell r="H2274" t="str">
            <v>2</v>
          </cell>
          <cell r="J2274" t="str">
            <v>kedarkanitkar@yahoo.com</v>
          </cell>
          <cell r="K2274" t="str">
            <v>Kedar</v>
          </cell>
          <cell r="L2274" t="str">
            <v>KANITKAR</v>
          </cell>
          <cell r="N2274" t="str">
            <v>kedarkanitkar@yahoo.com</v>
          </cell>
        </row>
        <row r="2275">
          <cell r="A2275">
            <v>1341247</v>
          </cell>
          <cell r="B2275" t="str">
            <v>CANAL MEDIA TV</v>
          </cell>
          <cell r="C2275" t="str">
            <v>22 BOULEVARD MAILLOT</v>
          </cell>
          <cell r="E2275" t="str">
            <v>92200</v>
          </cell>
          <cell r="F2275" t="str">
            <v>NEUILLY SUR SEINE</v>
          </cell>
          <cell r="G2275" t="str">
            <v>FRANCE</v>
          </cell>
          <cell r="H2275" t="str">
            <v>1</v>
          </cell>
          <cell r="I2275" t="str">
            <v>0626892568</v>
          </cell>
          <cell r="J2275" t="str">
            <v>asaby@cmediatv.fr</v>
          </cell>
          <cell r="K2275" t="str">
            <v>ANTONIN</v>
          </cell>
          <cell r="L2275" t="str">
            <v>SABY</v>
          </cell>
          <cell r="M2275" t="str">
            <v>0626892568</v>
          </cell>
          <cell r="N2275" t="str">
            <v/>
          </cell>
        </row>
        <row r="2276">
          <cell r="A2276">
            <v>1341247</v>
          </cell>
          <cell r="B2276" t="str">
            <v>CANAL MEDIA TV</v>
          </cell>
          <cell r="C2276" t="str">
            <v>22 BOULEVARD MAILLOT</v>
          </cell>
          <cell r="E2276" t="str">
            <v>92200</v>
          </cell>
          <cell r="F2276" t="str">
            <v>NEUILLY SUR SEINE</v>
          </cell>
          <cell r="G2276" t="str">
            <v>FRANCE</v>
          </cell>
          <cell r="H2276" t="str">
            <v>1</v>
          </cell>
          <cell r="I2276" t="str">
            <v>0626892568</v>
          </cell>
          <cell r="J2276" t="str">
            <v>asaby@cmediatv.fr</v>
          </cell>
          <cell r="K2276" t="str">
            <v>.</v>
          </cell>
          <cell r="L2276" t="str">
            <v>Guillaume</v>
          </cell>
          <cell r="N2276" t="str">
            <v>asaby@cmediatv.fr</v>
          </cell>
        </row>
        <row r="2277">
          <cell r="A2277">
            <v>1341247</v>
          </cell>
          <cell r="B2277" t="str">
            <v>CANAL MEDIA TV</v>
          </cell>
          <cell r="C2277" t="str">
            <v>22 BOULEVARD MAILLOT</v>
          </cell>
          <cell r="E2277" t="str">
            <v>92200</v>
          </cell>
          <cell r="F2277" t="str">
            <v>NEUILLY SUR SEINE</v>
          </cell>
          <cell r="G2277" t="str">
            <v>FRANCE</v>
          </cell>
          <cell r="H2277" t="str">
            <v>1</v>
          </cell>
          <cell r="I2277" t="str">
            <v>0626892568</v>
          </cell>
          <cell r="J2277" t="str">
            <v>asaby@cmediatv.fr</v>
          </cell>
          <cell r="K2277" t="str">
            <v>ANTONIN</v>
          </cell>
          <cell r="L2277" t="str">
            <v>SABY</v>
          </cell>
          <cell r="N2277" t="str">
            <v>asaby@cmediatv.fr</v>
          </cell>
        </row>
        <row r="2278">
          <cell r="A2278">
            <v>1341768</v>
          </cell>
          <cell r="B2278" t="str">
            <v>CHINA ELECTRONICS INT'L EXH &amp; AD CO LTD</v>
          </cell>
          <cell r="C2278" t="str">
            <v>RM 1501</v>
          </cell>
          <cell r="D2278" t="str">
            <v>ELECTRONICS BUILDING, A23, FUXING ROAD</v>
          </cell>
          <cell r="E2278" t="str">
            <v>100036</v>
          </cell>
          <cell r="F2278" t="str">
            <v>BEIJING</v>
          </cell>
          <cell r="G2278" t="str">
            <v>CHINE</v>
          </cell>
          <cell r="H2278" t="str">
            <v>2</v>
          </cell>
          <cell r="I2278" t="str">
            <v>+86 1068298675</v>
          </cell>
          <cell r="J2278" t="str">
            <v>shanxiao@ceiec.com.cn</v>
          </cell>
          <cell r="K2278" t="str">
            <v>Cecilia</v>
          </cell>
          <cell r="L2278" t="str">
            <v>SHAN</v>
          </cell>
          <cell r="M2278" t="str">
            <v>0086 106829  8675</v>
          </cell>
          <cell r="N2278" t="str">
            <v>shanxiao@ceic.com.cn</v>
          </cell>
        </row>
        <row r="2279">
          <cell r="A2279">
            <v>1341768</v>
          </cell>
          <cell r="B2279" t="str">
            <v>CHINA ELECTRONICS INT'L EXH &amp; AD CO LTD</v>
          </cell>
          <cell r="C2279" t="str">
            <v>RM 1501</v>
          </cell>
          <cell r="D2279" t="str">
            <v>ELECTRONICS BUILDING, A23, FUXING ROAD</v>
          </cell>
          <cell r="E2279" t="str">
            <v>100036</v>
          </cell>
          <cell r="F2279" t="str">
            <v>BEIJING</v>
          </cell>
          <cell r="G2279" t="str">
            <v>CHINE</v>
          </cell>
          <cell r="H2279" t="str">
            <v>2</v>
          </cell>
          <cell r="I2279" t="str">
            <v>+86 1068298675</v>
          </cell>
          <cell r="J2279" t="str">
            <v>shanxiao@ceiec.com.cn</v>
          </cell>
          <cell r="K2279" t="str">
            <v>Cecilia</v>
          </cell>
          <cell r="L2279" t="str">
            <v>SHAN</v>
          </cell>
          <cell r="M2279" t="str">
            <v>+86 10 6829 8675</v>
          </cell>
          <cell r="N2279" t="str">
            <v>shanxiao@ceiec.com.cn</v>
          </cell>
        </row>
        <row r="2280">
          <cell r="A2280">
            <v>1342174</v>
          </cell>
          <cell r="B2280" t="str">
            <v>BE-MA EDITRICE SRL</v>
          </cell>
          <cell r="C2280" t="str">
            <v>VIA TEOCRITO 47</v>
          </cell>
          <cell r="E2280" t="str">
            <v>20128</v>
          </cell>
          <cell r="F2280" t="str">
            <v>MILAN</v>
          </cell>
          <cell r="G2280" t="str">
            <v>ITALIE</v>
          </cell>
          <cell r="H2280" t="str">
            <v>2</v>
          </cell>
          <cell r="I2280" t="str">
            <v>0039 2252071</v>
          </cell>
          <cell r="J2280" t="str">
            <v/>
          </cell>
          <cell r="K2280" t="str">
            <v>VALERIA</v>
          </cell>
          <cell r="L2280" t="str">
            <v>DEL VAGLIA</v>
          </cell>
          <cell r="M2280" t="str">
            <v>0039 2252071</v>
          </cell>
          <cell r="N2280" t="str">
            <v/>
          </cell>
        </row>
        <row r="2281">
          <cell r="A2281">
            <v>1342174</v>
          </cell>
          <cell r="B2281" t="str">
            <v>BE-MA EDITRICE SRL</v>
          </cell>
          <cell r="C2281" t="str">
            <v>VIA TEOCRITO 47</v>
          </cell>
          <cell r="E2281" t="str">
            <v>20128</v>
          </cell>
          <cell r="F2281" t="str">
            <v>MILAN</v>
          </cell>
          <cell r="G2281" t="str">
            <v>ITALIE</v>
          </cell>
          <cell r="H2281" t="str">
            <v>2</v>
          </cell>
          <cell r="I2281" t="str">
            <v>0039 2252071</v>
          </cell>
          <cell r="J2281" t="str">
            <v/>
          </cell>
          <cell r="K2281" t="str">
            <v>FIORELLA</v>
          </cell>
          <cell r="L2281" t="str">
            <v>BASERGA</v>
          </cell>
          <cell r="N2281" t="str">
            <v>matteo.debartolomeis@bema.it</v>
          </cell>
        </row>
        <row r="2282">
          <cell r="A2282">
            <v>1342670</v>
          </cell>
          <cell r="B2282" t="str">
            <v>GRUPPO M SRL</v>
          </cell>
          <cell r="C2282" t="str">
            <v>VIA SARPI, 42</v>
          </cell>
          <cell r="E2282" t="str">
            <v>20154</v>
          </cell>
          <cell r="F2282" t="str">
            <v>MILANO</v>
          </cell>
          <cell r="G2282" t="str">
            <v>ITALIE</v>
          </cell>
          <cell r="H2282" t="str">
            <v>2</v>
          </cell>
          <cell r="I2282" t="str">
            <v>+3902463462</v>
          </cell>
          <cell r="J2282" t="str">
            <v>segretaria@leaderinterservice.com</v>
          </cell>
          <cell r="K2282" t="str">
            <v>Margherita Celia</v>
          </cell>
          <cell r="L2282" t="str">
            <v>BERTOLOTTI</v>
          </cell>
          <cell r="M2282" t="str">
            <v>+3902463462</v>
          </cell>
          <cell r="N2282" t="str">
            <v>margherita_celiab@leaderinterservice.com</v>
          </cell>
        </row>
        <row r="2283">
          <cell r="A2283">
            <v>1343267</v>
          </cell>
          <cell r="B2283" t="str">
            <v>FOTOLIA BY ADOBE</v>
          </cell>
          <cell r="C2283" t="str">
            <v>345 PARK AVENUE</v>
          </cell>
          <cell r="E2283" t="str">
            <v>CA-95110</v>
          </cell>
          <cell r="F2283" t="str">
            <v>SAN JOSE</v>
          </cell>
          <cell r="G2283" t="str">
            <v>ETATS-UNIS</v>
          </cell>
          <cell r="H2283" t="str">
            <v>2</v>
          </cell>
          <cell r="I2283" t="str">
            <v>08 05 54 26 09</v>
          </cell>
          <cell r="K2283" t="str">
            <v>Karen</v>
          </cell>
          <cell r="L2283" t="str">
            <v>SEROR</v>
          </cell>
          <cell r="M2283" t="str">
            <v>+33 1 83 62 24 76</v>
          </cell>
          <cell r="N2283" t="str">
            <v>kseror@adobe.com</v>
          </cell>
        </row>
        <row r="2284">
          <cell r="A2284">
            <v>1343267</v>
          </cell>
          <cell r="B2284" t="str">
            <v>FOTOLIA BY ADOBE</v>
          </cell>
          <cell r="C2284" t="str">
            <v>345 PARK AVENUE</v>
          </cell>
          <cell r="E2284" t="str">
            <v>CA-95110</v>
          </cell>
          <cell r="F2284" t="str">
            <v>SAN JOSE</v>
          </cell>
          <cell r="G2284" t="str">
            <v>ETATS-UNIS</v>
          </cell>
          <cell r="H2284" t="str">
            <v>2</v>
          </cell>
          <cell r="I2284" t="str">
            <v>08 05 54 26 09</v>
          </cell>
          <cell r="K2284" t="str">
            <v>Guillaume</v>
          </cell>
          <cell r="L2284" t="str">
            <v>LE BLEIS</v>
          </cell>
          <cell r="M2284" t="str">
            <v>06 71 19 13 98</v>
          </cell>
          <cell r="N2284" t="str">
            <v>guillaume@fotolia.com</v>
          </cell>
        </row>
        <row r="2285">
          <cell r="A2285">
            <v>1343267</v>
          </cell>
          <cell r="B2285" t="str">
            <v>FOTOLIA BY ADOBE</v>
          </cell>
          <cell r="C2285" t="str">
            <v>345 PARK AVENUE</v>
          </cell>
          <cell r="E2285" t="str">
            <v>CA-95110</v>
          </cell>
          <cell r="F2285" t="str">
            <v>SAN JOSE</v>
          </cell>
          <cell r="G2285" t="str">
            <v>ETATS-UNIS</v>
          </cell>
          <cell r="H2285" t="str">
            <v>2</v>
          </cell>
          <cell r="I2285" t="str">
            <v>08 05 54 26 09</v>
          </cell>
          <cell r="K2285" t="str">
            <v>Benoit</v>
          </cell>
          <cell r="L2285" t="str">
            <v>CAIRE</v>
          </cell>
          <cell r="N2285" t="str">
            <v>benoit@fotolia.com</v>
          </cell>
        </row>
        <row r="2286">
          <cell r="A2286">
            <v>1343267</v>
          </cell>
          <cell r="B2286" t="str">
            <v>FOTOLIA BY ADOBE</v>
          </cell>
          <cell r="C2286" t="str">
            <v>345 PARK AVENUE</v>
          </cell>
          <cell r="E2286" t="str">
            <v>CA-95110</v>
          </cell>
          <cell r="F2286" t="str">
            <v>SAN JOSE</v>
          </cell>
          <cell r="G2286" t="str">
            <v>ETATS-UNIS</v>
          </cell>
          <cell r="H2286" t="str">
            <v>2</v>
          </cell>
          <cell r="I2286" t="str">
            <v>08 05 54 26 09</v>
          </cell>
          <cell r="K2286" t="str">
            <v>Karen</v>
          </cell>
          <cell r="L2286" t="str">
            <v>SEROR</v>
          </cell>
          <cell r="M2286" t="str">
            <v>+33183622476</v>
          </cell>
          <cell r="N2286" t="str">
            <v>kseror@adobe.com</v>
          </cell>
        </row>
        <row r="2287">
          <cell r="A2287">
            <v>1343267</v>
          </cell>
          <cell r="B2287" t="str">
            <v>FOTOLIA BY ADOBE</v>
          </cell>
          <cell r="C2287" t="str">
            <v>345 PARK AVENUE</v>
          </cell>
          <cell r="E2287" t="str">
            <v>CA-95110</v>
          </cell>
          <cell r="F2287" t="str">
            <v>SAN JOSE</v>
          </cell>
          <cell r="G2287" t="str">
            <v>ETATS-UNIS</v>
          </cell>
          <cell r="H2287" t="str">
            <v>2</v>
          </cell>
          <cell r="I2287" t="str">
            <v>08 05 54 26 09</v>
          </cell>
          <cell r="K2287" t="str">
            <v>Karen</v>
          </cell>
          <cell r="L2287" t="str">
            <v>SERER</v>
          </cell>
          <cell r="M2287" t="str">
            <v>01 83 62 24 76</v>
          </cell>
          <cell r="N2287" t="str">
            <v>kseror@adobe.com</v>
          </cell>
        </row>
        <row r="2288">
          <cell r="A2288">
            <v>1344290</v>
          </cell>
          <cell r="B2288" t="str">
            <v>RPDG</v>
          </cell>
          <cell r="C2288" t="str">
            <v>7 BIS RUE MERIMEE</v>
          </cell>
          <cell r="E2288" t="str">
            <v>75016</v>
          </cell>
          <cell r="F2288" t="str">
            <v>PARIS</v>
          </cell>
          <cell r="G2288" t="str">
            <v>FRANCE</v>
          </cell>
          <cell r="H2288" t="str">
            <v>1</v>
          </cell>
          <cell r="I2288" t="str">
            <v>+33153700910</v>
          </cell>
          <cell r="K2288" t="str">
            <v>Daphne</v>
          </cell>
          <cell r="L2288" t="str">
            <v>GROSS</v>
          </cell>
          <cell r="M2288" t="str">
            <v>+33153700910</v>
          </cell>
          <cell r="N2288" t="str">
            <v>daphnegross@rdpg.fr</v>
          </cell>
        </row>
        <row r="2289">
          <cell r="A2289">
            <v>1344290</v>
          </cell>
          <cell r="B2289" t="str">
            <v>RPDG</v>
          </cell>
          <cell r="C2289" t="str">
            <v>7 BIS RUE MERIMEE</v>
          </cell>
          <cell r="E2289" t="str">
            <v>75016</v>
          </cell>
          <cell r="F2289" t="str">
            <v>PARIS</v>
          </cell>
          <cell r="G2289" t="str">
            <v>FRANCE</v>
          </cell>
          <cell r="H2289" t="str">
            <v>1</v>
          </cell>
          <cell r="I2289" t="str">
            <v>+33153700910</v>
          </cell>
          <cell r="K2289" t="str">
            <v>Daphné</v>
          </cell>
          <cell r="L2289" t="str">
            <v>GROSS</v>
          </cell>
          <cell r="N2289" t="str">
            <v>daphnegross@rdpg.fr</v>
          </cell>
        </row>
        <row r="2290">
          <cell r="A2290">
            <v>1345032</v>
          </cell>
          <cell r="B2290" t="str">
            <v>NEOMEDIAL</v>
          </cell>
          <cell r="C2290" t="str">
            <v>20 BIS RUE DES CHAMPS</v>
          </cell>
          <cell r="E2290" t="str">
            <v>92600</v>
          </cell>
          <cell r="F2290" t="str">
            <v>ASNIERES SUR SEINE</v>
          </cell>
          <cell r="G2290" t="str">
            <v>FRANCE</v>
          </cell>
          <cell r="H2290" t="str">
            <v>1</v>
          </cell>
          <cell r="I2290" t="str">
            <v>01 40 11 74 70</v>
          </cell>
          <cell r="K2290" t="str">
            <v>Eric</v>
          </cell>
          <cell r="L2290" t="str">
            <v>SHORJIAN</v>
          </cell>
          <cell r="N2290" t="str">
            <v>shorjian@neomag.fr</v>
          </cell>
        </row>
        <row r="2291">
          <cell r="A2291">
            <v>1345032</v>
          </cell>
          <cell r="B2291" t="str">
            <v>NEOMEDIAL</v>
          </cell>
          <cell r="C2291" t="str">
            <v>20 BIS RUE DES CHAMPS</v>
          </cell>
          <cell r="E2291" t="str">
            <v>92600</v>
          </cell>
          <cell r="F2291" t="str">
            <v>ASNIERES SUR SEINE</v>
          </cell>
          <cell r="G2291" t="str">
            <v>FRANCE</v>
          </cell>
          <cell r="H2291" t="str">
            <v>1</v>
          </cell>
          <cell r="I2291" t="str">
            <v>01 40 11 74 70</v>
          </cell>
          <cell r="K2291" t="str">
            <v>Eric</v>
          </cell>
          <cell r="L2291" t="str">
            <v>SHORJIAN</v>
          </cell>
          <cell r="M2291" t="str">
            <v>01 41 11 74 70</v>
          </cell>
          <cell r="N2291" t="str">
            <v>shorjian@neomag.fr</v>
          </cell>
        </row>
        <row r="2292">
          <cell r="A2292">
            <v>1346003</v>
          </cell>
          <cell r="B2292" t="str">
            <v>KINNAREE MEDIA MARKETING</v>
          </cell>
          <cell r="C2292" t="str">
            <v>10/24 Moo3 KWAANG ROAD</v>
          </cell>
          <cell r="D2292" t="str">
            <v>T.VICHIT - A.MUANG</v>
          </cell>
          <cell r="E2292" t="str">
            <v>83000</v>
          </cell>
          <cell r="F2292" t="str">
            <v>PHUKET</v>
          </cell>
          <cell r="G2292" t="str">
            <v>THAILANDE</v>
          </cell>
          <cell r="H2292" t="str">
            <v>2</v>
          </cell>
          <cell r="I2292" t="str">
            <v>+66 076263737</v>
          </cell>
          <cell r="J2292" t="str">
            <v>rachel@kinnareemedia.com</v>
          </cell>
          <cell r="K2292" t="str">
            <v>RACHEL</v>
          </cell>
          <cell r="L2292" t="str">
            <v>WILLIAMS</v>
          </cell>
          <cell r="M2292" t="str">
            <v>+6676263737</v>
          </cell>
          <cell r="N2292" t="str">
            <v>rachel@kinnareemedia.com</v>
          </cell>
        </row>
        <row r="2293">
          <cell r="A2293">
            <v>1346830</v>
          </cell>
          <cell r="B2293" t="str">
            <v>CIMAX</v>
          </cell>
          <cell r="C2293" t="str">
            <v>12 PLACE GEORGES POMPIDOU</v>
          </cell>
          <cell r="E2293" t="str">
            <v>93160</v>
          </cell>
          <cell r="F2293" t="str">
            <v>NOISY LE GRAND</v>
          </cell>
          <cell r="G2293" t="str">
            <v>FRANCE</v>
          </cell>
          <cell r="H2293" t="str">
            <v>1</v>
          </cell>
          <cell r="I2293" t="str">
            <v>+33 1 45 92 96 96</v>
          </cell>
          <cell r="J2293" t="str">
            <v>direction@nextic.fr</v>
          </cell>
          <cell r="K2293" t="str">
            <v>Anne Caroline</v>
          </cell>
          <cell r="L2293" t="str">
            <v>PREVOT LEYGONIE</v>
          </cell>
          <cell r="M2293" t="str">
            <v>01 45 92 99 98</v>
          </cell>
          <cell r="N2293" t="str">
            <v>ac.prevot@cimaxonline.fr</v>
          </cell>
        </row>
        <row r="2294">
          <cell r="A2294">
            <v>1346830</v>
          </cell>
          <cell r="B2294" t="str">
            <v>CIMAX</v>
          </cell>
          <cell r="C2294" t="str">
            <v>12 PLACE GEORGES POMPIDOU</v>
          </cell>
          <cell r="E2294" t="str">
            <v>93160</v>
          </cell>
          <cell r="F2294" t="str">
            <v>NOISY LE GRAND</v>
          </cell>
          <cell r="G2294" t="str">
            <v>FRANCE</v>
          </cell>
          <cell r="H2294" t="str">
            <v>1</v>
          </cell>
          <cell r="I2294" t="str">
            <v>+33 1 45 92 96 96</v>
          </cell>
          <cell r="J2294" t="str">
            <v>direction@nextic.fr</v>
          </cell>
          <cell r="K2294" t="str">
            <v>Xavier</v>
          </cell>
          <cell r="L2294" t="str">
            <v>FODOR</v>
          </cell>
          <cell r="M2294" t="str">
            <v>01 70 13 43 81</v>
          </cell>
          <cell r="N2294" t="str">
            <v>direction@nextic.fr</v>
          </cell>
        </row>
        <row r="2295">
          <cell r="A2295">
            <v>1346830</v>
          </cell>
          <cell r="B2295" t="str">
            <v>CIMAX</v>
          </cell>
          <cell r="C2295" t="str">
            <v>12 PLACE GEORGES POMPIDOU</v>
          </cell>
          <cell r="E2295" t="str">
            <v>93160</v>
          </cell>
          <cell r="F2295" t="str">
            <v>NOISY LE GRAND</v>
          </cell>
          <cell r="G2295" t="str">
            <v>FRANCE</v>
          </cell>
          <cell r="H2295" t="str">
            <v>1</v>
          </cell>
          <cell r="I2295" t="str">
            <v>+33 1 45 92 96 96</v>
          </cell>
          <cell r="J2295" t="str">
            <v>direction@nextic.fr</v>
          </cell>
          <cell r="K2295" t="str">
            <v>Xavier</v>
          </cell>
          <cell r="L2295" t="str">
            <v>FODOR</v>
          </cell>
          <cell r="N2295" t="str">
            <v/>
          </cell>
        </row>
        <row r="2296">
          <cell r="A2296">
            <v>1346830</v>
          </cell>
          <cell r="B2296" t="str">
            <v>CIMAX</v>
          </cell>
          <cell r="C2296" t="str">
            <v>12 PLACE GEORGES POMPIDOU</v>
          </cell>
          <cell r="E2296" t="str">
            <v>93160</v>
          </cell>
          <cell r="F2296" t="str">
            <v>NOISY LE GRAND</v>
          </cell>
          <cell r="G2296" t="str">
            <v>FRANCE</v>
          </cell>
          <cell r="H2296" t="str">
            <v>1</v>
          </cell>
          <cell r="I2296" t="str">
            <v>+33 1 45 92 96 96</v>
          </cell>
          <cell r="J2296" t="str">
            <v>direction@nextic.fr</v>
          </cell>
          <cell r="K2296" t="str">
            <v>Sebastien</v>
          </cell>
          <cell r="L2296" t="str">
            <v>GUENEE</v>
          </cell>
          <cell r="N2296" t="str">
            <v>s.guenee@groupe-cimax.fr</v>
          </cell>
        </row>
        <row r="2297">
          <cell r="A2297">
            <v>1347767</v>
          </cell>
          <cell r="B2297" t="str">
            <v>ELAMED E. IR. CHOLEWA SPOLKA JAWNA</v>
          </cell>
          <cell r="C2297" t="str">
            <v>Al. Rozdzienskiego 188</v>
          </cell>
          <cell r="E2297" t="str">
            <v>40203</v>
          </cell>
          <cell r="F2297" t="str">
            <v>KATOWICE</v>
          </cell>
          <cell r="G2297" t="str">
            <v>FRANCE</v>
          </cell>
          <cell r="H2297" t="str">
            <v>1</v>
          </cell>
          <cell r="J2297" t="str">
            <v/>
          </cell>
          <cell r="K2297" t="str">
            <v>MALGORAZATA</v>
          </cell>
          <cell r="L2297" t="str">
            <v>PODPLOMYK</v>
          </cell>
        </row>
        <row r="2298">
          <cell r="A2298">
            <v>1347767</v>
          </cell>
          <cell r="B2298" t="str">
            <v>ELAMED E. IR. CHOLEWA SPOLKA JAWNA</v>
          </cell>
          <cell r="C2298" t="str">
            <v>Al. Rozdzienskiego 188</v>
          </cell>
          <cell r="E2298" t="str">
            <v>40203</v>
          </cell>
          <cell r="F2298" t="str">
            <v>KATOWICE</v>
          </cell>
          <cell r="G2298" t="str">
            <v>FRANCE</v>
          </cell>
          <cell r="H2298" t="str">
            <v>1</v>
          </cell>
          <cell r="J2298" t="str">
            <v/>
          </cell>
          <cell r="K2298" t="str">
            <v>MALGORAZATA</v>
          </cell>
          <cell r="L2298" t="str">
            <v>PODPLOMYK</v>
          </cell>
          <cell r="N2298" t="str">
            <v/>
          </cell>
        </row>
        <row r="2299">
          <cell r="A2299">
            <v>1349187</v>
          </cell>
          <cell r="B2299" t="str">
            <v>DEA EDIZIONI SAS</v>
          </cell>
          <cell r="C2299" t="str">
            <v>STRADA DEL PORTONE 127</v>
          </cell>
          <cell r="E2299" t="str">
            <v>10095</v>
          </cell>
          <cell r="F2299" t="str">
            <v>GRUGLIASCO</v>
          </cell>
          <cell r="G2299" t="str">
            <v>ITALIE</v>
          </cell>
          <cell r="H2299" t="str">
            <v>2</v>
          </cell>
          <cell r="I2299" t="str">
            <v>+39 117802164</v>
          </cell>
          <cell r="J2299" t="str">
            <v>info@vgambinoeditore.it</v>
          </cell>
          <cell r="K2299" t="str">
            <v>Maeva</v>
          </cell>
          <cell r="L2299" t="str">
            <v>BRUNERO BRONZIN</v>
          </cell>
          <cell r="M2299" t="str">
            <v>+39 117 80 21 64</v>
          </cell>
          <cell r="N2299" t="str">
            <v>m.brunero@deaedizioni.it</v>
          </cell>
        </row>
        <row r="2300">
          <cell r="A2300">
            <v>1349187</v>
          </cell>
          <cell r="B2300" t="str">
            <v>DEA EDIZIONI SAS</v>
          </cell>
          <cell r="C2300" t="str">
            <v>STRADA DEL PORTONE 127</v>
          </cell>
          <cell r="E2300" t="str">
            <v>10095</v>
          </cell>
          <cell r="F2300" t="str">
            <v>GRUGLIASCO</v>
          </cell>
          <cell r="G2300" t="str">
            <v>ITALIE</v>
          </cell>
          <cell r="H2300" t="str">
            <v>2</v>
          </cell>
          <cell r="I2300" t="str">
            <v>+39 117802164</v>
          </cell>
          <cell r="J2300" t="str">
            <v>info@vgambinoeditore.it</v>
          </cell>
          <cell r="K2300" t="str">
            <v>VIRGINIA</v>
          </cell>
          <cell r="L2300" t="str">
            <v>GAMBINO</v>
          </cell>
          <cell r="N2300" t="str">
            <v>info@vgambinoeditore.it</v>
          </cell>
        </row>
        <row r="2301">
          <cell r="A2301">
            <v>1349187</v>
          </cell>
          <cell r="B2301" t="str">
            <v>DEA EDIZIONI SAS</v>
          </cell>
          <cell r="C2301" t="str">
            <v>STRADA DEL PORTONE 127</v>
          </cell>
          <cell r="E2301" t="str">
            <v>10095</v>
          </cell>
          <cell r="F2301" t="str">
            <v>GRUGLIASCO</v>
          </cell>
          <cell r="G2301" t="str">
            <v>ITALIE</v>
          </cell>
          <cell r="H2301" t="str">
            <v>2</v>
          </cell>
          <cell r="I2301" t="str">
            <v>+39 117802164</v>
          </cell>
          <cell r="J2301" t="str">
            <v>info@vgambinoeditore.it</v>
          </cell>
          <cell r="K2301" t="str">
            <v>VIRGINIA</v>
          </cell>
          <cell r="L2301" t="str">
            <v>GAMBINO</v>
          </cell>
          <cell r="M2301" t="str">
            <v>+39 0239260098</v>
          </cell>
          <cell r="N2301" t="str">
            <v>info@vgambinoeditore.it</v>
          </cell>
        </row>
        <row r="2302">
          <cell r="A2302">
            <v>1349187</v>
          </cell>
          <cell r="B2302" t="str">
            <v>DEA EDIZIONI SAS</v>
          </cell>
          <cell r="C2302" t="str">
            <v>STRADA DEL PORTONE 127</v>
          </cell>
          <cell r="E2302" t="str">
            <v>10095</v>
          </cell>
          <cell r="F2302" t="str">
            <v>GRUGLIASCO</v>
          </cell>
          <cell r="G2302" t="str">
            <v>ITALIE</v>
          </cell>
          <cell r="H2302" t="str">
            <v>2</v>
          </cell>
          <cell r="I2302" t="str">
            <v>+39 117802164</v>
          </cell>
          <cell r="J2302" t="str">
            <v>info@vgambinoeditore.it</v>
          </cell>
          <cell r="K2302" t="str">
            <v>BEATRICE</v>
          </cell>
          <cell r="L2302" t="str">
            <v>CELINO</v>
          </cell>
          <cell r="M2302" t="str">
            <v>+390117802164</v>
          </cell>
          <cell r="N2302" t="str">
            <v>b.celino@deaedizioni.it</v>
          </cell>
        </row>
        <row r="2303">
          <cell r="A2303">
            <v>1361243</v>
          </cell>
          <cell r="B2303" t="str">
            <v>BGS EDITIONS</v>
          </cell>
          <cell r="C2303" t="str">
            <v>94 RUE PIERRE CURIE</v>
          </cell>
          <cell r="E2303" t="str">
            <v>91600</v>
          </cell>
          <cell r="F2303" t="str">
            <v>SAVIGNY SUR ORGE</v>
          </cell>
          <cell r="G2303" t="str">
            <v>FRANCE</v>
          </cell>
          <cell r="H2303" t="str">
            <v>1</v>
          </cell>
          <cell r="I2303" t="str">
            <v>01 80 37 18 57</v>
          </cell>
          <cell r="K2303" t="str">
            <v>BRUNO</v>
          </cell>
          <cell r="L2303" t="str">
            <v>IBANEZ</v>
          </cell>
          <cell r="N2303" t="str">
            <v>b.ibanez@solutionsutilitaires.com</v>
          </cell>
        </row>
        <row r="2304">
          <cell r="A2304">
            <v>1361243</v>
          </cell>
          <cell r="B2304" t="str">
            <v>BGS EDITIONS</v>
          </cell>
          <cell r="C2304" t="str">
            <v>94 RUE PIERRE CURIE</v>
          </cell>
          <cell r="E2304" t="str">
            <v>91600</v>
          </cell>
          <cell r="F2304" t="str">
            <v>SAVIGNY SUR ORGE</v>
          </cell>
          <cell r="G2304" t="str">
            <v>FRANCE</v>
          </cell>
          <cell r="H2304" t="str">
            <v>1</v>
          </cell>
          <cell r="I2304" t="str">
            <v>01 80 37 18 57</v>
          </cell>
          <cell r="K2304" t="str">
            <v>Bruno</v>
          </cell>
          <cell r="L2304" t="str">
            <v>IBANEZ</v>
          </cell>
          <cell r="M2304" t="str">
            <v>01 60 13 49 21</v>
          </cell>
          <cell r="N2304" t="str">
            <v>b.ibanez@solutionsutilitaires.com</v>
          </cell>
        </row>
        <row r="2305">
          <cell r="A2305">
            <v>1361401</v>
          </cell>
          <cell r="B2305" t="str">
            <v>CONTRAPPUNTO SRL</v>
          </cell>
          <cell r="C2305" t="str">
            <v>VIA ARENA 23</v>
          </cell>
          <cell r="E2305" t="str">
            <v>20123</v>
          </cell>
          <cell r="F2305" t="str">
            <v>MILAN</v>
          </cell>
          <cell r="G2305" t="str">
            <v>ITALIE</v>
          </cell>
          <cell r="H2305" t="str">
            <v>2</v>
          </cell>
          <cell r="I2305" t="str">
            <v>+3928356631</v>
          </cell>
          <cell r="J2305" t="str">
            <v>info@moussemagazine.it</v>
          </cell>
          <cell r="K2305" t="str">
            <v>STEFANO</v>
          </cell>
          <cell r="L2305" t="str">
            <v>CERNUSCHI</v>
          </cell>
        </row>
        <row r="2306">
          <cell r="A2306">
            <v>1361401</v>
          </cell>
          <cell r="B2306" t="str">
            <v>CONTRAPPUNTO SRL</v>
          </cell>
          <cell r="C2306" t="str">
            <v>VIA ARENA 23</v>
          </cell>
          <cell r="E2306" t="str">
            <v>20123</v>
          </cell>
          <cell r="F2306" t="str">
            <v>MILAN</v>
          </cell>
          <cell r="G2306" t="str">
            <v>ITALIE</v>
          </cell>
          <cell r="H2306" t="str">
            <v>2</v>
          </cell>
          <cell r="I2306" t="str">
            <v>+3928356631</v>
          </cell>
          <cell r="J2306" t="str">
            <v>info@moussemagazine.it</v>
          </cell>
          <cell r="K2306" t="str">
            <v>Carlotta</v>
          </cell>
          <cell r="L2306" t="str">
            <v>POLI</v>
          </cell>
          <cell r="N2306" t="str">
            <v>carlotta@moussemagazine.it</v>
          </cell>
        </row>
        <row r="2307">
          <cell r="A2307">
            <v>1361401</v>
          </cell>
          <cell r="B2307" t="str">
            <v>CONTRAPPUNTO SRL</v>
          </cell>
          <cell r="C2307" t="str">
            <v>VIA ARENA 23</v>
          </cell>
          <cell r="E2307" t="str">
            <v>20123</v>
          </cell>
          <cell r="F2307" t="str">
            <v>MILAN</v>
          </cell>
          <cell r="G2307" t="str">
            <v>ITALIE</v>
          </cell>
          <cell r="H2307" t="str">
            <v>2</v>
          </cell>
          <cell r="I2307" t="str">
            <v>+3928356631</v>
          </cell>
          <cell r="J2307" t="str">
            <v>info@moussemagazine.it</v>
          </cell>
          <cell r="K2307" t="str">
            <v>STEFANO</v>
          </cell>
          <cell r="L2307" t="str">
            <v>CERNUSCHI</v>
          </cell>
          <cell r="M2307" t="str">
            <v>0039 28356631</v>
          </cell>
          <cell r="N2307" t="str">
            <v>amministrazione@moussemagazine.it</v>
          </cell>
        </row>
        <row r="2308">
          <cell r="A2308">
            <v>1361401</v>
          </cell>
          <cell r="B2308" t="str">
            <v>CONTRAPPUNTO SRL</v>
          </cell>
          <cell r="C2308" t="str">
            <v>VIA ARENA 23</v>
          </cell>
          <cell r="E2308" t="str">
            <v>20123</v>
          </cell>
          <cell r="F2308" t="str">
            <v>MILAN</v>
          </cell>
          <cell r="G2308" t="str">
            <v>ITALIE</v>
          </cell>
          <cell r="H2308" t="str">
            <v>2</v>
          </cell>
          <cell r="I2308" t="str">
            <v>+3928356631</v>
          </cell>
          <cell r="J2308" t="str">
            <v>info@moussemagazine.it</v>
          </cell>
          <cell r="K2308" t="str">
            <v>Edoardo</v>
          </cell>
          <cell r="L2308" t="str">
            <v>BONASPETTI</v>
          </cell>
        </row>
        <row r="2309">
          <cell r="A2309">
            <v>1365907</v>
          </cell>
          <cell r="B2309" t="str">
            <v>SEMAINE</v>
          </cell>
          <cell r="C2309" t="str">
            <v>67 rue du Quatre Septembre</v>
          </cell>
          <cell r="E2309" t="str">
            <v>13200</v>
          </cell>
          <cell r="F2309" t="str">
            <v>ARLES</v>
          </cell>
          <cell r="G2309" t="str">
            <v>FRANCE</v>
          </cell>
          <cell r="H2309" t="str">
            <v>1</v>
          </cell>
          <cell r="I2309" t="str">
            <v>09 54 88 85 67</v>
          </cell>
          <cell r="J2309" t="str">
            <v>contact@analogues.fr</v>
          </cell>
          <cell r="K2309" t="str">
            <v>GW?NOLA</v>
          </cell>
          <cell r="L2309" t="str">
            <v>M?NOU</v>
          </cell>
          <cell r="M2309" t="str">
            <v>0954888567</v>
          </cell>
          <cell r="N2309" t="str">
            <v/>
          </cell>
        </row>
        <row r="2310">
          <cell r="A2310">
            <v>1365907</v>
          </cell>
          <cell r="B2310" t="str">
            <v>SEMAINE</v>
          </cell>
          <cell r="C2310" t="str">
            <v>67 rue du Quatre Septembre</v>
          </cell>
          <cell r="E2310" t="str">
            <v>13200</v>
          </cell>
          <cell r="F2310" t="str">
            <v>ARLES</v>
          </cell>
          <cell r="G2310" t="str">
            <v>FRANCE</v>
          </cell>
          <cell r="H2310" t="str">
            <v>1</v>
          </cell>
          <cell r="I2310" t="str">
            <v>09 54 88 85 67</v>
          </cell>
          <cell r="J2310" t="str">
            <v>contact@analogues.fr</v>
          </cell>
          <cell r="K2310" t="str">
            <v>GWÉNOLA</v>
          </cell>
          <cell r="L2310" t="str">
            <v>MÉNOU.</v>
          </cell>
        </row>
        <row r="2311">
          <cell r="A2311">
            <v>1366645</v>
          </cell>
          <cell r="B2311" t="str">
            <v>CANAL EXPO</v>
          </cell>
          <cell r="C2311" t="str">
            <v>79 RUE CHAPTAL</v>
          </cell>
          <cell r="E2311" t="str">
            <v>92300</v>
          </cell>
          <cell r="F2311" t="str">
            <v>LEVALLOIS PERRET</v>
          </cell>
          <cell r="G2311" t="str">
            <v>FRANCE</v>
          </cell>
          <cell r="H2311" t="str">
            <v>1</v>
          </cell>
          <cell r="J2311" t="str">
            <v/>
          </cell>
          <cell r="K2311" t="str">
            <v>GILDAS</v>
          </cell>
          <cell r="L2311" t="str">
            <v>RONDEPIERRE</v>
          </cell>
          <cell r="M2311" t="str">
            <v>+33171113752</v>
          </cell>
          <cell r="N2311" t="str">
            <v>gildas@canalexpo.9pass.net</v>
          </cell>
        </row>
        <row r="2312">
          <cell r="A2312">
            <v>1366645</v>
          </cell>
          <cell r="B2312" t="str">
            <v>CANAL EXPO</v>
          </cell>
          <cell r="C2312" t="str">
            <v>79 RUE CHAPTAL</v>
          </cell>
          <cell r="E2312" t="str">
            <v>92300</v>
          </cell>
          <cell r="F2312" t="str">
            <v>LEVALLOIS PERRET</v>
          </cell>
          <cell r="G2312" t="str">
            <v>FRANCE</v>
          </cell>
          <cell r="H2312" t="str">
            <v>1</v>
          </cell>
          <cell r="J2312" t="str">
            <v/>
          </cell>
          <cell r="K2312" t="str">
            <v>Gildas</v>
          </cell>
          <cell r="L2312" t="str">
            <v>RONDEPIERRE</v>
          </cell>
          <cell r="M2312" t="str">
            <v>01 71 11 37 52</v>
          </cell>
          <cell r="N2312" t="str">
            <v>gildas@canalexpo.9pass.net</v>
          </cell>
        </row>
        <row r="2313">
          <cell r="A2313">
            <v>1366726</v>
          </cell>
          <cell r="B2313" t="str">
            <v>FASHION UNITED INFONOMY B.V.</v>
          </cell>
          <cell r="C2313" t="str">
            <v>HOGEHILWEG 8</v>
          </cell>
          <cell r="E2313" t="str">
            <v>1101CC</v>
          </cell>
          <cell r="F2313" t="str">
            <v>AMSTERDAM ZUIDOOST</v>
          </cell>
          <cell r="G2313" t="str">
            <v>PAYS-BAS</v>
          </cell>
          <cell r="H2313" t="str">
            <v>2</v>
          </cell>
          <cell r="J2313" t="str">
            <v/>
          </cell>
          <cell r="K2313" t="str">
            <v>XAVIER</v>
          </cell>
          <cell r="L2313" t="str">
            <v>JOLY</v>
          </cell>
          <cell r="N2313" t="str">
            <v/>
          </cell>
        </row>
        <row r="2314">
          <cell r="A2314">
            <v>1366726</v>
          </cell>
          <cell r="B2314" t="str">
            <v>FASHION UNITED INFONOMY B.V.</v>
          </cell>
          <cell r="C2314" t="str">
            <v>HOGEHILWEG 8</v>
          </cell>
          <cell r="E2314" t="str">
            <v>1101CC</v>
          </cell>
          <cell r="F2314" t="str">
            <v>AMSTERDAM ZUIDOOST</v>
          </cell>
          <cell r="G2314" t="str">
            <v>PAYS-BAS</v>
          </cell>
          <cell r="H2314" t="str">
            <v>2</v>
          </cell>
          <cell r="J2314" t="str">
            <v/>
          </cell>
          <cell r="K2314" t="str">
            <v>XAVIER</v>
          </cell>
          <cell r="L2314" t="str">
            <v>JOLY</v>
          </cell>
          <cell r="N2314" t="str">
            <v>xavier@fashionunited.com</v>
          </cell>
        </row>
        <row r="2315">
          <cell r="A2315">
            <v>1366866</v>
          </cell>
          <cell r="B2315" t="str">
            <v>SC EUROEXPO SRL</v>
          </cell>
          <cell r="C2315" t="str">
            <v>1, Expozitiei blv Naturastein Building, floor 1,</v>
          </cell>
          <cell r="D2315" t="str">
            <v>room 202, district 1</v>
          </cell>
          <cell r="E2315" t="str">
            <v>01210</v>
          </cell>
          <cell r="F2315" t="str">
            <v>BUCHAREST</v>
          </cell>
          <cell r="G2315" t="str">
            <v>ROUMANIE</v>
          </cell>
          <cell r="H2315" t="str">
            <v>2</v>
          </cell>
          <cell r="I2315" t="str">
            <v>0040 0212241972</v>
          </cell>
          <cell r="J2315" t="str">
            <v>adelinatincu@euroexpo.ro</v>
          </cell>
          <cell r="K2315" t="str">
            <v>Camelia</v>
          </cell>
          <cell r="L2315" t="str">
            <v>BUDA</v>
          </cell>
        </row>
        <row r="2316">
          <cell r="A2316">
            <v>1366866</v>
          </cell>
          <cell r="B2316" t="str">
            <v>SC EUROEXPO SRL</v>
          </cell>
          <cell r="C2316" t="str">
            <v>1, Expozitiei blv Naturastein Building, floor 1,</v>
          </cell>
          <cell r="D2316" t="str">
            <v>room 202, district 1</v>
          </cell>
          <cell r="E2316" t="str">
            <v>01210</v>
          </cell>
          <cell r="F2316" t="str">
            <v>BUCHAREST</v>
          </cell>
          <cell r="G2316" t="str">
            <v>ROUMANIE</v>
          </cell>
          <cell r="H2316" t="str">
            <v>2</v>
          </cell>
          <cell r="I2316" t="str">
            <v>0040 0212241972</v>
          </cell>
          <cell r="J2316" t="str">
            <v>adelinatincu@euroexpo.ro</v>
          </cell>
          <cell r="K2316" t="str">
            <v>Angelina</v>
          </cell>
          <cell r="L2316" t="str">
            <v>TINCU</v>
          </cell>
          <cell r="M2316" t="str">
            <v>0040 0212241972</v>
          </cell>
          <cell r="N2316" t="str">
            <v>adelinatincu@euroexpo.ro</v>
          </cell>
        </row>
        <row r="2317">
          <cell r="A2317">
            <v>1366866</v>
          </cell>
          <cell r="B2317" t="str">
            <v>SC EUROEXPO SRL</v>
          </cell>
          <cell r="C2317" t="str">
            <v>1, Expozitiei blv Naturastein Building, floor 1,</v>
          </cell>
          <cell r="D2317" t="str">
            <v>room 202, district 1</v>
          </cell>
          <cell r="E2317" t="str">
            <v>01210</v>
          </cell>
          <cell r="F2317" t="str">
            <v>BUCHAREST</v>
          </cell>
          <cell r="G2317" t="str">
            <v>ROUMANIE</v>
          </cell>
          <cell r="H2317" t="str">
            <v>2</v>
          </cell>
          <cell r="I2317" t="str">
            <v>0040 0212241972</v>
          </cell>
          <cell r="J2317" t="str">
            <v>adelinatincu@euroexpo.ro</v>
          </cell>
          <cell r="K2317" t="str">
            <v>ADELINA</v>
          </cell>
          <cell r="L2317" t="str">
            <v>TINCU</v>
          </cell>
          <cell r="M2317" t="str">
            <v>+40212241972</v>
          </cell>
          <cell r="N2317" t="str">
            <v>adelinatincu@euroexpo.ro</v>
          </cell>
        </row>
        <row r="2318">
          <cell r="A2318">
            <v>1367145</v>
          </cell>
          <cell r="B2318" t="str">
            <v>SOCIETE NOUVELLE CONSTRUIRE</v>
          </cell>
          <cell r="C2318" t="str">
            <v>744 RUE BOUKROA</v>
          </cell>
          <cell r="D2318" t="str">
            <v>RESIDENCE HANANE JASSIN 1 BOURGOGNE</v>
          </cell>
          <cell r="F2318" t="str">
            <v>CASABLANCA</v>
          </cell>
          <cell r="G2318" t="str">
            <v>MAROC</v>
          </cell>
          <cell r="H2318" t="str">
            <v>1</v>
          </cell>
          <cell r="I2318" t="str">
            <v>00212 273627</v>
          </cell>
          <cell r="J2318" t="str">
            <v/>
          </cell>
          <cell r="K2318" t="str">
            <v>Talal</v>
          </cell>
          <cell r="L2318" t="str">
            <v>ABDELKRIM</v>
          </cell>
        </row>
        <row r="2319">
          <cell r="A2319">
            <v>1367523</v>
          </cell>
          <cell r="B2319" t="str">
            <v>ASSITEB</v>
          </cell>
          <cell r="C2319" t="str">
            <v>33 RUE DE METZ</v>
          </cell>
          <cell r="E2319" t="str">
            <v>94170</v>
          </cell>
          <cell r="F2319" t="str">
            <v>LE PERREUX</v>
          </cell>
          <cell r="G2319" t="str">
            <v>FRANCE</v>
          </cell>
          <cell r="H2319" t="str">
            <v>1</v>
          </cell>
          <cell r="I2319" t="str">
            <v>+33148729274</v>
          </cell>
          <cell r="J2319" t="str">
            <v>assiteb-biorif@orange.fr</v>
          </cell>
          <cell r="K2319" t="str">
            <v>NELLY</v>
          </cell>
          <cell r="L2319" t="str">
            <v>MARCHAL</v>
          </cell>
          <cell r="M2319" t="str">
            <v>+33148729274</v>
          </cell>
          <cell r="N2319" t="str">
            <v>assiteb-biorif@orange.fr</v>
          </cell>
        </row>
        <row r="2320">
          <cell r="A2320">
            <v>1367523</v>
          </cell>
          <cell r="B2320" t="str">
            <v>ASSITEB</v>
          </cell>
          <cell r="C2320" t="str">
            <v>33 RUE DE METZ</v>
          </cell>
          <cell r="E2320" t="str">
            <v>94170</v>
          </cell>
          <cell r="F2320" t="str">
            <v>LE PERREUX</v>
          </cell>
          <cell r="G2320" t="str">
            <v>FRANCE</v>
          </cell>
          <cell r="H2320" t="str">
            <v>1</v>
          </cell>
          <cell r="I2320" t="str">
            <v>+33148729274</v>
          </cell>
          <cell r="J2320" t="str">
            <v>assiteb-biorif@orange.fr</v>
          </cell>
          <cell r="K2320" t="str">
            <v>Nelly</v>
          </cell>
          <cell r="L2320" t="str">
            <v>MARCHAL</v>
          </cell>
          <cell r="M2320" t="str">
            <v>01 48 72 92 74</v>
          </cell>
          <cell r="N2320" t="str">
            <v>assiteb-biorif@orange.fr</v>
          </cell>
        </row>
        <row r="2321">
          <cell r="A2321">
            <v>1368101</v>
          </cell>
          <cell r="B2321" t="str">
            <v>ASSO SRL / KALEIDOSCOPE</v>
          </cell>
          <cell r="C2321" t="str">
            <v>Galleria Buenos Aires, 10</v>
          </cell>
          <cell r="E2321" t="str">
            <v>20124</v>
          </cell>
          <cell r="F2321" t="str">
            <v>MILANO</v>
          </cell>
          <cell r="G2321" t="str">
            <v>ITALIE</v>
          </cell>
          <cell r="H2321" t="str">
            <v>2</v>
          </cell>
          <cell r="J2321" t="str">
            <v/>
          </cell>
          <cell r="K2321" t="str">
            <v>CRISTINA</v>
          </cell>
          <cell r="L2321" t="str">
            <v>TRAVAGLINI</v>
          </cell>
        </row>
        <row r="2322">
          <cell r="A2322">
            <v>1368498</v>
          </cell>
          <cell r="B2322" t="str">
            <v>POLLUTION ENGINEERING (MAGAZINE)</v>
          </cell>
          <cell r="C2322" t="str">
            <v>2401 W. BIG BEAVER RD - STE 700</v>
          </cell>
          <cell r="E2322" t="str">
            <v>48084</v>
          </cell>
          <cell r="F2322" t="str">
            <v>TROY MICHIGAN</v>
          </cell>
          <cell r="G2322" t="str">
            <v>ETATS-UNIS</v>
          </cell>
          <cell r="H2322" t="str">
            <v>2</v>
          </cell>
          <cell r="I2322" t="str">
            <v>001 2482446248</v>
          </cell>
          <cell r="J2322" t="str">
            <v>seth@pollutionengineering.com</v>
          </cell>
          <cell r="K2322" t="str">
            <v>Seth</v>
          </cell>
          <cell r="L2322" t="str">
            <v>FISHER</v>
          </cell>
          <cell r="M2322" t="str">
            <v>00 1 248 244 6248</v>
          </cell>
          <cell r="N2322" t="str">
            <v>seth@pollutionengineering.com</v>
          </cell>
        </row>
        <row r="2323">
          <cell r="A2323">
            <v>1368498</v>
          </cell>
          <cell r="B2323" t="str">
            <v>POLLUTION ENGINEERING (MAGAZINE)</v>
          </cell>
          <cell r="C2323" t="str">
            <v>2401 W. BIG BEAVER RD - STE 700</v>
          </cell>
          <cell r="E2323" t="str">
            <v>48084</v>
          </cell>
          <cell r="F2323" t="str">
            <v>TROY MICHIGAN</v>
          </cell>
          <cell r="G2323" t="str">
            <v>ETATS-UNIS</v>
          </cell>
          <cell r="H2323" t="str">
            <v>2</v>
          </cell>
          <cell r="I2323" t="str">
            <v>001 2482446248</v>
          </cell>
          <cell r="J2323" t="str">
            <v>seth@pollutionengineering.com</v>
          </cell>
          <cell r="K2323" t="str">
            <v>SETH</v>
          </cell>
          <cell r="L2323" t="str">
            <v>FISHER</v>
          </cell>
          <cell r="M2323" t="str">
            <v>001 2482446248</v>
          </cell>
          <cell r="N2323" t="str">
            <v>seth@pollutionengineering.com</v>
          </cell>
        </row>
        <row r="2324">
          <cell r="A2324">
            <v>1368498</v>
          </cell>
          <cell r="B2324" t="str">
            <v>POLLUTION ENGINEERING (MAGAZINE)</v>
          </cell>
          <cell r="C2324" t="str">
            <v>2401 W. BIG BEAVER RD - STE 700</v>
          </cell>
          <cell r="E2324" t="str">
            <v>48084</v>
          </cell>
          <cell r="F2324" t="str">
            <v>TROY MICHIGAN</v>
          </cell>
          <cell r="G2324" t="str">
            <v>ETATS-UNIS</v>
          </cell>
          <cell r="H2324" t="str">
            <v>2</v>
          </cell>
          <cell r="I2324" t="str">
            <v>001 2482446248</v>
          </cell>
          <cell r="J2324" t="str">
            <v>seth@pollutionengineering.com</v>
          </cell>
          <cell r="K2324" t="str">
            <v>SETH</v>
          </cell>
          <cell r="L2324" t="str">
            <v>FISHER</v>
          </cell>
          <cell r="N2324" t="str">
            <v>seth@pollutionengineering.com</v>
          </cell>
        </row>
        <row r="2325">
          <cell r="A2325">
            <v>1368900</v>
          </cell>
          <cell r="B2325" t="str">
            <v>LOGISTIK HEUTE</v>
          </cell>
          <cell r="C2325" t="str">
            <v>HUSS VERLAG GMBH</v>
          </cell>
          <cell r="D2325" t="str">
            <v>JOSEPH DOLLINGER BOGEN 5</v>
          </cell>
          <cell r="E2325" t="str">
            <v>80912</v>
          </cell>
          <cell r="F2325" t="str">
            <v>MUNCHEN</v>
          </cell>
          <cell r="G2325" t="str">
            <v>ALLEMAGNE</v>
          </cell>
          <cell r="H2325" t="str">
            <v>2</v>
          </cell>
          <cell r="I2325" t="str">
            <v>00 49 893 2391260</v>
          </cell>
          <cell r="J2325" t="str">
            <v>marion.mann@huss-verlag.de</v>
          </cell>
          <cell r="K2325" t="str">
            <v>Marion.</v>
          </cell>
          <cell r="L2325" t="str">
            <v>MANN</v>
          </cell>
          <cell r="N2325" t="str">
            <v>marion.mann@huss-verlag.de</v>
          </cell>
        </row>
        <row r="2326">
          <cell r="A2326">
            <v>1368900</v>
          </cell>
          <cell r="B2326" t="str">
            <v>LOGISTIK HEUTE</v>
          </cell>
          <cell r="C2326" t="str">
            <v>HUSS VERLAG GMBH</v>
          </cell>
          <cell r="D2326" t="str">
            <v>JOSEPH DOLLINGER BOGEN 5</v>
          </cell>
          <cell r="E2326" t="str">
            <v>80912</v>
          </cell>
          <cell r="F2326" t="str">
            <v>MUNCHEN</v>
          </cell>
          <cell r="G2326" t="str">
            <v>ALLEMAGNE</v>
          </cell>
          <cell r="H2326" t="str">
            <v>2</v>
          </cell>
          <cell r="I2326" t="str">
            <v>00 49 893 2391260</v>
          </cell>
          <cell r="J2326" t="str">
            <v>marion.mann@huss-verlag.de</v>
          </cell>
          <cell r="K2326" t="str">
            <v>Marion</v>
          </cell>
          <cell r="L2326" t="str">
            <v>MANN</v>
          </cell>
          <cell r="M2326" t="str">
            <v>00 49 893 239 1420</v>
          </cell>
          <cell r="N2326" t="str">
            <v>marion.mann@huss-verlag.de</v>
          </cell>
        </row>
        <row r="2327">
          <cell r="A2327">
            <v>1368900</v>
          </cell>
          <cell r="B2327" t="str">
            <v>LOGISTIK HEUTE</v>
          </cell>
          <cell r="C2327" t="str">
            <v>HUSS VERLAG GMBH</v>
          </cell>
          <cell r="D2327" t="str">
            <v>JOSEPH DOLLINGER BOGEN 5</v>
          </cell>
          <cell r="E2327" t="str">
            <v>80912</v>
          </cell>
          <cell r="F2327" t="str">
            <v>MUNCHEN</v>
          </cell>
          <cell r="G2327" t="str">
            <v>ALLEMAGNE</v>
          </cell>
          <cell r="H2327" t="str">
            <v>2</v>
          </cell>
          <cell r="I2327" t="str">
            <v>00 49 893 2391260</v>
          </cell>
          <cell r="J2327" t="str">
            <v>marion.mann@huss-verlag.de</v>
          </cell>
          <cell r="L2327" t="str">
            <v>BRANDEBURG</v>
          </cell>
        </row>
        <row r="2328">
          <cell r="A2328">
            <v>1370399</v>
          </cell>
          <cell r="B2328" t="str">
            <v>ANAIS SU</v>
          </cell>
          <cell r="C2328" t="str">
            <v>54 RUE GRENETA</v>
          </cell>
          <cell r="E2328" t="str">
            <v>75002</v>
          </cell>
          <cell r="F2328" t="str">
            <v>PARIS</v>
          </cell>
          <cell r="G2328" t="str">
            <v>FRANCE</v>
          </cell>
          <cell r="H2328" t="str">
            <v>1</v>
          </cell>
          <cell r="J2328" t="str">
            <v>vijay@anais-su.com</v>
          </cell>
          <cell r="K2328" t="str">
            <v>VIJAY</v>
          </cell>
          <cell r="L2328" t="str">
            <v>AHUJA</v>
          </cell>
          <cell r="N2328" t="str">
            <v>vijay@anais-su.com</v>
          </cell>
        </row>
        <row r="2329">
          <cell r="A2329">
            <v>1370768</v>
          </cell>
          <cell r="B2329" t="str">
            <v>EC4 / EFCC</v>
          </cell>
          <cell r="C2329" t="str">
            <v>VIA CARLO FARINI 81</v>
          </cell>
          <cell r="D2329" t="str">
            <v>C/O IFCC OFFICE</v>
          </cell>
          <cell r="E2329" t="str">
            <v>20159</v>
          </cell>
          <cell r="F2329" t="str">
            <v>MILANO</v>
          </cell>
          <cell r="G2329" t="str">
            <v>ITALIE</v>
          </cell>
          <cell r="H2329" t="str">
            <v>2</v>
          </cell>
          <cell r="I2329" t="str">
            <v>01 43 62 80 80</v>
          </cell>
          <cell r="J2329" t="str">
            <v>simone.zerah@wanadoo.fr</v>
          </cell>
          <cell r="K2329" t="str">
            <v>SIMONE</v>
          </cell>
          <cell r="L2329" t="str">
            <v>ZERAH</v>
          </cell>
          <cell r="M2329" t="str">
            <v>+33 143628080</v>
          </cell>
          <cell r="N2329" t="str">
            <v>simone.zerah@wanadoo.fr</v>
          </cell>
        </row>
        <row r="2330">
          <cell r="A2330">
            <v>1370768</v>
          </cell>
          <cell r="B2330" t="str">
            <v>EC4 / EFCC</v>
          </cell>
          <cell r="C2330" t="str">
            <v>VIA CARLO FARINI 81</v>
          </cell>
          <cell r="D2330" t="str">
            <v>C/O IFCC OFFICE</v>
          </cell>
          <cell r="E2330" t="str">
            <v>20159</v>
          </cell>
          <cell r="F2330" t="str">
            <v>MILANO</v>
          </cell>
          <cell r="G2330" t="str">
            <v>ITALIE</v>
          </cell>
          <cell r="H2330" t="str">
            <v>2</v>
          </cell>
          <cell r="I2330" t="str">
            <v>01 43 62 80 80</v>
          </cell>
          <cell r="J2330" t="str">
            <v>simone.zerah@wanadoo.fr</v>
          </cell>
          <cell r="K2330" t="str">
            <v>Simone</v>
          </cell>
          <cell r="L2330" t="str">
            <v>ZERAH</v>
          </cell>
          <cell r="M2330" t="str">
            <v>06 10 14 73 87</v>
          </cell>
          <cell r="N2330" t="str">
            <v>simone.zerah@wanadoo.fr</v>
          </cell>
        </row>
        <row r="2331">
          <cell r="A2331">
            <v>1370768</v>
          </cell>
          <cell r="B2331" t="str">
            <v>EC4 / EFCC</v>
          </cell>
          <cell r="C2331" t="str">
            <v>VIA CARLO FARINI 81</v>
          </cell>
          <cell r="D2331" t="str">
            <v>C/O IFCC OFFICE</v>
          </cell>
          <cell r="E2331" t="str">
            <v>20159</v>
          </cell>
          <cell r="F2331" t="str">
            <v>MILANO</v>
          </cell>
          <cell r="G2331" t="str">
            <v>ITALIE</v>
          </cell>
          <cell r="H2331" t="str">
            <v>2</v>
          </cell>
          <cell r="I2331" t="str">
            <v>01 43 62 80 80</v>
          </cell>
          <cell r="J2331" t="str">
            <v>simone.zerah@wanadoo.fr</v>
          </cell>
          <cell r="K2331" t="str">
            <v>Silvia</v>
          </cell>
          <cell r="L2331" t="str">
            <v>Cattaneo</v>
          </cell>
          <cell r="N2331" t="str">
            <v>silvia.cattaneo@efcclm.eu</v>
          </cell>
        </row>
        <row r="2332">
          <cell r="A2332">
            <v>1370778</v>
          </cell>
          <cell r="B2332" t="str">
            <v>ASIS FRANCE</v>
          </cell>
          <cell r="C2332" t="str">
            <v>38 RUE DE L'ORANGERIE</v>
          </cell>
          <cell r="E2332" t="str">
            <v>78000</v>
          </cell>
          <cell r="F2332" t="str">
            <v>VERSAILLES</v>
          </cell>
          <cell r="G2332" t="str">
            <v>FRANCE</v>
          </cell>
          <cell r="H2332" t="str">
            <v>1</v>
          </cell>
          <cell r="K2332" t="str">
            <v>Sylvan</v>
          </cell>
          <cell r="L2332" t="str">
            <v>RAVINET</v>
          </cell>
          <cell r="N2332" t="str">
            <v>sylvan.ravinet@asisonline.fr</v>
          </cell>
        </row>
        <row r="2333">
          <cell r="A2333">
            <v>1370778</v>
          </cell>
          <cell r="B2333" t="str">
            <v>ASIS FRANCE</v>
          </cell>
          <cell r="C2333" t="str">
            <v>38 RUE DE L'ORANGERIE</v>
          </cell>
          <cell r="E2333" t="str">
            <v>78000</v>
          </cell>
          <cell r="F2333" t="str">
            <v>VERSAILLES</v>
          </cell>
          <cell r="G2333" t="str">
            <v>FRANCE</v>
          </cell>
          <cell r="H2333" t="str">
            <v>1</v>
          </cell>
          <cell r="K2333" t="str">
            <v>Bernard</v>
          </cell>
          <cell r="L2333" t="str">
            <v>GALEA</v>
          </cell>
        </row>
        <row r="2334">
          <cell r="A2334">
            <v>1370778</v>
          </cell>
          <cell r="B2334" t="str">
            <v>ASIS FRANCE</v>
          </cell>
          <cell r="C2334" t="str">
            <v>38 RUE DE L'ORANGERIE</v>
          </cell>
          <cell r="E2334" t="str">
            <v>78000</v>
          </cell>
          <cell r="F2334" t="str">
            <v>VERSAILLES</v>
          </cell>
          <cell r="G2334" t="str">
            <v>FRANCE</v>
          </cell>
          <cell r="H2334" t="str">
            <v>1</v>
          </cell>
          <cell r="K2334" t="str">
            <v>ERIC</v>
          </cell>
          <cell r="L2334" t="str">
            <v>DAVOINE</v>
          </cell>
          <cell r="N2334" t="str">
            <v>eric.davoine@natixis.com</v>
          </cell>
        </row>
        <row r="2335">
          <cell r="A2335">
            <v>1370778</v>
          </cell>
          <cell r="B2335" t="str">
            <v>ASIS FRANCE</v>
          </cell>
          <cell r="C2335" t="str">
            <v>38 RUE DE L'ORANGERIE</v>
          </cell>
          <cell r="E2335" t="str">
            <v>78000</v>
          </cell>
          <cell r="F2335" t="str">
            <v>VERSAILLES</v>
          </cell>
          <cell r="G2335" t="str">
            <v>FRANCE</v>
          </cell>
          <cell r="H2335" t="str">
            <v>1</v>
          </cell>
          <cell r="K2335" t="str">
            <v>Nicolas</v>
          </cell>
          <cell r="L2335" t="str">
            <v>LE SAUX</v>
          </cell>
          <cell r="N2335" t="str">
            <v>nlesaux@ataoconsulting.com</v>
          </cell>
        </row>
        <row r="2336">
          <cell r="A2336">
            <v>1370778</v>
          </cell>
          <cell r="B2336" t="str">
            <v>ASIS FRANCE</v>
          </cell>
          <cell r="C2336" t="str">
            <v>38 RUE DE L'ORANGERIE</v>
          </cell>
          <cell r="E2336" t="str">
            <v>78000</v>
          </cell>
          <cell r="F2336" t="str">
            <v>VERSAILLES</v>
          </cell>
          <cell r="G2336" t="str">
            <v>FRANCE</v>
          </cell>
          <cell r="H2336" t="str">
            <v>1</v>
          </cell>
          <cell r="K2336" t="str">
            <v>Eric</v>
          </cell>
          <cell r="L2336" t="str">
            <v>DAVOINE</v>
          </cell>
          <cell r="N2336" t="str">
            <v>asis.france.249@gmail.com</v>
          </cell>
        </row>
        <row r="2337">
          <cell r="A2337">
            <v>1370987</v>
          </cell>
          <cell r="B2337" t="str">
            <v>IDM SRL</v>
          </cell>
          <cell r="C2337" t="str">
            <v>1 PIAZZA AGRIPPA</v>
          </cell>
          <cell r="E2337" t="str">
            <v>20141</v>
          </cell>
          <cell r="F2337" t="str">
            <v>MILANO</v>
          </cell>
          <cell r="G2337" t="str">
            <v>ITALIE</v>
          </cell>
          <cell r="H2337" t="str">
            <v>2</v>
          </cell>
          <cell r="I2337" t="str">
            <v>0039 0289546696</v>
          </cell>
          <cell r="J2337" t="str">
            <v/>
          </cell>
          <cell r="K2337" t="str">
            <v>Maraialuisa</v>
          </cell>
          <cell r="L2337" t="str">
            <v>ROSSELLA</v>
          </cell>
          <cell r="M2337" t="str">
            <v>+39 0289 546 696</v>
          </cell>
        </row>
        <row r="2338">
          <cell r="A2338">
            <v>1370987</v>
          </cell>
          <cell r="B2338" t="str">
            <v>IDM SRL</v>
          </cell>
          <cell r="C2338" t="str">
            <v>1 PIAZZA AGRIPPA</v>
          </cell>
          <cell r="E2338" t="str">
            <v>20141</v>
          </cell>
          <cell r="F2338" t="str">
            <v>MILANO</v>
          </cell>
          <cell r="G2338" t="str">
            <v>ITALIE</v>
          </cell>
          <cell r="H2338" t="str">
            <v>2</v>
          </cell>
          <cell r="I2338" t="str">
            <v>0039 0289546696</v>
          </cell>
          <cell r="J2338" t="str">
            <v/>
          </cell>
          <cell r="K2338" t="str">
            <v>Laura</v>
          </cell>
          <cell r="L2338" t="str">
            <v>GREGODUTTI</v>
          </cell>
          <cell r="M2338" t="str">
            <v>0039 0289546696</v>
          </cell>
          <cell r="N2338" t="str">
            <v>amministrazione@idm.net</v>
          </cell>
        </row>
        <row r="2339">
          <cell r="A2339">
            <v>1370987</v>
          </cell>
          <cell r="B2339" t="str">
            <v>IDM SRL</v>
          </cell>
          <cell r="C2339" t="str">
            <v>1 PIAZZA AGRIPPA</v>
          </cell>
          <cell r="E2339" t="str">
            <v>20141</v>
          </cell>
          <cell r="F2339" t="str">
            <v>MILANO</v>
          </cell>
          <cell r="G2339" t="str">
            <v>ITALIE</v>
          </cell>
          <cell r="H2339" t="str">
            <v>2</v>
          </cell>
          <cell r="I2339" t="str">
            <v>0039 0289546696</v>
          </cell>
          <cell r="J2339" t="str">
            <v/>
          </cell>
          <cell r="K2339" t="str">
            <v>MARIALUISA</v>
          </cell>
          <cell r="L2339" t="str">
            <v>ROSSELLA</v>
          </cell>
        </row>
        <row r="2340">
          <cell r="A2340">
            <v>1371517</v>
          </cell>
          <cell r="B2340" t="str">
            <v>SOGELINK - DICT.FR</v>
          </cell>
          <cell r="C2340" t="str">
            <v>131 CHEMIN DU BAC A TRAILLE</v>
          </cell>
          <cell r="D2340" t="str">
            <v>LES PORTES DU RHONE</v>
          </cell>
          <cell r="E2340" t="str">
            <v>69647</v>
          </cell>
          <cell r="F2340" t="str">
            <v>CALUIRE  ET CUIRE CEDEX</v>
          </cell>
          <cell r="G2340" t="str">
            <v>FRANCE</v>
          </cell>
          <cell r="H2340" t="str">
            <v>1</v>
          </cell>
          <cell r="I2340" t="str">
            <v>0 820 820 990</v>
          </cell>
          <cell r="K2340" t="str">
            <v>FANNY</v>
          </cell>
          <cell r="L2340" t="str">
            <v>RAYNAUD</v>
          </cell>
          <cell r="M2340" t="str">
            <v>0820820990</v>
          </cell>
          <cell r="N2340" t="str">
            <v>raynaud@dict.fr</v>
          </cell>
        </row>
        <row r="2341">
          <cell r="A2341">
            <v>1371517</v>
          </cell>
          <cell r="B2341" t="str">
            <v>SOGELINK - DICT.FR</v>
          </cell>
          <cell r="C2341" t="str">
            <v>131 CHEMIN DU BAC A TRAILLE</v>
          </cell>
          <cell r="D2341" t="str">
            <v>LES PORTES DU RHONE</v>
          </cell>
          <cell r="E2341" t="str">
            <v>69647</v>
          </cell>
          <cell r="F2341" t="str">
            <v>CALUIRE  ET CUIRE CEDEX</v>
          </cell>
          <cell r="G2341" t="str">
            <v>FRANCE</v>
          </cell>
          <cell r="H2341" t="str">
            <v>1</v>
          </cell>
          <cell r="I2341" t="str">
            <v>0 820 820 990</v>
          </cell>
          <cell r="K2341" t="str">
            <v>Fanny</v>
          </cell>
          <cell r="L2341" t="str">
            <v>RAYNAUD</v>
          </cell>
          <cell r="M2341" t="str">
            <v>+33 4 37 69 76 05</v>
          </cell>
          <cell r="N2341" t="str">
            <v>fanny.raynaud@sogelink.fr</v>
          </cell>
        </row>
        <row r="2342">
          <cell r="A2342">
            <v>1371517</v>
          </cell>
          <cell r="B2342" t="str">
            <v>SOGELINK - DICT.FR</v>
          </cell>
          <cell r="C2342" t="str">
            <v>131 CHEMIN DU BAC A TRAILLE</v>
          </cell>
          <cell r="D2342" t="str">
            <v>LES PORTES DU RHONE</v>
          </cell>
          <cell r="E2342" t="str">
            <v>69647</v>
          </cell>
          <cell r="F2342" t="str">
            <v>CALUIRE  ET CUIRE CEDEX</v>
          </cell>
          <cell r="G2342" t="str">
            <v>FRANCE</v>
          </cell>
          <cell r="H2342" t="str">
            <v>1</v>
          </cell>
          <cell r="I2342" t="str">
            <v>0 820 820 990</v>
          </cell>
          <cell r="K2342" t="str">
            <v>Maximilien</v>
          </cell>
          <cell r="L2342" t="str">
            <v>RIVAL</v>
          </cell>
          <cell r="M2342" t="str">
            <v>+33 4 37 69 71 82</v>
          </cell>
          <cell r="N2342" t="str">
            <v>maximilien.rival@sogelink.fr</v>
          </cell>
        </row>
        <row r="2343">
          <cell r="A2343">
            <v>1371517</v>
          </cell>
          <cell r="B2343" t="str">
            <v>SOGELINK - DICT.FR</v>
          </cell>
          <cell r="C2343" t="str">
            <v>131 CHEMIN DU BAC A TRAILLE</v>
          </cell>
          <cell r="D2343" t="str">
            <v>LES PORTES DU RHONE</v>
          </cell>
          <cell r="E2343" t="str">
            <v>69647</v>
          </cell>
          <cell r="F2343" t="str">
            <v>CALUIRE  ET CUIRE CEDEX</v>
          </cell>
          <cell r="G2343" t="str">
            <v>FRANCE</v>
          </cell>
          <cell r="H2343" t="str">
            <v>1</v>
          </cell>
          <cell r="I2343" t="str">
            <v>0 820 820 990</v>
          </cell>
          <cell r="K2343" t="str">
            <v>MAXIMILIEN</v>
          </cell>
          <cell r="L2343" t="str">
            <v>RIVAL</v>
          </cell>
          <cell r="N2343" t="str">
            <v>maximilien.rival@sogelink.fr</v>
          </cell>
        </row>
        <row r="2344">
          <cell r="A2344">
            <v>1371517</v>
          </cell>
          <cell r="B2344" t="str">
            <v>SOGELINK - DICT.FR</v>
          </cell>
          <cell r="C2344" t="str">
            <v>131 CHEMIN DU BAC A TRAILLE</v>
          </cell>
          <cell r="D2344" t="str">
            <v>LES PORTES DU RHONE</v>
          </cell>
          <cell r="E2344" t="str">
            <v>69647</v>
          </cell>
          <cell r="F2344" t="str">
            <v>CALUIRE  ET CUIRE CEDEX</v>
          </cell>
          <cell r="G2344" t="str">
            <v>FRANCE</v>
          </cell>
          <cell r="H2344" t="str">
            <v>1</v>
          </cell>
          <cell r="I2344" t="str">
            <v>0 820 820 990</v>
          </cell>
          <cell r="K2344" t="str">
            <v>LAURINE</v>
          </cell>
          <cell r="L2344" t="str">
            <v>MORO-GARCIA</v>
          </cell>
          <cell r="M2344" t="str">
            <v>+33820820990</v>
          </cell>
          <cell r="N2344" t="str">
            <v>laurine.morogarcia@sogelink.fr</v>
          </cell>
        </row>
        <row r="2345">
          <cell r="A2345">
            <v>1371532</v>
          </cell>
          <cell r="B2345" t="str">
            <v>LAWFICOM EDITIONS</v>
          </cell>
          <cell r="C2345" t="str">
            <v>12 RUE DE LA CHAUSSEE D'ANTIN</v>
          </cell>
          <cell r="E2345" t="str">
            <v>75009</v>
          </cell>
          <cell r="F2345" t="str">
            <v>PARIS</v>
          </cell>
          <cell r="G2345" t="str">
            <v>FRANCE</v>
          </cell>
          <cell r="H2345" t="str">
            <v>1</v>
          </cell>
          <cell r="I2345" t="str">
            <v>01 43 92 93 94</v>
          </cell>
          <cell r="J2345" t="str">
            <v>rjaunez@magazine-decideurs.com</v>
          </cell>
          <cell r="K2345" t="str">
            <v>ROSALIE</v>
          </cell>
          <cell r="L2345" t="str">
            <v>JAUNEZ</v>
          </cell>
          <cell r="M2345" t="str">
            <v>01 43 92 93 84</v>
          </cell>
          <cell r="N2345" t="str">
            <v>rjaunez@magazine-decideurs.com</v>
          </cell>
        </row>
        <row r="2346">
          <cell r="A2346">
            <v>1371532</v>
          </cell>
          <cell r="B2346" t="str">
            <v>LAWFICOM EDITIONS</v>
          </cell>
          <cell r="C2346" t="str">
            <v>12 RUE DE LA CHAUSSEE D'ANTIN</v>
          </cell>
          <cell r="E2346" t="str">
            <v>75009</v>
          </cell>
          <cell r="F2346" t="str">
            <v>PARIS</v>
          </cell>
          <cell r="G2346" t="str">
            <v>FRANCE</v>
          </cell>
          <cell r="H2346" t="str">
            <v>1</v>
          </cell>
          <cell r="I2346" t="str">
            <v>01 43 92 93 94</v>
          </cell>
          <cell r="J2346" t="str">
            <v>rjaunez@magazine-decideurs.com</v>
          </cell>
          <cell r="K2346" t="str">
            <v>ROSALIE</v>
          </cell>
          <cell r="L2346" t="str">
            <v>JAUNEZ</v>
          </cell>
          <cell r="N2346" t="str">
            <v>rjaunez@magazine-decideurs.com</v>
          </cell>
        </row>
        <row r="2347">
          <cell r="A2347">
            <v>1371721</v>
          </cell>
          <cell r="B2347" t="str">
            <v>ARCHIPRESSE &amp; ASSOCIES SARL</v>
          </cell>
          <cell r="C2347" t="str">
            <v>54/56 AVENUE HOCHE</v>
          </cell>
          <cell r="E2347" t="str">
            <v>75008</v>
          </cell>
          <cell r="F2347" t="str">
            <v>PARIS</v>
          </cell>
          <cell r="G2347" t="str">
            <v>FRANCE</v>
          </cell>
          <cell r="H2347" t="str">
            <v>1</v>
          </cell>
          <cell r="I2347" t="str">
            <v>01 58 05 17 51</v>
          </cell>
          <cell r="K2347" t="str">
            <v>Laure</v>
          </cell>
          <cell r="L2347" t="str">
            <v>PAUGAM</v>
          </cell>
          <cell r="M2347" t="str">
            <v>01 58 05 17 51</v>
          </cell>
        </row>
        <row r="2348">
          <cell r="A2348">
            <v>1372048</v>
          </cell>
          <cell r="B2348" t="str">
            <v>TOURNAGES EN DIRECT</v>
          </cell>
          <cell r="C2348" t="str">
            <v>BAT 112</v>
          </cell>
          <cell r="D2348" t="str">
            <v>50, avenue du President Wilson</v>
          </cell>
          <cell r="E2348" t="str">
            <v>93214</v>
          </cell>
          <cell r="F2348" t="str">
            <v>SAINT DENIS LA PLAINE</v>
          </cell>
          <cell r="G2348" t="str">
            <v>FRANCE</v>
          </cell>
          <cell r="H2348" t="str">
            <v>1</v>
          </cell>
          <cell r="I2348" t="str">
            <v>06 99 23 90 09</v>
          </cell>
          <cell r="J2348" t="str">
            <v/>
          </cell>
          <cell r="K2348" t="str">
            <v>JEAN MARC</v>
          </cell>
          <cell r="L2348" t="str">
            <v>DENOVAT</v>
          </cell>
          <cell r="M2348" t="str">
            <v>06 99 23 90 09</v>
          </cell>
          <cell r="N2348" t="str">
            <v>jeanmarc@dx-inc.com</v>
          </cell>
        </row>
        <row r="2349">
          <cell r="A2349">
            <v>1372048</v>
          </cell>
          <cell r="B2349" t="str">
            <v>TOURNAGES EN DIRECT</v>
          </cell>
          <cell r="C2349" t="str">
            <v>BAT 112</v>
          </cell>
          <cell r="D2349" t="str">
            <v>50, avenue du President Wilson</v>
          </cell>
          <cell r="E2349" t="str">
            <v>93214</v>
          </cell>
          <cell r="F2349" t="str">
            <v>SAINT DENIS LA PLAINE</v>
          </cell>
          <cell r="G2349" t="str">
            <v>FRANCE</v>
          </cell>
          <cell r="H2349" t="str">
            <v>1</v>
          </cell>
          <cell r="I2349" t="str">
            <v>06 99 23 90 09</v>
          </cell>
          <cell r="J2349" t="str">
            <v/>
          </cell>
          <cell r="K2349" t="str">
            <v>JEAN MARC</v>
          </cell>
          <cell r="L2349" t="str">
            <v>DENOVAT</v>
          </cell>
        </row>
        <row r="2350">
          <cell r="A2350">
            <v>1372060</v>
          </cell>
          <cell r="B2350" t="str">
            <v>GREEN UNIVERS</v>
          </cell>
          <cell r="C2350" t="str">
            <v>19 RUE MARTEL</v>
          </cell>
          <cell r="E2350" t="str">
            <v>75010</v>
          </cell>
          <cell r="F2350" t="str">
            <v>PARIS</v>
          </cell>
          <cell r="G2350" t="str">
            <v>FRANCE</v>
          </cell>
          <cell r="H2350" t="str">
            <v>1</v>
          </cell>
          <cell r="I2350" t="str">
            <v>0619268593</v>
          </cell>
          <cell r="J2350" t="str">
            <v>patricia.laurent@greenunivers.com</v>
          </cell>
          <cell r="K2350" t="str">
            <v>PATRICIA</v>
          </cell>
          <cell r="L2350" t="str">
            <v>LAURENT</v>
          </cell>
          <cell r="M2350" t="str">
            <v>0619268593</v>
          </cell>
          <cell r="N2350" t="str">
            <v>patricia.laurent@greenunivers.com</v>
          </cell>
        </row>
        <row r="2351">
          <cell r="A2351">
            <v>1372060</v>
          </cell>
          <cell r="B2351" t="str">
            <v>GREEN UNIVERS</v>
          </cell>
          <cell r="C2351" t="str">
            <v>19 RUE MARTEL</v>
          </cell>
          <cell r="E2351" t="str">
            <v>75010</v>
          </cell>
          <cell r="F2351" t="str">
            <v>PARIS</v>
          </cell>
          <cell r="G2351" t="str">
            <v>FRANCE</v>
          </cell>
          <cell r="H2351" t="str">
            <v>1</v>
          </cell>
          <cell r="I2351" t="str">
            <v>0619268593</v>
          </cell>
          <cell r="J2351" t="str">
            <v>patricia.laurent@greenunivers.com</v>
          </cell>
          <cell r="K2351" t="str">
            <v>PATRICIA</v>
          </cell>
          <cell r="L2351" t="str">
            <v>LAURENT</v>
          </cell>
          <cell r="N2351" t="str">
            <v>patricia.laurent@greenunivers.com</v>
          </cell>
        </row>
        <row r="2352">
          <cell r="A2352">
            <v>1372060</v>
          </cell>
          <cell r="B2352" t="str">
            <v>GREEN UNIVERS</v>
          </cell>
          <cell r="C2352" t="str">
            <v>19 RUE MARTEL</v>
          </cell>
          <cell r="E2352" t="str">
            <v>75010</v>
          </cell>
          <cell r="F2352" t="str">
            <v>PARIS</v>
          </cell>
          <cell r="G2352" t="str">
            <v>FRANCE</v>
          </cell>
          <cell r="H2352" t="str">
            <v>1</v>
          </cell>
          <cell r="I2352" t="str">
            <v>0619268593</v>
          </cell>
          <cell r="J2352" t="str">
            <v>patricia.laurent@greenunivers.com</v>
          </cell>
          <cell r="K2352" t="str">
            <v>LUDOVIC</v>
          </cell>
          <cell r="L2352" t="str">
            <v>SABOT</v>
          </cell>
          <cell r="N2352" t="str">
            <v>ludovic.sabot@greenunivers.com</v>
          </cell>
        </row>
        <row r="2353">
          <cell r="A2353">
            <v>1372507</v>
          </cell>
          <cell r="B2353" t="str">
            <v>ONE HEART CHANNEL COMMUNICATION</v>
          </cell>
          <cell r="C2353" t="str">
            <v>2 RUE FLECHIER</v>
          </cell>
          <cell r="E2353" t="str">
            <v>75009</v>
          </cell>
          <cell r="F2353" t="str">
            <v>PARIS</v>
          </cell>
          <cell r="G2353" t="str">
            <v>FRANCE</v>
          </cell>
          <cell r="H2353" t="str">
            <v>1</v>
          </cell>
          <cell r="I2353" t="str">
            <v>01 44 40 20 42</v>
          </cell>
          <cell r="J2353" t="str">
            <v>annesophie@oneheartchannel.fr</v>
          </cell>
          <cell r="K2353" t="str">
            <v>ANNE SOPHIE</v>
          </cell>
          <cell r="L2353" t="str">
            <v>DE MONES</v>
          </cell>
          <cell r="M2353" t="str">
            <v>0144402042</v>
          </cell>
          <cell r="N2353" t="str">
            <v>annesophie@oneheartchannel.fr</v>
          </cell>
        </row>
        <row r="2354">
          <cell r="A2354">
            <v>1372507</v>
          </cell>
          <cell r="B2354" t="str">
            <v>ONE HEART CHANNEL COMMUNICATION</v>
          </cell>
          <cell r="C2354" t="str">
            <v>2 RUE FLECHIER</v>
          </cell>
          <cell r="E2354" t="str">
            <v>75009</v>
          </cell>
          <cell r="F2354" t="str">
            <v>PARIS</v>
          </cell>
          <cell r="G2354" t="str">
            <v>FRANCE</v>
          </cell>
          <cell r="H2354" t="str">
            <v>1</v>
          </cell>
          <cell r="I2354" t="str">
            <v>01 44 40 20 42</v>
          </cell>
          <cell r="J2354" t="str">
            <v>annesophie@oneheartchannel.fr</v>
          </cell>
          <cell r="K2354" t="str">
            <v>ANNE SOPHIE</v>
          </cell>
          <cell r="L2354" t="str">
            <v>DE MONES</v>
          </cell>
          <cell r="N2354" t="str">
            <v>annesophie@oneheartchannel.fr</v>
          </cell>
        </row>
        <row r="2355">
          <cell r="A2355">
            <v>1372648</v>
          </cell>
          <cell r="B2355" t="str">
            <v>STUNINGS MEDIEN GMBH</v>
          </cell>
          <cell r="C2355" t="str">
            <v>DIESSEMER BRUCH 167</v>
          </cell>
          <cell r="E2355" t="str">
            <v>47805</v>
          </cell>
          <cell r="F2355" t="str">
            <v>KREFELD</v>
          </cell>
          <cell r="G2355" t="str">
            <v>ALLEMAGNE</v>
          </cell>
          <cell r="H2355" t="str">
            <v>2</v>
          </cell>
          <cell r="I2355" t="str">
            <v>0049 215115100</v>
          </cell>
          <cell r="K2355" t="str">
            <v>NATALIE</v>
          </cell>
          <cell r="L2355" t="str">
            <v>KLEIN KUTZ</v>
          </cell>
          <cell r="M2355" t="str">
            <v>0049 215115100</v>
          </cell>
          <cell r="N2355" t="str">
            <v>natalie.klein-ktutz@stuning.de</v>
          </cell>
        </row>
        <row r="2356">
          <cell r="A2356">
            <v>1372929</v>
          </cell>
          <cell r="B2356" t="str">
            <v>CBE - CONFEDERATION DES BIOLOGISTES</v>
          </cell>
          <cell r="C2356" t="str">
            <v>11 rue de Fleurus</v>
          </cell>
          <cell r="E2356" t="str">
            <v>75006</v>
          </cell>
          <cell r="F2356" t="str">
            <v>PARIS</v>
          </cell>
          <cell r="G2356" t="str">
            <v>FRANCE</v>
          </cell>
          <cell r="H2356" t="str">
            <v>1</v>
          </cell>
          <cell r="I2356" t="str">
            <v>+33 153638500</v>
          </cell>
          <cell r="J2356" t="str">
            <v>jeanpierre@molgatini.net</v>
          </cell>
          <cell r="K2356" t="str">
            <v>JEAN PIERRE</v>
          </cell>
          <cell r="L2356" t="str">
            <v>MOLGATINI</v>
          </cell>
          <cell r="M2356" t="str">
            <v>01 53 63 85 00</v>
          </cell>
          <cell r="N2356" t="str">
            <v>jean-pierre@molgatini.net</v>
          </cell>
        </row>
        <row r="2357">
          <cell r="A2357">
            <v>1372929</v>
          </cell>
          <cell r="B2357" t="str">
            <v>CBE - CONFEDERATION DES BIOLOGISTES</v>
          </cell>
          <cell r="C2357" t="str">
            <v>11 rue de Fleurus</v>
          </cell>
          <cell r="E2357" t="str">
            <v>75006</v>
          </cell>
          <cell r="F2357" t="str">
            <v>PARIS</v>
          </cell>
          <cell r="G2357" t="str">
            <v>FRANCE</v>
          </cell>
          <cell r="H2357" t="str">
            <v>1</v>
          </cell>
          <cell r="I2357" t="str">
            <v>+33 153638500</v>
          </cell>
          <cell r="J2357" t="str">
            <v>jeanpierre@molgatini.net</v>
          </cell>
          <cell r="K2357" t="str">
            <v>JEAN PIERRE</v>
          </cell>
          <cell r="L2357" t="str">
            <v>MOLGATINI</v>
          </cell>
          <cell r="M2357" t="str">
            <v>+33 680019113</v>
          </cell>
          <cell r="N2357" t="str">
            <v>jeanpierre.molgatini@laposte.net</v>
          </cell>
        </row>
        <row r="2358">
          <cell r="A2358">
            <v>1373897</v>
          </cell>
          <cell r="B2358" t="str">
            <v>PANDOR</v>
          </cell>
          <cell r="C2358" t="str">
            <v>91 RUE DU FAUBOURG SAINT HONORE</v>
          </cell>
          <cell r="E2358" t="str">
            <v>75008</v>
          </cell>
          <cell r="F2358" t="str">
            <v>PARIS</v>
          </cell>
          <cell r="G2358" t="str">
            <v>FRANCE</v>
          </cell>
          <cell r="H2358" t="str">
            <v>1</v>
          </cell>
          <cell r="I2358" t="str">
            <v>0664300399</v>
          </cell>
          <cell r="J2358" t="str">
            <v>alexandre@greenbiz.fr</v>
          </cell>
          <cell r="K2358" t="str">
            <v>THIERRY</v>
          </cell>
          <cell r="L2358" t="str">
            <v>ALEXANDRE</v>
          </cell>
          <cell r="M2358" t="str">
            <v>0664300399</v>
          </cell>
          <cell r="N2358" t="str">
            <v>alexandre@greenbiz.fr</v>
          </cell>
        </row>
        <row r="2359">
          <cell r="A2359">
            <v>1373897</v>
          </cell>
          <cell r="B2359" t="str">
            <v>PANDOR</v>
          </cell>
          <cell r="C2359" t="str">
            <v>91 RUE DU FAUBOURG SAINT HONORE</v>
          </cell>
          <cell r="E2359" t="str">
            <v>75008</v>
          </cell>
          <cell r="F2359" t="str">
            <v>PARIS</v>
          </cell>
          <cell r="G2359" t="str">
            <v>FRANCE</v>
          </cell>
          <cell r="H2359" t="str">
            <v>1</v>
          </cell>
          <cell r="I2359" t="str">
            <v>0664300399</v>
          </cell>
          <cell r="J2359" t="str">
            <v>alexandre@greenbiz.fr</v>
          </cell>
          <cell r="K2359" t="str">
            <v>THIERRY</v>
          </cell>
          <cell r="L2359" t="str">
            <v>ALEXANDRE</v>
          </cell>
          <cell r="N2359" t="str">
            <v>alexandre@greenbiz.fr</v>
          </cell>
        </row>
        <row r="2360">
          <cell r="A2360">
            <v>1375043</v>
          </cell>
          <cell r="B2360" t="str">
            <v>AFSI (ASSOCIATION FRANCAISE</v>
          </cell>
          <cell r="C2360" t="str">
            <v>26 RUE DAUVEMONT</v>
          </cell>
          <cell r="E2360" t="str">
            <v>75018</v>
          </cell>
          <cell r="F2360" t="str">
            <v>PARIS</v>
          </cell>
          <cell r="G2360" t="str">
            <v>FRANCE</v>
          </cell>
          <cell r="H2360" t="str">
            <v>1</v>
          </cell>
          <cell r="I2360" t="str">
            <v>06 07 47 80 23</v>
          </cell>
          <cell r="K2360" t="str">
            <v>LAURENT</v>
          </cell>
          <cell r="L2360" t="str">
            <v>ZEILIG</v>
          </cell>
          <cell r="M2360" t="str">
            <v>06 07 47 80 23</v>
          </cell>
          <cell r="N2360" t="str">
            <v>laurent.zeilig@afsi.eu</v>
          </cell>
        </row>
        <row r="2361">
          <cell r="A2361">
            <v>1375043</v>
          </cell>
          <cell r="B2361" t="str">
            <v>AFSI (ASSOCIATION FRANCAISE</v>
          </cell>
          <cell r="C2361" t="str">
            <v>26 RUE DAUVEMONT</v>
          </cell>
          <cell r="E2361" t="str">
            <v>75018</v>
          </cell>
          <cell r="F2361" t="str">
            <v>PARIS</v>
          </cell>
          <cell r="G2361" t="str">
            <v>FRANCE</v>
          </cell>
          <cell r="H2361" t="str">
            <v>1</v>
          </cell>
          <cell r="I2361" t="str">
            <v>06 07 47 80 23</v>
          </cell>
          <cell r="K2361" t="str">
            <v>Pierre-Antoine</v>
          </cell>
          <cell r="L2361" t="str">
            <v>COUTANT</v>
          </cell>
          <cell r="N2361" t="str">
            <v>pierreantoinecoutant@afsi.eu</v>
          </cell>
        </row>
        <row r="2362">
          <cell r="A2362">
            <v>1375043</v>
          </cell>
          <cell r="B2362" t="str">
            <v>AFSI (ASSOCIATION FRANCAISE</v>
          </cell>
          <cell r="C2362" t="str">
            <v>26 RUE DAUVEMONT</v>
          </cell>
          <cell r="E2362" t="str">
            <v>75018</v>
          </cell>
          <cell r="F2362" t="str">
            <v>PARIS</v>
          </cell>
          <cell r="G2362" t="str">
            <v>FRANCE</v>
          </cell>
          <cell r="H2362" t="str">
            <v>1</v>
          </cell>
          <cell r="I2362" t="str">
            <v>06 07 47 80 23</v>
          </cell>
          <cell r="K2362" t="str">
            <v>Michel</v>
          </cell>
          <cell r="L2362" t="str">
            <v>CASANG</v>
          </cell>
          <cell r="N2362" t="str">
            <v>michelcasang@afsi.eu</v>
          </cell>
        </row>
        <row r="2363">
          <cell r="A2363">
            <v>1375043</v>
          </cell>
          <cell r="B2363" t="str">
            <v>AFSI (ASSOCIATION FRANCAISE</v>
          </cell>
          <cell r="C2363" t="str">
            <v>26 RUE DAUVEMONT</v>
          </cell>
          <cell r="E2363" t="str">
            <v>75018</v>
          </cell>
          <cell r="F2363" t="str">
            <v>PARIS</v>
          </cell>
          <cell r="G2363" t="str">
            <v>FRANCE</v>
          </cell>
          <cell r="H2363" t="str">
            <v>1</v>
          </cell>
          <cell r="I2363" t="str">
            <v>06 07 47 80 23</v>
          </cell>
          <cell r="K2363" t="str">
            <v>Patrice</v>
          </cell>
          <cell r="L2363" t="str">
            <v>GRISOLET</v>
          </cell>
          <cell r="N2363" t="str">
            <v>patricegrisolet@afsi.eu</v>
          </cell>
        </row>
        <row r="2364">
          <cell r="A2364">
            <v>1375043</v>
          </cell>
          <cell r="B2364" t="str">
            <v>AFSI (ASSOCIATION FRANCAISE</v>
          </cell>
          <cell r="C2364" t="str">
            <v>26 RUE DAUVEMONT</v>
          </cell>
          <cell r="E2364" t="str">
            <v>75018</v>
          </cell>
          <cell r="F2364" t="str">
            <v>PARIS</v>
          </cell>
          <cell r="G2364" t="str">
            <v>FRANCE</v>
          </cell>
          <cell r="H2364" t="str">
            <v>1</v>
          </cell>
          <cell r="I2364" t="str">
            <v>06 07 47 80 23</v>
          </cell>
          <cell r="K2364" t="str">
            <v>PIERRE ANTOINE</v>
          </cell>
          <cell r="L2364" t="str">
            <v>COUTANT</v>
          </cell>
          <cell r="M2364" t="str">
            <v>+33685213591</v>
          </cell>
          <cell r="N2364" t="str">
            <v>pierreantoinecoutant@afsi.eu</v>
          </cell>
        </row>
        <row r="2365">
          <cell r="A2365">
            <v>1375189</v>
          </cell>
          <cell r="B2365" t="str">
            <v>VGB EDITIONS / JET PULSION MAGAZINE</v>
          </cell>
          <cell r="C2365" t="str">
            <v>67 Rue Blomet</v>
          </cell>
          <cell r="E2365" t="str">
            <v>75015</v>
          </cell>
          <cell r="F2365" t="str">
            <v>PARIS</v>
          </cell>
          <cell r="G2365" t="str">
            <v>FRANCE</v>
          </cell>
          <cell r="H2365" t="str">
            <v>1</v>
          </cell>
          <cell r="I2365" t="str">
            <v>01 48 83 21 50</v>
          </cell>
          <cell r="J2365" t="str">
            <v>gyard@intermediaire-rp.fr</v>
          </cell>
          <cell r="K2365" t="str">
            <v>Gael</v>
          </cell>
          <cell r="L2365" t="str">
            <v>YARD</v>
          </cell>
          <cell r="M2365" t="str">
            <v>01 48 83 21 50</v>
          </cell>
          <cell r="N2365" t="str">
            <v>gyard@intermediaire-rp.fr</v>
          </cell>
        </row>
        <row r="2366">
          <cell r="A2366">
            <v>1375189</v>
          </cell>
          <cell r="B2366" t="str">
            <v>VGB EDITIONS / JET PULSION MAGAZINE</v>
          </cell>
          <cell r="C2366" t="str">
            <v>67 Rue Blomet</v>
          </cell>
          <cell r="E2366" t="str">
            <v>75015</v>
          </cell>
          <cell r="F2366" t="str">
            <v>PARIS</v>
          </cell>
          <cell r="G2366" t="str">
            <v>FRANCE</v>
          </cell>
          <cell r="H2366" t="str">
            <v>1</v>
          </cell>
          <cell r="I2366" t="str">
            <v>01 48 83 21 50</v>
          </cell>
          <cell r="J2366" t="str">
            <v>gyard@intermediaire-rp.fr</v>
          </cell>
          <cell r="K2366" t="str">
            <v>GAEL</v>
          </cell>
          <cell r="L2366" t="str">
            <v>YARD</v>
          </cell>
          <cell r="N2366" t="str">
            <v>g.yard@intermediaire-rp.fr</v>
          </cell>
        </row>
        <row r="2367">
          <cell r="A2367">
            <v>1375189</v>
          </cell>
          <cell r="B2367" t="str">
            <v>VGB EDITIONS / JET PULSION MAGAZINE</v>
          </cell>
          <cell r="C2367" t="str">
            <v>67 Rue Blomet</v>
          </cell>
          <cell r="E2367" t="str">
            <v>75015</v>
          </cell>
          <cell r="F2367" t="str">
            <v>PARIS</v>
          </cell>
          <cell r="G2367" t="str">
            <v>FRANCE</v>
          </cell>
          <cell r="H2367" t="str">
            <v>1</v>
          </cell>
          <cell r="I2367" t="str">
            <v>01 48 83 21 50</v>
          </cell>
          <cell r="J2367" t="str">
            <v>gyard@intermediaire-rp.fr</v>
          </cell>
          <cell r="K2367" t="str">
            <v>Olivier</v>
          </cell>
          <cell r="L2367" t="str">
            <v>VIDAL</v>
          </cell>
          <cell r="N2367" t="str">
            <v>info@jetpulsion.com</v>
          </cell>
        </row>
        <row r="2368">
          <cell r="A2368">
            <v>1375248</v>
          </cell>
          <cell r="B2368" t="str">
            <v>C.E.V.</v>
          </cell>
          <cell r="C2368" t="str">
            <v>GENERAL DIAZ PORLIER 105 1° Izq</v>
          </cell>
          <cell r="E2368" t="str">
            <v>28006</v>
          </cell>
          <cell r="F2368" t="str">
            <v>MADRID</v>
          </cell>
          <cell r="G2368" t="str">
            <v>ESPAGNE</v>
          </cell>
          <cell r="H2368" t="str">
            <v>2</v>
          </cell>
          <cell r="I2368" t="str">
            <v>0034 914327658</v>
          </cell>
          <cell r="J2368" t="str">
            <v>mamancebo@contenidosev.com</v>
          </cell>
          <cell r="K2368" t="str">
            <v>IVAN</v>
          </cell>
          <cell r="L2368" t="str">
            <v>FERNANDEZ PECINA</v>
          </cell>
          <cell r="M2368" t="str">
            <v>0034646119311</v>
          </cell>
          <cell r="N2368" t="str">
            <v/>
          </cell>
        </row>
        <row r="2369">
          <cell r="A2369">
            <v>1375248</v>
          </cell>
          <cell r="B2369" t="str">
            <v>C.E.V.</v>
          </cell>
          <cell r="C2369" t="str">
            <v>GENERAL DIAZ PORLIER 105 1° Izq</v>
          </cell>
          <cell r="E2369" t="str">
            <v>28006</v>
          </cell>
          <cell r="F2369" t="str">
            <v>MADRID</v>
          </cell>
          <cell r="G2369" t="str">
            <v>ESPAGNE</v>
          </cell>
          <cell r="H2369" t="str">
            <v>2</v>
          </cell>
          <cell r="I2369" t="str">
            <v>0034 914327658</v>
          </cell>
          <cell r="J2369" t="str">
            <v>mamancebo@contenidosev.com</v>
          </cell>
          <cell r="K2369" t="str">
            <v>MIGUEL ANGEL</v>
          </cell>
          <cell r="L2369" t="str">
            <v>MANCEBO</v>
          </cell>
          <cell r="M2369" t="str">
            <v>0034 914327658</v>
          </cell>
          <cell r="N2369" t="str">
            <v>mamancebo@contenidosev.com</v>
          </cell>
        </row>
        <row r="2370">
          <cell r="A2370">
            <v>1375248</v>
          </cell>
          <cell r="B2370" t="str">
            <v>C.E.V.</v>
          </cell>
          <cell r="C2370" t="str">
            <v>GENERAL DIAZ PORLIER 105 1° Izq</v>
          </cell>
          <cell r="E2370" t="str">
            <v>28006</v>
          </cell>
          <cell r="F2370" t="str">
            <v>MADRID</v>
          </cell>
          <cell r="G2370" t="str">
            <v>ESPAGNE</v>
          </cell>
          <cell r="H2370" t="str">
            <v>2</v>
          </cell>
          <cell r="I2370" t="str">
            <v>0034 914327658</v>
          </cell>
          <cell r="J2370" t="str">
            <v>mamancebo@contenidosev.com</v>
          </cell>
          <cell r="K2370" t="str">
            <v>MONNE</v>
          </cell>
          <cell r="L2370" t="str">
            <v>CARLOTA</v>
          </cell>
          <cell r="N2370" t="str">
            <v>carlotamonne@contenidosev.com</v>
          </cell>
        </row>
        <row r="2371">
          <cell r="A2371">
            <v>1375349</v>
          </cell>
          <cell r="B2371" t="str">
            <v>F&amp;T SARL POUR M19</v>
          </cell>
          <cell r="C2371" t="str">
            <v>8 rue Monsigny</v>
          </cell>
          <cell r="E2371" t="str">
            <v>75002</v>
          </cell>
          <cell r="F2371" t="str">
            <v>PARIS</v>
          </cell>
          <cell r="G2371" t="str">
            <v>FRANCE</v>
          </cell>
          <cell r="H2371" t="str">
            <v>1</v>
          </cell>
          <cell r="I2371" t="str">
            <v>+33147031803</v>
          </cell>
          <cell r="J2371" t="str">
            <v>m19@m19.fr</v>
          </cell>
          <cell r="K2371" t="str">
            <v>PIERRE</v>
          </cell>
          <cell r="L2371" t="str">
            <v>DENAN</v>
          </cell>
          <cell r="M2371" t="str">
            <v>0147031809</v>
          </cell>
          <cell r="N2371" t="str">
            <v>m19@m19.fr</v>
          </cell>
        </row>
        <row r="2372">
          <cell r="A2372">
            <v>1375349</v>
          </cell>
          <cell r="B2372" t="str">
            <v>F&amp;T SARL POUR M19</v>
          </cell>
          <cell r="C2372" t="str">
            <v>8 rue Monsigny</v>
          </cell>
          <cell r="E2372" t="str">
            <v>75002</v>
          </cell>
          <cell r="F2372" t="str">
            <v>PARIS</v>
          </cell>
          <cell r="G2372" t="str">
            <v>FRANCE</v>
          </cell>
          <cell r="H2372" t="str">
            <v>1</v>
          </cell>
          <cell r="I2372" t="str">
            <v>+33147031803</v>
          </cell>
          <cell r="J2372" t="str">
            <v>m19@m19.fr</v>
          </cell>
          <cell r="K2372" t="str">
            <v>PIERRE</v>
          </cell>
          <cell r="L2372" t="str">
            <v>DENAN</v>
          </cell>
          <cell r="M2372" t="str">
            <v>+33147031809</v>
          </cell>
          <cell r="N2372" t="str">
            <v>ftsarl@wanadoo.fr</v>
          </cell>
        </row>
        <row r="2373">
          <cell r="A2373">
            <v>1375349</v>
          </cell>
          <cell r="B2373" t="str">
            <v>F&amp;T SARL POUR M19</v>
          </cell>
          <cell r="C2373" t="str">
            <v>8 rue Monsigny</v>
          </cell>
          <cell r="E2373" t="str">
            <v>75002</v>
          </cell>
          <cell r="F2373" t="str">
            <v>PARIS</v>
          </cell>
          <cell r="G2373" t="str">
            <v>FRANCE</v>
          </cell>
          <cell r="H2373" t="str">
            <v>1</v>
          </cell>
          <cell r="I2373" t="str">
            <v>+33147031803</v>
          </cell>
          <cell r="J2373" t="str">
            <v>m19@m19.fr</v>
          </cell>
          <cell r="K2373" t="str">
            <v>Jessica</v>
          </cell>
          <cell r="L2373" t="str">
            <v>PIERSANTI</v>
          </cell>
          <cell r="N2373" t="str">
            <v>m19@m19.fr</v>
          </cell>
        </row>
        <row r="2374">
          <cell r="A2374">
            <v>1375392</v>
          </cell>
          <cell r="B2374" t="str">
            <v>UP3D</v>
          </cell>
          <cell r="C2374" t="str">
            <v>14 rue Cernushi</v>
          </cell>
          <cell r="E2374" t="str">
            <v>75017</v>
          </cell>
          <cell r="F2374" t="str">
            <v>PARIS</v>
          </cell>
          <cell r="G2374" t="str">
            <v>FRANCE</v>
          </cell>
          <cell r="H2374" t="str">
            <v>1</v>
          </cell>
          <cell r="I2374" t="str">
            <v>06 07 70 79 06</v>
          </cell>
          <cell r="J2374" t="str">
            <v/>
          </cell>
          <cell r="L2374" t="str">
            <v>CASTOR</v>
          </cell>
          <cell r="M2374" t="str">
            <v>06 07 70 79 06</v>
          </cell>
          <cell r="N2374" t="str">
            <v>castorgrip@gmail.com</v>
          </cell>
        </row>
        <row r="2375">
          <cell r="A2375">
            <v>1375392</v>
          </cell>
          <cell r="B2375" t="str">
            <v>UP3D</v>
          </cell>
          <cell r="C2375" t="str">
            <v>14 rue Cernushi</v>
          </cell>
          <cell r="E2375" t="str">
            <v>75017</v>
          </cell>
          <cell r="F2375" t="str">
            <v>PARIS</v>
          </cell>
          <cell r="G2375" t="str">
            <v>FRANCE</v>
          </cell>
          <cell r="H2375" t="str">
            <v>1</v>
          </cell>
          <cell r="I2375" t="str">
            <v>06 07 70 79 06</v>
          </cell>
          <cell r="J2375" t="str">
            <v/>
          </cell>
          <cell r="L2375" t="str">
            <v>CASTOR</v>
          </cell>
          <cell r="N2375" t="str">
            <v>castorgrip@gmail.com</v>
          </cell>
        </row>
        <row r="2376">
          <cell r="A2376">
            <v>1375468</v>
          </cell>
          <cell r="B2376" t="str">
            <v>SILARJUAQ</v>
          </cell>
          <cell r="C2376" t="str">
            <v>7 RUE KELLER</v>
          </cell>
          <cell r="E2376" t="str">
            <v>75011</v>
          </cell>
          <cell r="F2376" t="str">
            <v>PARIS</v>
          </cell>
          <cell r="G2376" t="str">
            <v>FRANCE</v>
          </cell>
          <cell r="H2376" t="str">
            <v>1</v>
          </cell>
          <cell r="I2376" t="str">
            <v>+33 1 56 98 10 05</v>
          </cell>
          <cell r="J2376" t="str">
            <v>amelie.dupart@decisionsdurables.com</v>
          </cell>
          <cell r="K2376" t="str">
            <v>Philippe</v>
          </cell>
          <cell r="L2376" t="str">
            <v>GOUPIL</v>
          </cell>
          <cell r="M2376" t="str">
            <v>+33 1 56 98 10 02</v>
          </cell>
          <cell r="N2376" t="str">
            <v>philippe.goupil@vectorielles.com</v>
          </cell>
        </row>
        <row r="2377">
          <cell r="A2377">
            <v>1375468</v>
          </cell>
          <cell r="B2377" t="str">
            <v>SILARJUAQ</v>
          </cell>
          <cell r="C2377" t="str">
            <v>7 RUE KELLER</v>
          </cell>
          <cell r="E2377" t="str">
            <v>75011</v>
          </cell>
          <cell r="F2377" t="str">
            <v>PARIS</v>
          </cell>
          <cell r="G2377" t="str">
            <v>FRANCE</v>
          </cell>
          <cell r="H2377" t="str">
            <v>1</v>
          </cell>
          <cell r="I2377" t="str">
            <v>+33 1 56 98 10 05</v>
          </cell>
          <cell r="J2377" t="str">
            <v>amelie.dupart@decisionsdurables.com</v>
          </cell>
          <cell r="K2377" t="str">
            <v>AMELIE</v>
          </cell>
          <cell r="L2377" t="str">
            <v>DUPART</v>
          </cell>
          <cell r="M2377" t="str">
            <v>+33156981005</v>
          </cell>
          <cell r="N2377" t="str">
            <v>amelie.dupart@decisionsdurables.com</v>
          </cell>
        </row>
        <row r="2378">
          <cell r="A2378">
            <v>1375468</v>
          </cell>
          <cell r="B2378" t="str">
            <v>SILARJUAQ</v>
          </cell>
          <cell r="C2378" t="str">
            <v>7 RUE KELLER</v>
          </cell>
          <cell r="E2378" t="str">
            <v>75011</v>
          </cell>
          <cell r="F2378" t="str">
            <v>PARIS</v>
          </cell>
          <cell r="G2378" t="str">
            <v>FRANCE</v>
          </cell>
          <cell r="H2378" t="str">
            <v>1</v>
          </cell>
          <cell r="I2378" t="str">
            <v>+33 1 56 98 10 05</v>
          </cell>
          <cell r="J2378" t="str">
            <v>amelie.dupart@decisionsdurables.com</v>
          </cell>
          <cell r="K2378" t="str">
            <v>PHILIPPE</v>
          </cell>
          <cell r="L2378" t="str">
            <v>GOUPIL</v>
          </cell>
          <cell r="N2378" t="str">
            <v>philippe.goupil@vectorielles.com</v>
          </cell>
        </row>
        <row r="2379">
          <cell r="A2379">
            <v>1375468</v>
          </cell>
          <cell r="B2379" t="str">
            <v>SILARJUAQ</v>
          </cell>
          <cell r="C2379" t="str">
            <v>7 RUE KELLER</v>
          </cell>
          <cell r="E2379" t="str">
            <v>75011</v>
          </cell>
          <cell r="F2379" t="str">
            <v>PARIS</v>
          </cell>
          <cell r="G2379" t="str">
            <v>FRANCE</v>
          </cell>
          <cell r="H2379" t="str">
            <v>1</v>
          </cell>
          <cell r="I2379" t="str">
            <v>+33 1 56 98 10 05</v>
          </cell>
          <cell r="J2379" t="str">
            <v>amelie.dupart@decisionsdurables.com</v>
          </cell>
          <cell r="K2379" t="str">
            <v>NAFISSA</v>
          </cell>
          <cell r="L2379" t="str">
            <v>GOUPIL</v>
          </cell>
          <cell r="N2379" t="str">
            <v>nafissa@decisionsdurables.com</v>
          </cell>
        </row>
        <row r="2380">
          <cell r="A2380">
            <v>1375589</v>
          </cell>
          <cell r="B2380" t="str">
            <v>NEXT STEP</v>
          </cell>
          <cell r="C2380" t="str">
            <v>178 RUE D'ALGER</v>
          </cell>
          <cell r="D2380" t="str">
            <v>B.P 415</v>
          </cell>
          <cell r="E2380" t="str">
            <v>59100</v>
          </cell>
          <cell r="F2380" t="str">
            <v>ROUBAIX</v>
          </cell>
          <cell r="G2380" t="str">
            <v>FRANCE</v>
          </cell>
          <cell r="H2380" t="str">
            <v>1</v>
          </cell>
          <cell r="I2380" t="str">
            <v>+33 359083440</v>
          </cell>
          <cell r="K2380" t="str">
            <v>Bruno</v>
          </cell>
          <cell r="L2380" t="str">
            <v>EDLINGER</v>
          </cell>
          <cell r="M2380" t="str">
            <v>03 28 33 46 76</v>
          </cell>
          <cell r="N2380" t="str">
            <v>info@direct.fr</v>
          </cell>
        </row>
        <row r="2381">
          <cell r="A2381">
            <v>1375589</v>
          </cell>
          <cell r="B2381" t="str">
            <v>NEXT STEP</v>
          </cell>
          <cell r="C2381" t="str">
            <v>178 RUE D'ALGER</v>
          </cell>
          <cell r="D2381" t="str">
            <v>B.P 415</v>
          </cell>
          <cell r="E2381" t="str">
            <v>59100</v>
          </cell>
          <cell r="F2381" t="str">
            <v>ROUBAIX</v>
          </cell>
          <cell r="G2381" t="str">
            <v>FRANCE</v>
          </cell>
          <cell r="H2381" t="str">
            <v>1</v>
          </cell>
          <cell r="I2381" t="str">
            <v>+33 359083440</v>
          </cell>
          <cell r="K2381" t="str">
            <v>BRUNO</v>
          </cell>
          <cell r="L2381" t="str">
            <v>EDLINGER</v>
          </cell>
          <cell r="M2381" t="str">
            <v>+33328334676</v>
          </cell>
          <cell r="N2381" t="str">
            <v>b.edlinger@back-office.fr</v>
          </cell>
        </row>
        <row r="2382">
          <cell r="A2382">
            <v>1375589</v>
          </cell>
          <cell r="B2382" t="str">
            <v>NEXT STEP</v>
          </cell>
          <cell r="C2382" t="str">
            <v>178 RUE D'ALGER</v>
          </cell>
          <cell r="D2382" t="str">
            <v>B.P 415</v>
          </cell>
          <cell r="E2382" t="str">
            <v>59100</v>
          </cell>
          <cell r="F2382" t="str">
            <v>ROUBAIX</v>
          </cell>
          <cell r="G2382" t="str">
            <v>FRANCE</v>
          </cell>
          <cell r="H2382" t="str">
            <v>1</v>
          </cell>
          <cell r="I2382" t="str">
            <v>+33 359083440</v>
          </cell>
          <cell r="K2382" t="str">
            <v>Julien</v>
          </cell>
          <cell r="L2382" t="str">
            <v>LEMEILLE</v>
          </cell>
          <cell r="N2382" t="str">
            <v>j.lemeille@back-office.fr</v>
          </cell>
        </row>
        <row r="2383">
          <cell r="A2383">
            <v>1375734</v>
          </cell>
          <cell r="B2383" t="str">
            <v>WINDREPORT SARL</v>
          </cell>
          <cell r="C2383" t="str">
            <v>11 IMPASSE JUTON</v>
          </cell>
          <cell r="E2383" t="str">
            <v>44000</v>
          </cell>
          <cell r="F2383" t="str">
            <v>NANTES</v>
          </cell>
          <cell r="G2383" t="str">
            <v>FRANCE</v>
          </cell>
          <cell r="H2383" t="str">
            <v>1</v>
          </cell>
          <cell r="I2383" t="str">
            <v>02 40 84 30 00</v>
          </cell>
          <cell r="J2383" t="str">
            <v>welcome1@windreport.com</v>
          </cell>
          <cell r="K2383" t="str">
            <v>Yannick</v>
          </cell>
          <cell r="L2383" t="str">
            <v>PERRIGOT</v>
          </cell>
          <cell r="M2383" t="str">
            <v>02 40 84 30 00</v>
          </cell>
          <cell r="N2383" t="str">
            <v>yp@windreport.com</v>
          </cell>
        </row>
        <row r="2384">
          <cell r="A2384">
            <v>1375734</v>
          </cell>
          <cell r="B2384" t="str">
            <v>WINDREPORT SARL</v>
          </cell>
          <cell r="C2384" t="str">
            <v>11 IMPASSE JUTON</v>
          </cell>
          <cell r="E2384" t="str">
            <v>44000</v>
          </cell>
          <cell r="F2384" t="str">
            <v>NANTES</v>
          </cell>
          <cell r="G2384" t="str">
            <v>FRANCE</v>
          </cell>
          <cell r="H2384" t="str">
            <v>1</v>
          </cell>
          <cell r="I2384" t="str">
            <v>02 40 84 30 00</v>
          </cell>
          <cell r="J2384" t="str">
            <v>welcome1@windreport.com</v>
          </cell>
          <cell r="K2384" t="str">
            <v>Yannick</v>
          </cell>
          <cell r="L2384" t="str">
            <v>PERRIGOT</v>
          </cell>
          <cell r="N2384" t="str">
            <v>wng@windreport.com</v>
          </cell>
        </row>
        <row r="2385">
          <cell r="A2385">
            <v>1375734</v>
          </cell>
          <cell r="B2385" t="str">
            <v>WINDREPORT SARL</v>
          </cell>
          <cell r="C2385" t="str">
            <v>11 IMPASSE JUTON</v>
          </cell>
          <cell r="E2385" t="str">
            <v>44000</v>
          </cell>
          <cell r="F2385" t="str">
            <v>NANTES</v>
          </cell>
          <cell r="G2385" t="str">
            <v>FRANCE</v>
          </cell>
          <cell r="H2385" t="str">
            <v>1</v>
          </cell>
          <cell r="I2385" t="str">
            <v>02 40 84 30 00</v>
          </cell>
          <cell r="J2385" t="str">
            <v>welcome1@windreport.com</v>
          </cell>
          <cell r="K2385" t="str">
            <v>Julien</v>
          </cell>
          <cell r="L2385" t="str">
            <v>FERRE</v>
          </cell>
          <cell r="M2385" t="str">
            <v>+33240843000</v>
          </cell>
          <cell r="N2385" t="str">
            <v>jf@windreport.com</v>
          </cell>
        </row>
        <row r="2386">
          <cell r="A2386">
            <v>1375780</v>
          </cell>
          <cell r="B2386" t="str">
            <v>EDITIONS TECHNIQUES &amp; MEDICALES</v>
          </cell>
          <cell r="C2386" t="str">
            <v>SYNTHESE MEDICALE</v>
          </cell>
          <cell r="D2386" t="str">
            <v>16-18 RUE DES HUISSIERS</v>
          </cell>
          <cell r="E2386" t="str">
            <v>92200</v>
          </cell>
          <cell r="F2386" t="str">
            <v>NEUILLY S/SEINE</v>
          </cell>
          <cell r="G2386" t="str">
            <v>FRANCE</v>
          </cell>
          <cell r="H2386" t="str">
            <v>1</v>
          </cell>
          <cell r="I2386" t="str">
            <v>0147477474</v>
          </cell>
          <cell r="J2386" t="str">
            <v>synthese-gem@wanadoo.fr</v>
          </cell>
          <cell r="K2386" t="str">
            <v>CORALIE</v>
          </cell>
          <cell r="L2386" t="str">
            <v>GOLTRANT</v>
          </cell>
          <cell r="M2386" t="str">
            <v>+33147477474</v>
          </cell>
          <cell r="N2386" t="str">
            <v>synthese-gem@wanadoo.fr</v>
          </cell>
        </row>
        <row r="2387">
          <cell r="A2387">
            <v>1375780</v>
          </cell>
          <cell r="B2387" t="str">
            <v>EDITIONS TECHNIQUES &amp; MEDICALES</v>
          </cell>
          <cell r="C2387" t="str">
            <v>SYNTHESE MEDICALE</v>
          </cell>
          <cell r="D2387" t="str">
            <v>16-18 RUE DES HUISSIERS</v>
          </cell>
          <cell r="E2387" t="str">
            <v>92200</v>
          </cell>
          <cell r="F2387" t="str">
            <v>NEUILLY S/SEINE</v>
          </cell>
          <cell r="G2387" t="str">
            <v>FRANCE</v>
          </cell>
          <cell r="H2387" t="str">
            <v>1</v>
          </cell>
          <cell r="I2387" t="str">
            <v>0147477474</v>
          </cell>
          <cell r="J2387" t="str">
            <v>synthese-gem@wanadoo.fr</v>
          </cell>
          <cell r="K2387" t="str">
            <v>CORALIE</v>
          </cell>
          <cell r="L2387" t="str">
            <v>GOLTRANT</v>
          </cell>
          <cell r="M2387" t="str">
            <v>0147477474</v>
          </cell>
          <cell r="N2387" t="str">
            <v>synthese-gem@wanadoo.fr</v>
          </cell>
        </row>
        <row r="2388">
          <cell r="A2388">
            <v>1375888</v>
          </cell>
          <cell r="B2388" t="str">
            <v>CLUB GENERATION RESPONSABLE</v>
          </cell>
          <cell r="D2388" t="str">
            <v>CP 6127</v>
          </cell>
          <cell r="E2388" t="str">
            <v>1002</v>
          </cell>
          <cell r="F2388" t="str">
            <v>LAUSANNE</v>
          </cell>
          <cell r="G2388" t="str">
            <v>SUISSE</v>
          </cell>
          <cell r="H2388" t="str">
            <v>1</v>
          </cell>
          <cell r="I2388" t="str">
            <v>0041 0144746415</v>
          </cell>
          <cell r="J2388" t="str">
            <v>jocelyne@generaton-responsable.fr</v>
          </cell>
          <cell r="K2388" t="str">
            <v>JOCELYNE</v>
          </cell>
          <cell r="L2388" t="str">
            <v>LEPORATTI</v>
          </cell>
          <cell r="M2388" t="str">
            <v>0041 0144746415</v>
          </cell>
          <cell r="N2388" t="str">
            <v>jocelyne@generaton-responsable.fr</v>
          </cell>
        </row>
        <row r="2389">
          <cell r="A2389">
            <v>1375888</v>
          </cell>
          <cell r="B2389" t="str">
            <v>CLUB GENERATION RESPONSABLE</v>
          </cell>
          <cell r="D2389" t="str">
            <v>CP 6127</v>
          </cell>
          <cell r="E2389" t="str">
            <v>1002</v>
          </cell>
          <cell r="F2389" t="str">
            <v>LAUSANNE</v>
          </cell>
          <cell r="G2389" t="str">
            <v>SUISSE</v>
          </cell>
          <cell r="H2389" t="str">
            <v>1</v>
          </cell>
          <cell r="I2389" t="str">
            <v>0041 0144746415</v>
          </cell>
          <cell r="J2389" t="str">
            <v>jocelyne@generaton-responsable.fr</v>
          </cell>
          <cell r="K2389" t="str">
            <v>JOCELYNE</v>
          </cell>
          <cell r="L2389" t="str">
            <v>LEPORATTI</v>
          </cell>
          <cell r="N2389" t="str">
            <v>jocelyne@facetoface-franchise.com</v>
          </cell>
        </row>
        <row r="2390">
          <cell r="A2390">
            <v>1375927</v>
          </cell>
          <cell r="B2390" t="str">
            <v>EFFS</v>
          </cell>
          <cell r="C2390" t="str">
            <v>BUNDESVERBAND DEUTSCHER BESTATTER</v>
          </cell>
          <cell r="D2390" t="str">
            <v>POSTFACH 10 23 34 - VOLMERSWERTHER STR 79</v>
          </cell>
          <cell r="E2390" t="str">
            <v>400414</v>
          </cell>
          <cell r="F2390" t="str">
            <v>DUSSELDORF</v>
          </cell>
          <cell r="G2390" t="str">
            <v>ALLEMAGNE</v>
          </cell>
          <cell r="H2390" t="str">
            <v>2</v>
          </cell>
          <cell r="J2390" t="str">
            <v/>
          </cell>
          <cell r="K2390" t="str">
            <v>JEAN</v>
          </cell>
          <cell r="L2390" t="str">
            <v>NEVEU</v>
          </cell>
          <cell r="N2390" t="str">
            <v/>
          </cell>
        </row>
        <row r="2391">
          <cell r="A2391">
            <v>1376322</v>
          </cell>
          <cell r="B2391" t="str">
            <v>SEASCAPE DISTRIBUTION FRANCE</v>
          </cell>
          <cell r="C2391" t="str">
            <v>10, Route de Quimper</v>
          </cell>
          <cell r="E2391" t="str">
            <v>29950</v>
          </cell>
          <cell r="F2391" t="str">
            <v>GOUESNAC'H</v>
          </cell>
          <cell r="G2391" t="str">
            <v>FRANCE</v>
          </cell>
          <cell r="H2391" t="str">
            <v>1</v>
          </cell>
          <cell r="I2391" t="str">
            <v>02 56 04 84 35</v>
          </cell>
          <cell r="J2391" t="str">
            <v>francoiscoutant33@orange.fr</v>
          </cell>
          <cell r="K2391" t="str">
            <v>Francois</v>
          </cell>
          <cell r="L2391" t="str">
            <v>COUTANT</v>
          </cell>
          <cell r="M2391" t="str">
            <v>02 98 54 82 65</v>
          </cell>
          <cell r="N2391" t="str">
            <v>francoiscoutant33@orange.fr</v>
          </cell>
        </row>
        <row r="2392">
          <cell r="A2392">
            <v>1376322</v>
          </cell>
          <cell r="B2392" t="str">
            <v>SEASCAPE DISTRIBUTION FRANCE</v>
          </cell>
          <cell r="C2392" t="str">
            <v>10, Route de Quimper</v>
          </cell>
          <cell r="E2392" t="str">
            <v>29950</v>
          </cell>
          <cell r="F2392" t="str">
            <v>GOUESNAC'H</v>
          </cell>
          <cell r="G2392" t="str">
            <v>FRANCE</v>
          </cell>
          <cell r="H2392" t="str">
            <v>1</v>
          </cell>
          <cell r="I2392" t="str">
            <v>02 56 04 84 35</v>
          </cell>
          <cell r="J2392" t="str">
            <v>francoiscoutant33@orange.fr</v>
          </cell>
          <cell r="K2392" t="str">
            <v>FRANCOIS</v>
          </cell>
          <cell r="L2392" t="str">
            <v>COUTANT</v>
          </cell>
          <cell r="M2392" t="str">
            <v>06 81 18 14 14</v>
          </cell>
          <cell r="N2392" t="str">
            <v>francoiscoutant33@orange.fr</v>
          </cell>
        </row>
        <row r="2393">
          <cell r="A2393">
            <v>1376478</v>
          </cell>
          <cell r="B2393" t="str">
            <v>VOLVO OCEAN RACE</v>
          </cell>
          <cell r="C2393" t="str">
            <v>Ocean House</v>
          </cell>
          <cell r="D2393" t="str">
            <v>1490 Parkway</v>
          </cell>
          <cell r="E2393" t="str">
            <v>PO15 7AF</v>
          </cell>
          <cell r="F2393" t="str">
            <v>WHITELEY FAREHAM</v>
          </cell>
          <cell r="G2393" t="str">
            <v>ROYAUME-UNI</v>
          </cell>
          <cell r="H2393" t="str">
            <v>2</v>
          </cell>
          <cell r="I2393" t="str">
            <v>00 44 1489554822</v>
          </cell>
          <cell r="J2393" t="str">
            <v>allison.crook@volvooceanrace.com</v>
          </cell>
          <cell r="K2393" t="str">
            <v>Allison</v>
          </cell>
          <cell r="L2393" t="str">
            <v>CROOK</v>
          </cell>
          <cell r="M2393" t="str">
            <v>00 44 1489 554822</v>
          </cell>
          <cell r="N2393" t="str">
            <v>allison.crook@volvooceanrace.com</v>
          </cell>
        </row>
        <row r="2394">
          <cell r="A2394">
            <v>1376478</v>
          </cell>
          <cell r="B2394" t="str">
            <v>VOLVO OCEAN RACE</v>
          </cell>
          <cell r="C2394" t="str">
            <v>Ocean House</v>
          </cell>
          <cell r="D2394" t="str">
            <v>1490 Parkway</v>
          </cell>
          <cell r="E2394" t="str">
            <v>PO15 7AF</v>
          </cell>
          <cell r="F2394" t="str">
            <v>WHITELEY FAREHAM</v>
          </cell>
          <cell r="G2394" t="str">
            <v>ROYAUME-UNI</v>
          </cell>
          <cell r="H2394" t="str">
            <v>2</v>
          </cell>
          <cell r="I2394" t="str">
            <v>00 44 1489554822</v>
          </cell>
          <cell r="J2394" t="str">
            <v>allison.crook@volvooceanrace.com</v>
          </cell>
          <cell r="K2394" t="str">
            <v>ALLISON</v>
          </cell>
          <cell r="L2394" t="str">
            <v>CROOK</v>
          </cell>
          <cell r="N2394" t="str">
            <v>allison.crook@volvooceanrace.com</v>
          </cell>
        </row>
        <row r="2395">
          <cell r="A2395">
            <v>1376478</v>
          </cell>
          <cell r="B2395" t="str">
            <v>VOLVO OCEAN RACE</v>
          </cell>
          <cell r="C2395" t="str">
            <v>Ocean House</v>
          </cell>
          <cell r="D2395" t="str">
            <v>1490 Parkway</v>
          </cell>
          <cell r="E2395" t="str">
            <v>PO15 7AF</v>
          </cell>
          <cell r="F2395" t="str">
            <v>WHITELEY FAREHAM</v>
          </cell>
          <cell r="G2395" t="str">
            <v>ROYAUME-UNI</v>
          </cell>
          <cell r="H2395" t="str">
            <v>2</v>
          </cell>
          <cell r="I2395" t="str">
            <v>00 44 1489554822</v>
          </cell>
          <cell r="J2395" t="str">
            <v>allison.crook@volvooceanrace.com</v>
          </cell>
          <cell r="K2395" t="str">
            <v>Alex</v>
          </cell>
          <cell r="L2395" t="str">
            <v>MERELLO</v>
          </cell>
          <cell r="M2395" t="str">
            <v>+34966011159</v>
          </cell>
          <cell r="N2395" t="str">
            <v>alex.merello@volvooceanrace.com</v>
          </cell>
        </row>
        <row r="2396">
          <cell r="A2396">
            <v>1376888</v>
          </cell>
          <cell r="B2396" t="str">
            <v>NHS-RS SAILING</v>
          </cell>
          <cell r="C2396" t="str">
            <v>70 QUAI P. SEIZE</v>
          </cell>
          <cell r="E2396" t="str">
            <v>69005</v>
          </cell>
          <cell r="F2396" t="str">
            <v>LYON</v>
          </cell>
          <cell r="G2396" t="str">
            <v>FRANCE</v>
          </cell>
          <cell r="H2396" t="str">
            <v>1</v>
          </cell>
          <cell r="I2396" t="str">
            <v>06 71 61 01 29</v>
          </cell>
          <cell r="J2396" t="str">
            <v>nicolashonor@gmail.com</v>
          </cell>
          <cell r="K2396" t="str">
            <v>Nicolas</v>
          </cell>
          <cell r="L2396" t="str">
            <v>HONOR</v>
          </cell>
          <cell r="N2396" t="str">
            <v>nico@rssailing.com</v>
          </cell>
        </row>
        <row r="2397">
          <cell r="A2397">
            <v>1377279</v>
          </cell>
          <cell r="B2397" t="str">
            <v>PORT PLAISANCE.COM</v>
          </cell>
          <cell r="C2397" t="str">
            <v>5 RUE MARCEAU</v>
          </cell>
          <cell r="E2397" t="str">
            <v>83143</v>
          </cell>
          <cell r="F2397" t="str">
            <v>LE VAL</v>
          </cell>
          <cell r="G2397" t="str">
            <v>FRANCE</v>
          </cell>
          <cell r="H2397" t="str">
            <v>1</v>
          </cell>
          <cell r="K2397" t="str">
            <v>Michel</v>
          </cell>
          <cell r="L2397" t="str">
            <v>MISTRAL</v>
          </cell>
          <cell r="N2397" t="str">
            <v/>
          </cell>
        </row>
        <row r="2398">
          <cell r="A2398">
            <v>1377279</v>
          </cell>
          <cell r="B2398" t="str">
            <v>PORT PLAISANCE.COM</v>
          </cell>
          <cell r="C2398" t="str">
            <v>5 RUE MARCEAU</v>
          </cell>
          <cell r="E2398" t="str">
            <v>83143</v>
          </cell>
          <cell r="F2398" t="str">
            <v>LE VAL</v>
          </cell>
          <cell r="G2398" t="str">
            <v>FRANCE</v>
          </cell>
          <cell r="H2398" t="str">
            <v>1</v>
          </cell>
          <cell r="K2398" t="str">
            <v>MICHEL</v>
          </cell>
          <cell r="L2398" t="str">
            <v>MISTRAL</v>
          </cell>
        </row>
        <row r="2399">
          <cell r="A2399">
            <v>1377300</v>
          </cell>
          <cell r="B2399" t="str">
            <v>SAYONE MEDIA</v>
          </cell>
          <cell r="C2399" t="str">
            <v>BRITANNIA HOUSE</v>
          </cell>
          <cell r="D2399" t="str">
            <v>45/53 PRINCE OF WALES ROAD</v>
          </cell>
          <cell r="E2399" t="str">
            <v>NR1 1BL</v>
          </cell>
          <cell r="F2399" t="str">
            <v>NORCICH NORFOLK</v>
          </cell>
          <cell r="G2399" t="str">
            <v>ROYAUME-UNI</v>
          </cell>
          <cell r="H2399" t="str">
            <v>2</v>
          </cell>
          <cell r="I2399" t="str">
            <v>0044 1603671300</v>
          </cell>
          <cell r="J2399" t="str">
            <v>a.catchpole@sayonemedia.com</v>
          </cell>
          <cell r="K2399" t="str">
            <v>A</v>
          </cell>
          <cell r="L2399" t="str">
            <v>CATCHPOLE</v>
          </cell>
          <cell r="M2399" t="str">
            <v>0044 1603671300</v>
          </cell>
          <cell r="N2399" t="str">
            <v>a.catchpole@sayonemedia.com</v>
          </cell>
        </row>
        <row r="2400">
          <cell r="A2400">
            <v>1377300</v>
          </cell>
          <cell r="B2400" t="str">
            <v>SAYONE MEDIA</v>
          </cell>
          <cell r="C2400" t="str">
            <v>BRITANNIA HOUSE</v>
          </cell>
          <cell r="D2400" t="str">
            <v>45/53 PRINCE OF WALES ROAD</v>
          </cell>
          <cell r="E2400" t="str">
            <v>NR1 1BL</v>
          </cell>
          <cell r="F2400" t="str">
            <v>NORCICH NORFOLK</v>
          </cell>
          <cell r="G2400" t="str">
            <v>ROYAUME-UNI</v>
          </cell>
          <cell r="H2400" t="str">
            <v>2</v>
          </cell>
          <cell r="I2400" t="str">
            <v>0044 1603671300</v>
          </cell>
          <cell r="J2400" t="str">
            <v>a.catchpole@sayonemedia.com</v>
          </cell>
          <cell r="K2400" t="str">
            <v>A</v>
          </cell>
          <cell r="L2400" t="str">
            <v>CATCHPOLE</v>
          </cell>
          <cell r="N2400" t="str">
            <v>a.catchpole@sayonemedia.com</v>
          </cell>
        </row>
        <row r="2401">
          <cell r="A2401">
            <v>1377305</v>
          </cell>
          <cell r="B2401" t="str">
            <v>SNORKELING MEDIA</v>
          </cell>
          <cell r="C2401" t="str">
            <v>Le Bourg</v>
          </cell>
          <cell r="E2401" t="str">
            <v>12220</v>
          </cell>
          <cell r="F2401" t="str">
            <v>LES ALBRES</v>
          </cell>
          <cell r="G2401" t="str">
            <v>FRANCE</v>
          </cell>
          <cell r="H2401" t="str">
            <v>1</v>
          </cell>
          <cell r="I2401" t="str">
            <v>04 95 48 51 44</v>
          </cell>
          <cell r="J2401" t="str">
            <v>contact@tribu-snorkeling.com</v>
          </cell>
          <cell r="K2401" t="str">
            <v>Julien</v>
          </cell>
          <cell r="L2401" t="str">
            <v>COLLET</v>
          </cell>
          <cell r="M2401" t="str">
            <v>04 95 48 51 44</v>
          </cell>
          <cell r="N2401" t="str">
            <v>julien.collet@tribu-snorkeling.com</v>
          </cell>
        </row>
        <row r="2402">
          <cell r="A2402">
            <v>1378068</v>
          </cell>
          <cell r="B2402" t="str">
            <v>SC ECOLOGIC GROUP SRL</v>
          </cell>
          <cell r="C2402" t="str">
            <v>RUE IZBICENI N° 104</v>
          </cell>
          <cell r="E2402" t="str">
            <v>013258</v>
          </cell>
          <cell r="F2402" t="str">
            <v>BUCHAREST</v>
          </cell>
          <cell r="G2402" t="str">
            <v>ROUMANIE</v>
          </cell>
          <cell r="H2402" t="str">
            <v>2</v>
          </cell>
          <cell r="I2402" t="str">
            <v>0040 212240799</v>
          </cell>
          <cell r="J2402" t="str">
            <v>mateidumitur2008@yahoo.com</v>
          </cell>
          <cell r="K2402" t="str">
            <v>DUMITRU GHEORGHE</v>
          </cell>
          <cell r="L2402" t="str">
            <v>MATEI</v>
          </cell>
          <cell r="M2402" t="str">
            <v>0040 212240799</v>
          </cell>
          <cell r="N2402" t="str">
            <v>mateidumitur2008@yahoo.com</v>
          </cell>
        </row>
        <row r="2403">
          <cell r="A2403">
            <v>1378068</v>
          </cell>
          <cell r="B2403" t="str">
            <v>SC ECOLOGIC GROUP SRL</v>
          </cell>
          <cell r="C2403" t="str">
            <v>RUE IZBICENI N° 104</v>
          </cell>
          <cell r="E2403" t="str">
            <v>013258</v>
          </cell>
          <cell r="F2403" t="str">
            <v>BUCHAREST</v>
          </cell>
          <cell r="G2403" t="str">
            <v>ROUMANIE</v>
          </cell>
          <cell r="H2403" t="str">
            <v>2</v>
          </cell>
          <cell r="I2403" t="str">
            <v>0040 212240799</v>
          </cell>
          <cell r="J2403" t="str">
            <v>mateidumitur2008@yahoo.com</v>
          </cell>
          <cell r="K2403" t="str">
            <v>DUMITRU GHEORGHE</v>
          </cell>
          <cell r="L2403" t="str">
            <v>MATEI</v>
          </cell>
        </row>
        <row r="2404">
          <cell r="A2404">
            <v>1378097</v>
          </cell>
          <cell r="B2404" t="str">
            <v>FOGLIZZO LEATHER</v>
          </cell>
          <cell r="C2404" t="str">
            <v>Lungo Dora Liguria, 58</v>
          </cell>
          <cell r="E2404" t="str">
            <v>10143</v>
          </cell>
          <cell r="F2404" t="str">
            <v>TORINO</v>
          </cell>
          <cell r="G2404" t="str">
            <v>ITALIE</v>
          </cell>
          <cell r="H2404" t="str">
            <v>2</v>
          </cell>
          <cell r="I2404" t="str">
            <v>0039 0115818728</v>
          </cell>
          <cell r="J2404" t="str">
            <v>info@foglizzo.com</v>
          </cell>
          <cell r="K2404" t="str">
            <v>PAOLO</v>
          </cell>
          <cell r="L2404" t="str">
            <v>FOGLIZZO</v>
          </cell>
          <cell r="M2404" t="str">
            <v>0039 0115818728</v>
          </cell>
        </row>
        <row r="2405">
          <cell r="A2405">
            <v>1378097</v>
          </cell>
          <cell r="B2405" t="str">
            <v>FOGLIZZO LEATHER</v>
          </cell>
          <cell r="C2405" t="str">
            <v>Lungo Dora Liguria, 58</v>
          </cell>
          <cell r="E2405" t="str">
            <v>10143</v>
          </cell>
          <cell r="F2405" t="str">
            <v>TORINO</v>
          </cell>
          <cell r="G2405" t="str">
            <v>ITALIE</v>
          </cell>
          <cell r="H2405" t="str">
            <v>2</v>
          </cell>
          <cell r="I2405" t="str">
            <v>0039 0115818728</v>
          </cell>
          <cell r="J2405" t="str">
            <v>info@foglizzo.com</v>
          </cell>
          <cell r="K2405" t="str">
            <v>Alexandre</v>
          </cell>
          <cell r="L2405" t="str">
            <v>PECIS</v>
          </cell>
          <cell r="M2405" t="str">
            <v>+3903483446718</v>
          </cell>
          <cell r="N2405" t="str">
            <v>alexandre@foglizzo.com</v>
          </cell>
        </row>
        <row r="2406">
          <cell r="A2406">
            <v>1378369</v>
          </cell>
          <cell r="B2406" t="str">
            <v>GLOB'EAU PRESSE</v>
          </cell>
          <cell r="C2406" t="str">
            <v>134 Rue Gallieni</v>
          </cell>
          <cell r="E2406" t="str">
            <v>92100</v>
          </cell>
          <cell r="F2406" t="str">
            <v>BOULOGNE</v>
          </cell>
          <cell r="G2406" t="str">
            <v>FRANCE</v>
          </cell>
          <cell r="H2406" t="str">
            <v>1</v>
          </cell>
          <cell r="I2406" t="str">
            <v>01 55 60 17 90</v>
          </cell>
          <cell r="J2406" t="str">
            <v>contact@globeau.com</v>
          </cell>
          <cell r="K2406" t="str">
            <v>G</v>
          </cell>
          <cell r="L2406" t="str">
            <v>LANGLADE</v>
          </cell>
          <cell r="N2406" t="str">
            <v>contact@globeau.com</v>
          </cell>
        </row>
        <row r="2407">
          <cell r="A2407">
            <v>1378369</v>
          </cell>
          <cell r="B2407" t="str">
            <v>GLOB'EAU PRESSE</v>
          </cell>
          <cell r="C2407" t="str">
            <v>134 Rue Gallieni</v>
          </cell>
          <cell r="E2407" t="str">
            <v>92100</v>
          </cell>
          <cell r="F2407" t="str">
            <v>BOULOGNE</v>
          </cell>
          <cell r="G2407" t="str">
            <v>FRANCE</v>
          </cell>
          <cell r="H2407" t="str">
            <v>1</v>
          </cell>
          <cell r="I2407" t="str">
            <v>01 55 60 17 90</v>
          </cell>
          <cell r="J2407" t="str">
            <v>contact@globeau.com</v>
          </cell>
          <cell r="L2407" t="str">
            <v>LANGLADE</v>
          </cell>
          <cell r="M2407" t="str">
            <v>0155601790</v>
          </cell>
          <cell r="N2407" t="str">
            <v>contact@globeau.com</v>
          </cell>
        </row>
        <row r="2408">
          <cell r="A2408">
            <v>1378369</v>
          </cell>
          <cell r="B2408" t="str">
            <v>GLOB'EAU PRESSE</v>
          </cell>
          <cell r="C2408" t="str">
            <v>134 Rue Gallieni</v>
          </cell>
          <cell r="E2408" t="str">
            <v>92100</v>
          </cell>
          <cell r="F2408" t="str">
            <v>BOULOGNE</v>
          </cell>
          <cell r="G2408" t="str">
            <v>FRANCE</v>
          </cell>
          <cell r="H2408" t="str">
            <v>1</v>
          </cell>
          <cell r="I2408" t="str">
            <v>01 55 60 17 90</v>
          </cell>
          <cell r="J2408" t="str">
            <v>contact@globeau.com</v>
          </cell>
          <cell r="K2408" t="str">
            <v>Catherine</v>
          </cell>
          <cell r="L2408" t="str">
            <v>LANGLADE</v>
          </cell>
          <cell r="M2408" t="str">
            <v>+33155601792</v>
          </cell>
          <cell r="N2408" t="str">
            <v>globeau@free.fr</v>
          </cell>
        </row>
        <row r="2409">
          <cell r="A2409">
            <v>1378397</v>
          </cell>
          <cell r="B2409" t="str">
            <v>ADRENALINE EXPEDITION ASSOCIATION</v>
          </cell>
          <cell r="C2409" t="str">
            <v>4, Chemin de la Taillade</v>
          </cell>
          <cell r="E2409" t="str">
            <v>34190</v>
          </cell>
          <cell r="F2409" t="str">
            <v>MOULES ET BAUCELS</v>
          </cell>
          <cell r="G2409" t="str">
            <v>FRANCE</v>
          </cell>
          <cell r="H2409" t="str">
            <v>1</v>
          </cell>
          <cell r="I2409" t="str">
            <v>06 33 73 13 73</v>
          </cell>
          <cell r="J2409" t="str">
            <v>adrenaline.expe@yahoo.fr</v>
          </cell>
          <cell r="K2409" t="str">
            <v>Sebastien</v>
          </cell>
          <cell r="L2409" t="str">
            <v>ROUBINET</v>
          </cell>
          <cell r="M2409" t="str">
            <v>06 33 73 13 73</v>
          </cell>
          <cell r="N2409" t="str">
            <v>adrenaline.expe@yahoo.fr</v>
          </cell>
        </row>
        <row r="2410">
          <cell r="A2410">
            <v>1379557</v>
          </cell>
          <cell r="B2410" t="str">
            <v>BLEU EVASION - ENAUTIQUE.COM</v>
          </cell>
          <cell r="C2410" t="str">
            <v>16 rue Castrum</v>
          </cell>
          <cell r="E2410" t="str">
            <v>34990</v>
          </cell>
          <cell r="F2410" t="str">
            <v>JUVIGNAC</v>
          </cell>
          <cell r="G2410" t="str">
            <v>FRANCE</v>
          </cell>
          <cell r="H2410" t="str">
            <v>1</v>
          </cell>
          <cell r="I2410" t="str">
            <v>06 24 94 56 40</v>
          </cell>
          <cell r="J2410" t="str">
            <v>enautique@gmail.com</v>
          </cell>
          <cell r="K2410" t="str">
            <v>Franck</v>
          </cell>
          <cell r="L2410" t="str">
            <v>MOUSSEAUX</v>
          </cell>
          <cell r="M2410" t="str">
            <v>06 24 94 56 40</v>
          </cell>
          <cell r="N2410" t="str">
            <v>enautique@gmail.com</v>
          </cell>
        </row>
        <row r="2411">
          <cell r="A2411">
            <v>1379610</v>
          </cell>
          <cell r="B2411" t="str">
            <v>GRUPO ABOUT</v>
          </cell>
          <cell r="C2411" t="str">
            <v>RUA DA MADALENA N° 191 - 4°</v>
          </cell>
          <cell r="E2411" t="str">
            <v>1750-240</v>
          </cell>
          <cell r="F2411" t="str">
            <v>LISBON</v>
          </cell>
          <cell r="G2411" t="str">
            <v>PORTUGAL</v>
          </cell>
          <cell r="H2411" t="str">
            <v>2</v>
          </cell>
          <cell r="I2411" t="str">
            <v>00351 218806123</v>
          </cell>
          <cell r="J2411" t="str">
            <v/>
          </cell>
          <cell r="K2411" t="str">
            <v>FILIPA</v>
          </cell>
          <cell r="L2411" t="str">
            <v>NEWTON</v>
          </cell>
          <cell r="M2411" t="str">
            <v>00351 218806123</v>
          </cell>
          <cell r="N2411" t="str">
            <v/>
          </cell>
        </row>
        <row r="2412">
          <cell r="A2412">
            <v>1379779</v>
          </cell>
          <cell r="B2412" t="str">
            <v>ASSOCIAZIONE CULTURALE PHLEGMATICS</v>
          </cell>
          <cell r="C2412" t="str">
            <v>VIA DELLE OFFICINE, 15</v>
          </cell>
          <cell r="D2412" t="str">
            <v>DROME MAGAZINE</v>
          </cell>
          <cell r="E2412" t="str">
            <v>98040</v>
          </cell>
          <cell r="F2412" t="str">
            <v>VENETICO MARINA (ME)</v>
          </cell>
          <cell r="G2412" t="str">
            <v>ITALIE</v>
          </cell>
          <cell r="H2412" t="str">
            <v>2</v>
          </cell>
          <cell r="I2412" t="str">
            <v>0039 06299 972</v>
          </cell>
          <cell r="J2412" t="str">
            <v>pollak.stefan@gmail.com</v>
          </cell>
          <cell r="K2412" t="str">
            <v>Stefan</v>
          </cell>
          <cell r="L2412" t="str">
            <v>POLLAK</v>
          </cell>
          <cell r="M2412" t="str">
            <v>0039 06299972</v>
          </cell>
          <cell r="N2412" t="str">
            <v>pollak.stefan@gmail.com</v>
          </cell>
        </row>
        <row r="2413">
          <cell r="A2413">
            <v>1379866</v>
          </cell>
          <cell r="B2413" t="str">
            <v>VIRTUAL REGATTA SAS</v>
          </cell>
          <cell r="C2413" t="str">
            <v>41 RUE CAMILLE DESMOULINS</v>
          </cell>
          <cell r="D2413" t="str">
            <v>NEXTDOOR</v>
          </cell>
          <cell r="E2413" t="str">
            <v>92130</v>
          </cell>
          <cell r="F2413" t="str">
            <v>ISSY LES MOULINEAUX</v>
          </cell>
          <cell r="G2413" t="str">
            <v>FRANCE</v>
          </cell>
          <cell r="H2413" t="str">
            <v>1</v>
          </cell>
          <cell r="I2413" t="str">
            <v>09 53 32 55 40/+33 1 45 34 09 13</v>
          </cell>
          <cell r="J2413" t="str">
            <v>contact@manyplayers.com</v>
          </cell>
          <cell r="K2413" t="str">
            <v>Philippe</v>
          </cell>
          <cell r="L2413" t="str">
            <v>GUIGNE</v>
          </cell>
          <cell r="N2413" t="str">
            <v>maxime.bernard@manyplayers.com</v>
          </cell>
        </row>
        <row r="2414">
          <cell r="A2414">
            <v>1379866</v>
          </cell>
          <cell r="B2414" t="str">
            <v>VIRTUAL REGATTA SAS</v>
          </cell>
          <cell r="C2414" t="str">
            <v>41 RUE CAMILLE DESMOULINS</v>
          </cell>
          <cell r="D2414" t="str">
            <v>NEXTDOOR</v>
          </cell>
          <cell r="E2414" t="str">
            <v>92130</v>
          </cell>
          <cell r="F2414" t="str">
            <v>ISSY LES MOULINEAUX</v>
          </cell>
          <cell r="G2414" t="str">
            <v>FRANCE</v>
          </cell>
          <cell r="H2414" t="str">
            <v>1</v>
          </cell>
          <cell r="I2414" t="str">
            <v>09 53 32 55 40/+33 1 45 34 09 13</v>
          </cell>
          <cell r="J2414" t="str">
            <v>contact@manyplayers.com</v>
          </cell>
          <cell r="K2414" t="str">
            <v>Philippe</v>
          </cell>
          <cell r="L2414" t="str">
            <v>GUIGNE</v>
          </cell>
          <cell r="M2414" t="str">
            <v>01 45 34 09 13</v>
          </cell>
          <cell r="N2414" t="str">
            <v/>
          </cell>
        </row>
        <row r="2415">
          <cell r="A2415">
            <v>1379866</v>
          </cell>
          <cell r="B2415" t="str">
            <v>VIRTUAL REGATTA SAS</v>
          </cell>
          <cell r="C2415" t="str">
            <v>41 RUE CAMILLE DESMOULINS</v>
          </cell>
          <cell r="D2415" t="str">
            <v>NEXTDOOR</v>
          </cell>
          <cell r="E2415" t="str">
            <v>92130</v>
          </cell>
          <cell r="F2415" t="str">
            <v>ISSY LES MOULINEAUX</v>
          </cell>
          <cell r="G2415" t="str">
            <v>FRANCE</v>
          </cell>
          <cell r="H2415" t="str">
            <v>1</v>
          </cell>
          <cell r="I2415" t="str">
            <v>09 53 32 55 40/+33 1 45 34 09 13</v>
          </cell>
          <cell r="J2415" t="str">
            <v>contact@manyplayers.com</v>
          </cell>
          <cell r="K2415" t="str">
            <v>Maxime</v>
          </cell>
          <cell r="L2415" t="str">
            <v>BERNARD</v>
          </cell>
          <cell r="N2415" t="str">
            <v>maxime.bernard@manyplayers.com</v>
          </cell>
        </row>
        <row r="2416">
          <cell r="A2416">
            <v>1379866</v>
          </cell>
          <cell r="B2416" t="str">
            <v>VIRTUAL REGATTA SAS</v>
          </cell>
          <cell r="C2416" t="str">
            <v>41 RUE CAMILLE DESMOULINS</v>
          </cell>
          <cell r="D2416" t="str">
            <v>NEXTDOOR</v>
          </cell>
          <cell r="E2416" t="str">
            <v>92130</v>
          </cell>
          <cell r="F2416" t="str">
            <v>ISSY LES MOULINEAUX</v>
          </cell>
          <cell r="G2416" t="str">
            <v>FRANCE</v>
          </cell>
          <cell r="H2416" t="str">
            <v>1</v>
          </cell>
          <cell r="I2416" t="str">
            <v>09 53 32 55 40/+33 1 45 34 09 13</v>
          </cell>
          <cell r="J2416" t="str">
            <v>contact@manyplayers.com</v>
          </cell>
          <cell r="K2416" t="str">
            <v>Thomas</v>
          </cell>
          <cell r="L2416" t="str">
            <v>GAUTHIER</v>
          </cell>
          <cell r="N2416" t="str">
            <v>thomas.gauthier@manyplayers.com</v>
          </cell>
        </row>
        <row r="2417">
          <cell r="A2417">
            <v>1379866</v>
          </cell>
          <cell r="B2417" t="str">
            <v>VIRTUAL REGATTA SAS</v>
          </cell>
          <cell r="C2417" t="str">
            <v>41 RUE CAMILLE DESMOULINS</v>
          </cell>
          <cell r="D2417" t="str">
            <v>NEXTDOOR</v>
          </cell>
          <cell r="E2417" t="str">
            <v>92130</v>
          </cell>
          <cell r="F2417" t="str">
            <v>ISSY LES MOULINEAUX</v>
          </cell>
          <cell r="G2417" t="str">
            <v>FRANCE</v>
          </cell>
          <cell r="H2417" t="str">
            <v>1</v>
          </cell>
          <cell r="I2417" t="str">
            <v>09 53 32 55 40/+33 1 45 34 09 13</v>
          </cell>
          <cell r="J2417" t="str">
            <v>contact@manyplayers.com</v>
          </cell>
          <cell r="K2417" t="str">
            <v>Anne</v>
          </cell>
          <cell r="L2417" t="str">
            <v>COYON</v>
          </cell>
          <cell r="N2417" t="str">
            <v>anne@virtualregatta.com</v>
          </cell>
        </row>
        <row r="2418">
          <cell r="A2418">
            <v>1379873</v>
          </cell>
          <cell r="B2418" t="str">
            <v>NAUTICKI MAGAZIN</v>
          </cell>
          <cell r="C2418" t="str">
            <v>LJUTICE BOGDANA 20</v>
          </cell>
          <cell r="E2418" t="str">
            <v>11000</v>
          </cell>
          <cell r="F2418" t="str">
            <v>BELGRADE</v>
          </cell>
          <cell r="G2418" t="str">
            <v>SERBIE</v>
          </cell>
          <cell r="H2418" t="str">
            <v>2</v>
          </cell>
          <cell r="I2418" t="str">
            <v>+381112442988</v>
          </cell>
          <cell r="J2418" t="str">
            <v>editor@nauticki-magazin.com</v>
          </cell>
          <cell r="K2418" t="str">
            <v>Dejan</v>
          </cell>
          <cell r="L2418" t="str">
            <v>VLASKALIC</v>
          </cell>
          <cell r="N2418" t="str">
            <v/>
          </cell>
        </row>
        <row r="2419">
          <cell r="A2419">
            <v>1379873</v>
          </cell>
          <cell r="B2419" t="str">
            <v>NAUTICKI MAGAZIN</v>
          </cell>
          <cell r="C2419" t="str">
            <v>LJUTICE BOGDANA 20</v>
          </cell>
          <cell r="E2419" t="str">
            <v>11000</v>
          </cell>
          <cell r="F2419" t="str">
            <v>BELGRADE</v>
          </cell>
          <cell r="G2419" t="str">
            <v>SERBIE</v>
          </cell>
          <cell r="H2419" t="str">
            <v>2</v>
          </cell>
          <cell r="I2419" t="str">
            <v>+381112442988</v>
          </cell>
          <cell r="J2419" t="str">
            <v>editor@nauticki-magazin.com</v>
          </cell>
          <cell r="K2419" t="str">
            <v>Dejan</v>
          </cell>
          <cell r="L2419" t="str">
            <v>VLASKALIC.</v>
          </cell>
          <cell r="M2419" t="str">
            <v>+381112442988</v>
          </cell>
          <cell r="N2419" t="str">
            <v>editor@nauticki-magazin.com</v>
          </cell>
        </row>
        <row r="2420">
          <cell r="A2420">
            <v>1379883</v>
          </cell>
          <cell r="B2420" t="str">
            <v>VAL DE MARNE INFOS SARL</v>
          </cell>
          <cell r="C2420" t="str">
            <v>2 Boulevard Carnot</v>
          </cell>
          <cell r="E2420" t="str">
            <v>94140</v>
          </cell>
          <cell r="F2420" t="str">
            <v>ALFORVILLE</v>
          </cell>
          <cell r="G2420" t="str">
            <v>FRANCE</v>
          </cell>
          <cell r="H2420" t="str">
            <v>1</v>
          </cell>
          <cell r="I2420" t="str">
            <v>01 48 93 79 94</v>
          </cell>
          <cell r="J2420" t="str">
            <v>valdemarneinfos@valdemarneinfos.com</v>
          </cell>
          <cell r="K2420" t="str">
            <v>FABRICE</v>
          </cell>
          <cell r="L2420" t="str">
            <v>CATHALA</v>
          </cell>
          <cell r="N2420" t="str">
            <v/>
          </cell>
        </row>
        <row r="2421">
          <cell r="A2421">
            <v>1379883</v>
          </cell>
          <cell r="B2421" t="str">
            <v>VAL DE MARNE INFOS SARL</v>
          </cell>
          <cell r="C2421" t="str">
            <v>2 Boulevard Carnot</v>
          </cell>
          <cell r="E2421" t="str">
            <v>94140</v>
          </cell>
          <cell r="F2421" t="str">
            <v>ALFORVILLE</v>
          </cell>
          <cell r="G2421" t="str">
            <v>FRANCE</v>
          </cell>
          <cell r="H2421" t="str">
            <v>1</v>
          </cell>
          <cell r="I2421" t="str">
            <v>01 48 93 79 94</v>
          </cell>
          <cell r="J2421" t="str">
            <v>valdemarneinfos@valdemarneinfos.com</v>
          </cell>
          <cell r="K2421" t="str">
            <v>FABRICE</v>
          </cell>
          <cell r="L2421" t="str">
            <v>CATHALA</v>
          </cell>
          <cell r="N2421" t="str">
            <v>valdemarneinfos@valdemarneinfos.com</v>
          </cell>
        </row>
        <row r="2422">
          <cell r="A2422">
            <v>1379900</v>
          </cell>
          <cell r="B2422" t="str">
            <v>AESOP</v>
          </cell>
          <cell r="C2422" t="str">
            <v>83 RUE SAINT HONORE</v>
          </cell>
          <cell r="E2422" t="str">
            <v>75001</v>
          </cell>
          <cell r="F2422" t="str">
            <v>PARIS</v>
          </cell>
          <cell r="G2422" t="str">
            <v>FRANCE</v>
          </cell>
          <cell r="H2422" t="str">
            <v>1</v>
          </cell>
          <cell r="J2422" t="str">
            <v/>
          </cell>
          <cell r="K2422" t="str">
            <v>THOMAS</v>
          </cell>
          <cell r="L2422" t="str">
            <v>BUISSON.</v>
          </cell>
        </row>
        <row r="2423">
          <cell r="A2423">
            <v>1379900</v>
          </cell>
          <cell r="B2423" t="str">
            <v>AESOP</v>
          </cell>
          <cell r="C2423" t="str">
            <v>83 RUE SAINT HONORE</v>
          </cell>
          <cell r="E2423" t="str">
            <v>75001</v>
          </cell>
          <cell r="F2423" t="str">
            <v>PARIS</v>
          </cell>
          <cell r="G2423" t="str">
            <v>FRANCE</v>
          </cell>
          <cell r="H2423" t="str">
            <v>1</v>
          </cell>
          <cell r="J2423" t="str">
            <v/>
          </cell>
          <cell r="K2423" t="str">
            <v>THOMAS</v>
          </cell>
          <cell r="L2423" t="str">
            <v>BUISSON</v>
          </cell>
          <cell r="N2423" t="str">
            <v/>
          </cell>
        </row>
        <row r="2424">
          <cell r="A2424">
            <v>1380436</v>
          </cell>
          <cell r="B2424" t="str">
            <v>FRP2I</v>
          </cell>
          <cell r="C2424" t="str">
            <v>ZAE JEANBERTY</v>
          </cell>
          <cell r="E2424" t="str">
            <v>47350</v>
          </cell>
          <cell r="F2424" t="str">
            <v>SECHES</v>
          </cell>
          <cell r="G2424" t="str">
            <v>FRANCE</v>
          </cell>
          <cell r="H2424" t="str">
            <v>1</v>
          </cell>
          <cell r="I2424" t="str">
            <v>06 52 87 61 85</v>
          </cell>
          <cell r="K2424" t="str">
            <v>EMMANUEL</v>
          </cell>
          <cell r="L2424" t="str">
            <v>ANDRE</v>
          </cell>
          <cell r="N2424" t="str">
            <v/>
          </cell>
        </row>
        <row r="2425">
          <cell r="A2425">
            <v>1380436</v>
          </cell>
          <cell r="B2425" t="str">
            <v>FRP2I</v>
          </cell>
          <cell r="C2425" t="str">
            <v>ZAE JEANBERTY</v>
          </cell>
          <cell r="E2425" t="str">
            <v>47350</v>
          </cell>
          <cell r="F2425" t="str">
            <v>SECHES</v>
          </cell>
          <cell r="G2425" t="str">
            <v>FRANCE</v>
          </cell>
          <cell r="H2425" t="str">
            <v>1</v>
          </cell>
          <cell r="I2425" t="str">
            <v>06 52 87 61 85</v>
          </cell>
          <cell r="K2425" t="str">
            <v>EMMANUEL</v>
          </cell>
          <cell r="L2425" t="str">
            <v>ANDRE</v>
          </cell>
          <cell r="M2425" t="str">
            <v>05 53 83 47 50</v>
          </cell>
          <cell r="N2425" t="str">
            <v>emmanuel.andre@aeim.fr</v>
          </cell>
        </row>
        <row r="2426">
          <cell r="A2426">
            <v>1380436</v>
          </cell>
          <cell r="B2426" t="str">
            <v>FRP2I</v>
          </cell>
          <cell r="C2426" t="str">
            <v>ZAE JEANBERTY</v>
          </cell>
          <cell r="E2426" t="str">
            <v>47350</v>
          </cell>
          <cell r="F2426" t="str">
            <v>SECHES</v>
          </cell>
          <cell r="G2426" t="str">
            <v>FRANCE</v>
          </cell>
          <cell r="H2426" t="str">
            <v>1</v>
          </cell>
          <cell r="I2426" t="str">
            <v>06 52 87 61 85</v>
          </cell>
          <cell r="K2426" t="str">
            <v>Nathalie</v>
          </cell>
          <cell r="L2426" t="str">
            <v>CAUSSIMONT</v>
          </cell>
          <cell r="M2426" t="str">
            <v>+33652876185</v>
          </cell>
          <cell r="N2426" t="str">
            <v>nathalie.caussimont@frp2i.fr</v>
          </cell>
        </row>
        <row r="2427">
          <cell r="A2427">
            <v>1380436</v>
          </cell>
          <cell r="B2427" t="str">
            <v>FRP2I</v>
          </cell>
          <cell r="C2427" t="str">
            <v>ZAE JEANBERTY</v>
          </cell>
          <cell r="E2427" t="str">
            <v>47350</v>
          </cell>
          <cell r="F2427" t="str">
            <v>SECHES</v>
          </cell>
          <cell r="G2427" t="str">
            <v>FRANCE</v>
          </cell>
          <cell r="H2427" t="str">
            <v>1</v>
          </cell>
          <cell r="I2427" t="str">
            <v>06 52 87 61 85</v>
          </cell>
          <cell r="K2427" t="str">
            <v>Nathalie</v>
          </cell>
          <cell r="L2427" t="str">
            <v>CAUSSIMONT</v>
          </cell>
          <cell r="M2427" t="str">
            <v>06 52 87 61 85</v>
          </cell>
          <cell r="N2427" t="str">
            <v>nathalie.caussimont@frp2i.fr</v>
          </cell>
        </row>
        <row r="2428">
          <cell r="A2428">
            <v>1380509</v>
          </cell>
          <cell r="B2428" t="str">
            <v>AFP SERVICES</v>
          </cell>
          <cell r="C2428" t="str">
            <v>13, Place de la Bourse</v>
          </cell>
          <cell r="E2428" t="str">
            <v>75002</v>
          </cell>
          <cell r="F2428" t="str">
            <v>PARIS</v>
          </cell>
          <cell r="G2428" t="str">
            <v>FRANCE</v>
          </cell>
          <cell r="H2428" t="str">
            <v>1</v>
          </cell>
          <cell r="I2428" t="str">
            <v>+33140417719</v>
          </cell>
          <cell r="J2428" t="str">
            <v>afp-services@afp.com</v>
          </cell>
          <cell r="K2428" t="str">
            <v>Jonathan</v>
          </cell>
          <cell r="L2428" t="str">
            <v>DILLON</v>
          </cell>
          <cell r="N2428" t="str">
            <v>jonathan.dillon@afp.com</v>
          </cell>
        </row>
        <row r="2429">
          <cell r="A2429">
            <v>1380509</v>
          </cell>
          <cell r="B2429" t="str">
            <v>AFP SERVICES</v>
          </cell>
          <cell r="C2429" t="str">
            <v>13, Place de la Bourse</v>
          </cell>
          <cell r="E2429" t="str">
            <v>75002</v>
          </cell>
          <cell r="F2429" t="str">
            <v>PARIS</v>
          </cell>
          <cell r="G2429" t="str">
            <v>FRANCE</v>
          </cell>
          <cell r="H2429" t="str">
            <v>1</v>
          </cell>
          <cell r="I2429" t="str">
            <v>+33140417719</v>
          </cell>
          <cell r="J2429" t="str">
            <v>afp-services@afp.com</v>
          </cell>
          <cell r="K2429" t="str">
            <v>Marielle</v>
          </cell>
          <cell r="L2429" t="str">
            <v>EUDES</v>
          </cell>
        </row>
        <row r="2430">
          <cell r="A2430">
            <v>1380509</v>
          </cell>
          <cell r="B2430" t="str">
            <v>AFP SERVICES</v>
          </cell>
          <cell r="C2430" t="str">
            <v>13, Place de la Bourse</v>
          </cell>
          <cell r="E2430" t="str">
            <v>75002</v>
          </cell>
          <cell r="F2430" t="str">
            <v>PARIS</v>
          </cell>
          <cell r="G2430" t="str">
            <v>FRANCE</v>
          </cell>
          <cell r="H2430" t="str">
            <v>1</v>
          </cell>
          <cell r="I2430" t="str">
            <v>+33140417719</v>
          </cell>
          <cell r="J2430" t="str">
            <v>afp-services@afp.com</v>
          </cell>
          <cell r="K2430" t="str">
            <v>MARIELLE</v>
          </cell>
          <cell r="L2430" t="str">
            <v>EUDES</v>
          </cell>
        </row>
        <row r="2431">
          <cell r="A2431">
            <v>1380509</v>
          </cell>
          <cell r="B2431" t="str">
            <v>AFP SERVICES</v>
          </cell>
          <cell r="C2431" t="str">
            <v>13, Place de la Bourse</v>
          </cell>
          <cell r="E2431" t="str">
            <v>75002</v>
          </cell>
          <cell r="F2431" t="str">
            <v>PARIS</v>
          </cell>
          <cell r="G2431" t="str">
            <v>FRANCE</v>
          </cell>
          <cell r="H2431" t="str">
            <v>1</v>
          </cell>
          <cell r="I2431" t="str">
            <v>+33140417719</v>
          </cell>
          <cell r="J2431" t="str">
            <v>afp-services@afp.com</v>
          </cell>
          <cell r="K2431" t="str">
            <v>Jonathan</v>
          </cell>
          <cell r="L2431" t="str">
            <v>DILLON</v>
          </cell>
          <cell r="N2431" t="str">
            <v>jonathan.dillon@afp.com</v>
          </cell>
        </row>
        <row r="2432">
          <cell r="A2432">
            <v>1380509</v>
          </cell>
          <cell r="B2432" t="str">
            <v>AFP SERVICES</v>
          </cell>
          <cell r="C2432" t="str">
            <v>13, Place de la Bourse</v>
          </cell>
          <cell r="E2432" t="str">
            <v>75002</v>
          </cell>
          <cell r="F2432" t="str">
            <v>PARIS</v>
          </cell>
          <cell r="G2432" t="str">
            <v>FRANCE</v>
          </cell>
          <cell r="H2432" t="str">
            <v>1</v>
          </cell>
          <cell r="I2432" t="str">
            <v>+33140417719</v>
          </cell>
          <cell r="J2432" t="str">
            <v>afp-services@afp.com</v>
          </cell>
          <cell r="K2432" t="str">
            <v>Jérôme</v>
          </cell>
          <cell r="L2432" t="str">
            <v>MARTIN</v>
          </cell>
          <cell r="N2432" t="str">
            <v>jerome.martin@afp.com</v>
          </cell>
        </row>
        <row r="2433">
          <cell r="A2433">
            <v>1380520</v>
          </cell>
          <cell r="B2433" t="str">
            <v>L'ARGUS DE LA PRESSE</v>
          </cell>
          <cell r="C2433" t="str">
            <v>130 rue du Mont Certis</v>
          </cell>
          <cell r="E2433" t="str">
            <v>75018</v>
          </cell>
          <cell r="F2433" t="str">
            <v>PARIS</v>
          </cell>
          <cell r="G2433" t="str">
            <v>FRANCE</v>
          </cell>
          <cell r="H2433" t="str">
            <v>1</v>
          </cell>
          <cell r="J2433" t="str">
            <v/>
          </cell>
          <cell r="L2433" t="str">
            <v>LE DIRECTEUR</v>
          </cell>
          <cell r="N2433" t="str">
            <v/>
          </cell>
        </row>
        <row r="2434">
          <cell r="A2434">
            <v>1380526</v>
          </cell>
          <cell r="B2434" t="str">
            <v>DEFI INTEGRATION</v>
          </cell>
          <cell r="C2434" t="str">
            <v>8 Boulevard de Sébastopol</v>
          </cell>
          <cell r="E2434" t="str">
            <v>75004</v>
          </cell>
          <cell r="F2434" t="str">
            <v>PARIS</v>
          </cell>
          <cell r="G2434" t="str">
            <v>FRANCE</v>
          </cell>
          <cell r="H2434" t="str">
            <v>1</v>
          </cell>
          <cell r="J2434" t="str">
            <v/>
          </cell>
          <cell r="L2434" t="str">
            <v>LE DIRECTEUR</v>
          </cell>
          <cell r="N2434" t="str">
            <v/>
          </cell>
        </row>
        <row r="2435">
          <cell r="A2435">
            <v>1380703</v>
          </cell>
          <cell r="B2435" t="str">
            <v>CITIZEN KID SARL</v>
          </cell>
          <cell r="C2435" t="str">
            <v>7 QUAI SAINT VINCENT</v>
          </cell>
          <cell r="E2435" t="str">
            <v>69001</v>
          </cell>
          <cell r="F2435" t="str">
            <v>LYON</v>
          </cell>
          <cell r="G2435" t="str">
            <v>FRANCE</v>
          </cell>
          <cell r="H2435" t="str">
            <v>1</v>
          </cell>
          <cell r="I2435" t="str">
            <v>04 72 00 20 81</v>
          </cell>
          <cell r="L2435" t="str">
            <v>LE DIRECTEUR</v>
          </cell>
          <cell r="N2435" t="str">
            <v/>
          </cell>
        </row>
        <row r="2436">
          <cell r="A2436">
            <v>1380703</v>
          </cell>
          <cell r="B2436" t="str">
            <v>CITIZEN KID SARL</v>
          </cell>
          <cell r="C2436" t="str">
            <v>7 QUAI SAINT VINCENT</v>
          </cell>
          <cell r="E2436" t="str">
            <v>69001</v>
          </cell>
          <cell r="F2436" t="str">
            <v>LYON</v>
          </cell>
          <cell r="G2436" t="str">
            <v>FRANCE</v>
          </cell>
          <cell r="H2436" t="str">
            <v>1</v>
          </cell>
          <cell r="I2436" t="str">
            <v>04 72 00 20 81</v>
          </cell>
          <cell r="K2436" t="str">
            <v>Stéphane</v>
          </cell>
          <cell r="L2436" t="str">
            <v>CORMARECHE</v>
          </cell>
          <cell r="N2436" t="str">
            <v>scormareche@citizenkid.com</v>
          </cell>
        </row>
        <row r="2437">
          <cell r="A2437">
            <v>3000024</v>
          </cell>
          <cell r="B2437" t="str">
            <v>ECHANGES MEDIA</v>
          </cell>
          <cell r="C2437" t="str">
            <v>23 RUE GALILEE</v>
          </cell>
          <cell r="E2437" t="str">
            <v>75116</v>
          </cell>
          <cell r="F2437" t="str">
            <v>PARIS</v>
          </cell>
          <cell r="G2437" t="str">
            <v>FRANCE</v>
          </cell>
          <cell r="H2437" t="str">
            <v>1</v>
          </cell>
          <cell r="I2437" t="str">
            <v>+33 144925050</v>
          </cell>
          <cell r="J2437" t="str">
            <v>info@cpi-media.com</v>
          </cell>
          <cell r="K2437" t="str">
            <v>Jacques</v>
          </cell>
          <cell r="L2437" t="str">
            <v>DARMON</v>
          </cell>
        </row>
        <row r="2438">
          <cell r="A2438">
            <v>3000024</v>
          </cell>
          <cell r="B2438" t="str">
            <v>ECHANGES MEDIA</v>
          </cell>
          <cell r="C2438" t="str">
            <v>23 RUE GALILEE</v>
          </cell>
          <cell r="E2438" t="str">
            <v>75116</v>
          </cell>
          <cell r="F2438" t="str">
            <v>PARIS</v>
          </cell>
          <cell r="G2438" t="str">
            <v>FRANCE</v>
          </cell>
          <cell r="H2438" t="str">
            <v>1</v>
          </cell>
          <cell r="I2438" t="str">
            <v>+33 144925050</v>
          </cell>
          <cell r="J2438" t="str">
            <v>info@cpi-media.com</v>
          </cell>
          <cell r="K2438" t="str">
            <v>Jean-Claude</v>
          </cell>
          <cell r="L2438" t="str">
            <v>KARPELES</v>
          </cell>
          <cell r="M2438" t="str">
            <v>+33 144925050</v>
          </cell>
          <cell r="N2438" t="str">
            <v>info@cpi-media.com</v>
          </cell>
        </row>
        <row r="2439">
          <cell r="A2439">
            <v>3000126</v>
          </cell>
          <cell r="B2439" t="str">
            <v>GRAU 10 JORNALISMO &amp; OMUNICACOES LTDA</v>
          </cell>
          <cell r="C2439" t="str">
            <v>RUE ALFONSO BRAZ</v>
          </cell>
          <cell r="D2439" t="str">
            <v>579-11° ANDAR,  BAIRRO VILA NOVA CONCEICAO</v>
          </cell>
          <cell r="E2439" t="str">
            <v>04511-011</v>
          </cell>
          <cell r="F2439" t="str">
            <v>SAO PAULO</v>
          </cell>
          <cell r="G2439" t="str">
            <v>BRESIL</v>
          </cell>
          <cell r="H2439" t="str">
            <v>2</v>
          </cell>
          <cell r="K2439" t="str">
            <v>Elisabeth</v>
          </cell>
          <cell r="L2439" t="str">
            <v>BRIDI</v>
          </cell>
        </row>
        <row r="2440">
          <cell r="A2440">
            <v>3000131</v>
          </cell>
          <cell r="B2440" t="str">
            <v>CENTRUM INFORMACJI BRANZOWEJ</v>
          </cell>
          <cell r="C2440" t="str">
            <v>UL. TURMONCKA 22 LOK. 110,</v>
          </cell>
          <cell r="E2440" t="str">
            <v>03-254</v>
          </cell>
          <cell r="F2440" t="str">
            <v>WARSWA</v>
          </cell>
          <cell r="G2440" t="str">
            <v>POLOGNE</v>
          </cell>
          <cell r="H2440" t="str">
            <v>2</v>
          </cell>
          <cell r="I2440" t="str">
            <v>00 22 678 41 32</v>
          </cell>
          <cell r="K2440" t="str">
            <v>Klos</v>
          </cell>
          <cell r="L2440" t="str">
            <v>MALGORZATA</v>
          </cell>
          <cell r="M2440" t="str">
            <v>022 678 41 32</v>
          </cell>
        </row>
        <row r="2441">
          <cell r="A2441">
            <v>3000132</v>
          </cell>
          <cell r="B2441" t="str">
            <v>SINCERY-TIES</v>
          </cell>
          <cell r="C2441" t="str">
            <v>14 AVENUE DE BELLEVUE</v>
          </cell>
          <cell r="E2441" t="str">
            <v>92340</v>
          </cell>
          <cell r="F2441" t="str">
            <v>BOURG LA REINE</v>
          </cell>
          <cell r="G2441" t="str">
            <v>FRANCE</v>
          </cell>
          <cell r="H2441" t="str">
            <v>1</v>
          </cell>
          <cell r="K2441" t="str">
            <v>Virginie</v>
          </cell>
          <cell r="L2441" t="str">
            <v>CADIEU</v>
          </cell>
        </row>
        <row r="2442">
          <cell r="A2442">
            <v>3000133</v>
          </cell>
          <cell r="B2442" t="str">
            <v>AN2V</v>
          </cell>
          <cell r="C2442" t="str">
            <v>18 RUE LAURENT VIBERT</v>
          </cell>
          <cell r="E2442" t="str">
            <v>69006</v>
          </cell>
          <cell r="F2442" t="str">
            <v>LYON</v>
          </cell>
          <cell r="G2442" t="str">
            <v>FRANCE</v>
          </cell>
          <cell r="H2442" t="str">
            <v>1</v>
          </cell>
          <cell r="K2442" t="str">
            <v>Dominique</v>
          </cell>
          <cell r="L2442" t="str">
            <v>LEGRAND</v>
          </cell>
        </row>
        <row r="2443">
          <cell r="A2443">
            <v>3000134</v>
          </cell>
          <cell r="B2443" t="str">
            <v>SITEXPERT</v>
          </cell>
          <cell r="C2443" t="str">
            <v>8 RUE BOILEAU</v>
          </cell>
          <cell r="E2443" t="str">
            <v>75016</v>
          </cell>
          <cell r="F2443" t="str">
            <v>PARIS</v>
          </cell>
          <cell r="G2443" t="str">
            <v>FRANCE</v>
          </cell>
          <cell r="H2443" t="str">
            <v>1</v>
          </cell>
          <cell r="K2443" t="str">
            <v>Isabelle</v>
          </cell>
          <cell r="L2443" t="str">
            <v>DAHAN</v>
          </cell>
        </row>
        <row r="2444">
          <cell r="A2444">
            <v>3000408</v>
          </cell>
          <cell r="B2444" t="str">
            <v>DFI</v>
          </cell>
          <cell r="C2444" t="str">
            <v>RESIDENCE MILLEPERTUIS E3</v>
          </cell>
          <cell r="D2444" t="str">
            <v>2 AVENUE BERRY</v>
          </cell>
          <cell r="E2444" t="str">
            <v>91940</v>
          </cell>
          <cell r="F2444" t="str">
            <v>LES ULIS</v>
          </cell>
          <cell r="G2444" t="str">
            <v>FRANCE</v>
          </cell>
          <cell r="H2444" t="str">
            <v>1</v>
          </cell>
          <cell r="K2444" t="str">
            <v>Francois</v>
          </cell>
          <cell r="L2444" t="str">
            <v>DELAUNAY</v>
          </cell>
        </row>
        <row r="2445">
          <cell r="A2445">
            <v>3000409</v>
          </cell>
          <cell r="B2445" t="str">
            <v>EUROXTRADE LAKIADO KFT</v>
          </cell>
          <cell r="C2445" t="str">
            <v>RAKTAR KRT 1</v>
          </cell>
          <cell r="D2445" t="str">
            <v>UNGARN</v>
          </cell>
          <cell r="E2445" t="str">
            <v>2143</v>
          </cell>
          <cell r="F2445" t="str">
            <v>KISTARCA</v>
          </cell>
          <cell r="G2445" t="str">
            <v>HONGRIE</v>
          </cell>
          <cell r="H2445" t="str">
            <v>2</v>
          </cell>
          <cell r="K2445" t="str">
            <v>Daniel</v>
          </cell>
          <cell r="L2445" t="str">
            <v>MUKLOS</v>
          </cell>
        </row>
        <row r="2446">
          <cell r="A2446">
            <v>3000654</v>
          </cell>
          <cell r="B2446" t="str">
            <v>EURAILMAG</v>
          </cell>
          <cell r="C2446" t="str">
            <v>78 avenue de la République</v>
          </cell>
          <cell r="E2446" t="str">
            <v>75011</v>
          </cell>
          <cell r="F2446" t="str">
            <v>PARIS</v>
          </cell>
          <cell r="G2446" t="str">
            <v>FRANCE</v>
          </cell>
          <cell r="H2446" t="str">
            <v>1</v>
          </cell>
          <cell r="I2446" t="str">
            <v>+33140210868</v>
          </cell>
          <cell r="K2446" t="str">
            <v>ADELINE</v>
          </cell>
          <cell r="L2446" t="str">
            <v>LAVOLEE</v>
          </cell>
          <cell r="M2446" t="str">
            <v>01 40 21 48 48</v>
          </cell>
          <cell r="N2446" t="str">
            <v>alavolee@eurailmag.com</v>
          </cell>
        </row>
        <row r="2447">
          <cell r="A2447">
            <v>3000654</v>
          </cell>
          <cell r="B2447" t="str">
            <v>EURAILMAG</v>
          </cell>
          <cell r="C2447" t="str">
            <v>78 avenue de la République</v>
          </cell>
          <cell r="E2447" t="str">
            <v>75011</v>
          </cell>
          <cell r="F2447" t="str">
            <v>PARIS</v>
          </cell>
          <cell r="G2447" t="str">
            <v>FRANCE</v>
          </cell>
          <cell r="H2447" t="str">
            <v>1</v>
          </cell>
          <cell r="I2447" t="str">
            <v>+33140210868</v>
          </cell>
          <cell r="K2447" t="str">
            <v>Virginie.</v>
          </cell>
          <cell r="L2447" t="str">
            <v>LEVEAU</v>
          </cell>
          <cell r="M2447" t="str">
            <v>01 40 21 08 68</v>
          </cell>
          <cell r="N2447" t="str">
            <v>vleveau@eurailmag.com</v>
          </cell>
        </row>
        <row r="2448">
          <cell r="A2448">
            <v>3000654</v>
          </cell>
          <cell r="B2448" t="str">
            <v>EURAILMAG</v>
          </cell>
          <cell r="C2448" t="str">
            <v>78 avenue de la République</v>
          </cell>
          <cell r="E2448" t="str">
            <v>75011</v>
          </cell>
          <cell r="F2448" t="str">
            <v>PARIS</v>
          </cell>
          <cell r="G2448" t="str">
            <v>FRANCE</v>
          </cell>
          <cell r="H2448" t="str">
            <v>1</v>
          </cell>
          <cell r="I2448" t="str">
            <v>+33140210868</v>
          </cell>
          <cell r="K2448" t="str">
            <v>EMILIE</v>
          </cell>
          <cell r="L2448" t="str">
            <v>LECHNER</v>
          </cell>
          <cell r="N2448" t="str">
            <v>elechner@eurailmag.com</v>
          </cell>
        </row>
        <row r="2449">
          <cell r="A2449">
            <v>3000654</v>
          </cell>
          <cell r="B2449" t="str">
            <v>EURAILMAG</v>
          </cell>
          <cell r="C2449" t="str">
            <v>78 avenue de la République</v>
          </cell>
          <cell r="E2449" t="str">
            <v>75011</v>
          </cell>
          <cell r="F2449" t="str">
            <v>PARIS</v>
          </cell>
          <cell r="G2449" t="str">
            <v>FRANCE</v>
          </cell>
          <cell r="H2449" t="str">
            <v>1</v>
          </cell>
          <cell r="I2449" t="str">
            <v>+33140210868</v>
          </cell>
          <cell r="L2449" t="str">
            <v>HAYMANN</v>
          </cell>
          <cell r="M2449" t="str">
            <v>+33140210868</v>
          </cell>
          <cell r="N2449" t="str">
            <v>shaymann@eurailmag.com</v>
          </cell>
        </row>
        <row r="2450">
          <cell r="A2450">
            <v>3000666</v>
          </cell>
          <cell r="B2450" t="str">
            <v>SILARJUAQ SAS</v>
          </cell>
          <cell r="C2450" t="str">
            <v>7 RUE KELLER</v>
          </cell>
          <cell r="E2450" t="str">
            <v>75011</v>
          </cell>
          <cell r="F2450" t="str">
            <v>PARIS</v>
          </cell>
          <cell r="G2450" t="str">
            <v>FRANCE</v>
          </cell>
          <cell r="H2450" t="str">
            <v>1</v>
          </cell>
          <cell r="I2450" t="str">
            <v>01 56 98 10 05</v>
          </cell>
          <cell r="J2450" t="str">
            <v>nafissa@decisionsdurables.com</v>
          </cell>
          <cell r="K2450" t="str">
            <v>NAFISSA</v>
          </cell>
          <cell r="L2450" t="str">
            <v>GOUPIL</v>
          </cell>
          <cell r="M2450" t="str">
            <v>01 56 98 10 05</v>
          </cell>
          <cell r="N2450" t="str">
            <v>nafissa@decisionsdurables.com</v>
          </cell>
        </row>
        <row r="2451">
          <cell r="A2451">
            <v>3000666</v>
          </cell>
          <cell r="B2451" t="str">
            <v>SILARJUAQ SAS</v>
          </cell>
          <cell r="C2451" t="str">
            <v>7 RUE KELLER</v>
          </cell>
          <cell r="E2451" t="str">
            <v>75011</v>
          </cell>
          <cell r="F2451" t="str">
            <v>PARIS</v>
          </cell>
          <cell r="G2451" t="str">
            <v>FRANCE</v>
          </cell>
          <cell r="H2451" t="str">
            <v>1</v>
          </cell>
          <cell r="I2451" t="str">
            <v>01 56 98 10 05</v>
          </cell>
          <cell r="J2451" t="str">
            <v>nafissa@decisionsdurables.com</v>
          </cell>
          <cell r="K2451" t="str">
            <v>Philippe</v>
          </cell>
          <cell r="L2451" t="str">
            <v>GOUPIL</v>
          </cell>
          <cell r="M2451" t="str">
            <v>+33156981002</v>
          </cell>
          <cell r="N2451" t="str">
            <v>philippe.goupil@decisionsdurables.com</v>
          </cell>
        </row>
        <row r="2452">
          <cell r="A2452">
            <v>3000825</v>
          </cell>
          <cell r="B2452" t="str">
            <v>SPDC POINTS DE VENTE</v>
          </cell>
          <cell r="C2452" t="str">
            <v>84 BOULEVARD DE SEBASTOPOL</v>
          </cell>
          <cell r="E2452" t="str">
            <v>75003</v>
          </cell>
          <cell r="F2452" t="str">
            <v>PARIS</v>
          </cell>
          <cell r="G2452" t="str">
            <v>FRANCE</v>
          </cell>
          <cell r="H2452" t="str">
            <v>1</v>
          </cell>
          <cell r="I2452" t="str">
            <v>+33142742800</v>
          </cell>
          <cell r="K2452" t="str">
            <v>EMMANUELLE</v>
          </cell>
          <cell r="L2452" t="str">
            <v>EVINA</v>
          </cell>
          <cell r="N2452" t="str">
            <v>redac.pdv@siac.fr</v>
          </cell>
        </row>
        <row r="2453">
          <cell r="A2453">
            <v>3000920</v>
          </cell>
          <cell r="B2453" t="str">
            <v>KELTRAVO</v>
          </cell>
          <cell r="C2453" t="str">
            <v>2 BOULEVARD VAUBAN</v>
          </cell>
          <cell r="E2453" t="str">
            <v>78180</v>
          </cell>
          <cell r="F2453" t="str">
            <v>MONTIGNY LE BRETONNEUX</v>
          </cell>
          <cell r="G2453" t="str">
            <v>FRANCE</v>
          </cell>
          <cell r="H2453" t="str">
            <v>1</v>
          </cell>
          <cell r="J2453" t="str">
            <v>cyanez@keltravo.com</v>
          </cell>
          <cell r="K2453" t="str">
            <v>Stéphane</v>
          </cell>
          <cell r="L2453" t="str">
            <v>PHILIP</v>
          </cell>
          <cell r="N2453" t="str">
            <v>sphilip@keltravo.com</v>
          </cell>
        </row>
        <row r="2454">
          <cell r="A2454">
            <v>3000920</v>
          </cell>
          <cell r="B2454" t="str">
            <v>KELTRAVO</v>
          </cell>
          <cell r="C2454" t="str">
            <v>2 BOULEVARD VAUBAN</v>
          </cell>
          <cell r="E2454" t="str">
            <v>78180</v>
          </cell>
          <cell r="F2454" t="str">
            <v>MONTIGNY LE BRETONNEUX</v>
          </cell>
          <cell r="G2454" t="str">
            <v>FRANCE</v>
          </cell>
          <cell r="H2454" t="str">
            <v>1</v>
          </cell>
          <cell r="J2454" t="str">
            <v>cyanez@keltravo.com</v>
          </cell>
          <cell r="K2454" t="str">
            <v>CHRISTELLE</v>
          </cell>
          <cell r="L2454" t="str">
            <v>YANEZ</v>
          </cell>
          <cell r="M2454" t="str">
            <v>+33172823018</v>
          </cell>
          <cell r="N2454" t="str">
            <v>cyanez@keltravo.com</v>
          </cell>
        </row>
        <row r="2455">
          <cell r="A2455">
            <v>3000920</v>
          </cell>
          <cell r="B2455" t="str">
            <v>KELTRAVO</v>
          </cell>
          <cell r="C2455" t="str">
            <v>2 BOULEVARD VAUBAN</v>
          </cell>
          <cell r="E2455" t="str">
            <v>78180</v>
          </cell>
          <cell r="F2455" t="str">
            <v>MONTIGNY LE BRETONNEUX</v>
          </cell>
          <cell r="G2455" t="str">
            <v>FRANCE</v>
          </cell>
          <cell r="H2455" t="str">
            <v>1</v>
          </cell>
          <cell r="J2455" t="str">
            <v>cyanez@keltravo.com</v>
          </cell>
          <cell r="K2455" t="str">
            <v>Karine</v>
          </cell>
          <cell r="L2455" t="str">
            <v>BOSCHAT</v>
          </cell>
          <cell r="N2455" t="str">
            <v>kboschat@keltravo.com</v>
          </cell>
        </row>
        <row r="2456">
          <cell r="A2456">
            <v>3000920</v>
          </cell>
          <cell r="B2456" t="str">
            <v>KELTRAVO</v>
          </cell>
          <cell r="C2456" t="str">
            <v>2 BOULEVARD VAUBAN</v>
          </cell>
          <cell r="E2456" t="str">
            <v>78180</v>
          </cell>
          <cell r="F2456" t="str">
            <v>MONTIGNY LE BRETONNEUX</v>
          </cell>
          <cell r="G2456" t="str">
            <v>FRANCE</v>
          </cell>
          <cell r="H2456" t="str">
            <v>1</v>
          </cell>
          <cell r="J2456" t="str">
            <v>cyanez@keltravo.com</v>
          </cell>
          <cell r="K2456" t="str">
            <v>Isabelle</v>
          </cell>
          <cell r="L2456" t="str">
            <v>ASSARD</v>
          </cell>
          <cell r="M2456" t="str">
            <v>01 72 82 30 23</v>
          </cell>
          <cell r="N2456" t="str">
            <v>iassard@keltravo.com</v>
          </cell>
        </row>
        <row r="2457">
          <cell r="A2457">
            <v>3000920</v>
          </cell>
          <cell r="B2457" t="str">
            <v>KELTRAVO</v>
          </cell>
          <cell r="C2457" t="str">
            <v>2 BOULEVARD VAUBAN</v>
          </cell>
          <cell r="E2457" t="str">
            <v>78180</v>
          </cell>
          <cell r="F2457" t="str">
            <v>MONTIGNY LE BRETONNEUX</v>
          </cell>
          <cell r="G2457" t="str">
            <v>FRANCE</v>
          </cell>
          <cell r="H2457" t="str">
            <v>1</v>
          </cell>
          <cell r="J2457" t="str">
            <v>cyanez@keltravo.com</v>
          </cell>
          <cell r="K2457" t="str">
            <v>Dorothée</v>
          </cell>
          <cell r="L2457" t="str">
            <v>TOUIL</v>
          </cell>
          <cell r="N2457" t="str">
            <v>dtouil@sotravo.fr</v>
          </cell>
        </row>
        <row r="2458">
          <cell r="A2458">
            <v>3001688</v>
          </cell>
          <cell r="B2458" t="str">
            <v>INLUXE PUBLISHING LIMITED</v>
          </cell>
          <cell r="C2458" t="str">
            <v>Unit 201, 2/F Dawning House</v>
          </cell>
          <cell r="D2458" t="str">
            <v>28 Connaught Road West, Sheng Wan</v>
          </cell>
          <cell r="F2458" t="str">
            <v>HONG KONG</v>
          </cell>
          <cell r="G2458" t="str">
            <v>CHINE</v>
          </cell>
          <cell r="H2458" t="str">
            <v>2</v>
          </cell>
          <cell r="I2458" t="str">
            <v>+8625810275</v>
          </cell>
          <cell r="K2458" t="str">
            <v>Mil</v>
          </cell>
          <cell r="L2458" t="str">
            <v>CHAN</v>
          </cell>
          <cell r="M2458" t="str">
            <v>+8625810276</v>
          </cell>
          <cell r="N2458" t="str">
            <v>mil@luxury-insider.com</v>
          </cell>
        </row>
        <row r="2459">
          <cell r="A2459">
            <v>3001688</v>
          </cell>
          <cell r="B2459" t="str">
            <v>INLUXE PUBLISHING LIMITED</v>
          </cell>
          <cell r="C2459" t="str">
            <v>Unit 201, 2/F Dawning House</v>
          </cell>
          <cell r="D2459" t="str">
            <v>28 Connaught Road West, Sheng Wan</v>
          </cell>
          <cell r="F2459" t="str">
            <v>HONG KONG</v>
          </cell>
          <cell r="G2459" t="str">
            <v>CHINE</v>
          </cell>
          <cell r="H2459" t="str">
            <v>2</v>
          </cell>
          <cell r="I2459" t="str">
            <v>+8625810275</v>
          </cell>
          <cell r="K2459" t="str">
            <v>Christy</v>
          </cell>
          <cell r="L2459" t="str">
            <v>LOW</v>
          </cell>
          <cell r="N2459" t="str">
            <v>christy@baccaratthk.com</v>
          </cell>
        </row>
        <row r="2460">
          <cell r="A2460">
            <v>3001688</v>
          </cell>
          <cell r="B2460" t="str">
            <v>INLUXE PUBLISHING LIMITED</v>
          </cell>
          <cell r="C2460" t="str">
            <v>Unit 201, 2/F Dawning House</v>
          </cell>
          <cell r="D2460" t="str">
            <v>28 Connaught Road West, Sheng Wan</v>
          </cell>
          <cell r="F2460" t="str">
            <v>HONG KONG</v>
          </cell>
          <cell r="G2460" t="str">
            <v>CHINE</v>
          </cell>
          <cell r="H2460" t="str">
            <v>2</v>
          </cell>
          <cell r="I2460" t="str">
            <v>+8625810275</v>
          </cell>
          <cell r="K2460" t="str">
            <v>Katherine</v>
          </cell>
          <cell r="L2460" t="str">
            <v>ONG-FROGGATT</v>
          </cell>
          <cell r="M2460" t="str">
            <v>+85225810275</v>
          </cell>
          <cell r="N2460" t="str">
            <v>katherine.ong@ww-mg.com</v>
          </cell>
        </row>
        <row r="2461">
          <cell r="A2461">
            <v>3001706</v>
          </cell>
          <cell r="B2461" t="str">
            <v>OCEAN MEDIA PTY LTD</v>
          </cell>
          <cell r="C2461" t="str">
            <v>Suite 66, The Lower Deck</v>
          </cell>
          <cell r="D2461" t="str">
            <v>Jones Bay Wharf - 26 Pirrama Road - Pyrmont Point</v>
          </cell>
          <cell r="E2461" t="str">
            <v>NSW 2009</v>
          </cell>
          <cell r="F2461" t="str">
            <v>SYDNEY</v>
          </cell>
          <cell r="G2461" t="str">
            <v>AUSTRALIE</v>
          </cell>
          <cell r="H2461" t="str">
            <v>2</v>
          </cell>
          <cell r="I2461" t="str">
            <v>+61295661777</v>
          </cell>
          <cell r="J2461" t="str">
            <v>ocean@oceanmedia.com.au</v>
          </cell>
          <cell r="K2461" t="str">
            <v>Hillary</v>
          </cell>
          <cell r="L2461" t="str">
            <v>BUCKMAN</v>
          </cell>
          <cell r="M2461" t="str">
            <v>+61295661777</v>
          </cell>
          <cell r="N2461" t="str">
            <v>hbuckman@oceanmedia.com.au</v>
          </cell>
        </row>
        <row r="2462">
          <cell r="A2462">
            <v>3001718</v>
          </cell>
          <cell r="B2462" t="str">
            <v>INSTITUTIONNEL MEDIA</v>
          </cell>
          <cell r="C2462" t="str">
            <v>23 RUE FAIDHERBE</v>
          </cell>
          <cell r="E2462" t="str">
            <v>75011</v>
          </cell>
          <cell r="F2462" t="str">
            <v>PARIS</v>
          </cell>
          <cell r="G2462" t="str">
            <v>FRANCE</v>
          </cell>
          <cell r="H2462" t="str">
            <v>1</v>
          </cell>
          <cell r="I2462" t="str">
            <v>+33 1 40 24 11 32</v>
          </cell>
          <cell r="J2462" t="str">
            <v>s.lauck@impub.fr</v>
          </cell>
          <cell r="K2462" t="str">
            <v>SOPHIE</v>
          </cell>
          <cell r="L2462" t="str">
            <v>LAUCK</v>
          </cell>
          <cell r="M2462" t="str">
            <v>+33 1 40 24 39 20</v>
          </cell>
          <cell r="N2462" t="str">
            <v>s.lauck@impub.fr</v>
          </cell>
        </row>
        <row r="2463">
          <cell r="A2463">
            <v>3002101</v>
          </cell>
          <cell r="B2463" t="str">
            <v>FRANCIS VAN DE WALLE</v>
          </cell>
          <cell r="C2463" t="str">
            <v>13 rue Tadet</v>
          </cell>
          <cell r="E2463" t="str">
            <v>75020</v>
          </cell>
          <cell r="F2463" t="str">
            <v>PARIS</v>
          </cell>
          <cell r="G2463" t="str">
            <v>FRANCE</v>
          </cell>
          <cell r="H2463" t="str">
            <v>1</v>
          </cell>
          <cell r="I2463" t="str">
            <v>06 67 22 16 05</v>
          </cell>
          <cell r="K2463" t="str">
            <v>Francis</v>
          </cell>
          <cell r="L2463" t="str">
            <v>VAN DE WALLE</v>
          </cell>
          <cell r="M2463" t="str">
            <v>06 67 22 16 05</v>
          </cell>
          <cell r="N2463" t="str">
            <v>vision.maison@free.fr</v>
          </cell>
        </row>
        <row r="2464">
          <cell r="A2464">
            <v>3002320</v>
          </cell>
          <cell r="B2464" t="str">
            <v>DF EDIZIONI SRL</v>
          </cell>
          <cell r="C2464" t="str">
            <v>VIA CASCINA CROCE, 123</v>
          </cell>
          <cell r="E2464" t="str">
            <v>20010</v>
          </cell>
          <cell r="F2464" t="str">
            <v>CORNAREDO - MI</v>
          </cell>
          <cell r="G2464" t="str">
            <v>ITALIE</v>
          </cell>
          <cell r="H2464" t="str">
            <v>2</v>
          </cell>
          <cell r="I2464" t="str">
            <v>+39 029 363 537</v>
          </cell>
          <cell r="J2464" t="str">
            <v>info@mtm-online.it</v>
          </cell>
          <cell r="K2464" t="str">
            <v>Giacomo</v>
          </cell>
          <cell r="L2464" t="str">
            <v>BARCA</v>
          </cell>
          <cell r="M2464" t="str">
            <v>+39 029 363 537</v>
          </cell>
          <cell r="N2464" t="str">
            <v>sales@mtm-online.it</v>
          </cell>
        </row>
        <row r="2465">
          <cell r="A2465">
            <v>3002364</v>
          </cell>
          <cell r="B2465" t="str">
            <v>LES CAHIERS D'INFORMATION</v>
          </cell>
          <cell r="C2465" t="str">
            <v>6 RUE ALBERT DE LAPPARENT</v>
          </cell>
          <cell r="E2465" t="str">
            <v>75007</v>
          </cell>
          <cell r="F2465" t="str">
            <v>PARIS</v>
          </cell>
          <cell r="G2465" t="str">
            <v>FRANCE</v>
          </cell>
          <cell r="H2465" t="str">
            <v>1</v>
          </cell>
          <cell r="I2465" t="str">
            <v>+33 1 45 67 33 38</v>
          </cell>
          <cell r="J2465" t="str">
            <v>frederic.layani@gmail.com</v>
          </cell>
          <cell r="K2465" t="str">
            <v>FREDERIC</v>
          </cell>
          <cell r="L2465" t="str">
            <v>LAYANI</v>
          </cell>
          <cell r="M2465" t="str">
            <v>+33174900744</v>
          </cell>
          <cell r="N2465" t="str">
            <v>frederic.layani@gmail.com</v>
          </cell>
        </row>
        <row r="2466">
          <cell r="A2466">
            <v>3002364</v>
          </cell>
          <cell r="B2466" t="str">
            <v>LES CAHIERS D'INFORMATION</v>
          </cell>
          <cell r="C2466" t="str">
            <v>6 RUE ALBERT DE LAPPARENT</v>
          </cell>
          <cell r="E2466" t="str">
            <v>75007</v>
          </cell>
          <cell r="F2466" t="str">
            <v>PARIS</v>
          </cell>
          <cell r="G2466" t="str">
            <v>FRANCE</v>
          </cell>
          <cell r="H2466" t="str">
            <v>1</v>
          </cell>
          <cell r="I2466" t="str">
            <v>+33 1 45 67 33 38</v>
          </cell>
          <cell r="J2466" t="str">
            <v>frederic.layani@gmail.com</v>
          </cell>
          <cell r="K2466" t="str">
            <v>Frederic</v>
          </cell>
          <cell r="L2466" t="str">
            <v>LAYANI</v>
          </cell>
          <cell r="M2466" t="str">
            <v>+33 1 74 90 07 44</v>
          </cell>
          <cell r="N2466" t="str">
            <v>redaction@lescahiers-environnement.info</v>
          </cell>
        </row>
        <row r="2467">
          <cell r="A2467">
            <v>3002364</v>
          </cell>
          <cell r="B2467" t="str">
            <v>LES CAHIERS D'INFORMATION</v>
          </cell>
          <cell r="C2467" t="str">
            <v>6 RUE ALBERT DE LAPPARENT</v>
          </cell>
          <cell r="E2467" t="str">
            <v>75007</v>
          </cell>
          <cell r="F2467" t="str">
            <v>PARIS</v>
          </cell>
          <cell r="G2467" t="str">
            <v>FRANCE</v>
          </cell>
          <cell r="H2467" t="str">
            <v>1</v>
          </cell>
          <cell r="I2467" t="str">
            <v>+33 1 45 67 33 38</v>
          </cell>
          <cell r="J2467" t="str">
            <v>frederic.layani@gmail.com</v>
          </cell>
          <cell r="K2467" t="str">
            <v>Philippe</v>
          </cell>
          <cell r="L2467" t="str">
            <v>RICOUR DE FOISY</v>
          </cell>
          <cell r="M2467" t="str">
            <v>+33145673338</v>
          </cell>
          <cell r="N2467" t="str">
            <v>ricourdefoisy@free.fr</v>
          </cell>
        </row>
        <row r="2468">
          <cell r="A2468">
            <v>3002364</v>
          </cell>
          <cell r="B2468" t="str">
            <v>LES CAHIERS D'INFORMATION</v>
          </cell>
          <cell r="C2468" t="str">
            <v>6 RUE ALBERT DE LAPPARENT</v>
          </cell>
          <cell r="E2468" t="str">
            <v>75007</v>
          </cell>
          <cell r="F2468" t="str">
            <v>PARIS</v>
          </cell>
          <cell r="G2468" t="str">
            <v>FRANCE</v>
          </cell>
          <cell r="H2468" t="str">
            <v>1</v>
          </cell>
          <cell r="I2468" t="str">
            <v>+33 1 45 67 33 38</v>
          </cell>
          <cell r="J2468" t="str">
            <v>frederic.layani@gmail.com</v>
          </cell>
          <cell r="K2468" t="str">
            <v>Karen</v>
          </cell>
          <cell r="L2468" t="str">
            <v>ZERBIB</v>
          </cell>
          <cell r="M2468" t="str">
            <v>+331 74 90 07 44</v>
          </cell>
          <cell r="N2468" t="str">
            <v>redaction@lescahiers-environnement.info</v>
          </cell>
        </row>
        <row r="2469">
          <cell r="A2469">
            <v>3002364</v>
          </cell>
          <cell r="B2469" t="str">
            <v>LES CAHIERS D'INFORMATION</v>
          </cell>
          <cell r="C2469" t="str">
            <v>6 RUE ALBERT DE LAPPARENT</v>
          </cell>
          <cell r="E2469" t="str">
            <v>75007</v>
          </cell>
          <cell r="F2469" t="str">
            <v>PARIS</v>
          </cell>
          <cell r="G2469" t="str">
            <v>FRANCE</v>
          </cell>
          <cell r="H2469" t="str">
            <v>1</v>
          </cell>
          <cell r="I2469" t="str">
            <v>+33 1 45 67 33 38</v>
          </cell>
          <cell r="J2469" t="str">
            <v>frederic.layani@gmail.com</v>
          </cell>
          <cell r="K2469" t="str">
            <v>Deborah</v>
          </cell>
          <cell r="L2469" t="str">
            <v>DONA</v>
          </cell>
          <cell r="N2469" t="str">
            <v>redaction@lescahiers-environnement.info</v>
          </cell>
        </row>
        <row r="2470">
          <cell r="A2470">
            <v>3002364</v>
          </cell>
          <cell r="B2470" t="str">
            <v>LES CAHIERS D'INFORMATION</v>
          </cell>
          <cell r="C2470" t="str">
            <v>6 RUE ALBERT DE LAPPARENT</v>
          </cell>
          <cell r="E2470" t="str">
            <v>75007</v>
          </cell>
          <cell r="F2470" t="str">
            <v>PARIS</v>
          </cell>
          <cell r="G2470" t="str">
            <v>FRANCE</v>
          </cell>
          <cell r="H2470" t="str">
            <v>1</v>
          </cell>
          <cell r="I2470" t="str">
            <v>+33 1 45 67 33 38</v>
          </cell>
          <cell r="J2470" t="str">
            <v>frederic.layani@gmail.com</v>
          </cell>
          <cell r="K2470" t="str">
            <v>Déborah</v>
          </cell>
          <cell r="L2470" t="str">
            <v>DONA</v>
          </cell>
          <cell r="N2470" t="str">
            <v>secretariat@lescahiers-environnement.info</v>
          </cell>
        </row>
        <row r="2471">
          <cell r="A2471">
            <v>3002409</v>
          </cell>
          <cell r="B2471" t="str">
            <v>GROUPE GRATUIT PROS</v>
          </cell>
          <cell r="C2471" t="str">
            <v>8 - 10 RUE DES BLES</v>
          </cell>
          <cell r="E2471" t="str">
            <v>93210</v>
          </cell>
          <cell r="F2471" t="str">
            <v>LA PLAINE SAINT DENIS</v>
          </cell>
          <cell r="G2471" t="str">
            <v>FRANCE</v>
          </cell>
          <cell r="H2471" t="str">
            <v>1</v>
          </cell>
          <cell r="I2471" t="str">
            <v>01 49 98 58 45</v>
          </cell>
          <cell r="K2471" t="str">
            <v>Nathalie</v>
          </cell>
          <cell r="L2471" t="str">
            <v>RICHARD-MATHIEU</v>
          </cell>
          <cell r="M2471" t="str">
            <v>+33 1 49 98 58 49</v>
          </cell>
          <cell r="N2471" t="str">
            <v>n.richard-mathieu@batipros.fr</v>
          </cell>
        </row>
        <row r="2472">
          <cell r="A2472">
            <v>3002430</v>
          </cell>
          <cell r="B2472" t="str">
            <v>EDITIONS PLUS - BATEAUX SEMI RIGIDE</v>
          </cell>
          <cell r="C2472" t="str">
            <v>DOMAINE DU FRIBEAU</v>
          </cell>
          <cell r="E2472" t="str">
            <v>17250</v>
          </cell>
          <cell r="F2472" t="str">
            <v>SOULIGNONNES</v>
          </cell>
          <cell r="G2472" t="str">
            <v>FRANCE</v>
          </cell>
          <cell r="H2472" t="str">
            <v>1</v>
          </cell>
          <cell r="I2472" t="str">
            <v>+33673139872</v>
          </cell>
          <cell r="J2472" t="str">
            <v>pascal.chipaux@editionsplus.fr</v>
          </cell>
          <cell r="K2472" t="str">
            <v>Pascal</v>
          </cell>
          <cell r="L2472" t="str">
            <v>CHIPAUX</v>
          </cell>
          <cell r="N2472" t="str">
            <v>pascal.chipaux@editionsplus.fr</v>
          </cell>
        </row>
        <row r="2473">
          <cell r="A2473">
            <v>3002474</v>
          </cell>
          <cell r="B2473" t="str">
            <v>BONNIER CORPORATION - YACHTING MAGAZINE</v>
          </cell>
          <cell r="C2473" t="str">
            <v>1500 CORDOVA ROAD, SUITE 24</v>
          </cell>
          <cell r="E2473" t="str">
            <v>33316</v>
          </cell>
          <cell r="F2473" t="str">
            <v>FT LAUDERDALE</v>
          </cell>
          <cell r="G2473" t="str">
            <v>ETATS-UNIS</v>
          </cell>
          <cell r="H2473" t="str">
            <v>2</v>
          </cell>
          <cell r="I2473" t="str">
            <v>+19544634004</v>
          </cell>
          <cell r="J2473" t="str">
            <v>+19544634080</v>
          </cell>
          <cell r="K2473" t="str">
            <v>David</v>
          </cell>
          <cell r="L2473" t="str">
            <v>CARR</v>
          </cell>
          <cell r="M2473" t="str">
            <v>+19545947655</v>
          </cell>
          <cell r="N2473" t="str">
            <v>david.carr@bonniercorp.com</v>
          </cell>
        </row>
        <row r="2474">
          <cell r="A2474">
            <v>3002474</v>
          </cell>
          <cell r="B2474" t="str">
            <v>BONNIER CORPORATION - YACHTING MAGAZINE</v>
          </cell>
          <cell r="C2474" t="str">
            <v>1500 CORDOVA ROAD, SUITE 24</v>
          </cell>
          <cell r="E2474" t="str">
            <v>33316</v>
          </cell>
          <cell r="F2474" t="str">
            <v>FT LAUDERDALE</v>
          </cell>
          <cell r="G2474" t="str">
            <v>ETATS-UNIS</v>
          </cell>
          <cell r="H2474" t="str">
            <v>2</v>
          </cell>
          <cell r="I2474" t="str">
            <v>+19544634004</v>
          </cell>
          <cell r="J2474" t="str">
            <v>+19544634080</v>
          </cell>
          <cell r="K2474" t="str">
            <v>Terry</v>
          </cell>
          <cell r="L2474" t="str">
            <v>JACOME</v>
          </cell>
          <cell r="M2474" t="str">
            <v>+19545947651</v>
          </cell>
          <cell r="N2474" t="str">
            <v>terry.jacome@bonniercorp.com</v>
          </cell>
        </row>
        <row r="2475">
          <cell r="A2475">
            <v>3002670</v>
          </cell>
          <cell r="B2475" t="str">
            <v>LLEP SA</v>
          </cell>
          <cell r="C2475" t="str">
            <v>93 RUE DE LEOGNAN</v>
          </cell>
          <cell r="E2475" t="str">
            <v>L-8140</v>
          </cell>
          <cell r="F2475" t="str">
            <v>BRIDEL</v>
          </cell>
          <cell r="G2475" t="str">
            <v>LUXEMBOURG</v>
          </cell>
          <cell r="H2475" t="str">
            <v>1</v>
          </cell>
          <cell r="I2475" t="str">
            <v>+33 556755532</v>
          </cell>
          <cell r="J2475" t="str">
            <v>francoise.mauriat@orange.fr</v>
          </cell>
          <cell r="K2475" t="str">
            <v>Françoise</v>
          </cell>
          <cell r="L2475" t="str">
            <v>MAURIAT</v>
          </cell>
          <cell r="M2475" t="str">
            <v>+33 556755532</v>
          </cell>
          <cell r="N2475" t="str">
            <v>francoise.mauriat@orange.fr</v>
          </cell>
        </row>
        <row r="2476">
          <cell r="A2476">
            <v>3002729</v>
          </cell>
          <cell r="B2476" t="str">
            <v>SPO - LE MENSUEL DU MORBIHAN</v>
          </cell>
          <cell r="C2476" t="str">
            <v>8 RUE HOCHE</v>
          </cell>
          <cell r="E2476" t="str">
            <v>56000</v>
          </cell>
          <cell r="F2476" t="str">
            <v>VANNES</v>
          </cell>
          <cell r="G2476" t="str">
            <v>FRANCE</v>
          </cell>
          <cell r="H2476" t="str">
            <v>1</v>
          </cell>
          <cell r="I2476" t="str">
            <v>02 97 47 84 74</v>
          </cell>
          <cell r="J2476" t="str">
            <v>audrey.leguenne@lemensuel.com</v>
          </cell>
          <cell r="K2476" t="str">
            <v>Pierre-Marie</v>
          </cell>
          <cell r="L2476" t="str">
            <v>DEFOUR</v>
          </cell>
          <cell r="N2476" t="str">
            <v>baiedequiberon@yahoo.fr</v>
          </cell>
        </row>
        <row r="2477">
          <cell r="A2477">
            <v>3002729</v>
          </cell>
          <cell r="B2477" t="str">
            <v>SPO - LE MENSUEL DU MORBIHAN</v>
          </cell>
          <cell r="C2477" t="str">
            <v>8 RUE HOCHE</v>
          </cell>
          <cell r="E2477" t="str">
            <v>56000</v>
          </cell>
          <cell r="F2477" t="str">
            <v>VANNES</v>
          </cell>
          <cell r="G2477" t="str">
            <v>FRANCE</v>
          </cell>
          <cell r="H2477" t="str">
            <v>1</v>
          </cell>
          <cell r="I2477" t="str">
            <v>02 97 47 84 74</v>
          </cell>
          <cell r="J2477" t="str">
            <v>audrey.leguenne@lemensuel.com</v>
          </cell>
          <cell r="K2477" t="str">
            <v>François</v>
          </cell>
          <cell r="L2477" t="str">
            <v>MAUMAS</v>
          </cell>
        </row>
        <row r="2478">
          <cell r="A2478">
            <v>3002729</v>
          </cell>
          <cell r="B2478" t="str">
            <v>SPO - LE MENSUEL DU MORBIHAN</v>
          </cell>
          <cell r="C2478" t="str">
            <v>8 RUE HOCHE</v>
          </cell>
          <cell r="E2478" t="str">
            <v>56000</v>
          </cell>
          <cell r="F2478" t="str">
            <v>VANNES</v>
          </cell>
          <cell r="G2478" t="str">
            <v>FRANCE</v>
          </cell>
          <cell r="H2478" t="str">
            <v>1</v>
          </cell>
          <cell r="I2478" t="str">
            <v>02 97 47 84 74</v>
          </cell>
          <cell r="J2478" t="str">
            <v>audrey.leguenne@lemensuel.com</v>
          </cell>
          <cell r="K2478" t="str">
            <v>FRANCOIS</v>
          </cell>
          <cell r="L2478" t="str">
            <v>MAUMAS</v>
          </cell>
          <cell r="N2478" t="str">
            <v>francois.maumas@lemensuel.com</v>
          </cell>
        </row>
        <row r="2479">
          <cell r="A2479">
            <v>3002729</v>
          </cell>
          <cell r="B2479" t="str">
            <v>SPO - LE MENSUEL DU MORBIHAN</v>
          </cell>
          <cell r="C2479" t="str">
            <v>8 RUE HOCHE</v>
          </cell>
          <cell r="E2479" t="str">
            <v>56000</v>
          </cell>
          <cell r="F2479" t="str">
            <v>VANNES</v>
          </cell>
          <cell r="G2479" t="str">
            <v>FRANCE</v>
          </cell>
          <cell r="H2479" t="str">
            <v>1</v>
          </cell>
          <cell r="I2479" t="str">
            <v>02 97 47 84 74</v>
          </cell>
          <cell r="J2479" t="str">
            <v>audrey.leguenne@lemensuel.com</v>
          </cell>
          <cell r="K2479" t="str">
            <v>Marie-Charlotte</v>
          </cell>
          <cell r="L2479" t="str">
            <v>CLOEREC</v>
          </cell>
          <cell r="N2479" t="str">
            <v>mariecharlotte.cloerec@lemensuel.com</v>
          </cell>
        </row>
        <row r="2480">
          <cell r="A2480">
            <v>3002729</v>
          </cell>
          <cell r="B2480" t="str">
            <v>SPO - LE MENSUEL DU MORBIHAN</v>
          </cell>
          <cell r="C2480" t="str">
            <v>8 RUE HOCHE</v>
          </cell>
          <cell r="E2480" t="str">
            <v>56000</v>
          </cell>
          <cell r="F2480" t="str">
            <v>VANNES</v>
          </cell>
          <cell r="G2480" t="str">
            <v>FRANCE</v>
          </cell>
          <cell r="H2480" t="str">
            <v>1</v>
          </cell>
          <cell r="I2480" t="str">
            <v>02 97 47 84 74</v>
          </cell>
          <cell r="J2480" t="str">
            <v>audrey.leguenne@lemensuel.com</v>
          </cell>
          <cell r="K2480" t="str">
            <v>Killian</v>
          </cell>
          <cell r="L2480" t="str">
            <v>TRIBOUILLARD</v>
          </cell>
          <cell r="M2480" t="str">
            <v>02 97 47 84 74</v>
          </cell>
        </row>
        <row r="2481">
          <cell r="A2481">
            <v>3002729</v>
          </cell>
          <cell r="B2481" t="str">
            <v>SPO - LE MENSUEL DU MORBIHAN</v>
          </cell>
          <cell r="C2481" t="str">
            <v>8 RUE HOCHE</v>
          </cell>
          <cell r="E2481" t="str">
            <v>56000</v>
          </cell>
          <cell r="F2481" t="str">
            <v>VANNES</v>
          </cell>
          <cell r="G2481" t="str">
            <v>FRANCE</v>
          </cell>
          <cell r="H2481" t="str">
            <v>1</v>
          </cell>
          <cell r="I2481" t="str">
            <v>02 97 47 84 74</v>
          </cell>
          <cell r="J2481" t="str">
            <v>audrey.leguenne@lemensuel.com</v>
          </cell>
          <cell r="K2481" t="str">
            <v>Audrey</v>
          </cell>
          <cell r="L2481" t="str">
            <v>LEGUENNE</v>
          </cell>
          <cell r="M2481" t="str">
            <v>+33297478474</v>
          </cell>
          <cell r="N2481" t="str">
            <v>audrey.leguenne@lemensuel.com</v>
          </cell>
        </row>
        <row r="2482">
          <cell r="A2482">
            <v>3002764</v>
          </cell>
          <cell r="B2482" t="str">
            <v>CDSE</v>
          </cell>
          <cell r="C2482" t="str">
            <v>6 PLACE D'ESTIENNES D'ORVES</v>
          </cell>
          <cell r="E2482" t="str">
            <v>75009</v>
          </cell>
          <cell r="F2482" t="str">
            <v>PARIS</v>
          </cell>
          <cell r="G2482" t="str">
            <v>FRANCE</v>
          </cell>
          <cell r="H2482" t="str">
            <v>1</v>
          </cell>
          <cell r="I2482" t="str">
            <v>+33  1 44 70 70 24</v>
          </cell>
          <cell r="K2482" t="str">
            <v>Olivier</v>
          </cell>
          <cell r="L2482" t="str">
            <v>HASSID</v>
          </cell>
          <cell r="N2482" t="str">
            <v>olivier.hassid@cdse.fr</v>
          </cell>
        </row>
        <row r="2483">
          <cell r="A2483">
            <v>3002764</v>
          </cell>
          <cell r="B2483" t="str">
            <v>CDSE</v>
          </cell>
          <cell r="C2483" t="str">
            <v>6 PLACE D'ESTIENNES D'ORVES</v>
          </cell>
          <cell r="E2483" t="str">
            <v>75009</v>
          </cell>
          <cell r="F2483" t="str">
            <v>PARIS</v>
          </cell>
          <cell r="G2483" t="str">
            <v>FRANCE</v>
          </cell>
          <cell r="H2483" t="str">
            <v>1</v>
          </cell>
          <cell r="I2483" t="str">
            <v>+33  1 44 70 70 24</v>
          </cell>
          <cell r="K2483" t="str">
            <v>Julien</v>
          </cell>
          <cell r="L2483" t="str">
            <v>MARCEL</v>
          </cell>
          <cell r="M2483" t="str">
            <v>+33 1 72 317 319</v>
          </cell>
          <cell r="N2483" t="str">
            <v>julien.marcel@cdse.fr</v>
          </cell>
        </row>
        <row r="2484">
          <cell r="A2484">
            <v>3002915</v>
          </cell>
          <cell r="B2484" t="str">
            <v>PUBLIWORLD SRL</v>
          </cell>
          <cell r="C2484" t="str">
            <v>Via Sicilia, 137</v>
          </cell>
          <cell r="E2484" t="str">
            <v>00187</v>
          </cell>
          <cell r="F2484" t="str">
            <v>ROME</v>
          </cell>
          <cell r="G2484" t="str">
            <v>ITALIE</v>
          </cell>
          <cell r="H2484" t="str">
            <v>2</v>
          </cell>
          <cell r="I2484" t="str">
            <v>+390642016397</v>
          </cell>
          <cell r="J2484" t="str">
            <v>info@blumag.it</v>
          </cell>
          <cell r="K2484" t="str">
            <v>Andrea</v>
          </cell>
          <cell r="L2484" t="str">
            <v>PAPPAIANNI</v>
          </cell>
          <cell r="M2484" t="str">
            <v>+390642016397</v>
          </cell>
          <cell r="N2484" t="str">
            <v>andreapappaianni@publiworld.vs</v>
          </cell>
        </row>
        <row r="2485">
          <cell r="A2485">
            <v>3002917</v>
          </cell>
          <cell r="B2485" t="str">
            <v>CANNES COMMUNICATION</v>
          </cell>
          <cell r="C2485" t="str">
            <v>Le Majestic</v>
          </cell>
          <cell r="D2485" t="str">
            <v>10 Av de Branly</v>
          </cell>
          <cell r="E2485" t="str">
            <v>06400</v>
          </cell>
          <cell r="F2485" t="str">
            <v>CANNES</v>
          </cell>
          <cell r="G2485" t="str">
            <v>FRANCE</v>
          </cell>
          <cell r="H2485" t="str">
            <v>1</v>
          </cell>
          <cell r="I2485" t="str">
            <v>+33492025927</v>
          </cell>
          <cell r="J2485" t="str">
            <v>g.fima@cannes-communication.fr</v>
          </cell>
          <cell r="K2485" t="str">
            <v>Guy</v>
          </cell>
          <cell r="L2485" t="str">
            <v>FIMA</v>
          </cell>
          <cell r="N2485" t="str">
            <v>g.fima@cannes-communication.fr</v>
          </cell>
        </row>
        <row r="2486">
          <cell r="A2486">
            <v>3003430</v>
          </cell>
          <cell r="B2486" t="str">
            <v>C YACHT &amp; JET MAGAZINE</v>
          </cell>
          <cell r="C2486" t="str">
            <v>8 rue des Pêcheurs</v>
          </cell>
          <cell r="E2486" t="str">
            <v>06220</v>
          </cell>
          <cell r="F2486" t="str">
            <v>LE GOLFE JUAN - VALLAURIS</v>
          </cell>
          <cell r="G2486" t="str">
            <v>FRANCE</v>
          </cell>
          <cell r="H2486" t="str">
            <v>1</v>
          </cell>
          <cell r="I2486" t="str">
            <v>+33650854115</v>
          </cell>
          <cell r="J2486" t="str">
            <v>contactyjibc@yahoo.fr</v>
          </cell>
          <cell r="K2486" t="str">
            <v>Christine</v>
          </cell>
          <cell r="L2486" t="str">
            <v>GIRAUDEAU</v>
          </cell>
          <cell r="M2486" t="str">
            <v>06 50 85 41 15</v>
          </cell>
          <cell r="N2486" t="str">
            <v>christinegiraudeau3@yahoo.fr</v>
          </cell>
        </row>
        <row r="2487">
          <cell r="A2487">
            <v>3003493</v>
          </cell>
          <cell r="B2487" t="str">
            <v>MARINE CONSULTING</v>
          </cell>
          <cell r="C2487" t="str">
            <v>KREPIANKI 5</v>
          </cell>
          <cell r="E2487" t="str">
            <v>27-600</v>
          </cell>
          <cell r="F2487" t="str">
            <v>SANDOMIERZ</v>
          </cell>
          <cell r="G2487" t="str">
            <v>POLOGNE</v>
          </cell>
          <cell r="H2487" t="str">
            <v>2</v>
          </cell>
          <cell r="I2487" t="str">
            <v>+48601232311</v>
          </cell>
          <cell r="J2487" t="str">
            <v>motorowy@motorowy.pl</v>
          </cell>
          <cell r="L2487" t="str">
            <v>BRYTA</v>
          </cell>
          <cell r="N2487" t="str">
            <v>biuro@monolit.biz.pl</v>
          </cell>
        </row>
        <row r="2488">
          <cell r="A2488">
            <v>3003533</v>
          </cell>
          <cell r="B2488" t="str">
            <v>SWISSBOAT YACHTING AG</v>
          </cell>
          <cell r="D2488" t="str">
            <v>Postfach 136</v>
          </cell>
          <cell r="E2488" t="str">
            <v>CH-3292</v>
          </cell>
          <cell r="F2488" t="str">
            <v>BUSSWIL BEU BUREN</v>
          </cell>
          <cell r="G2488" t="str">
            <v>SUISSE</v>
          </cell>
          <cell r="H2488" t="str">
            <v>1</v>
          </cell>
          <cell r="J2488" t="str">
            <v>alexandra.steinegger@sbo.ch</v>
          </cell>
          <cell r="K2488" t="str">
            <v>Alexandra</v>
          </cell>
          <cell r="L2488" t="str">
            <v>STEINEGGER</v>
          </cell>
          <cell r="M2488" t="str">
            <v>+41443642145</v>
          </cell>
          <cell r="N2488" t="str">
            <v>alexandra.steinegger@sbo.ch</v>
          </cell>
        </row>
        <row r="2489">
          <cell r="A2489">
            <v>3003533</v>
          </cell>
          <cell r="B2489" t="str">
            <v>SWISSBOAT YACHTING AG</v>
          </cell>
          <cell r="D2489" t="str">
            <v>Postfach 136</v>
          </cell>
          <cell r="E2489" t="str">
            <v>CH-3292</v>
          </cell>
          <cell r="F2489" t="str">
            <v>BUSSWIL BEU BUREN</v>
          </cell>
          <cell r="G2489" t="str">
            <v>SUISSE</v>
          </cell>
          <cell r="H2489" t="str">
            <v>1</v>
          </cell>
          <cell r="J2489" t="str">
            <v>alexandra.steinegger@sbo.ch</v>
          </cell>
          <cell r="K2489" t="str">
            <v>STEFAN</v>
          </cell>
          <cell r="L2489" t="str">
            <v>DETJEN</v>
          </cell>
          <cell r="N2489" t="str">
            <v>stefan.detjen@yachting.ch</v>
          </cell>
        </row>
        <row r="2490">
          <cell r="A2490">
            <v>3003536</v>
          </cell>
          <cell r="B2490" t="str">
            <v>AZ IMPORT</v>
          </cell>
          <cell r="C2490" t="str">
            <v>ZA DU CHEMIN D'AIX</v>
          </cell>
          <cell r="D2490" t="str">
            <v>683 AVENUE DES 5 PONTS</v>
          </cell>
          <cell r="E2490" t="str">
            <v>83470</v>
          </cell>
          <cell r="F2490" t="str">
            <v>ST MAXIMIN LA STE BAUME</v>
          </cell>
          <cell r="G2490" t="str">
            <v>FRANCE</v>
          </cell>
          <cell r="H2490" t="str">
            <v>1</v>
          </cell>
          <cell r="I2490" t="str">
            <v>04 94 72 40 90</v>
          </cell>
          <cell r="J2490" t="str">
            <v>info@nicolazi-design.com</v>
          </cell>
          <cell r="K2490" t="str">
            <v>Christophe</v>
          </cell>
          <cell r="L2490" t="str">
            <v>JOURDAN</v>
          </cell>
          <cell r="M2490" t="str">
            <v>04 94 72 40 90</v>
          </cell>
          <cell r="N2490" t="str">
            <v>c.jourdan@nicolazi-design.com</v>
          </cell>
        </row>
        <row r="2491">
          <cell r="A2491">
            <v>3003679</v>
          </cell>
          <cell r="B2491" t="str">
            <v>SEQUOVIA</v>
          </cell>
          <cell r="C2491" t="str">
            <v>13 AVENUE GABRIEL</v>
          </cell>
          <cell r="E2491" t="str">
            <v>78710</v>
          </cell>
          <cell r="F2491" t="str">
            <v>LA CELLE SAINT CLOUD</v>
          </cell>
          <cell r="G2491" t="str">
            <v>FRANCE</v>
          </cell>
          <cell r="H2491" t="str">
            <v>1</v>
          </cell>
          <cell r="I2491" t="str">
            <v>09 72 11 50 61</v>
          </cell>
          <cell r="J2491" t="str">
            <v>bdesmier@sequovia.com</v>
          </cell>
          <cell r="K2491" t="str">
            <v>BERTRAND</v>
          </cell>
          <cell r="L2491" t="str">
            <v>DESMIER</v>
          </cell>
          <cell r="M2491" t="str">
            <v>09 72 11 30 39</v>
          </cell>
          <cell r="N2491" t="str">
            <v>bdesmier@sequovia.com</v>
          </cell>
        </row>
        <row r="2492">
          <cell r="A2492">
            <v>3003679</v>
          </cell>
          <cell r="B2492" t="str">
            <v>SEQUOVIA</v>
          </cell>
          <cell r="C2492" t="str">
            <v>13 AVENUE GABRIEL</v>
          </cell>
          <cell r="E2492" t="str">
            <v>78710</v>
          </cell>
          <cell r="F2492" t="str">
            <v>LA CELLE SAINT CLOUD</v>
          </cell>
          <cell r="G2492" t="str">
            <v>FRANCE</v>
          </cell>
          <cell r="H2492" t="str">
            <v>1</v>
          </cell>
          <cell r="I2492" t="str">
            <v>09 72 11 50 61</v>
          </cell>
          <cell r="J2492" t="str">
            <v>bdesmier@sequovia.com</v>
          </cell>
          <cell r="K2492" t="str">
            <v>Julien</v>
          </cell>
          <cell r="L2492" t="str">
            <v>CLUNET-COSTE</v>
          </cell>
          <cell r="M2492" t="str">
            <v>09 72 11 50 61</v>
          </cell>
          <cell r="N2492" t="str">
            <v>jclunet@sequovia.com</v>
          </cell>
        </row>
        <row r="2493">
          <cell r="A2493">
            <v>3003679</v>
          </cell>
          <cell r="B2493" t="str">
            <v>SEQUOVIA</v>
          </cell>
          <cell r="C2493" t="str">
            <v>13 AVENUE GABRIEL</v>
          </cell>
          <cell r="E2493" t="str">
            <v>78710</v>
          </cell>
          <cell r="F2493" t="str">
            <v>LA CELLE SAINT CLOUD</v>
          </cell>
          <cell r="G2493" t="str">
            <v>FRANCE</v>
          </cell>
          <cell r="H2493" t="str">
            <v>1</v>
          </cell>
          <cell r="I2493" t="str">
            <v>09 72 11 50 61</v>
          </cell>
          <cell r="J2493" t="str">
            <v>bdesmier@sequovia.com</v>
          </cell>
          <cell r="K2493" t="str">
            <v>Juliette</v>
          </cell>
          <cell r="L2493" t="str">
            <v>DELABAERE</v>
          </cell>
          <cell r="M2493" t="str">
            <v>+9 72 11 50 61</v>
          </cell>
          <cell r="N2493" t="str">
            <v>jdelabaere@sequovia.com</v>
          </cell>
        </row>
        <row r="2494">
          <cell r="A2494">
            <v>3003683</v>
          </cell>
          <cell r="B2494" t="str">
            <v>ORENA SA</v>
          </cell>
          <cell r="C2494" t="str">
            <v>BOULEVARD LAMBERMONT 140</v>
          </cell>
          <cell r="E2494" t="str">
            <v>1020</v>
          </cell>
          <cell r="F2494" t="str">
            <v>BRUXELLES</v>
          </cell>
          <cell r="G2494" t="str">
            <v>BELGIQUE</v>
          </cell>
          <cell r="H2494" t="str">
            <v>1</v>
          </cell>
          <cell r="I2494" t="str">
            <v>+3222162065</v>
          </cell>
          <cell r="J2494" t="str">
            <v>e.malschack@orena.be</v>
          </cell>
          <cell r="K2494" t="str">
            <v>EDUARD</v>
          </cell>
          <cell r="L2494" t="str">
            <v>MALSCHALCK</v>
          </cell>
          <cell r="M2494" t="str">
            <v>+3222162065</v>
          </cell>
          <cell r="N2494" t="str">
            <v>e.malschack@orena.be</v>
          </cell>
        </row>
        <row r="2495">
          <cell r="A2495">
            <v>3003853</v>
          </cell>
          <cell r="B2495" t="str">
            <v>WUTT PUBLISHING</v>
          </cell>
          <cell r="C2495" t="str">
            <v>HENAO 7 - 7  - DEPARTAMENTO 5</v>
          </cell>
          <cell r="E2495" t="str">
            <v>48001</v>
          </cell>
          <cell r="F2495" t="str">
            <v>BILBAO</v>
          </cell>
          <cell r="G2495" t="str">
            <v>ESPAGNE</v>
          </cell>
          <cell r="H2495" t="str">
            <v>2</v>
          </cell>
          <cell r="I2495" t="str">
            <v>+34911262347</v>
          </cell>
          <cell r="J2495" t="str">
            <v>bruno@legrandmag.com</v>
          </cell>
          <cell r="K2495" t="str">
            <v>Bruno</v>
          </cell>
          <cell r="L2495" t="str">
            <v>FACCHETTI</v>
          </cell>
          <cell r="M2495" t="str">
            <v>4 677949596</v>
          </cell>
          <cell r="N2495" t="str">
            <v>bruno@legrandmag.com</v>
          </cell>
        </row>
        <row r="2496">
          <cell r="A2496">
            <v>3003853</v>
          </cell>
          <cell r="B2496" t="str">
            <v>WUTT PUBLISHING</v>
          </cell>
          <cell r="C2496" t="str">
            <v>HENAO 7 - 7  - DEPARTAMENTO 5</v>
          </cell>
          <cell r="E2496" t="str">
            <v>48001</v>
          </cell>
          <cell r="F2496" t="str">
            <v>BILBAO</v>
          </cell>
          <cell r="G2496" t="str">
            <v>ESPAGNE</v>
          </cell>
          <cell r="H2496" t="str">
            <v>2</v>
          </cell>
          <cell r="I2496" t="str">
            <v>+34911262347</v>
          </cell>
          <cell r="J2496" t="str">
            <v>bruno@legrandmag.com</v>
          </cell>
          <cell r="K2496" t="str">
            <v>Gianfilippo</v>
          </cell>
          <cell r="L2496" t="str">
            <v>VERSARI</v>
          </cell>
          <cell r="N2496" t="str">
            <v>gianfilippo@legrandmag.com</v>
          </cell>
        </row>
        <row r="2497">
          <cell r="A2497">
            <v>3003853</v>
          </cell>
          <cell r="B2497" t="str">
            <v>WUTT PUBLISHING</v>
          </cell>
          <cell r="C2497" t="str">
            <v>HENAO 7 - 7  - DEPARTAMENTO 5</v>
          </cell>
          <cell r="E2497" t="str">
            <v>48001</v>
          </cell>
          <cell r="F2497" t="str">
            <v>BILBAO</v>
          </cell>
          <cell r="G2497" t="str">
            <v>ESPAGNE</v>
          </cell>
          <cell r="H2497" t="str">
            <v>2</v>
          </cell>
          <cell r="I2497" t="str">
            <v>+34911262347</v>
          </cell>
          <cell r="J2497" t="str">
            <v>bruno@legrandmag.com</v>
          </cell>
          <cell r="K2497" t="str">
            <v>Miriam</v>
          </cell>
          <cell r="L2497" t="str">
            <v>MENCHACA</v>
          </cell>
          <cell r="N2497" t="str">
            <v>luxury@luxurynewsbox.com</v>
          </cell>
        </row>
        <row r="2498">
          <cell r="A2498">
            <v>3003938</v>
          </cell>
          <cell r="B2498" t="str">
            <v>YACHTING EDITIONS SARL</v>
          </cell>
          <cell r="C2498" t="str">
            <v>111 Avenue Victor Hugo</v>
          </cell>
          <cell r="E2498" t="str">
            <v>75116</v>
          </cell>
          <cell r="F2498" t="str">
            <v>PARIS</v>
          </cell>
          <cell r="G2498" t="str">
            <v>FRANCE</v>
          </cell>
          <cell r="H2498" t="str">
            <v>1</v>
          </cell>
          <cell r="I2498" t="str">
            <v>+33962275325</v>
          </cell>
          <cell r="J2498" t="str">
            <v>admin@yachtingclassique.com</v>
          </cell>
          <cell r="K2498" t="str">
            <v>Emmanuel</v>
          </cell>
          <cell r="L2498" t="str">
            <v>CHARRAS</v>
          </cell>
          <cell r="N2498" t="str">
            <v>echarras@yachtingclassique.com</v>
          </cell>
        </row>
        <row r="2499">
          <cell r="A2499">
            <v>3003969</v>
          </cell>
          <cell r="B2499" t="str">
            <v>INSITEO</v>
          </cell>
          <cell r="C2499" t="str">
            <v>23 Bd Victor Hugo</v>
          </cell>
          <cell r="D2499" t="str">
            <v>Bâtiment Socrate</v>
          </cell>
          <cell r="E2499" t="str">
            <v>31770</v>
          </cell>
          <cell r="F2499" t="str">
            <v>COLOMIERS</v>
          </cell>
          <cell r="G2499" t="str">
            <v>FRANCE</v>
          </cell>
          <cell r="H2499" t="str">
            <v>1</v>
          </cell>
          <cell r="I2499" t="str">
            <v>+33562120441</v>
          </cell>
          <cell r="J2499" t="str">
            <v>contact@insiteo.com</v>
          </cell>
          <cell r="K2499" t="str">
            <v>Pierre</v>
          </cell>
          <cell r="L2499" t="str">
            <v>VARROD</v>
          </cell>
          <cell r="N2499" t="str">
            <v>pierre.varrod@insiteo.com</v>
          </cell>
        </row>
        <row r="2500">
          <cell r="A2500">
            <v>3003969</v>
          </cell>
          <cell r="B2500" t="str">
            <v>INSITEO</v>
          </cell>
          <cell r="C2500" t="str">
            <v>23 Bd Victor Hugo</v>
          </cell>
          <cell r="D2500" t="str">
            <v>Bâtiment Socrate</v>
          </cell>
          <cell r="E2500" t="str">
            <v>31770</v>
          </cell>
          <cell r="F2500" t="str">
            <v>COLOMIERS</v>
          </cell>
          <cell r="G2500" t="str">
            <v>FRANCE</v>
          </cell>
          <cell r="H2500" t="str">
            <v>1</v>
          </cell>
          <cell r="I2500" t="str">
            <v>+33562120441</v>
          </cell>
          <cell r="J2500" t="str">
            <v>contact@insiteo.com</v>
          </cell>
          <cell r="K2500" t="str">
            <v>FABIEN</v>
          </cell>
          <cell r="L2500" t="str">
            <v>NOYON</v>
          </cell>
          <cell r="N2500" t="str">
            <v>fabien.noyon@insiteo.com</v>
          </cell>
        </row>
        <row r="2501">
          <cell r="A2501">
            <v>3003969</v>
          </cell>
          <cell r="B2501" t="str">
            <v>INSITEO</v>
          </cell>
          <cell r="C2501" t="str">
            <v>23 Bd Victor Hugo</v>
          </cell>
          <cell r="D2501" t="str">
            <v>Bâtiment Socrate</v>
          </cell>
          <cell r="E2501" t="str">
            <v>31770</v>
          </cell>
          <cell r="F2501" t="str">
            <v>COLOMIERS</v>
          </cell>
          <cell r="G2501" t="str">
            <v>FRANCE</v>
          </cell>
          <cell r="H2501" t="str">
            <v>1</v>
          </cell>
          <cell r="I2501" t="str">
            <v>+33562120441</v>
          </cell>
          <cell r="J2501" t="str">
            <v>contact@insiteo.com</v>
          </cell>
          <cell r="K2501" t="str">
            <v>OLIVIER</v>
          </cell>
          <cell r="L2501" t="str">
            <v>DEVIENNE</v>
          </cell>
          <cell r="N2501" t="str">
            <v>olivier.devienne@insiteo.com</v>
          </cell>
        </row>
        <row r="2502">
          <cell r="A2502">
            <v>3003969</v>
          </cell>
          <cell r="B2502" t="str">
            <v>INSITEO</v>
          </cell>
          <cell r="C2502" t="str">
            <v>23 Bd Victor Hugo</v>
          </cell>
          <cell r="D2502" t="str">
            <v>Bâtiment Socrate</v>
          </cell>
          <cell r="E2502" t="str">
            <v>31770</v>
          </cell>
          <cell r="F2502" t="str">
            <v>COLOMIERS</v>
          </cell>
          <cell r="G2502" t="str">
            <v>FRANCE</v>
          </cell>
          <cell r="H2502" t="str">
            <v>1</v>
          </cell>
          <cell r="I2502" t="str">
            <v>+33562120441</v>
          </cell>
          <cell r="J2502" t="str">
            <v>contact@insiteo.com</v>
          </cell>
          <cell r="K2502" t="str">
            <v>Olivier</v>
          </cell>
          <cell r="L2502" t="str">
            <v>DEVIENNE</v>
          </cell>
          <cell r="N2502" t="str">
            <v>olivier.devienne@insiteo.com</v>
          </cell>
        </row>
        <row r="2503">
          <cell r="A2503">
            <v>3004026</v>
          </cell>
          <cell r="B2503" t="str">
            <v>MRJ INFORMATIQUE</v>
          </cell>
          <cell r="C2503" t="str">
            <v>LE TREFLE</v>
          </cell>
          <cell r="D2503" t="str">
            <v>22 BOULEVARD GAMBETTA</v>
          </cell>
          <cell r="E2503" t="str">
            <v>92130</v>
          </cell>
          <cell r="F2503" t="str">
            <v>ISSY LES MOULINEAUX</v>
          </cell>
          <cell r="G2503" t="str">
            <v>FRANCE</v>
          </cell>
          <cell r="H2503" t="str">
            <v>1</v>
          </cell>
          <cell r="I2503" t="str">
            <v>+33 1 56 08 59 00</v>
          </cell>
          <cell r="J2503" t="str">
            <v>contact@mrj-corp.fr</v>
          </cell>
          <cell r="K2503" t="str">
            <v>Sonia</v>
          </cell>
          <cell r="L2503" t="str">
            <v>CHENITI</v>
          </cell>
          <cell r="M2503" t="str">
            <v>+33 1 56 08 59 00</v>
          </cell>
          <cell r="N2503" t="str">
            <v>s.cheniti@mrj-corp.fr</v>
          </cell>
        </row>
        <row r="2504">
          <cell r="A2504">
            <v>3004026</v>
          </cell>
          <cell r="B2504" t="str">
            <v>MRJ INFORMATIQUE</v>
          </cell>
          <cell r="C2504" t="str">
            <v>LE TREFLE</v>
          </cell>
          <cell r="D2504" t="str">
            <v>22 BOULEVARD GAMBETTA</v>
          </cell>
          <cell r="E2504" t="str">
            <v>92130</v>
          </cell>
          <cell r="F2504" t="str">
            <v>ISSY LES MOULINEAUX</v>
          </cell>
          <cell r="G2504" t="str">
            <v>FRANCE</v>
          </cell>
          <cell r="H2504" t="str">
            <v>1</v>
          </cell>
          <cell r="I2504" t="str">
            <v>+33 1 56 08 59 00</v>
          </cell>
          <cell r="J2504" t="str">
            <v>contact@mrj-corp.fr</v>
          </cell>
          <cell r="K2504" t="str">
            <v>Camille</v>
          </cell>
          <cell r="L2504" t="str">
            <v>LAURES</v>
          </cell>
          <cell r="M2504" t="str">
            <v>+33 1 73 79 35 67</v>
          </cell>
          <cell r="N2504" t="str">
            <v>c.laures@mjr-corp.fr</v>
          </cell>
        </row>
        <row r="2505">
          <cell r="A2505">
            <v>3004026</v>
          </cell>
          <cell r="B2505" t="str">
            <v>MRJ INFORMATIQUE</v>
          </cell>
          <cell r="C2505" t="str">
            <v>LE TREFLE</v>
          </cell>
          <cell r="D2505" t="str">
            <v>22 BOULEVARD GAMBETTA</v>
          </cell>
          <cell r="E2505" t="str">
            <v>92130</v>
          </cell>
          <cell r="F2505" t="str">
            <v>ISSY LES MOULINEAUX</v>
          </cell>
          <cell r="G2505" t="str">
            <v>FRANCE</v>
          </cell>
          <cell r="H2505" t="str">
            <v>1</v>
          </cell>
          <cell r="I2505" t="str">
            <v>+33 1 56 08 59 00</v>
          </cell>
          <cell r="J2505" t="str">
            <v>contact@mrj-corp.fr</v>
          </cell>
          <cell r="K2505" t="str">
            <v>Jeremie</v>
          </cell>
          <cell r="L2505" t="str">
            <v>ROBOH</v>
          </cell>
          <cell r="M2505" t="str">
            <v>+33 1 73 79 35 67</v>
          </cell>
          <cell r="N2505" t="str">
            <v>j.roboh@mrj-corp.fr</v>
          </cell>
        </row>
        <row r="2506">
          <cell r="A2506">
            <v>3004026</v>
          </cell>
          <cell r="B2506" t="str">
            <v>MRJ INFORMATIQUE</v>
          </cell>
          <cell r="C2506" t="str">
            <v>LE TREFLE</v>
          </cell>
          <cell r="D2506" t="str">
            <v>22 BOULEVARD GAMBETTA</v>
          </cell>
          <cell r="E2506" t="str">
            <v>92130</v>
          </cell>
          <cell r="F2506" t="str">
            <v>ISSY LES MOULINEAUX</v>
          </cell>
          <cell r="G2506" t="str">
            <v>FRANCE</v>
          </cell>
          <cell r="H2506" t="str">
            <v>1</v>
          </cell>
          <cell r="I2506" t="str">
            <v>+33 1 56 08 59 00</v>
          </cell>
          <cell r="J2506" t="str">
            <v>contact@mrj-corp.fr</v>
          </cell>
          <cell r="K2506" t="str">
            <v>Jeremie</v>
          </cell>
          <cell r="L2506" t="str">
            <v>ROBOH.</v>
          </cell>
          <cell r="N2506" t="str">
            <v>j.roboh@mrj-corp.fr</v>
          </cell>
        </row>
        <row r="2507">
          <cell r="A2507">
            <v>3004290</v>
          </cell>
          <cell r="B2507" t="str">
            <v>ADSVARK SARL</v>
          </cell>
          <cell r="C2507" t="str">
            <v>12 RUE VIVIENNE</v>
          </cell>
          <cell r="E2507" t="str">
            <v>75002</v>
          </cell>
          <cell r="F2507" t="str">
            <v>PARIS</v>
          </cell>
          <cell r="G2507" t="str">
            <v>FRANCE</v>
          </cell>
          <cell r="H2507" t="str">
            <v>1</v>
          </cell>
          <cell r="I2507" t="str">
            <v>+33699341969</v>
          </cell>
          <cell r="K2507" t="str">
            <v>Stéphanie</v>
          </cell>
          <cell r="L2507" t="str">
            <v>Vitale Havreng</v>
          </cell>
          <cell r="M2507" t="str">
            <v>+33699341969</v>
          </cell>
          <cell r="N2507" t="str">
            <v>stephanie@frenchweb.fr</v>
          </cell>
        </row>
        <row r="2508">
          <cell r="A2508">
            <v>3004366</v>
          </cell>
          <cell r="B2508" t="str">
            <v>MANAGEMENT D'ENTREPRISE</v>
          </cell>
          <cell r="C2508" t="str">
            <v>1 PASSAGE DU GENIE</v>
          </cell>
          <cell r="E2508" t="str">
            <v>75012</v>
          </cell>
          <cell r="F2508" t="str">
            <v>PARIS</v>
          </cell>
          <cell r="G2508" t="str">
            <v>FRANCE</v>
          </cell>
          <cell r="H2508" t="str">
            <v>1</v>
          </cell>
          <cell r="I2508" t="str">
            <v>+33143481875</v>
          </cell>
          <cell r="K2508" t="str">
            <v>Florent</v>
          </cell>
          <cell r="L2508" t="str">
            <v>BISSON</v>
          </cell>
          <cell r="M2508" t="str">
            <v>+33143481875</v>
          </cell>
          <cell r="N2508" t="str">
            <v>fbisson@management-dentreprise.fr</v>
          </cell>
        </row>
        <row r="2509">
          <cell r="A2509">
            <v>3004379</v>
          </cell>
          <cell r="B2509" t="str">
            <v>ACSEL - ASSOCIATION DE L'ECONOMIE NUMERI</v>
          </cell>
          <cell r="C2509" t="str">
            <v>15 rue de la Banque</v>
          </cell>
          <cell r="E2509" t="str">
            <v>75002</v>
          </cell>
          <cell r="F2509" t="str">
            <v>PARIS</v>
          </cell>
          <cell r="G2509" t="str">
            <v>FRANCE</v>
          </cell>
          <cell r="H2509" t="str">
            <v>1</v>
          </cell>
          <cell r="I2509" t="str">
            <v>+33149260304</v>
          </cell>
          <cell r="K2509" t="str">
            <v>Marie</v>
          </cell>
          <cell r="L2509" t="str">
            <v>GIROUD</v>
          </cell>
          <cell r="N2509" t="str">
            <v>giroud@acsel.asso.fr</v>
          </cell>
        </row>
        <row r="2510">
          <cell r="A2510">
            <v>3004379</v>
          </cell>
          <cell r="B2510" t="str">
            <v>ACSEL - ASSOCIATION DE L'ECONOMIE NUMERI</v>
          </cell>
          <cell r="C2510" t="str">
            <v>15 rue de la Banque</v>
          </cell>
          <cell r="E2510" t="str">
            <v>75002</v>
          </cell>
          <cell r="F2510" t="str">
            <v>PARIS</v>
          </cell>
          <cell r="G2510" t="str">
            <v>FRANCE</v>
          </cell>
          <cell r="H2510" t="str">
            <v>1</v>
          </cell>
          <cell r="I2510" t="str">
            <v>+33149260304</v>
          </cell>
          <cell r="K2510" t="str">
            <v>JEAN REMI</v>
          </cell>
          <cell r="L2510" t="str">
            <v>GRATADOUR</v>
          </cell>
          <cell r="N2510" t="str">
            <v>jean-remi.gratadour@geopostgroup.com</v>
          </cell>
        </row>
        <row r="2511">
          <cell r="A2511">
            <v>3004414</v>
          </cell>
          <cell r="B2511" t="str">
            <v>YACHTING EDITIONS</v>
          </cell>
          <cell r="C2511" t="str">
            <v>111 Avenue Victor Hugo</v>
          </cell>
          <cell r="E2511" t="str">
            <v>75116</v>
          </cell>
          <cell r="F2511" t="str">
            <v>PARIS</v>
          </cell>
          <cell r="G2511" t="str">
            <v>FRANCE</v>
          </cell>
          <cell r="H2511" t="str">
            <v>1</v>
          </cell>
          <cell r="I2511" t="str">
            <v>+33 962275325</v>
          </cell>
          <cell r="J2511" t="str">
            <v>admin@yachtingclassique.com</v>
          </cell>
          <cell r="K2511" t="str">
            <v>Emmanuel</v>
          </cell>
          <cell r="L2511" t="str">
            <v>CHARRAS</v>
          </cell>
          <cell r="N2511" t="str">
            <v>echarras@yachtingclassique.com</v>
          </cell>
        </row>
        <row r="2512">
          <cell r="A2512">
            <v>3004415</v>
          </cell>
          <cell r="B2512" t="str">
            <v>GUIGENO</v>
          </cell>
          <cell r="C2512" t="str">
            <v>22 rue Choron</v>
          </cell>
          <cell r="E2512" t="str">
            <v>75009</v>
          </cell>
          <cell r="F2512" t="str">
            <v>PARIS</v>
          </cell>
          <cell r="G2512" t="str">
            <v>FRANCE</v>
          </cell>
          <cell r="H2512" t="str">
            <v>1</v>
          </cell>
          <cell r="J2512" t="str">
            <v>redaction@seasailsurf.com</v>
          </cell>
          <cell r="K2512" t="str">
            <v>Christophe</v>
          </cell>
          <cell r="L2512" t="str">
            <v>GUIGENO</v>
          </cell>
          <cell r="N2512" t="str">
            <v>redaction@seasailsurf.com</v>
          </cell>
        </row>
        <row r="2513">
          <cell r="A2513">
            <v>3004471</v>
          </cell>
          <cell r="B2513" t="str">
            <v>WWF FRANCE ASSOCIATION</v>
          </cell>
          <cell r="C2513" t="str">
            <v>Bois de Boulogne</v>
          </cell>
          <cell r="D2513" t="str">
            <v>1, Carrefour de longchamp</v>
          </cell>
          <cell r="E2513" t="str">
            <v>75016</v>
          </cell>
          <cell r="F2513" t="str">
            <v>PARIS</v>
          </cell>
          <cell r="G2513" t="str">
            <v>FRANCE</v>
          </cell>
          <cell r="H2513" t="str">
            <v>1</v>
          </cell>
          <cell r="I2513" t="str">
            <v>+33155258484</v>
          </cell>
          <cell r="J2513" t="str">
            <v>jlacour@wwf.fr</v>
          </cell>
          <cell r="K2513" t="str">
            <v>Jonas</v>
          </cell>
          <cell r="L2513" t="str">
            <v>LACOUR</v>
          </cell>
          <cell r="M2513" t="str">
            <v>+33155258425</v>
          </cell>
          <cell r="N2513" t="str">
            <v>jlacour@wwf.fr</v>
          </cell>
        </row>
        <row r="2514">
          <cell r="A2514">
            <v>3004522</v>
          </cell>
          <cell r="B2514" t="str">
            <v>LEADERS LEAGUE</v>
          </cell>
          <cell r="C2514" t="str">
            <v>15 AVENUE DE LA GRANDE ARMEE PARIS</v>
          </cell>
          <cell r="E2514" t="str">
            <v>75116</v>
          </cell>
          <cell r="F2514" t="str">
            <v>PARIS</v>
          </cell>
          <cell r="G2514" t="str">
            <v>FRANCE</v>
          </cell>
          <cell r="H2514" t="str">
            <v>1</v>
          </cell>
          <cell r="I2514" t="str">
            <v>+33 1 43 92 93 94</v>
          </cell>
          <cell r="J2514" t="str">
            <v>cbroutet@leadersleague.com</v>
          </cell>
          <cell r="K2514" t="str">
            <v>ELISABETH</v>
          </cell>
          <cell r="L2514" t="str">
            <v>LAGELEE</v>
          </cell>
          <cell r="M2514" t="str">
            <v>01 43 92 93 94</v>
          </cell>
          <cell r="N2514" t="str">
            <v>elagelee@leadersleague.com</v>
          </cell>
        </row>
        <row r="2515">
          <cell r="A2515">
            <v>3004522</v>
          </cell>
          <cell r="B2515" t="str">
            <v>LEADERS LEAGUE</v>
          </cell>
          <cell r="C2515" t="str">
            <v>15 AVENUE DE LA GRANDE ARMEE PARIS</v>
          </cell>
          <cell r="E2515" t="str">
            <v>75116</v>
          </cell>
          <cell r="F2515" t="str">
            <v>PARIS</v>
          </cell>
          <cell r="G2515" t="str">
            <v>FRANCE</v>
          </cell>
          <cell r="H2515" t="str">
            <v>1</v>
          </cell>
          <cell r="I2515" t="str">
            <v>+33 1 43 92 93 94</v>
          </cell>
          <cell r="J2515" t="str">
            <v>cbroutet@leadersleague.com</v>
          </cell>
          <cell r="K2515" t="str">
            <v>SEBASTIEN</v>
          </cell>
          <cell r="L2515" t="str">
            <v>SAUWALA</v>
          </cell>
          <cell r="N2515" t="str">
            <v>ssauwala@leadersleague.com</v>
          </cell>
        </row>
        <row r="2516">
          <cell r="A2516">
            <v>3004522</v>
          </cell>
          <cell r="B2516" t="str">
            <v>LEADERS LEAGUE</v>
          </cell>
          <cell r="C2516" t="str">
            <v>15 AVENUE DE LA GRANDE ARMEE PARIS</v>
          </cell>
          <cell r="E2516" t="str">
            <v>75116</v>
          </cell>
          <cell r="F2516" t="str">
            <v>PARIS</v>
          </cell>
          <cell r="G2516" t="str">
            <v>FRANCE</v>
          </cell>
          <cell r="H2516" t="str">
            <v>1</v>
          </cell>
          <cell r="I2516" t="str">
            <v>+33 1 43 92 93 94</v>
          </cell>
          <cell r="J2516" t="str">
            <v>cbroutet@leadersleague.com</v>
          </cell>
          <cell r="K2516" t="str">
            <v>Chloe</v>
          </cell>
          <cell r="L2516" t="str">
            <v>BROUTET</v>
          </cell>
          <cell r="M2516" t="str">
            <v>+33143929356</v>
          </cell>
          <cell r="N2516" t="str">
            <v>cbroutet@leadersleague.com</v>
          </cell>
        </row>
        <row r="2517">
          <cell r="A2517">
            <v>3004540</v>
          </cell>
          <cell r="B2517" t="str">
            <v>GRUPO ABOUT MEDIA</v>
          </cell>
          <cell r="C2517" t="str">
            <v>RUA DA MADALENA N° 191 - 4°</v>
          </cell>
          <cell r="E2517" t="str">
            <v>1100-319</v>
          </cell>
          <cell r="F2517" t="str">
            <v>LISBONNE</v>
          </cell>
          <cell r="G2517" t="str">
            <v>PORTUGAL</v>
          </cell>
          <cell r="H2517" t="str">
            <v>2</v>
          </cell>
          <cell r="I2517" t="str">
            <v>+351351218806123</v>
          </cell>
          <cell r="J2517" t="str">
            <v>filipanewton@about.pt</v>
          </cell>
          <cell r="K2517" t="str">
            <v>FILIPA</v>
          </cell>
          <cell r="L2517" t="str">
            <v>NEWTON</v>
          </cell>
          <cell r="M2517" t="str">
            <v>+351351218806123</v>
          </cell>
          <cell r="N2517" t="str">
            <v>filipanewton@about.pt</v>
          </cell>
        </row>
        <row r="2518">
          <cell r="A2518">
            <v>3004563</v>
          </cell>
          <cell r="B2518" t="str">
            <v>EDITOCOM</v>
          </cell>
          <cell r="C2518" t="str">
            <v>11 ALLEE JACQUES DECOUR</v>
          </cell>
          <cell r="E2518" t="str">
            <v>93270</v>
          </cell>
          <cell r="F2518" t="str">
            <v>SEVRAN</v>
          </cell>
          <cell r="G2518" t="str">
            <v>FRANCE</v>
          </cell>
          <cell r="H2518" t="str">
            <v>1</v>
          </cell>
          <cell r="I2518" t="str">
            <v>+33 9 77 21 81 21</v>
          </cell>
          <cell r="J2518" t="str">
            <v>contact@editocom.com</v>
          </cell>
          <cell r="K2518" t="str">
            <v>Nicolas</v>
          </cell>
          <cell r="L2518" t="str">
            <v>GOSSE</v>
          </cell>
          <cell r="M2518" t="str">
            <v>+33 9 77 21 81 21</v>
          </cell>
          <cell r="N2518" t="str">
            <v>n.gosse@editocom.com</v>
          </cell>
        </row>
        <row r="2519">
          <cell r="A2519">
            <v>3004822</v>
          </cell>
          <cell r="B2519" t="str">
            <v>DREAMLINE EDITIONS</v>
          </cell>
          <cell r="C2519" t="str">
            <v>20 bis rue Louis Philippe</v>
          </cell>
          <cell r="E2519" t="str">
            <v>92200</v>
          </cell>
          <cell r="F2519" t="str">
            <v>NEUILLY SUR SEINE</v>
          </cell>
          <cell r="G2519" t="str">
            <v>FRANCE</v>
          </cell>
          <cell r="H2519" t="str">
            <v>1</v>
          </cell>
          <cell r="I2519" t="str">
            <v>+33146522323</v>
          </cell>
          <cell r="J2519" t="str">
            <v>pgerbault@dreamermag.fr</v>
          </cell>
          <cell r="K2519" t="str">
            <v>Patrick</v>
          </cell>
          <cell r="L2519" t="str">
            <v>GERBAULT</v>
          </cell>
          <cell r="N2519" t="str">
            <v>pgerbault@dreamermag.fr</v>
          </cell>
        </row>
        <row r="2520">
          <cell r="A2520">
            <v>3004822</v>
          </cell>
          <cell r="B2520" t="str">
            <v>DREAMLINE EDITIONS</v>
          </cell>
          <cell r="C2520" t="str">
            <v>20 bis rue Louis Philippe</v>
          </cell>
          <cell r="E2520" t="str">
            <v>92200</v>
          </cell>
          <cell r="F2520" t="str">
            <v>NEUILLY SUR SEINE</v>
          </cell>
          <cell r="G2520" t="str">
            <v>FRANCE</v>
          </cell>
          <cell r="H2520" t="str">
            <v>1</v>
          </cell>
          <cell r="I2520" t="str">
            <v>+33146522323</v>
          </cell>
          <cell r="J2520" t="str">
            <v>pgerbault@dreamermag.fr</v>
          </cell>
          <cell r="K2520" t="str">
            <v>Guillaume</v>
          </cell>
          <cell r="L2520" t="str">
            <v>SALABERT</v>
          </cell>
        </row>
        <row r="2521">
          <cell r="A2521">
            <v>3004835</v>
          </cell>
          <cell r="B2521" t="str">
            <v>WARM UP INTERACTIVE SAS</v>
          </cell>
          <cell r="C2521" t="str">
            <v>27 RUE DE SEVRES</v>
          </cell>
          <cell r="E2521" t="str">
            <v>92100</v>
          </cell>
          <cell r="F2521" t="str">
            <v>BOULOGNE BILLANCOURT</v>
          </cell>
          <cell r="G2521" t="str">
            <v>FRANCE</v>
          </cell>
          <cell r="H2521" t="str">
            <v>1</v>
          </cell>
          <cell r="I2521" t="str">
            <v>01 46 21 93 93</v>
          </cell>
          <cell r="J2521" t="str">
            <v>ogirbas@wui.fr</v>
          </cell>
          <cell r="K2521" t="str">
            <v>Olivier</v>
          </cell>
          <cell r="L2521" t="str">
            <v>GIRBAS</v>
          </cell>
          <cell r="N2521" t="str">
            <v>ogirbas@wui.fr</v>
          </cell>
        </row>
        <row r="2522">
          <cell r="A2522">
            <v>3004835</v>
          </cell>
          <cell r="B2522" t="str">
            <v>WARM UP INTERACTIVE SAS</v>
          </cell>
          <cell r="C2522" t="str">
            <v>27 RUE DE SEVRES</v>
          </cell>
          <cell r="E2522" t="str">
            <v>92100</v>
          </cell>
          <cell r="F2522" t="str">
            <v>BOULOGNE BILLANCOURT</v>
          </cell>
          <cell r="G2522" t="str">
            <v>FRANCE</v>
          </cell>
          <cell r="H2522" t="str">
            <v>1</v>
          </cell>
          <cell r="I2522" t="str">
            <v>01 46 21 93 93</v>
          </cell>
          <cell r="J2522" t="str">
            <v>ogirbas@wui.fr</v>
          </cell>
          <cell r="K2522" t="str">
            <v>Stephan</v>
          </cell>
          <cell r="L2522" t="str">
            <v>HUYVENAAR</v>
          </cell>
          <cell r="N2522" t="str">
            <v>chuyvenaar@wui.fr</v>
          </cell>
        </row>
        <row r="2523">
          <cell r="A2523">
            <v>3004838</v>
          </cell>
          <cell r="B2523" t="str">
            <v>ASSOCIATION PILOT YACHTING</v>
          </cell>
          <cell r="C2523" t="str">
            <v>I COSTI DI VILLANOVA</v>
          </cell>
          <cell r="E2523" t="str">
            <v>20167</v>
          </cell>
          <cell r="F2523" t="str">
            <v>VILLANOVA</v>
          </cell>
          <cell r="G2523" t="str">
            <v>FRANCE</v>
          </cell>
          <cell r="H2523" t="str">
            <v>1</v>
          </cell>
          <cell r="I2523" t="str">
            <v>+33628231650</v>
          </cell>
          <cell r="J2523" t="str">
            <v>webmaster@pneuboat.com</v>
          </cell>
          <cell r="K2523" t="str">
            <v>Jean-Marc</v>
          </cell>
          <cell r="L2523" t="str">
            <v>SCHALK</v>
          </cell>
          <cell r="M2523" t="str">
            <v>+33628231650</v>
          </cell>
          <cell r="N2523" t="str">
            <v>webmaster@pneuboat.com</v>
          </cell>
        </row>
        <row r="2524">
          <cell r="A2524">
            <v>3004838</v>
          </cell>
          <cell r="B2524" t="str">
            <v>ASSOCIATION PILOT YACHTING</v>
          </cell>
          <cell r="C2524" t="str">
            <v>I COSTI DI VILLANOVA</v>
          </cell>
          <cell r="E2524" t="str">
            <v>20167</v>
          </cell>
          <cell r="F2524" t="str">
            <v>VILLANOVA</v>
          </cell>
          <cell r="G2524" t="str">
            <v>FRANCE</v>
          </cell>
          <cell r="H2524" t="str">
            <v>1</v>
          </cell>
          <cell r="I2524" t="str">
            <v>+33628231650</v>
          </cell>
          <cell r="J2524" t="str">
            <v>webmaster@pneuboat.com</v>
          </cell>
          <cell r="K2524" t="str">
            <v>Thierry</v>
          </cell>
          <cell r="L2524" t="str">
            <v>SCHALK</v>
          </cell>
          <cell r="N2524" t="str">
            <v>thierry@yacht-club.fr</v>
          </cell>
        </row>
        <row r="2525">
          <cell r="A2525">
            <v>3004839</v>
          </cell>
          <cell r="B2525" t="str">
            <v>ART CREATIVE 2 - MASTER PARTENARIAT</v>
          </cell>
          <cell r="C2525" t="str">
            <v>25 rue Chazelles</v>
          </cell>
          <cell r="E2525" t="str">
            <v>75017</v>
          </cell>
          <cell r="F2525" t="str">
            <v>PARIS</v>
          </cell>
          <cell r="G2525" t="str">
            <v>FRANCE</v>
          </cell>
          <cell r="H2525" t="str">
            <v>1</v>
          </cell>
          <cell r="I2525" t="str">
            <v>+33140533027</v>
          </cell>
          <cell r="J2525" t="str">
            <v>a.weill@master-partenariat.com</v>
          </cell>
          <cell r="K2525" t="str">
            <v>Aurélie</v>
          </cell>
          <cell r="L2525" t="str">
            <v>WEIL</v>
          </cell>
          <cell r="N2525" t="str">
            <v>a.weill@master-partenariat.com</v>
          </cell>
        </row>
        <row r="2526">
          <cell r="A2526">
            <v>3004839</v>
          </cell>
          <cell r="B2526" t="str">
            <v>ART CREATIVE 2 - MASTER PARTENARIAT</v>
          </cell>
          <cell r="C2526" t="str">
            <v>25 rue Chazelles</v>
          </cell>
          <cell r="E2526" t="str">
            <v>75017</v>
          </cell>
          <cell r="F2526" t="str">
            <v>PARIS</v>
          </cell>
          <cell r="G2526" t="str">
            <v>FRANCE</v>
          </cell>
          <cell r="H2526" t="str">
            <v>1</v>
          </cell>
          <cell r="I2526" t="str">
            <v>+33140533027</v>
          </cell>
          <cell r="J2526" t="str">
            <v>a.weill@master-partenariat.com</v>
          </cell>
          <cell r="K2526" t="str">
            <v>Fréderic</v>
          </cell>
          <cell r="L2526" t="str">
            <v>PONS</v>
          </cell>
        </row>
        <row r="2527">
          <cell r="A2527">
            <v>3004887</v>
          </cell>
          <cell r="B2527" t="str">
            <v>DREAM YACHT MEDITERRANEE</v>
          </cell>
          <cell r="C2527" t="str">
            <v>Chemin Départemental 18</v>
          </cell>
          <cell r="D2527" t="str">
            <v>Marina Port Pin Rolland</v>
          </cell>
          <cell r="E2527" t="str">
            <v>83430</v>
          </cell>
          <cell r="F2527" t="str">
            <v>SAINT MANDRIER SUR MER</v>
          </cell>
          <cell r="G2527" t="str">
            <v>FRANCE</v>
          </cell>
          <cell r="H2527" t="str">
            <v>1</v>
          </cell>
          <cell r="I2527" t="str">
            <v>04 94 62 31 67</v>
          </cell>
          <cell r="J2527" t="str">
            <v>info@dreamyachtcharter.com</v>
          </cell>
          <cell r="K2527" t="str">
            <v>DOROTHEE</v>
          </cell>
          <cell r="L2527" t="str">
            <v>NOAT</v>
          </cell>
          <cell r="M2527" t="str">
            <v>01 56 68 70 81</v>
          </cell>
          <cell r="N2527" t="str">
            <v>dorothee@dreamyachtcharter.com</v>
          </cell>
        </row>
        <row r="2528">
          <cell r="A2528">
            <v>3004887</v>
          </cell>
          <cell r="B2528" t="str">
            <v>DREAM YACHT MEDITERRANEE</v>
          </cell>
          <cell r="C2528" t="str">
            <v>Chemin Départemental 18</v>
          </cell>
          <cell r="D2528" t="str">
            <v>Marina Port Pin Rolland</v>
          </cell>
          <cell r="E2528" t="str">
            <v>83430</v>
          </cell>
          <cell r="F2528" t="str">
            <v>SAINT MANDRIER SUR MER</v>
          </cell>
          <cell r="G2528" t="str">
            <v>FRANCE</v>
          </cell>
          <cell r="H2528" t="str">
            <v>1</v>
          </cell>
          <cell r="I2528" t="str">
            <v>04 94 62 31 67</v>
          </cell>
          <cell r="J2528" t="str">
            <v>info@dreamyachtcharter.com</v>
          </cell>
          <cell r="K2528" t="str">
            <v>Frederic</v>
          </cell>
          <cell r="L2528" t="str">
            <v>MOREAU</v>
          </cell>
          <cell r="M2528" t="str">
            <v>+33156687081</v>
          </cell>
          <cell r="N2528" t="str">
            <v>yachtsales@dreamyachtcharter.com</v>
          </cell>
        </row>
        <row r="2529">
          <cell r="A2529">
            <v>3004887</v>
          </cell>
          <cell r="B2529" t="str">
            <v>DREAM YACHT MEDITERRANEE</v>
          </cell>
          <cell r="C2529" t="str">
            <v>Chemin Départemental 18</v>
          </cell>
          <cell r="D2529" t="str">
            <v>Marina Port Pin Rolland</v>
          </cell>
          <cell r="E2529" t="str">
            <v>83430</v>
          </cell>
          <cell r="F2529" t="str">
            <v>SAINT MANDRIER SUR MER</v>
          </cell>
          <cell r="G2529" t="str">
            <v>FRANCE</v>
          </cell>
          <cell r="H2529" t="str">
            <v>1</v>
          </cell>
          <cell r="I2529" t="str">
            <v>04 94 62 31 67</v>
          </cell>
          <cell r="J2529" t="str">
            <v>info@dreamyachtcharter.com</v>
          </cell>
          <cell r="K2529" t="str">
            <v>Frédéric</v>
          </cell>
          <cell r="L2529" t="str">
            <v>MOREAU</v>
          </cell>
          <cell r="M2529" t="str">
            <v>+33671696617</v>
          </cell>
          <cell r="N2529" t="str">
            <v>yachtsales@dreamyachtcharter.com</v>
          </cell>
        </row>
        <row r="2530">
          <cell r="A2530">
            <v>3004920</v>
          </cell>
          <cell r="B2530" t="str">
            <v>CLASSIC YACHT CLUB</v>
          </cell>
          <cell r="C2530" t="str">
            <v>11 rue Mansart</v>
          </cell>
          <cell r="E2530" t="str">
            <v>92170</v>
          </cell>
          <cell r="F2530" t="str">
            <v>VANVES</v>
          </cell>
          <cell r="G2530" t="str">
            <v>FRANCE</v>
          </cell>
          <cell r="H2530" t="str">
            <v>1</v>
          </cell>
          <cell r="I2530" t="str">
            <v>+33674114568</v>
          </cell>
          <cell r="J2530" t="str">
            <v>pvertanessian@informate-elec.com</v>
          </cell>
          <cell r="K2530" t="str">
            <v>Pascal</v>
          </cell>
          <cell r="L2530" t="str">
            <v>VERTANESSIAN</v>
          </cell>
          <cell r="N2530" t="str">
            <v>pvertanessian@gmail.com</v>
          </cell>
        </row>
        <row r="2531">
          <cell r="A2531">
            <v>3004994</v>
          </cell>
          <cell r="B2531" t="str">
            <v>EDITIONS TERRE MARS</v>
          </cell>
          <cell r="C2531" t="str">
            <v>4 Rue Pitois</v>
          </cell>
          <cell r="E2531" t="str">
            <v>92800</v>
          </cell>
          <cell r="F2531" t="str">
            <v>PUTEAUX</v>
          </cell>
          <cell r="G2531" t="str">
            <v>FRANCE</v>
          </cell>
          <cell r="H2531" t="str">
            <v>1</v>
          </cell>
          <cell r="I2531" t="str">
            <v>+33141380010</v>
          </cell>
          <cell r="J2531" t="str">
            <v>p.chassang@bateaux-essais.com</v>
          </cell>
          <cell r="K2531" t="str">
            <v>Linda</v>
          </cell>
          <cell r="L2531" t="str">
            <v>MAIA</v>
          </cell>
          <cell r="M2531" t="str">
            <v>+33141389657</v>
          </cell>
          <cell r="N2531" t="str">
            <v>l.maia@terre-mars.fr</v>
          </cell>
        </row>
        <row r="2532">
          <cell r="A2532">
            <v>3004994</v>
          </cell>
          <cell r="B2532" t="str">
            <v>EDITIONS TERRE MARS</v>
          </cell>
          <cell r="C2532" t="str">
            <v>4 Rue Pitois</v>
          </cell>
          <cell r="E2532" t="str">
            <v>92800</v>
          </cell>
          <cell r="F2532" t="str">
            <v>PUTEAUX</v>
          </cell>
          <cell r="G2532" t="str">
            <v>FRANCE</v>
          </cell>
          <cell r="H2532" t="str">
            <v>1</v>
          </cell>
          <cell r="I2532" t="str">
            <v>+33141380010</v>
          </cell>
          <cell r="J2532" t="str">
            <v>p.chassang@bateaux-essais.com</v>
          </cell>
          <cell r="K2532" t="str">
            <v>Philippe</v>
          </cell>
          <cell r="L2532" t="str">
            <v>CHASSANG</v>
          </cell>
          <cell r="M2532" t="str">
            <v>+33141380010</v>
          </cell>
          <cell r="N2532" t="str">
            <v>p.chassang@bateaux-essais.com</v>
          </cell>
        </row>
        <row r="2533">
          <cell r="A2533">
            <v>3005031</v>
          </cell>
          <cell r="B2533" t="str">
            <v>WANALAB SARL</v>
          </cell>
          <cell r="C2533" t="str">
            <v>28 RUE DE PARIS</v>
          </cell>
          <cell r="E2533" t="str">
            <v>94220</v>
          </cell>
          <cell r="F2533" t="str">
            <v>CHARENTON LE PONT</v>
          </cell>
          <cell r="G2533" t="str">
            <v>FRANCE</v>
          </cell>
          <cell r="H2533" t="str">
            <v>1</v>
          </cell>
          <cell r="I2533" t="str">
            <v>01 40 41 92 01</v>
          </cell>
          <cell r="K2533" t="str">
            <v>Olivier</v>
          </cell>
          <cell r="L2533" t="str">
            <v>LIVET</v>
          </cell>
          <cell r="N2533" t="str">
            <v>olivier@wanalab.fr</v>
          </cell>
        </row>
        <row r="2534">
          <cell r="A2534">
            <v>3005054</v>
          </cell>
          <cell r="B2534" t="str">
            <v>MEDIA ANALYTICS LTD</v>
          </cell>
          <cell r="C2534" t="str">
            <v>SUITE C, KINGSMEAD HOUSE</v>
          </cell>
          <cell r="D2534" t="str">
            <v>OXPENS ROAD</v>
          </cell>
          <cell r="E2534" t="str">
            <v>OXIIHU</v>
          </cell>
          <cell r="F2534" t="str">
            <v>OXFORD</v>
          </cell>
          <cell r="G2534" t="str">
            <v>ROYAUME-UNI</v>
          </cell>
          <cell r="H2534" t="str">
            <v>2</v>
          </cell>
          <cell r="I2534" t="str">
            <v>+441865204208</v>
          </cell>
          <cell r="J2534" t="str">
            <v>fh@globalwaterintel.com</v>
          </cell>
          <cell r="K2534" t="str">
            <v>FREDDY</v>
          </cell>
          <cell r="L2534" t="str">
            <v>HUNTER</v>
          </cell>
          <cell r="N2534" t="str">
            <v>fh@globalwaterintel.com</v>
          </cell>
        </row>
        <row r="2535">
          <cell r="A2535">
            <v>3005134</v>
          </cell>
          <cell r="B2535" t="str">
            <v>AEROCAMERA</v>
          </cell>
          <cell r="C2535" t="str">
            <v>23 rue Jacques Duclos</v>
          </cell>
          <cell r="E2535" t="str">
            <v>93600</v>
          </cell>
          <cell r="F2535" t="str">
            <v>AULNAY SOUS BIOS</v>
          </cell>
          <cell r="G2535" t="str">
            <v>FRANCE</v>
          </cell>
          <cell r="H2535" t="str">
            <v>1</v>
          </cell>
          <cell r="I2535" t="str">
            <v>+33142896308</v>
          </cell>
          <cell r="K2535" t="str">
            <v>STEPHANIE</v>
          </cell>
          <cell r="L2535" t="str">
            <v>PONCIN</v>
          </cell>
          <cell r="M2535" t="str">
            <v>+33142896308</v>
          </cell>
          <cell r="N2535" t="str">
            <v>stephanie.poncin@aerocamera.fr</v>
          </cell>
        </row>
        <row r="2536">
          <cell r="A2536">
            <v>3005150</v>
          </cell>
          <cell r="B2536" t="str">
            <v>SEABLEUE</v>
          </cell>
          <cell r="C2536" t="str">
            <v>RESIDENCE DE LA BAIE</v>
          </cell>
          <cell r="D2536" t="str">
            <v>APPT D02</v>
          </cell>
          <cell r="E2536" t="str">
            <v>97290</v>
          </cell>
          <cell r="F2536" t="str">
            <v>LE MARIN-MARTINIQUE</v>
          </cell>
          <cell r="G2536" t="str">
            <v>FRANCE</v>
          </cell>
          <cell r="H2536" t="str">
            <v>1</v>
          </cell>
          <cell r="I2536" t="str">
            <v>+33662445207</v>
          </cell>
          <cell r="J2536" t="str">
            <v>arielle.cassim@seableue.fr</v>
          </cell>
          <cell r="K2536" t="str">
            <v>Arielle</v>
          </cell>
          <cell r="L2536" t="str">
            <v>CASSIM</v>
          </cell>
          <cell r="M2536" t="str">
            <v>+33662445207</v>
          </cell>
          <cell r="N2536" t="str">
            <v>arielle.cassim@seableue.fr</v>
          </cell>
        </row>
        <row r="2537">
          <cell r="A2537">
            <v>3005174</v>
          </cell>
          <cell r="B2537" t="str">
            <v>VIRTUAL EXPO SA</v>
          </cell>
          <cell r="C2537" t="str">
            <v>17 AVENUE ANDRE ROUSSIN</v>
          </cell>
          <cell r="D2537" t="str">
            <v>Immeuble Ponant Littorale</v>
          </cell>
          <cell r="E2537" t="str">
            <v>13016</v>
          </cell>
          <cell r="F2537" t="str">
            <v>MARSEILLE</v>
          </cell>
          <cell r="G2537" t="str">
            <v>FRANCE</v>
          </cell>
          <cell r="H2537" t="str">
            <v>1</v>
          </cell>
          <cell r="I2537" t="str">
            <v>+33 4 91 03 80 94</v>
          </cell>
          <cell r="J2537" t="str">
            <v>nathalie.lomonaco@virtual-expo.com</v>
          </cell>
          <cell r="K2537" t="str">
            <v>VINCENT</v>
          </cell>
          <cell r="L2537" t="str">
            <v>GERARD</v>
          </cell>
          <cell r="N2537" t="str">
            <v>vincent.gerard@nauticexpo.com</v>
          </cell>
        </row>
        <row r="2538">
          <cell r="A2538">
            <v>3005174</v>
          </cell>
          <cell r="B2538" t="str">
            <v>VIRTUAL EXPO SA</v>
          </cell>
          <cell r="C2538" t="str">
            <v>17 AVENUE ANDRE ROUSSIN</v>
          </cell>
          <cell r="D2538" t="str">
            <v>Immeuble Ponant Littorale</v>
          </cell>
          <cell r="E2538" t="str">
            <v>13016</v>
          </cell>
          <cell r="F2538" t="str">
            <v>MARSEILLE</v>
          </cell>
          <cell r="G2538" t="str">
            <v>FRANCE</v>
          </cell>
          <cell r="H2538" t="str">
            <v>1</v>
          </cell>
          <cell r="I2538" t="str">
            <v>+33 4 91 03 80 94</v>
          </cell>
          <cell r="J2538" t="str">
            <v>nathalie.lomonaco@virtual-expo.com</v>
          </cell>
          <cell r="K2538" t="str">
            <v>Nathalie</v>
          </cell>
          <cell r="L2538" t="str">
            <v>LOMONACO</v>
          </cell>
          <cell r="M2538" t="str">
            <v>+33486134842</v>
          </cell>
          <cell r="N2538" t="str">
            <v>nathalie.lomonaco@virtual-expo.com</v>
          </cell>
        </row>
        <row r="2539">
          <cell r="A2539">
            <v>3005211</v>
          </cell>
          <cell r="B2539" t="str">
            <v>HOLAVERDE.COM</v>
          </cell>
          <cell r="C2539" t="str">
            <v>BRESLAUER STRABE, 34</v>
          </cell>
          <cell r="E2539" t="str">
            <v>33605</v>
          </cell>
          <cell r="F2539" t="str">
            <v>BIELEFELD</v>
          </cell>
          <cell r="G2539" t="str">
            <v>ALLEMAGNE</v>
          </cell>
          <cell r="H2539" t="str">
            <v>2</v>
          </cell>
          <cell r="I2539" t="str">
            <v>+4952139069862</v>
          </cell>
          <cell r="K2539" t="str">
            <v>CAROLINA</v>
          </cell>
          <cell r="L2539" t="str">
            <v>ROMERO BARRIOS</v>
          </cell>
          <cell r="N2539" t="str">
            <v>c.romerobarrios@holaverde.com</v>
          </cell>
        </row>
        <row r="2540">
          <cell r="A2540">
            <v>3005293</v>
          </cell>
          <cell r="B2540" t="str">
            <v>WATEVER</v>
          </cell>
          <cell r="C2540" t="str">
            <v>2, rue d'Hauteville</v>
          </cell>
          <cell r="E2540" t="str">
            <v>75010</v>
          </cell>
          <cell r="F2540" t="str">
            <v>PARIS</v>
          </cell>
          <cell r="G2540" t="str">
            <v>FRANCE</v>
          </cell>
          <cell r="H2540" t="str">
            <v>1</v>
          </cell>
          <cell r="J2540" t="str">
            <v>contact@watever.org</v>
          </cell>
          <cell r="K2540" t="str">
            <v>Jérémy</v>
          </cell>
          <cell r="L2540" t="str">
            <v>BERTAUD</v>
          </cell>
          <cell r="N2540" t="str">
            <v>contact@watever.org</v>
          </cell>
        </row>
        <row r="2541">
          <cell r="A2541">
            <v>3005299</v>
          </cell>
          <cell r="B2541" t="str">
            <v>NEWSWEB SA</v>
          </cell>
          <cell r="C2541" t="str">
            <v>9 place Marie Jeanne Bassot</v>
          </cell>
          <cell r="E2541" t="str">
            <v>92300</v>
          </cell>
          <cell r="F2541" t="str">
            <v>LEVALLOIS PERRET</v>
          </cell>
          <cell r="G2541" t="str">
            <v>FRANCE</v>
          </cell>
          <cell r="H2541" t="str">
            <v>1</v>
          </cell>
          <cell r="K2541" t="str">
            <v>Laurent</v>
          </cell>
          <cell r="L2541" t="str">
            <v>GUIMIER</v>
          </cell>
          <cell r="N2541" t="str">
            <v>nautique@reedexpo.fr</v>
          </cell>
        </row>
        <row r="2542">
          <cell r="A2542">
            <v>3005305</v>
          </cell>
          <cell r="B2542" t="str">
            <v>GROUPE EXPRESS ROULARTA</v>
          </cell>
          <cell r="C2542" t="str">
            <v>29 RUE DE CHATEAUDUN</v>
          </cell>
          <cell r="E2542" t="str">
            <v>75308</v>
          </cell>
          <cell r="F2542" t="str">
            <v>PARIS CEDEX 9</v>
          </cell>
          <cell r="G2542" t="str">
            <v>FRANCE</v>
          </cell>
          <cell r="H2542" t="str">
            <v>1</v>
          </cell>
          <cell r="I2542" t="str">
            <v>+33 1 75 55 43 00</v>
          </cell>
          <cell r="K2542" t="str">
            <v>Nathalie</v>
          </cell>
          <cell r="L2542" t="str">
            <v>LOUIS</v>
          </cell>
          <cell r="M2542" t="str">
            <v>+33175554325</v>
          </cell>
          <cell r="N2542" t="str">
            <v>nlouis@er-services.fr</v>
          </cell>
        </row>
        <row r="2543">
          <cell r="A2543">
            <v>3005305</v>
          </cell>
          <cell r="B2543" t="str">
            <v>GROUPE EXPRESS ROULARTA</v>
          </cell>
          <cell r="C2543" t="str">
            <v>29 RUE DE CHATEAUDUN</v>
          </cell>
          <cell r="E2543" t="str">
            <v>75308</v>
          </cell>
          <cell r="F2543" t="str">
            <v>PARIS CEDEX 9</v>
          </cell>
          <cell r="G2543" t="str">
            <v>FRANCE</v>
          </cell>
          <cell r="H2543" t="str">
            <v>1</v>
          </cell>
          <cell r="I2543" t="str">
            <v>+33 1 75 55 43 00</v>
          </cell>
          <cell r="K2543" t="str">
            <v>Nathalie</v>
          </cell>
          <cell r="L2543" t="str">
            <v>LOUIS</v>
          </cell>
          <cell r="M2543" t="str">
            <v>+33 1 75 55 43 25</v>
          </cell>
          <cell r="N2543" t="str">
            <v>nlouis@er-services.fr</v>
          </cell>
        </row>
        <row r="2544">
          <cell r="A2544">
            <v>3005305</v>
          </cell>
          <cell r="B2544" t="str">
            <v>GROUPE EXPRESS ROULARTA</v>
          </cell>
          <cell r="C2544" t="str">
            <v>29 RUE DE CHATEAUDUN</v>
          </cell>
          <cell r="E2544" t="str">
            <v>75308</v>
          </cell>
          <cell r="F2544" t="str">
            <v>PARIS CEDEX 9</v>
          </cell>
          <cell r="G2544" t="str">
            <v>FRANCE</v>
          </cell>
          <cell r="H2544" t="str">
            <v>1</v>
          </cell>
          <cell r="I2544" t="str">
            <v>+33 1 75 55 43 00</v>
          </cell>
          <cell r="K2544" t="str">
            <v>DE</v>
          </cell>
          <cell r="L2544" t="str">
            <v>SAINT VAULRY VIOLAINE</v>
          </cell>
          <cell r="N2544" t="str">
            <v>vdesaintvaulry@cotemaison.fr</v>
          </cell>
        </row>
        <row r="2545">
          <cell r="A2545">
            <v>3005305</v>
          </cell>
          <cell r="B2545" t="str">
            <v>GROUPE EXPRESS ROULARTA</v>
          </cell>
          <cell r="C2545" t="str">
            <v>29 RUE DE CHATEAUDUN</v>
          </cell>
          <cell r="E2545" t="str">
            <v>75308</v>
          </cell>
          <cell r="F2545" t="str">
            <v>PARIS CEDEX 9</v>
          </cell>
          <cell r="G2545" t="str">
            <v>FRANCE</v>
          </cell>
          <cell r="H2545" t="str">
            <v>1</v>
          </cell>
          <cell r="I2545" t="str">
            <v>+33 1 75 55 43 00</v>
          </cell>
          <cell r="K2545" t="str">
            <v>CELINE</v>
          </cell>
          <cell r="L2545" t="str">
            <v>BERGER</v>
          </cell>
          <cell r="M2545" t="str">
            <v>+33175551000</v>
          </cell>
          <cell r="N2545" t="str">
            <v>cberger@er-services.fr</v>
          </cell>
        </row>
        <row r="2546">
          <cell r="A2546">
            <v>3005305</v>
          </cell>
          <cell r="B2546" t="str">
            <v>GROUPE EXPRESS ROULARTA</v>
          </cell>
          <cell r="C2546" t="str">
            <v>29 RUE DE CHATEAUDUN</v>
          </cell>
          <cell r="E2546" t="str">
            <v>75308</v>
          </cell>
          <cell r="F2546" t="str">
            <v>PARIS CEDEX 9</v>
          </cell>
          <cell r="G2546" t="str">
            <v>FRANCE</v>
          </cell>
          <cell r="H2546" t="str">
            <v>1</v>
          </cell>
          <cell r="I2546" t="str">
            <v>+33 1 75 55 43 00</v>
          </cell>
          <cell r="K2546" t="str">
            <v>Tristan</v>
          </cell>
          <cell r="L2546" t="str">
            <v>THOMAS</v>
          </cell>
          <cell r="N2546" t="str">
            <v>tthomas@groupe-exp.com</v>
          </cell>
        </row>
        <row r="2547">
          <cell r="A2547">
            <v>3005305</v>
          </cell>
          <cell r="B2547" t="str">
            <v>GROUPE EXPRESS ROULARTA</v>
          </cell>
          <cell r="C2547" t="str">
            <v>29 RUE DE CHATEAUDUN</v>
          </cell>
          <cell r="E2547" t="str">
            <v>75308</v>
          </cell>
          <cell r="F2547" t="str">
            <v>PARIS CEDEX 9</v>
          </cell>
          <cell r="G2547" t="str">
            <v>FRANCE</v>
          </cell>
          <cell r="H2547" t="str">
            <v>1</v>
          </cell>
          <cell r="I2547" t="str">
            <v>+33 1 75 55 43 00</v>
          </cell>
          <cell r="K2547" t="str">
            <v>Corinne</v>
          </cell>
          <cell r="L2547" t="str">
            <v>PITAVY</v>
          </cell>
        </row>
        <row r="2548">
          <cell r="A2548">
            <v>3005346</v>
          </cell>
          <cell r="B2548" t="str">
            <v>EMTG</v>
          </cell>
          <cell r="C2548" t="str">
            <v>BUYBRAND EXPO</v>
          </cell>
          <cell r="D2548" t="str">
            <v>26/1 RYABINOVAYA ST</v>
          </cell>
          <cell r="E2548" t="str">
            <v>121471</v>
          </cell>
          <cell r="F2548" t="str">
            <v>MOSCOU</v>
          </cell>
          <cell r="G2548" t="str">
            <v>RUSSIE</v>
          </cell>
          <cell r="H2548" t="str">
            <v>2</v>
          </cell>
          <cell r="K2548" t="str">
            <v>NATALIA</v>
          </cell>
          <cell r="L2548" t="str">
            <v>ALEXEEVA</v>
          </cell>
          <cell r="N2548" t="str">
            <v>sales@expomtg.com</v>
          </cell>
        </row>
        <row r="2549">
          <cell r="A2549">
            <v>3005346</v>
          </cell>
          <cell r="B2549" t="str">
            <v>EMTG</v>
          </cell>
          <cell r="C2549" t="str">
            <v>BUYBRAND EXPO</v>
          </cell>
          <cell r="D2549" t="str">
            <v>26/1 RYABINOVAYA ST</v>
          </cell>
          <cell r="E2549" t="str">
            <v>121471</v>
          </cell>
          <cell r="F2549" t="str">
            <v>MOSCOU</v>
          </cell>
          <cell r="G2549" t="str">
            <v>RUSSIE</v>
          </cell>
          <cell r="H2549" t="str">
            <v>2</v>
          </cell>
          <cell r="K2549" t="str">
            <v>Victoria</v>
          </cell>
          <cell r="L2549" t="str">
            <v>KAZAKOVA</v>
          </cell>
          <cell r="N2549" t="str">
            <v>v.kazakova@expomtg.com</v>
          </cell>
        </row>
        <row r="2550">
          <cell r="A2550">
            <v>3005576</v>
          </cell>
          <cell r="B2550" t="str">
            <v>MA CHAINE SPORT</v>
          </cell>
          <cell r="C2550" t="str">
            <v>15 rue Cognacq-Jay</v>
          </cell>
          <cell r="E2550" t="str">
            <v>75007</v>
          </cell>
          <cell r="F2550" t="str">
            <v>PARIS</v>
          </cell>
          <cell r="G2550" t="str">
            <v>FRANCE</v>
          </cell>
          <cell r="H2550" t="str">
            <v>1</v>
          </cell>
          <cell r="I2550" t="str">
            <v>+33 1 77 46 81 50</v>
          </cell>
          <cell r="K2550" t="str">
            <v>Guillaume</v>
          </cell>
          <cell r="L2550" t="str">
            <v>LIEBENS</v>
          </cell>
        </row>
        <row r="2551">
          <cell r="A2551">
            <v>3005647</v>
          </cell>
          <cell r="B2551" t="str">
            <v>WAETERAERE</v>
          </cell>
          <cell r="C2551" t="str">
            <v>31 rue de la Janaie</v>
          </cell>
          <cell r="E2551" t="str">
            <v>35530</v>
          </cell>
          <cell r="F2551" t="str">
            <v>NOYAL SUR VIOLAINE</v>
          </cell>
          <cell r="G2551" t="str">
            <v>FRANCE</v>
          </cell>
          <cell r="H2551" t="str">
            <v>1</v>
          </cell>
          <cell r="K2551" t="str">
            <v>Mathieu</v>
          </cell>
          <cell r="L2551" t="str">
            <v>WAETERAERE</v>
          </cell>
          <cell r="N2551" t="str">
            <v>nautique@reedexpo.fr</v>
          </cell>
        </row>
        <row r="2552">
          <cell r="A2552">
            <v>3005905</v>
          </cell>
          <cell r="B2552" t="str">
            <v>FRANCHISE DEVELOPMENT SERVICES LTD</v>
          </cell>
          <cell r="C2552" t="str">
            <v>FRANCHISE HOUSE, 56 SURREY STREET</v>
          </cell>
          <cell r="E2552" t="str">
            <v>NR1 3FD</v>
          </cell>
          <cell r="F2552" t="str">
            <v>NORWICH</v>
          </cell>
          <cell r="G2552" t="str">
            <v>ROYAUME-UNI</v>
          </cell>
          <cell r="H2552" t="str">
            <v>2</v>
          </cell>
          <cell r="I2552" t="str">
            <v>+44 1603 620 301</v>
          </cell>
          <cell r="J2552" t="str">
            <v>enquiries@fdsltd.com</v>
          </cell>
          <cell r="K2552" t="str">
            <v>MICHELLE</v>
          </cell>
          <cell r="L2552" t="str">
            <v>TOPLEY</v>
          </cell>
          <cell r="N2552" t="str">
            <v>reception@fdsltd.com</v>
          </cell>
        </row>
        <row r="2553">
          <cell r="A2553">
            <v>3005905</v>
          </cell>
          <cell r="B2553" t="str">
            <v>FRANCHISE DEVELOPMENT SERVICES LTD</v>
          </cell>
          <cell r="C2553" t="str">
            <v>FRANCHISE HOUSE, 56 SURREY STREET</v>
          </cell>
          <cell r="E2553" t="str">
            <v>NR1 3FD</v>
          </cell>
          <cell r="F2553" t="str">
            <v>NORWICH</v>
          </cell>
          <cell r="G2553" t="str">
            <v>ROYAUME-UNI</v>
          </cell>
          <cell r="H2553" t="str">
            <v>2</v>
          </cell>
          <cell r="I2553" t="str">
            <v>+44 1603 620 301</v>
          </cell>
          <cell r="J2553" t="str">
            <v>enquiries@fdsltd.com</v>
          </cell>
          <cell r="K2553" t="str">
            <v>Roy</v>
          </cell>
          <cell r="L2553" t="str">
            <v>SEAMAN</v>
          </cell>
          <cell r="M2553" t="str">
            <v>+44 1603 62 0301</v>
          </cell>
          <cell r="N2553" t="str">
            <v>roy@fdsltd.com</v>
          </cell>
        </row>
        <row r="2554">
          <cell r="A2554">
            <v>3005959</v>
          </cell>
          <cell r="B2554" t="str">
            <v>STEPHANE MAILLARD</v>
          </cell>
          <cell r="C2554" t="str">
            <v>Photographe Indépendant</v>
          </cell>
          <cell r="D2554" t="str">
            <v>10 rue de la Fontaine aux Pélerins</v>
          </cell>
          <cell r="E2554" t="str">
            <v>35400</v>
          </cell>
          <cell r="F2554" t="str">
            <v>SAINT MALO</v>
          </cell>
          <cell r="G2554" t="str">
            <v>FRANCE</v>
          </cell>
          <cell r="H2554" t="str">
            <v>1</v>
          </cell>
          <cell r="I2554" t="str">
            <v>+33615677076</v>
          </cell>
          <cell r="J2554" t="str">
            <v>photographemaillard@orange.fr</v>
          </cell>
          <cell r="K2554" t="str">
            <v>Stéphane</v>
          </cell>
          <cell r="L2554" t="str">
            <v>MAILLARD</v>
          </cell>
          <cell r="N2554" t="str">
            <v>photographemaillard@orange.fr</v>
          </cell>
        </row>
        <row r="2555">
          <cell r="A2555">
            <v>3005994</v>
          </cell>
          <cell r="B2555" t="str">
            <v>E.D.I.</v>
          </cell>
          <cell r="C2555" t="str">
            <v>4 RUE TRONCHET</v>
          </cell>
          <cell r="E2555" t="str">
            <v>75008</v>
          </cell>
          <cell r="F2555" t="str">
            <v>PARIS</v>
          </cell>
          <cell r="G2555" t="str">
            <v>FRANCE</v>
          </cell>
          <cell r="H2555" t="str">
            <v>1</v>
          </cell>
          <cell r="I2555" t="str">
            <v>01 80 49 10 40</v>
          </cell>
          <cell r="K2555" t="str">
            <v>ANTOINE</v>
          </cell>
          <cell r="L2555" t="str">
            <v>HARMEL</v>
          </cell>
          <cell r="M2555" t="str">
            <v>01 80 49 10 40</v>
          </cell>
          <cell r="N2555" t="str">
            <v>aharmel@partenairemedia.com</v>
          </cell>
        </row>
        <row r="2556">
          <cell r="A2556">
            <v>3006297</v>
          </cell>
          <cell r="B2556" t="str">
            <v>INSTITUTIONNEL MEDIAS SARL</v>
          </cell>
          <cell r="C2556" t="str">
            <v>23 rue Faidherbe</v>
          </cell>
          <cell r="E2556" t="str">
            <v>75011</v>
          </cell>
          <cell r="F2556" t="str">
            <v>PARIS</v>
          </cell>
          <cell r="G2556" t="str">
            <v>FRANCE</v>
          </cell>
          <cell r="H2556" t="str">
            <v>1</v>
          </cell>
          <cell r="I2556" t="str">
            <v>01 40 24 17 00</v>
          </cell>
          <cell r="J2556" t="str">
            <v>f.guigue@impub.fr</v>
          </cell>
          <cell r="K2556" t="str">
            <v>Fabienne.</v>
          </cell>
          <cell r="L2556" t="str">
            <v>GUIGUE</v>
          </cell>
          <cell r="M2556" t="str">
            <v>01 40 24 17 00</v>
          </cell>
          <cell r="N2556" t="str">
            <v>f.guigue@impub.fr</v>
          </cell>
        </row>
        <row r="2557">
          <cell r="A2557">
            <v>3006408</v>
          </cell>
          <cell r="B2557" t="str">
            <v>PUBLI-NEWS SARL</v>
          </cell>
          <cell r="C2557" t="str">
            <v>23 BIS RUE DANJOU</v>
          </cell>
          <cell r="E2557" t="str">
            <v>92100</v>
          </cell>
          <cell r="F2557" t="str">
            <v>BOULOGNE BILLANCOURT</v>
          </cell>
          <cell r="G2557" t="str">
            <v>FRANCE</v>
          </cell>
          <cell r="H2557" t="str">
            <v>1</v>
          </cell>
          <cell r="K2557" t="str">
            <v>Aurélien</v>
          </cell>
          <cell r="L2557" t="str">
            <v>VIRARD</v>
          </cell>
          <cell r="N2557" t="str">
            <v>aurelien.virard@publi-news.fr</v>
          </cell>
        </row>
        <row r="2558">
          <cell r="A2558">
            <v>3006408</v>
          </cell>
          <cell r="B2558" t="str">
            <v>PUBLI-NEWS SARL</v>
          </cell>
          <cell r="C2558" t="str">
            <v>23 BIS RUE DANJOU</v>
          </cell>
          <cell r="E2558" t="str">
            <v>92100</v>
          </cell>
          <cell r="F2558" t="str">
            <v>BOULOGNE BILLANCOURT</v>
          </cell>
          <cell r="G2558" t="str">
            <v>FRANCE</v>
          </cell>
          <cell r="H2558" t="str">
            <v>1</v>
          </cell>
          <cell r="K2558" t="str">
            <v>Alexis</v>
          </cell>
          <cell r="L2558" t="str">
            <v>BERNARD</v>
          </cell>
          <cell r="N2558" t="str">
            <v>abernard@newsco.fr</v>
          </cell>
        </row>
        <row r="2559">
          <cell r="A2559">
            <v>3006408</v>
          </cell>
          <cell r="B2559" t="str">
            <v>PUBLI-NEWS SARL</v>
          </cell>
          <cell r="C2559" t="str">
            <v>23 BIS RUE DANJOU</v>
          </cell>
          <cell r="E2559" t="str">
            <v>92100</v>
          </cell>
          <cell r="F2559" t="str">
            <v>BOULOGNE BILLANCOURT</v>
          </cell>
          <cell r="G2559" t="str">
            <v>FRANCE</v>
          </cell>
          <cell r="H2559" t="str">
            <v>1</v>
          </cell>
          <cell r="K2559" t="str">
            <v>Marc</v>
          </cell>
          <cell r="L2559" t="str">
            <v>LAUFER</v>
          </cell>
        </row>
        <row r="2560">
          <cell r="A2560">
            <v>3007391</v>
          </cell>
          <cell r="B2560" t="str">
            <v>NOTIL</v>
          </cell>
          <cell r="C2560" t="str">
            <v>22 avenue René Cassin</v>
          </cell>
          <cell r="E2560" t="str">
            <v>13100</v>
          </cell>
          <cell r="F2560" t="str">
            <v>AIX EN PROVENCE</v>
          </cell>
          <cell r="G2560" t="str">
            <v>FRANCE</v>
          </cell>
          <cell r="H2560" t="str">
            <v>1</v>
          </cell>
          <cell r="I2560" t="str">
            <v>+33650615217</v>
          </cell>
          <cell r="K2560" t="str">
            <v>MATHIEU</v>
          </cell>
          <cell r="L2560" t="str">
            <v>LESGUILLONS</v>
          </cell>
          <cell r="N2560" t="str">
            <v>contact@notil.fr</v>
          </cell>
        </row>
        <row r="2561">
          <cell r="A2561">
            <v>3007473</v>
          </cell>
          <cell r="B2561" t="str">
            <v>ONAES</v>
          </cell>
          <cell r="C2561" t="str">
            <v>6 RUE DU COLONEL ROZANOFF</v>
          </cell>
          <cell r="E2561" t="str">
            <v>75012</v>
          </cell>
          <cell r="F2561" t="str">
            <v>PARIS</v>
          </cell>
          <cell r="G2561" t="str">
            <v>FRANCE</v>
          </cell>
          <cell r="H2561" t="str">
            <v>1</v>
          </cell>
          <cell r="I2561" t="str">
            <v>+33 1 77 35 12 90</v>
          </cell>
          <cell r="J2561" t="str">
            <v>contact@ontsntp.com</v>
          </cell>
          <cell r="K2561" t="str">
            <v>DRESTO</v>
          </cell>
          <cell r="L2561" t="str">
            <v>PHILIPPE</v>
          </cell>
          <cell r="M2561" t="str">
            <v>+33177351290</v>
          </cell>
          <cell r="N2561" t="str">
            <v>philippe.dresto@ontsbtp.com</v>
          </cell>
        </row>
        <row r="2562">
          <cell r="A2562">
            <v>3007473</v>
          </cell>
          <cell r="B2562" t="str">
            <v>ONAES</v>
          </cell>
          <cell r="C2562" t="str">
            <v>6 RUE DU COLONEL ROZANOFF</v>
          </cell>
          <cell r="E2562" t="str">
            <v>75012</v>
          </cell>
          <cell r="F2562" t="str">
            <v>PARIS</v>
          </cell>
          <cell r="G2562" t="str">
            <v>FRANCE</v>
          </cell>
          <cell r="H2562" t="str">
            <v>1</v>
          </cell>
          <cell r="I2562" t="str">
            <v>+33 1 77 35 12 90</v>
          </cell>
          <cell r="J2562" t="str">
            <v>contact@ontsntp.com</v>
          </cell>
          <cell r="K2562" t="str">
            <v>Janine</v>
          </cell>
          <cell r="L2562" t="str">
            <v>GALLOIS</v>
          </cell>
          <cell r="M2562" t="str">
            <v>+331 77 35 12 90</v>
          </cell>
          <cell r="N2562" t="str">
            <v>janine.gallois@ontsbtp.com</v>
          </cell>
        </row>
        <row r="2563">
          <cell r="A2563">
            <v>3007559</v>
          </cell>
          <cell r="B2563" t="str">
            <v>DOGAN BURDA DERGI YAYA VEPAZ A.S. - YACH</v>
          </cell>
          <cell r="C2563" t="str">
            <v>Hurriyet Medya Towers Gunesli</v>
          </cell>
          <cell r="E2563" t="str">
            <v>34212</v>
          </cell>
          <cell r="F2563" t="str">
            <v>ISTAMBUL</v>
          </cell>
          <cell r="G2563" t="str">
            <v>TURQUIE</v>
          </cell>
          <cell r="H2563" t="str">
            <v>2</v>
          </cell>
          <cell r="I2563" t="str">
            <v>+902124103356</v>
          </cell>
          <cell r="K2563" t="str">
            <v>Nihal</v>
          </cell>
          <cell r="L2563" t="str">
            <v>AYAN</v>
          </cell>
          <cell r="N2563" t="str">
            <v>nayan@doganburda.com</v>
          </cell>
        </row>
        <row r="2564">
          <cell r="A2564">
            <v>3007560</v>
          </cell>
          <cell r="B2564" t="str">
            <v>SUPER YACHT MEDIA &amp; MARKETING LTD</v>
          </cell>
          <cell r="C2564" t="str">
            <v>20 Orange Street</v>
          </cell>
          <cell r="E2564" t="str">
            <v>WC2H 7EF</v>
          </cell>
          <cell r="F2564" t="str">
            <v>LONDRES</v>
          </cell>
          <cell r="G2564" t="str">
            <v>ROYAUME-UNI</v>
          </cell>
          <cell r="H2564" t="str">
            <v>2</v>
          </cell>
          <cell r="I2564" t="str">
            <v>+442073890843</v>
          </cell>
          <cell r="J2564" t="str">
            <v>xavier@yachtinvestor.com</v>
          </cell>
          <cell r="K2564" t="str">
            <v>Xavier</v>
          </cell>
          <cell r="L2564" t="str">
            <v>CALLOC'H</v>
          </cell>
          <cell r="M2564" t="str">
            <v>+442073890843</v>
          </cell>
          <cell r="N2564" t="str">
            <v>xavier@yachtinvestor.com</v>
          </cell>
        </row>
        <row r="2565">
          <cell r="A2565">
            <v>3007760</v>
          </cell>
          <cell r="B2565" t="str">
            <v>CIMAX</v>
          </cell>
          <cell r="C2565" t="str">
            <v>12 PLACE GEORGES POMPIDOU</v>
          </cell>
          <cell r="E2565" t="str">
            <v>93167</v>
          </cell>
          <cell r="F2565" t="str">
            <v>NOISY LE GRAND CEDEX</v>
          </cell>
          <cell r="G2565" t="str">
            <v>FRANCE</v>
          </cell>
          <cell r="H2565" t="str">
            <v>1</v>
          </cell>
          <cell r="I2565" t="str">
            <v>+33 1 45 92 96 96</v>
          </cell>
          <cell r="J2565" t="str">
            <v>infos@cimaxoline.fr</v>
          </cell>
          <cell r="K2565" t="str">
            <v>Ana</v>
          </cell>
          <cell r="L2565" t="str">
            <v>DOS SANTOS</v>
          </cell>
          <cell r="M2565" t="str">
            <v>+33 1 45 92 98 98</v>
          </cell>
          <cell r="N2565" t="str">
            <v>ana@groupe-cimax.fr</v>
          </cell>
        </row>
        <row r="2566">
          <cell r="A2566">
            <v>3007760</v>
          </cell>
          <cell r="B2566" t="str">
            <v>CIMAX</v>
          </cell>
          <cell r="C2566" t="str">
            <v>12 PLACE GEORGES POMPIDOU</v>
          </cell>
          <cell r="E2566" t="str">
            <v>93167</v>
          </cell>
          <cell r="F2566" t="str">
            <v>NOISY LE GRAND CEDEX</v>
          </cell>
          <cell r="G2566" t="str">
            <v>FRANCE</v>
          </cell>
          <cell r="H2566" t="str">
            <v>1</v>
          </cell>
          <cell r="I2566" t="str">
            <v>+33 1 45 92 96 96</v>
          </cell>
          <cell r="J2566" t="str">
            <v>infos@cimaxoline.fr</v>
          </cell>
          <cell r="L2566" t="str">
            <v>PONCELET</v>
          </cell>
          <cell r="M2566" t="str">
            <v>+33145929897</v>
          </cell>
          <cell r="N2566" t="str">
            <v>c.poncelet@groupe-cimax.fr</v>
          </cell>
        </row>
        <row r="2567">
          <cell r="A2567">
            <v>3007899</v>
          </cell>
          <cell r="B2567" t="str">
            <v>CBS MEDIA LTD</v>
          </cell>
          <cell r="C2567" t="str">
            <v>Wensum House -</v>
          </cell>
          <cell r="D2567" t="str">
            <v>Prince of Wales Road</v>
          </cell>
          <cell r="E2567" t="str">
            <v>NR1 1DW</v>
          </cell>
          <cell r="F2567" t="str">
            <v>NORWICH</v>
          </cell>
          <cell r="G2567" t="str">
            <v>ROYAUME-UNI</v>
          </cell>
          <cell r="H2567" t="str">
            <v>2</v>
          </cell>
          <cell r="I2567" t="str">
            <v>+441 603 625 270</v>
          </cell>
          <cell r="J2567" t="str">
            <v>s.pursey@euroasiaindustry.com</v>
          </cell>
          <cell r="K2567" t="str">
            <v>Sarah</v>
          </cell>
          <cell r="L2567" t="str">
            <v>PURSEY</v>
          </cell>
          <cell r="N2567" t="str">
            <v>s.pursey@euroasiaindustry.com</v>
          </cell>
        </row>
        <row r="2568">
          <cell r="A2568">
            <v>3007913</v>
          </cell>
          <cell r="B2568" t="str">
            <v>ETAI</v>
          </cell>
          <cell r="C2568" t="str">
            <v>10 PLACE DU GENERAL DE GAULLE</v>
          </cell>
          <cell r="D2568" t="str">
            <v>BP 20156</v>
          </cell>
          <cell r="E2568" t="str">
            <v>92160</v>
          </cell>
          <cell r="F2568" t="str">
            <v>ANTHONY CEDEX</v>
          </cell>
          <cell r="G2568" t="str">
            <v>FRANCE</v>
          </cell>
          <cell r="H2568" t="str">
            <v>1</v>
          </cell>
          <cell r="I2568" t="str">
            <v>+33 1 77 92 97 92</v>
          </cell>
          <cell r="K2568" t="str">
            <v>Véronique</v>
          </cell>
          <cell r="L2568" t="str">
            <v>MOSSOT</v>
          </cell>
          <cell r="M2568" t="str">
            <v>+33 1 77 92 97 82</v>
          </cell>
          <cell r="N2568" t="str">
            <v>vmossot@infopro-digital.com</v>
          </cell>
        </row>
        <row r="2569">
          <cell r="A2569">
            <v>3007913</v>
          </cell>
          <cell r="B2569" t="str">
            <v>ETAI</v>
          </cell>
          <cell r="C2569" t="str">
            <v>10 PLACE DU GENERAL DE GAULLE</v>
          </cell>
          <cell r="D2569" t="str">
            <v>BP 20156</v>
          </cell>
          <cell r="E2569" t="str">
            <v>92160</v>
          </cell>
          <cell r="F2569" t="str">
            <v>ANTHONY CEDEX</v>
          </cell>
          <cell r="G2569" t="str">
            <v>FRANCE</v>
          </cell>
          <cell r="H2569" t="str">
            <v>1</v>
          </cell>
          <cell r="I2569" t="str">
            <v>+33 1 77 92 97 92</v>
          </cell>
          <cell r="K2569" t="str">
            <v>GHISLAINE</v>
          </cell>
          <cell r="L2569" t="str">
            <v>HERBINIER</v>
          </cell>
        </row>
        <row r="2570">
          <cell r="A2570">
            <v>3007913</v>
          </cell>
          <cell r="B2570" t="str">
            <v>ETAI</v>
          </cell>
          <cell r="C2570" t="str">
            <v>10 PLACE DU GENERAL DE GAULLE</v>
          </cell>
          <cell r="D2570" t="str">
            <v>BP 20156</v>
          </cell>
          <cell r="E2570" t="str">
            <v>92160</v>
          </cell>
          <cell r="F2570" t="str">
            <v>ANTHONY CEDEX</v>
          </cell>
          <cell r="G2570" t="str">
            <v>FRANCE</v>
          </cell>
          <cell r="H2570" t="str">
            <v>1</v>
          </cell>
          <cell r="I2570" t="str">
            <v>+33 1 77 92 97 92</v>
          </cell>
          <cell r="K2570" t="str">
            <v>SANDRINE</v>
          </cell>
          <cell r="L2570" t="str">
            <v>PAPIN</v>
          </cell>
          <cell r="M2570" t="str">
            <v>+33141984060</v>
          </cell>
          <cell r="N2570" t="str">
            <v>spapin@etai.fr</v>
          </cell>
        </row>
        <row r="2571">
          <cell r="A2571">
            <v>3007913</v>
          </cell>
          <cell r="B2571" t="str">
            <v>ETAI</v>
          </cell>
          <cell r="C2571" t="str">
            <v>10 PLACE DU GENERAL DE GAULLE</v>
          </cell>
          <cell r="D2571" t="str">
            <v>BP 20156</v>
          </cell>
          <cell r="E2571" t="str">
            <v>92160</v>
          </cell>
          <cell r="F2571" t="str">
            <v>ANTHONY CEDEX</v>
          </cell>
          <cell r="G2571" t="str">
            <v>FRANCE</v>
          </cell>
          <cell r="H2571" t="str">
            <v>1</v>
          </cell>
          <cell r="I2571" t="str">
            <v>+33 1 77 92 97 92</v>
          </cell>
          <cell r="K2571" t="str">
            <v>JOSIANE</v>
          </cell>
          <cell r="L2571" t="str">
            <v>LEBRETON</v>
          </cell>
          <cell r="M2571" t="str">
            <v>+33177929809</v>
          </cell>
          <cell r="N2571" t="str">
            <v>jlebreton@infopro.fr</v>
          </cell>
        </row>
        <row r="2572">
          <cell r="A2572">
            <v>3007913</v>
          </cell>
          <cell r="B2572" t="str">
            <v>ETAI</v>
          </cell>
          <cell r="C2572" t="str">
            <v>10 PLACE DU GENERAL DE GAULLE</v>
          </cell>
          <cell r="D2572" t="str">
            <v>BP 20156</v>
          </cell>
          <cell r="E2572" t="str">
            <v>92160</v>
          </cell>
          <cell r="F2572" t="str">
            <v>ANTHONY CEDEX</v>
          </cell>
          <cell r="G2572" t="str">
            <v>FRANCE</v>
          </cell>
          <cell r="H2572" t="str">
            <v>1</v>
          </cell>
          <cell r="I2572" t="str">
            <v>+33 1 77 92 97 92</v>
          </cell>
          <cell r="K2572" t="str">
            <v>REGINE</v>
          </cell>
          <cell r="L2572" t="str">
            <v>LOUVET</v>
          </cell>
          <cell r="M2572" t="str">
            <v>+33177929649</v>
          </cell>
          <cell r="N2572" t="str">
            <v>rlouvet@infopro.fr</v>
          </cell>
        </row>
        <row r="2573">
          <cell r="A2573">
            <v>3007913</v>
          </cell>
          <cell r="B2573" t="str">
            <v>ETAI</v>
          </cell>
          <cell r="C2573" t="str">
            <v>10 PLACE DU GENERAL DE GAULLE</v>
          </cell>
          <cell r="D2573" t="str">
            <v>BP 20156</v>
          </cell>
          <cell r="E2573" t="str">
            <v>92160</v>
          </cell>
          <cell r="F2573" t="str">
            <v>ANTHONY CEDEX</v>
          </cell>
          <cell r="G2573" t="str">
            <v>FRANCE</v>
          </cell>
          <cell r="H2573" t="str">
            <v>1</v>
          </cell>
          <cell r="I2573" t="str">
            <v>+33 1 77 92 97 92</v>
          </cell>
          <cell r="K2573" t="str">
            <v>CHRISTOPHE</v>
          </cell>
          <cell r="L2573" t="str">
            <v>GAULT</v>
          </cell>
          <cell r="M2573" t="str">
            <v>+33155281700</v>
          </cell>
          <cell r="N2573" t="str">
            <v>cgault@etai.fr</v>
          </cell>
        </row>
        <row r="2574">
          <cell r="A2574">
            <v>3007913</v>
          </cell>
          <cell r="B2574" t="str">
            <v>ETAI</v>
          </cell>
          <cell r="C2574" t="str">
            <v>10 PLACE DU GENERAL DE GAULLE</v>
          </cell>
          <cell r="D2574" t="str">
            <v>BP 20156</v>
          </cell>
          <cell r="E2574" t="str">
            <v>92160</v>
          </cell>
          <cell r="F2574" t="str">
            <v>ANTHONY CEDEX</v>
          </cell>
          <cell r="G2574" t="str">
            <v>FRANCE</v>
          </cell>
          <cell r="H2574" t="str">
            <v>1</v>
          </cell>
          <cell r="I2574" t="str">
            <v>+33 1 77 92 97 92</v>
          </cell>
          <cell r="K2574" t="str">
            <v>Véronique</v>
          </cell>
          <cell r="L2574" t="str">
            <v>DUREGNE DE LAUNAGUET</v>
          </cell>
          <cell r="M2574" t="str">
            <v>+33177929659</v>
          </cell>
          <cell r="N2574" t="str">
            <v>vduregne@etai.fr</v>
          </cell>
        </row>
        <row r="2575">
          <cell r="A2575">
            <v>3008080</v>
          </cell>
          <cell r="B2575" t="str">
            <v>FELBER &amp; KRISTOFORI GROUP S.R.L.</v>
          </cell>
          <cell r="C2575" t="str">
            <v>Via Giotto, 25</v>
          </cell>
          <cell r="E2575" t="str">
            <v>59100</v>
          </cell>
          <cell r="F2575" t="str">
            <v>PRATO</v>
          </cell>
          <cell r="G2575" t="str">
            <v>ITALIE</v>
          </cell>
          <cell r="H2575" t="str">
            <v>2</v>
          </cell>
          <cell r="I2575" t="str">
            <v>+390553984170</v>
          </cell>
          <cell r="K2575" t="str">
            <v>Emanuele</v>
          </cell>
          <cell r="L2575" t="str">
            <v>MARIANI</v>
          </cell>
          <cell r="N2575" t="str">
            <v>emanuele.mariani@fk-g.it</v>
          </cell>
        </row>
        <row r="2576">
          <cell r="A2576">
            <v>3008119</v>
          </cell>
          <cell r="B2576" t="str">
            <v>LUXURY PUBLISHING BG, LLC</v>
          </cell>
          <cell r="C2576" t="str">
            <v>Leningradskoe shosse, 37, build. 1</v>
          </cell>
          <cell r="E2576" t="str">
            <v>125212</v>
          </cell>
          <cell r="F2576" t="str">
            <v>MOSCOU</v>
          </cell>
          <cell r="G2576" t="str">
            <v>RUSSIE</v>
          </cell>
          <cell r="H2576" t="str">
            <v>2</v>
          </cell>
          <cell r="I2576" t="str">
            <v>+74952871204</v>
          </cell>
          <cell r="K2576" t="str">
            <v>Ilya</v>
          </cell>
          <cell r="L2576" t="str">
            <v>KALINOV</v>
          </cell>
          <cell r="N2576" t="str">
            <v>editor@y-m.ru</v>
          </cell>
        </row>
        <row r="2577">
          <cell r="A2577">
            <v>3008119</v>
          </cell>
          <cell r="B2577" t="str">
            <v>LUXURY PUBLISHING BG, LLC</v>
          </cell>
          <cell r="C2577" t="str">
            <v>Leningradskoe shosse, 37, build. 1</v>
          </cell>
          <cell r="E2577" t="str">
            <v>125212</v>
          </cell>
          <cell r="F2577" t="str">
            <v>MOSCOU</v>
          </cell>
          <cell r="G2577" t="str">
            <v>RUSSIE</v>
          </cell>
          <cell r="H2577" t="str">
            <v>2</v>
          </cell>
          <cell r="I2577" t="str">
            <v>+74952871204</v>
          </cell>
          <cell r="K2577" t="str">
            <v>Anastasia</v>
          </cell>
          <cell r="L2577" t="str">
            <v>Yushkova</v>
          </cell>
          <cell r="N2577" t="str">
            <v>sales@y-m.ru</v>
          </cell>
        </row>
        <row r="2578">
          <cell r="A2578">
            <v>3008119</v>
          </cell>
          <cell r="B2578" t="str">
            <v>LUXURY PUBLISHING BG, LLC</v>
          </cell>
          <cell r="C2578" t="str">
            <v>Leningradskoe shosse, 37, build. 1</v>
          </cell>
          <cell r="E2578" t="str">
            <v>125212</v>
          </cell>
          <cell r="F2578" t="str">
            <v>MOSCOU</v>
          </cell>
          <cell r="G2578" t="str">
            <v>RUSSIE</v>
          </cell>
          <cell r="H2578" t="str">
            <v>2</v>
          </cell>
          <cell r="I2578" t="str">
            <v>+74952871204</v>
          </cell>
          <cell r="K2578" t="str">
            <v>Olga</v>
          </cell>
          <cell r="L2578" t="str">
            <v>ABROSSIMOVA</v>
          </cell>
          <cell r="M2578" t="str">
            <v>+74952871204</v>
          </cell>
          <cell r="N2578" t="str">
            <v>sales@y-m.ru</v>
          </cell>
        </row>
        <row r="2579">
          <cell r="A2579">
            <v>3008120</v>
          </cell>
          <cell r="B2579" t="str">
            <v>YACHTSXL.COM</v>
          </cell>
          <cell r="C2579" t="str">
            <v>Sportlaan 6</v>
          </cell>
          <cell r="E2579" t="str">
            <v>5258</v>
          </cell>
          <cell r="F2579" t="str">
            <v>HN BERLICUM BN</v>
          </cell>
          <cell r="G2579" t="str">
            <v>PAYS-BAS</v>
          </cell>
          <cell r="H2579" t="str">
            <v>2</v>
          </cell>
          <cell r="K2579" t="str">
            <v>Roy</v>
          </cell>
          <cell r="L2579" t="str">
            <v>VAN ZOGGEL</v>
          </cell>
          <cell r="N2579" t="str">
            <v>royvanzoggel@yachtsxl.com</v>
          </cell>
        </row>
        <row r="2580">
          <cell r="A2580">
            <v>3008219</v>
          </cell>
          <cell r="B2580" t="str">
            <v>DIRECT INDUSTRY SAS</v>
          </cell>
          <cell r="C2580" t="str">
            <v>7 AVENUE ANDRE ROOSSIN</v>
          </cell>
          <cell r="E2580" t="str">
            <v>13016</v>
          </cell>
          <cell r="F2580" t="str">
            <v>MARSEILLE</v>
          </cell>
          <cell r="G2580" t="str">
            <v>FRANCE</v>
          </cell>
          <cell r="H2580" t="str">
            <v>1</v>
          </cell>
          <cell r="I2580" t="str">
            <v>+33 4 91 03 80 90</v>
          </cell>
          <cell r="K2580" t="str">
            <v>Lyesse</v>
          </cell>
          <cell r="L2580" t="str">
            <v>BAZIZ</v>
          </cell>
          <cell r="M2580" t="str">
            <v>+33 4 86 13 48 38</v>
          </cell>
          <cell r="N2580" t="str">
            <v>lyesse.baziz@virtual-expo.com</v>
          </cell>
        </row>
        <row r="2581">
          <cell r="A2581">
            <v>3008219</v>
          </cell>
          <cell r="B2581" t="str">
            <v>DIRECT INDUSTRY SAS</v>
          </cell>
          <cell r="C2581" t="str">
            <v>7 AVENUE ANDRE ROOSSIN</v>
          </cell>
          <cell r="E2581" t="str">
            <v>13016</v>
          </cell>
          <cell r="F2581" t="str">
            <v>MARSEILLE</v>
          </cell>
          <cell r="G2581" t="str">
            <v>FRANCE</v>
          </cell>
          <cell r="H2581" t="str">
            <v>1</v>
          </cell>
          <cell r="I2581" t="str">
            <v>+33 4 91 03 80 90</v>
          </cell>
          <cell r="K2581" t="str">
            <v>LYESSE</v>
          </cell>
          <cell r="L2581" t="str">
            <v>BAZIZ</v>
          </cell>
          <cell r="N2581" t="str">
            <v>lyesse.baziz@virtual-expo.com</v>
          </cell>
        </row>
        <row r="2582">
          <cell r="A2582">
            <v>3008354</v>
          </cell>
          <cell r="B2582" t="str">
            <v>PEGAZE VISIONS SARL</v>
          </cell>
          <cell r="C2582" t="str">
            <v>117 rue des charmettes</v>
          </cell>
          <cell r="E2582" t="str">
            <v>69006</v>
          </cell>
          <cell r="F2582" t="str">
            <v>LYON</v>
          </cell>
          <cell r="G2582" t="str">
            <v>FRANCE</v>
          </cell>
          <cell r="H2582" t="str">
            <v>1</v>
          </cell>
          <cell r="I2582" t="str">
            <v>+33472838470</v>
          </cell>
          <cell r="J2582" t="str">
            <v>contact@pegazevisions.fr</v>
          </cell>
          <cell r="K2582" t="str">
            <v>Stive</v>
          </cell>
          <cell r="L2582" t="str">
            <v>MERIRES</v>
          </cell>
          <cell r="N2582" t="str">
            <v>stive.merires@pegazevisions.fr</v>
          </cell>
        </row>
        <row r="2583">
          <cell r="A2583">
            <v>3008473</v>
          </cell>
          <cell r="B2583" t="str">
            <v>UBM TRUST CO LTD</v>
          </cell>
          <cell r="C2583" t="str">
            <v>Room 1306, Fu Li Tian He Business Mansion</v>
          </cell>
          <cell r="D2583" t="str">
            <v>No4 Hua Ting Road, Lin He Dong Road</v>
          </cell>
          <cell r="E2583" t="str">
            <v>510610</v>
          </cell>
          <cell r="F2583" t="str">
            <v>GUANGZHOU</v>
          </cell>
          <cell r="G2583" t="str">
            <v>CHINE</v>
          </cell>
          <cell r="H2583" t="str">
            <v>2</v>
          </cell>
          <cell r="J2583" t="str">
            <v>lillian.luo@ubm.com</v>
          </cell>
          <cell r="K2583" t="str">
            <v>Lillian</v>
          </cell>
          <cell r="L2583" t="str">
            <v>Luo</v>
          </cell>
          <cell r="N2583" t="str">
            <v>lillian.luo@ubm.com</v>
          </cell>
        </row>
        <row r="2584">
          <cell r="A2584">
            <v>3008509</v>
          </cell>
          <cell r="B2584" t="str">
            <v>INTERNET RETAILING EVENTS LTD</v>
          </cell>
          <cell r="C2584" t="str">
            <v>Bridge House</v>
          </cell>
          <cell r="D2584" t="str">
            <v>Orchard Lane - Great Glen</v>
          </cell>
          <cell r="E2584" t="str">
            <v>LE89GJ</v>
          </cell>
          <cell r="F2584" t="str">
            <v>LONDRES</v>
          </cell>
          <cell r="G2584" t="str">
            <v>ROYAUME-UNI</v>
          </cell>
          <cell r="H2584" t="str">
            <v>2</v>
          </cell>
          <cell r="K2584" t="str">
            <v>Gabrielle</v>
          </cell>
          <cell r="L2584" t="str">
            <v>CONSIDERE</v>
          </cell>
          <cell r="N2584" t="str">
            <v>gabriellec@internetretailing.net</v>
          </cell>
        </row>
        <row r="2585">
          <cell r="A2585">
            <v>3008567</v>
          </cell>
          <cell r="B2585" t="str">
            <v>ELITE LUXURY PUBLISHING, INC.</v>
          </cell>
          <cell r="C2585" t="str">
            <v>441, LEXINGTON AVENUE</v>
          </cell>
          <cell r="D2585" t="str">
            <v>3RD FLOOR</v>
          </cell>
          <cell r="E2585" t="str">
            <v>10017</v>
          </cell>
          <cell r="F2585" t="str">
            <v>NEW YORK</v>
          </cell>
          <cell r="G2585" t="str">
            <v>ETATS-UNIS</v>
          </cell>
          <cell r="H2585" t="str">
            <v>2</v>
          </cell>
          <cell r="K2585" t="str">
            <v>Steven</v>
          </cell>
          <cell r="L2585" t="str">
            <v>Aylward</v>
          </cell>
          <cell r="N2585" t="str">
            <v>steven@worldsuperyacht.com</v>
          </cell>
        </row>
        <row r="2586">
          <cell r="A2586">
            <v>3008567</v>
          </cell>
          <cell r="B2586" t="str">
            <v>ELITE LUXURY PUBLISHING, INC.</v>
          </cell>
          <cell r="C2586" t="str">
            <v>441, LEXINGTON AVENUE</v>
          </cell>
          <cell r="D2586" t="str">
            <v>3RD FLOOR</v>
          </cell>
          <cell r="E2586" t="str">
            <v>10017</v>
          </cell>
          <cell r="F2586" t="str">
            <v>NEW YORK</v>
          </cell>
          <cell r="G2586" t="str">
            <v>ETATS-UNIS</v>
          </cell>
          <cell r="H2586" t="str">
            <v>2</v>
          </cell>
          <cell r="K2586" t="str">
            <v>Lorraine</v>
          </cell>
          <cell r="L2586" t="str">
            <v>CHU</v>
          </cell>
          <cell r="N2586" t="str">
            <v>lorraine.chu@elitetraveler.com</v>
          </cell>
        </row>
        <row r="2587">
          <cell r="A2587">
            <v>3008567</v>
          </cell>
          <cell r="B2587" t="str">
            <v>ELITE LUXURY PUBLISHING, INC.</v>
          </cell>
          <cell r="C2587" t="str">
            <v>441, LEXINGTON AVENUE</v>
          </cell>
          <cell r="D2587" t="str">
            <v>3RD FLOOR</v>
          </cell>
          <cell r="E2587" t="str">
            <v>10017</v>
          </cell>
          <cell r="F2587" t="str">
            <v>NEW YORK</v>
          </cell>
          <cell r="G2587" t="str">
            <v>ETATS-UNIS</v>
          </cell>
          <cell r="H2587" t="str">
            <v>2</v>
          </cell>
          <cell r="K2587" t="str">
            <v>Daniel</v>
          </cell>
          <cell r="L2587" t="str">
            <v>WADE</v>
          </cell>
          <cell r="N2587" t="str">
            <v>daniel.wade@elitetraveler.com</v>
          </cell>
        </row>
        <row r="2588">
          <cell r="A2588">
            <v>3008567</v>
          </cell>
          <cell r="B2588" t="str">
            <v>ELITE LUXURY PUBLISHING, INC.</v>
          </cell>
          <cell r="C2588" t="str">
            <v>441, LEXINGTON AVENUE</v>
          </cell>
          <cell r="D2588" t="str">
            <v>3RD FLOOR</v>
          </cell>
          <cell r="E2588" t="str">
            <v>10017</v>
          </cell>
          <cell r="F2588" t="str">
            <v>NEW YORK</v>
          </cell>
          <cell r="G2588" t="str">
            <v>ETATS-UNIS</v>
          </cell>
          <cell r="H2588" t="str">
            <v>2</v>
          </cell>
          <cell r="K2588" t="str">
            <v>Lorraine</v>
          </cell>
          <cell r="L2588" t="str">
            <v>COUSLAND</v>
          </cell>
          <cell r="N2588" t="str">
            <v>lorraine.cousland@elitetraveler.com</v>
          </cell>
        </row>
        <row r="2589">
          <cell r="A2589">
            <v>3008655</v>
          </cell>
          <cell r="B2589" t="str">
            <v>SOCIETE FRANÇAISE DE MICROBIOLOGIE</v>
          </cell>
          <cell r="C2589" t="str">
            <v>28 RUE DU DOCTEUR ROUX</v>
          </cell>
          <cell r="E2589" t="str">
            <v>75724</v>
          </cell>
          <cell r="F2589" t="str">
            <v>PARIS CEDEX 15</v>
          </cell>
          <cell r="G2589" t="str">
            <v>FRANCE</v>
          </cell>
          <cell r="H2589" t="str">
            <v>1</v>
          </cell>
          <cell r="I2589" t="str">
            <v>+33145667746</v>
          </cell>
          <cell r="J2589" t="str">
            <v>rene.courcol@chru-lille.fr</v>
          </cell>
          <cell r="K2589" t="str">
            <v>René</v>
          </cell>
          <cell r="L2589" t="str">
            <v>COURCOL</v>
          </cell>
          <cell r="M2589" t="str">
            <v>01 45 66 77 46</v>
          </cell>
          <cell r="N2589" t="str">
            <v>rene.courcol@chru-lille.fr</v>
          </cell>
        </row>
        <row r="2590">
          <cell r="A2590">
            <v>3008655</v>
          </cell>
          <cell r="B2590" t="str">
            <v>SOCIETE FRANÇAISE DE MICROBIOLOGIE</v>
          </cell>
          <cell r="C2590" t="str">
            <v>28 RUE DU DOCTEUR ROUX</v>
          </cell>
          <cell r="E2590" t="str">
            <v>75724</v>
          </cell>
          <cell r="F2590" t="str">
            <v>PARIS CEDEX 15</v>
          </cell>
          <cell r="G2590" t="str">
            <v>FRANCE</v>
          </cell>
          <cell r="H2590" t="str">
            <v>1</v>
          </cell>
          <cell r="I2590" t="str">
            <v>+33145667746</v>
          </cell>
          <cell r="J2590" t="str">
            <v>rene.courcol@chru-lille.fr</v>
          </cell>
          <cell r="K2590" t="str">
            <v>Olivia</v>
          </cell>
          <cell r="L2590" t="str">
            <v>VONG</v>
          </cell>
          <cell r="N2590" t="str">
            <v>secretariat@sfm-microbiologie.org</v>
          </cell>
        </row>
        <row r="2591">
          <cell r="A2591">
            <v>3008655</v>
          </cell>
          <cell r="B2591" t="str">
            <v>SOCIETE FRANÇAISE DE MICROBIOLOGIE</v>
          </cell>
          <cell r="C2591" t="str">
            <v>28 RUE DU DOCTEUR ROUX</v>
          </cell>
          <cell r="E2591" t="str">
            <v>75724</v>
          </cell>
          <cell r="F2591" t="str">
            <v>PARIS CEDEX 15</v>
          </cell>
          <cell r="G2591" t="str">
            <v>FRANCE</v>
          </cell>
          <cell r="H2591" t="str">
            <v>1</v>
          </cell>
          <cell r="I2591" t="str">
            <v>+33145667746</v>
          </cell>
          <cell r="J2591" t="str">
            <v>rene.courcol@chru-lille.fr</v>
          </cell>
          <cell r="K2591" t="str">
            <v>Olivia</v>
          </cell>
          <cell r="L2591" t="str">
            <v>VONG</v>
          </cell>
          <cell r="N2591" t="str">
            <v>secretariat.sfm@orange.fr</v>
          </cell>
        </row>
        <row r="2592">
          <cell r="A2592">
            <v>3008656</v>
          </cell>
          <cell r="B2592" t="str">
            <v>PROGRESSIVE MEDIA GROUP</v>
          </cell>
          <cell r="C2592" t="str">
            <v>JOHN CARPENTER HOUSE</v>
          </cell>
          <cell r="D2592" t="str">
            <v>JOHN CARPENTER STREET</v>
          </cell>
          <cell r="E2592" t="str">
            <v>EC4Y 0BS</v>
          </cell>
          <cell r="F2592" t="str">
            <v>LONDON</v>
          </cell>
          <cell r="G2592" t="str">
            <v>ROYAUME-UNI</v>
          </cell>
          <cell r="H2592" t="str">
            <v>2</v>
          </cell>
          <cell r="I2592" t="str">
            <v>+44441159895444</v>
          </cell>
          <cell r="J2592" t="str">
            <v>info@progressivedigitalmedia.com</v>
          </cell>
          <cell r="K2592" t="str">
            <v>AUKE</v>
          </cell>
          <cell r="L2592" t="str">
            <v>GRONDSMA</v>
          </cell>
          <cell r="N2592" t="str">
            <v>aukegrondsma@globaltrademedia.com</v>
          </cell>
        </row>
        <row r="2593">
          <cell r="A2593">
            <v>3008656</v>
          </cell>
          <cell r="B2593" t="str">
            <v>PROGRESSIVE MEDIA GROUP</v>
          </cell>
          <cell r="C2593" t="str">
            <v>JOHN CARPENTER HOUSE</v>
          </cell>
          <cell r="D2593" t="str">
            <v>JOHN CARPENTER STREET</v>
          </cell>
          <cell r="E2593" t="str">
            <v>EC4Y 0BS</v>
          </cell>
          <cell r="F2593" t="str">
            <v>LONDON</v>
          </cell>
          <cell r="G2593" t="str">
            <v>ROYAUME-UNI</v>
          </cell>
          <cell r="H2593" t="str">
            <v>2</v>
          </cell>
          <cell r="I2593" t="str">
            <v>+44441159895444</v>
          </cell>
          <cell r="J2593" t="str">
            <v>info@progressivedigitalmedia.com</v>
          </cell>
          <cell r="K2593" t="str">
            <v>EBONY</v>
          </cell>
          <cell r="L2593" t="str">
            <v>LYON</v>
          </cell>
          <cell r="N2593" t="str">
            <v>ebonylyon@globaltrademedia.com</v>
          </cell>
        </row>
        <row r="2594">
          <cell r="A2594">
            <v>3008656</v>
          </cell>
          <cell r="B2594" t="str">
            <v>PROGRESSIVE MEDIA GROUP</v>
          </cell>
          <cell r="C2594" t="str">
            <v>JOHN CARPENTER HOUSE</v>
          </cell>
          <cell r="D2594" t="str">
            <v>JOHN CARPENTER STREET</v>
          </cell>
          <cell r="E2594" t="str">
            <v>EC4Y 0BS</v>
          </cell>
          <cell r="F2594" t="str">
            <v>LONDON</v>
          </cell>
          <cell r="G2594" t="str">
            <v>ROYAUME-UNI</v>
          </cell>
          <cell r="H2594" t="str">
            <v>2</v>
          </cell>
          <cell r="I2594" t="str">
            <v>+44441159895444</v>
          </cell>
          <cell r="J2594" t="str">
            <v>info@progressivedigitalmedia.com</v>
          </cell>
          <cell r="K2594" t="str">
            <v>Karen</v>
          </cell>
          <cell r="L2594" t="str">
            <v>Glaseby</v>
          </cell>
          <cell r="M2594" t="str">
            <v>+44441159895444</v>
          </cell>
          <cell r="N2594" t="str">
            <v>karen.glaseby@globaltrademedia.com</v>
          </cell>
        </row>
        <row r="2595">
          <cell r="A2595">
            <v>3008700</v>
          </cell>
          <cell r="B2595" t="str">
            <v>REGIEMAX</v>
          </cell>
          <cell r="C2595" t="str">
            <v>100 RUE LA FAYETTE</v>
          </cell>
          <cell r="E2595" t="str">
            <v>75010</v>
          </cell>
          <cell r="F2595" t="str">
            <v>PARIS</v>
          </cell>
          <cell r="G2595" t="str">
            <v>FRANCE</v>
          </cell>
          <cell r="H2595" t="str">
            <v>1</v>
          </cell>
          <cell r="I2595" t="str">
            <v>+33 1 84 16 56 83</v>
          </cell>
          <cell r="K2595" t="str">
            <v>Guillaume</v>
          </cell>
          <cell r="L2595" t="str">
            <v>TOUATI</v>
          </cell>
          <cell r="M2595" t="str">
            <v>+33 1 40 11 44 44</v>
          </cell>
          <cell r="N2595" t="str">
            <v>guillaume.touati@cadres-dirigeants.fr</v>
          </cell>
        </row>
        <row r="2596">
          <cell r="A2596">
            <v>3008700</v>
          </cell>
          <cell r="B2596" t="str">
            <v>REGIEMAX</v>
          </cell>
          <cell r="C2596" t="str">
            <v>100 RUE LA FAYETTE</v>
          </cell>
          <cell r="E2596" t="str">
            <v>75010</v>
          </cell>
          <cell r="F2596" t="str">
            <v>PARIS</v>
          </cell>
          <cell r="G2596" t="str">
            <v>FRANCE</v>
          </cell>
          <cell r="H2596" t="str">
            <v>1</v>
          </cell>
          <cell r="I2596" t="str">
            <v>+33 1 84 16 56 83</v>
          </cell>
          <cell r="K2596" t="str">
            <v>Laurent</v>
          </cell>
          <cell r="L2596" t="str">
            <v>MINAUD</v>
          </cell>
          <cell r="N2596" t="str">
            <v>laurent.minaud@cadres-dirigeants.fr</v>
          </cell>
        </row>
        <row r="2597">
          <cell r="A2597">
            <v>3008700</v>
          </cell>
          <cell r="B2597" t="str">
            <v>REGIEMAX</v>
          </cell>
          <cell r="C2597" t="str">
            <v>100 RUE LA FAYETTE</v>
          </cell>
          <cell r="E2597" t="str">
            <v>75010</v>
          </cell>
          <cell r="F2597" t="str">
            <v>PARIS</v>
          </cell>
          <cell r="G2597" t="str">
            <v>FRANCE</v>
          </cell>
          <cell r="H2597" t="str">
            <v>1</v>
          </cell>
          <cell r="I2597" t="str">
            <v>+33 1 84 16 56 83</v>
          </cell>
          <cell r="K2597" t="str">
            <v>Mathieu</v>
          </cell>
          <cell r="L2597" t="str">
            <v>MINAUD</v>
          </cell>
          <cell r="N2597" t="str">
            <v>mathieu.minaud@courriercadres.com</v>
          </cell>
        </row>
        <row r="2598">
          <cell r="A2598">
            <v>3008700</v>
          </cell>
          <cell r="B2598" t="str">
            <v>REGIEMAX</v>
          </cell>
          <cell r="C2598" t="str">
            <v>100 RUE LA FAYETTE</v>
          </cell>
          <cell r="E2598" t="str">
            <v>75010</v>
          </cell>
          <cell r="F2598" t="str">
            <v>PARIS</v>
          </cell>
          <cell r="G2598" t="str">
            <v>FRANCE</v>
          </cell>
          <cell r="H2598" t="str">
            <v>1</v>
          </cell>
          <cell r="I2598" t="str">
            <v>+33 1 84 16 56 83</v>
          </cell>
          <cell r="K2598" t="str">
            <v>Matthieu</v>
          </cell>
          <cell r="L2598" t="str">
            <v>MINAUD</v>
          </cell>
          <cell r="N2598" t="str">
            <v>matthieu.minaud@courriercadres.com</v>
          </cell>
        </row>
        <row r="2599">
          <cell r="A2599">
            <v>3008700</v>
          </cell>
          <cell r="B2599" t="str">
            <v>REGIEMAX</v>
          </cell>
          <cell r="C2599" t="str">
            <v>100 RUE LA FAYETTE</v>
          </cell>
          <cell r="E2599" t="str">
            <v>75010</v>
          </cell>
          <cell r="F2599" t="str">
            <v>PARIS</v>
          </cell>
          <cell r="G2599" t="str">
            <v>FRANCE</v>
          </cell>
          <cell r="H2599" t="str">
            <v>1</v>
          </cell>
          <cell r="I2599" t="str">
            <v>+33 1 84 16 56 83</v>
          </cell>
          <cell r="K2599" t="str">
            <v>David</v>
          </cell>
          <cell r="L2599" t="str">
            <v>PROBST</v>
          </cell>
          <cell r="M2599" t="str">
            <v>+33 1 84 16 56 83</v>
          </cell>
          <cell r="N2599" t="str">
            <v>david.probst@courriercadres.com</v>
          </cell>
        </row>
        <row r="2600">
          <cell r="A2600">
            <v>3008700</v>
          </cell>
          <cell r="B2600" t="str">
            <v>REGIEMAX</v>
          </cell>
          <cell r="C2600" t="str">
            <v>100 RUE LA FAYETTE</v>
          </cell>
          <cell r="E2600" t="str">
            <v>75010</v>
          </cell>
          <cell r="F2600" t="str">
            <v>PARIS</v>
          </cell>
          <cell r="G2600" t="str">
            <v>FRANCE</v>
          </cell>
          <cell r="H2600" t="str">
            <v>1</v>
          </cell>
          <cell r="I2600" t="str">
            <v>+33 1 84 16 56 83</v>
          </cell>
          <cell r="K2600" t="str">
            <v>Laurent</v>
          </cell>
          <cell r="L2600" t="str">
            <v>MINAUD</v>
          </cell>
          <cell r="M2600" t="str">
            <v>+33184165677</v>
          </cell>
          <cell r="N2600" t="str">
            <v>laurent.minaud@cadres-dirigeants.fr</v>
          </cell>
        </row>
        <row r="2601">
          <cell r="A2601">
            <v>3008700</v>
          </cell>
          <cell r="B2601" t="str">
            <v>REGIEMAX</v>
          </cell>
          <cell r="C2601" t="str">
            <v>100 RUE LA FAYETTE</v>
          </cell>
          <cell r="E2601" t="str">
            <v>75010</v>
          </cell>
          <cell r="F2601" t="str">
            <v>PARIS</v>
          </cell>
          <cell r="G2601" t="str">
            <v>FRANCE</v>
          </cell>
          <cell r="H2601" t="str">
            <v>1</v>
          </cell>
          <cell r="I2601" t="str">
            <v>+33 1 84 16 56 83</v>
          </cell>
          <cell r="K2601" t="str">
            <v>LAURENT</v>
          </cell>
          <cell r="L2601" t="str">
            <v>MINAUD</v>
          </cell>
          <cell r="M2601" t="str">
            <v>+33184165677</v>
          </cell>
          <cell r="N2601" t="str">
            <v>laurent.minaud@cadres-dirigeants.fr</v>
          </cell>
        </row>
        <row r="2602">
          <cell r="A2602">
            <v>3008728</v>
          </cell>
          <cell r="B2602" t="str">
            <v>CUBUS MEDIEN VERLAG GMBH</v>
          </cell>
          <cell r="C2602" t="str">
            <v>Knauerstr 1</v>
          </cell>
          <cell r="E2602" t="str">
            <v>20249</v>
          </cell>
          <cell r="F2602" t="str">
            <v>HAMBURG</v>
          </cell>
          <cell r="G2602" t="str">
            <v>ALLEMAGNE</v>
          </cell>
          <cell r="H2602" t="str">
            <v>2</v>
          </cell>
          <cell r="I2602" t="str">
            <v>+49494028096750</v>
          </cell>
          <cell r="J2602" t="str">
            <v>cubus@fassadentechnik.de</v>
          </cell>
          <cell r="K2602" t="str">
            <v>KIRSTEN</v>
          </cell>
          <cell r="L2602" t="str">
            <v>JUNG</v>
          </cell>
          <cell r="N2602" t="str">
            <v>anzeigen@fassadentechnik.de</v>
          </cell>
        </row>
        <row r="2603">
          <cell r="A2603">
            <v>3009382</v>
          </cell>
          <cell r="B2603" t="str">
            <v>AD-MEDIA GMBH</v>
          </cell>
          <cell r="C2603" t="str">
            <v>INDUSTRIESTR 180</v>
          </cell>
          <cell r="E2603" t="str">
            <v>50999</v>
          </cell>
          <cell r="F2603" t="str">
            <v>KOLN</v>
          </cell>
          <cell r="G2603" t="str">
            <v>ALLEMAGNE</v>
          </cell>
          <cell r="H2603" t="str">
            <v>2</v>
          </cell>
          <cell r="I2603" t="str">
            <v>+49492236962390</v>
          </cell>
          <cell r="J2603" t="str">
            <v>info@ad-media.de</v>
          </cell>
          <cell r="K2603" t="str">
            <v>GERHARD</v>
          </cell>
          <cell r="L2603" t="str">
            <v>KLOECKNER</v>
          </cell>
          <cell r="N2603" t="str">
            <v>info@ad-media.de</v>
          </cell>
        </row>
        <row r="2604">
          <cell r="A2604">
            <v>3009382</v>
          </cell>
          <cell r="B2604" t="str">
            <v>AD-MEDIA GMBH</v>
          </cell>
          <cell r="C2604" t="str">
            <v>INDUSTRIESTR 180</v>
          </cell>
          <cell r="E2604" t="str">
            <v>50999</v>
          </cell>
          <cell r="F2604" t="str">
            <v>KOLN</v>
          </cell>
          <cell r="G2604" t="str">
            <v>ALLEMAGNE</v>
          </cell>
          <cell r="H2604" t="str">
            <v>2</v>
          </cell>
          <cell r="I2604" t="str">
            <v>+49492236962390</v>
          </cell>
          <cell r="J2604" t="str">
            <v>info@ad-media.de</v>
          </cell>
          <cell r="K2604" t="str">
            <v>Karutz</v>
          </cell>
          <cell r="L2604" t="str">
            <v>HOLGER</v>
          </cell>
        </row>
        <row r="2605">
          <cell r="A2605">
            <v>3009382</v>
          </cell>
          <cell r="B2605" t="str">
            <v>AD-MEDIA GMBH</v>
          </cell>
          <cell r="C2605" t="str">
            <v>INDUSTRIESTR 180</v>
          </cell>
          <cell r="E2605" t="str">
            <v>50999</v>
          </cell>
          <cell r="F2605" t="str">
            <v>KOLN</v>
          </cell>
          <cell r="G2605" t="str">
            <v>ALLEMAGNE</v>
          </cell>
          <cell r="H2605" t="str">
            <v>2</v>
          </cell>
          <cell r="I2605" t="str">
            <v>+49492236962390</v>
          </cell>
          <cell r="J2605" t="str">
            <v>info@ad-media.de</v>
          </cell>
          <cell r="K2605" t="str">
            <v>Sandra</v>
          </cell>
          <cell r="L2605" t="str">
            <v>BORCHERT</v>
          </cell>
          <cell r="N2605" t="str">
            <v>s.borchert@ad-media.de</v>
          </cell>
        </row>
        <row r="2606">
          <cell r="A2606">
            <v>3009398</v>
          </cell>
          <cell r="B2606" t="str">
            <v>SIMODEC</v>
          </cell>
          <cell r="C2606" t="str">
            <v>210 RUE INGENIEUR SANSOUBE</v>
          </cell>
          <cell r="D2606" t="str">
            <v>BP 18 F - LE PYRAMIDE</v>
          </cell>
          <cell r="E2606" t="str">
            <v>74801</v>
          </cell>
          <cell r="F2606" t="str">
            <v>LA ROCHE SUR FORON</v>
          </cell>
          <cell r="G2606" t="str">
            <v>FRANCE</v>
          </cell>
          <cell r="H2606" t="str">
            <v>1</v>
          </cell>
          <cell r="I2606" t="str">
            <v>+33 4 50 03 03 37</v>
          </cell>
          <cell r="K2606" t="str">
            <v>PATRICK</v>
          </cell>
          <cell r="L2606" t="str">
            <v>SKOLIMOWSKI</v>
          </cell>
          <cell r="N2606" t="str">
            <v>pskolimowski@rochexpo.com</v>
          </cell>
        </row>
        <row r="2607">
          <cell r="A2607">
            <v>3009398</v>
          </cell>
          <cell r="B2607" t="str">
            <v>SIMODEC</v>
          </cell>
          <cell r="C2607" t="str">
            <v>210 RUE INGENIEUR SANSOUBE</v>
          </cell>
          <cell r="D2607" t="str">
            <v>BP 18 F - LE PYRAMIDE</v>
          </cell>
          <cell r="E2607" t="str">
            <v>74801</v>
          </cell>
          <cell r="F2607" t="str">
            <v>LA ROCHE SUR FORON</v>
          </cell>
          <cell r="G2607" t="str">
            <v>FRANCE</v>
          </cell>
          <cell r="H2607" t="str">
            <v>1</v>
          </cell>
          <cell r="I2607" t="str">
            <v>+33 4 50 03 03 37</v>
          </cell>
          <cell r="K2607" t="str">
            <v>Stéphanie</v>
          </cell>
          <cell r="L2607" t="str">
            <v>POTHIER</v>
          </cell>
          <cell r="M2607" t="str">
            <v>+33 4 50 03 40 45</v>
          </cell>
          <cell r="N2607" t="str">
            <v>spothier@rochexpo.com</v>
          </cell>
        </row>
        <row r="2608">
          <cell r="A2608">
            <v>3009398</v>
          </cell>
          <cell r="B2608" t="str">
            <v>SIMODEC</v>
          </cell>
          <cell r="C2608" t="str">
            <v>210 RUE INGENIEUR SANSOUBE</v>
          </cell>
          <cell r="D2608" t="str">
            <v>BP 18 F - LE PYRAMIDE</v>
          </cell>
          <cell r="E2608" t="str">
            <v>74801</v>
          </cell>
          <cell r="F2608" t="str">
            <v>LA ROCHE SUR FORON</v>
          </cell>
          <cell r="G2608" t="str">
            <v>FRANCE</v>
          </cell>
          <cell r="H2608" t="str">
            <v>1</v>
          </cell>
          <cell r="I2608" t="str">
            <v>+33 4 50 03 03 37</v>
          </cell>
          <cell r="K2608" t="str">
            <v>MARIE-CECILE</v>
          </cell>
          <cell r="L2608" t="str">
            <v>LAFOSSE</v>
          </cell>
          <cell r="M2608" t="str">
            <v>+33450030337</v>
          </cell>
          <cell r="N2608" t="str">
            <v>mclafosse@rochexpo.com</v>
          </cell>
        </row>
        <row r="2609">
          <cell r="A2609">
            <v>3009398</v>
          </cell>
          <cell r="B2609" t="str">
            <v>SIMODEC</v>
          </cell>
          <cell r="C2609" t="str">
            <v>210 RUE INGENIEUR SANSOUBE</v>
          </cell>
          <cell r="D2609" t="str">
            <v>BP 18 F - LE PYRAMIDE</v>
          </cell>
          <cell r="E2609" t="str">
            <v>74801</v>
          </cell>
          <cell r="F2609" t="str">
            <v>LA ROCHE SUR FORON</v>
          </cell>
          <cell r="G2609" t="str">
            <v>FRANCE</v>
          </cell>
          <cell r="H2609" t="str">
            <v>1</v>
          </cell>
          <cell r="I2609" t="str">
            <v>+33 4 50 03 03 37</v>
          </cell>
          <cell r="K2609" t="str">
            <v>MARIE-CECILE</v>
          </cell>
          <cell r="L2609" t="str">
            <v>LAFOSSE</v>
          </cell>
          <cell r="M2609" t="str">
            <v>+33450030337</v>
          </cell>
          <cell r="N2609" t="str">
            <v>mclafosse@rochexpo.com</v>
          </cell>
        </row>
        <row r="2610">
          <cell r="A2610">
            <v>3009514</v>
          </cell>
          <cell r="B2610" t="str">
            <v>AESTHETICA MAGAZINE</v>
          </cell>
          <cell r="C2610" t="str">
            <v>PO Box 371</v>
          </cell>
          <cell r="E2610" t="str">
            <v>YO23 1WL</v>
          </cell>
          <cell r="F2610" t="str">
            <v>YORK</v>
          </cell>
          <cell r="G2610" t="str">
            <v>ROYAUME-UNI</v>
          </cell>
          <cell r="H2610" t="str">
            <v>2</v>
          </cell>
          <cell r="K2610" t="str">
            <v>Bethany</v>
          </cell>
          <cell r="L2610" t="str">
            <v>REX</v>
          </cell>
        </row>
        <row r="2611">
          <cell r="A2611">
            <v>3009514</v>
          </cell>
          <cell r="B2611" t="str">
            <v>AESTHETICA MAGAZINE</v>
          </cell>
          <cell r="C2611" t="str">
            <v>PO Box 371</v>
          </cell>
          <cell r="E2611" t="str">
            <v>YO23 1WL</v>
          </cell>
          <cell r="F2611" t="str">
            <v>YORK</v>
          </cell>
          <cell r="G2611" t="str">
            <v>ROYAUME-UNI</v>
          </cell>
          <cell r="H2611" t="str">
            <v>2</v>
          </cell>
          <cell r="K2611" t="str">
            <v>Hannah</v>
          </cell>
          <cell r="L2611" t="str">
            <v>CLUGSTON</v>
          </cell>
          <cell r="M2611" t="str">
            <v>441904 629 137</v>
          </cell>
          <cell r="N2611" t="str">
            <v>hannah@aestheticamagazine.com</v>
          </cell>
        </row>
        <row r="2612">
          <cell r="A2612">
            <v>3009514</v>
          </cell>
          <cell r="B2612" t="str">
            <v>AESTHETICA MAGAZINE</v>
          </cell>
          <cell r="C2612" t="str">
            <v>PO Box 371</v>
          </cell>
          <cell r="E2612" t="str">
            <v>YO23 1WL</v>
          </cell>
          <cell r="F2612" t="str">
            <v>YORK</v>
          </cell>
          <cell r="G2612" t="str">
            <v>ROYAUME-UNI</v>
          </cell>
          <cell r="H2612" t="str">
            <v>2</v>
          </cell>
          <cell r="K2612" t="str">
            <v>Bethany</v>
          </cell>
          <cell r="L2612" t="str">
            <v>REX</v>
          </cell>
          <cell r="N2612" t="str">
            <v>bethany@aestheticamagazine.com</v>
          </cell>
        </row>
        <row r="2613">
          <cell r="A2613">
            <v>3009524</v>
          </cell>
          <cell r="B2613" t="str">
            <v>PEN DUICK SAS</v>
          </cell>
          <cell r="C2613" t="str">
            <v>43 rue de Cronstadt</v>
          </cell>
          <cell r="E2613" t="str">
            <v>75015</v>
          </cell>
          <cell r="F2613" t="str">
            <v>PARIS</v>
          </cell>
          <cell r="G2613" t="str">
            <v>FRANCE</v>
          </cell>
          <cell r="H2613" t="str">
            <v>1</v>
          </cell>
          <cell r="I2613" t="str">
            <v>+33148425490</v>
          </cell>
          <cell r="J2613" t="str">
            <v>penduick@penduick.com</v>
          </cell>
          <cell r="K2613" t="str">
            <v>Pierre</v>
          </cell>
          <cell r="L2613" t="str">
            <v>BOJIC</v>
          </cell>
          <cell r="N2613" t="str">
            <v>pbojic@penduick.com</v>
          </cell>
        </row>
        <row r="2614">
          <cell r="A2614">
            <v>3009524</v>
          </cell>
          <cell r="B2614" t="str">
            <v>PEN DUICK SAS</v>
          </cell>
          <cell r="C2614" t="str">
            <v>43 rue de Cronstadt</v>
          </cell>
          <cell r="E2614" t="str">
            <v>75015</v>
          </cell>
          <cell r="F2614" t="str">
            <v>PARIS</v>
          </cell>
          <cell r="G2614" t="str">
            <v>FRANCE</v>
          </cell>
          <cell r="H2614" t="str">
            <v>1</v>
          </cell>
          <cell r="I2614" t="str">
            <v>+33148425490</v>
          </cell>
          <cell r="J2614" t="str">
            <v>penduick@penduick.com</v>
          </cell>
          <cell r="K2614" t="str">
            <v>Betty</v>
          </cell>
          <cell r="L2614" t="str">
            <v>DUVAL</v>
          </cell>
          <cell r="M2614" t="str">
            <v>+33148425490</v>
          </cell>
          <cell r="N2614" t="str">
            <v>betty@penduick.com</v>
          </cell>
        </row>
        <row r="2615">
          <cell r="A2615">
            <v>3009546</v>
          </cell>
          <cell r="B2615" t="str">
            <v>BRASILEIROS EDITORA LTDA</v>
          </cell>
          <cell r="C2615" t="str">
            <v>10° ANDAR</v>
          </cell>
          <cell r="D2615" t="str">
            <v>PINHEIROS</v>
          </cell>
          <cell r="E2615" t="str">
            <v>05421-001</v>
          </cell>
          <cell r="F2615" t="str">
            <v>SAO PAULO</v>
          </cell>
          <cell r="G2615" t="str">
            <v>BRESIL</v>
          </cell>
          <cell r="H2615" t="str">
            <v>2</v>
          </cell>
          <cell r="K2615" t="str">
            <v>Emilia</v>
          </cell>
          <cell r="L2615" t="str">
            <v>RAMOS</v>
          </cell>
          <cell r="N2615" t="str">
            <v>emilia@artebrasileiros.com.br</v>
          </cell>
        </row>
        <row r="2616">
          <cell r="A2616">
            <v>3009546</v>
          </cell>
          <cell r="B2616" t="str">
            <v>BRASILEIROS EDITORA LTDA</v>
          </cell>
          <cell r="C2616" t="str">
            <v>10° ANDAR</v>
          </cell>
          <cell r="D2616" t="str">
            <v>PINHEIROS</v>
          </cell>
          <cell r="E2616" t="str">
            <v>05421-001</v>
          </cell>
          <cell r="F2616" t="str">
            <v>SAO PAULO</v>
          </cell>
          <cell r="G2616" t="str">
            <v>BRESIL</v>
          </cell>
          <cell r="H2616" t="str">
            <v>2</v>
          </cell>
          <cell r="K2616" t="str">
            <v>Costanza</v>
          </cell>
          <cell r="L2616" t="str">
            <v>De Bellegarde de Saint Lary</v>
          </cell>
          <cell r="M2616" t="str">
            <v>+551130304050</v>
          </cell>
          <cell r="N2616" t="str">
            <v>costanza@brasileiros.com.br</v>
          </cell>
        </row>
        <row r="2617">
          <cell r="A2617">
            <v>3009597</v>
          </cell>
          <cell r="B2617" t="str">
            <v>LAHALLE EDITIONS</v>
          </cell>
          <cell r="C2617" t="str">
            <v>8 Rue de Trocarts</v>
          </cell>
          <cell r="E2617" t="str">
            <v>17350</v>
          </cell>
          <cell r="F2617" t="str">
            <v>PORT D'ENVAUX</v>
          </cell>
          <cell r="G2617" t="str">
            <v>FRANCE</v>
          </cell>
          <cell r="H2617" t="str">
            <v>1</v>
          </cell>
          <cell r="I2617" t="str">
            <v>+33983266869</v>
          </cell>
          <cell r="J2617" t="str">
            <v>sebastien.lahalle@srmag.fr</v>
          </cell>
          <cell r="K2617" t="str">
            <v>SEBASTIEN</v>
          </cell>
          <cell r="L2617" t="str">
            <v>LAHALLE</v>
          </cell>
          <cell r="N2617" t="str">
            <v>sebastien.lahalle@srmag.fr</v>
          </cell>
        </row>
        <row r="2618">
          <cell r="A2618">
            <v>3010468</v>
          </cell>
          <cell r="B2618" t="str">
            <v>GOLFE TROTTER</v>
          </cell>
          <cell r="C2618" t="str">
            <v>8 rue Saint Marcel</v>
          </cell>
          <cell r="E2618" t="str">
            <v>27100</v>
          </cell>
          <cell r="F2618" t="str">
            <v>VERNON</v>
          </cell>
          <cell r="G2618" t="str">
            <v>FRANCE</v>
          </cell>
          <cell r="H2618" t="str">
            <v>1</v>
          </cell>
          <cell r="K2618" t="str">
            <v>Denis</v>
          </cell>
          <cell r="L2618" t="str">
            <v>LEGER</v>
          </cell>
          <cell r="N2618" t="str">
            <v>alice.lelievre@reedexpo.fr</v>
          </cell>
        </row>
        <row r="2619">
          <cell r="A2619">
            <v>3010569</v>
          </cell>
          <cell r="B2619" t="str">
            <v>RIDERS MATCH SARL</v>
          </cell>
          <cell r="C2619" t="str">
            <v>66 AVENUE DE LATTRE DE TASSIGNY</v>
          </cell>
          <cell r="E2619" t="str">
            <v>44500</v>
          </cell>
          <cell r="F2619" t="str">
            <v>LA BAULE</v>
          </cell>
          <cell r="G2619" t="str">
            <v>FRANCE</v>
          </cell>
          <cell r="H2619" t="str">
            <v>1</v>
          </cell>
          <cell r="I2619" t="str">
            <v>+33670080522</v>
          </cell>
          <cell r="J2619" t="str">
            <v>contact@riders-match.com</v>
          </cell>
          <cell r="K2619" t="str">
            <v>Harold</v>
          </cell>
          <cell r="L2619" t="str">
            <v>QUINQUIS</v>
          </cell>
          <cell r="N2619" t="str">
            <v>harold@wax-up.com</v>
          </cell>
        </row>
        <row r="2620">
          <cell r="A2620">
            <v>3010995</v>
          </cell>
          <cell r="B2620" t="str">
            <v>ZAZ PRESS - MUST &amp; YACHT</v>
          </cell>
          <cell r="C2620" t="str">
            <v>41 rue Barrault</v>
          </cell>
          <cell r="E2620" t="str">
            <v>75013</v>
          </cell>
          <cell r="F2620" t="str">
            <v>PARIS</v>
          </cell>
          <cell r="G2620" t="str">
            <v>FRANCE</v>
          </cell>
          <cell r="H2620" t="str">
            <v>1</v>
          </cell>
          <cell r="I2620" t="str">
            <v>+33145804071</v>
          </cell>
          <cell r="K2620" t="str">
            <v>MYRIAM CHARLOTTE</v>
          </cell>
          <cell r="L2620" t="str">
            <v>ZERBIB</v>
          </cell>
          <cell r="N2620" t="str">
            <v>mzerbib.zpress@wanadoo.fr</v>
          </cell>
        </row>
        <row r="2621">
          <cell r="A2621">
            <v>3011240</v>
          </cell>
          <cell r="B2621" t="str">
            <v>FAPICS</v>
          </cell>
          <cell r="C2621" t="str">
            <v>24 RUE DES EPINETTES</v>
          </cell>
          <cell r="E2621" t="str">
            <v>75017</v>
          </cell>
          <cell r="F2621" t="str">
            <v>PARIS</v>
          </cell>
          <cell r="G2621" t="str">
            <v>FRANCE</v>
          </cell>
          <cell r="H2621" t="str">
            <v>1</v>
          </cell>
          <cell r="K2621" t="str">
            <v>DAN</v>
          </cell>
          <cell r="L2621" t="str">
            <v>McCauley</v>
          </cell>
          <cell r="N2621" t="str">
            <v>dmcauley@reedexpo.com</v>
          </cell>
        </row>
        <row r="2622">
          <cell r="A2622">
            <v>3011240</v>
          </cell>
          <cell r="B2622" t="str">
            <v>FAPICS</v>
          </cell>
          <cell r="C2622" t="str">
            <v>24 RUE DES EPINETTES</v>
          </cell>
          <cell r="E2622" t="str">
            <v>75017</v>
          </cell>
          <cell r="F2622" t="str">
            <v>PARIS</v>
          </cell>
          <cell r="G2622" t="str">
            <v>FRANCE</v>
          </cell>
          <cell r="H2622" t="str">
            <v>1</v>
          </cell>
          <cell r="K2622" t="str">
            <v>YVES</v>
          </cell>
          <cell r="L2622" t="str">
            <v>REHBY</v>
          </cell>
          <cell r="M2622" t="str">
            <v>06 09 25 04 30</v>
          </cell>
          <cell r="N2622" t="str">
            <v>tresorieradjoint@fapics.org</v>
          </cell>
        </row>
        <row r="2623">
          <cell r="A2623">
            <v>3011240</v>
          </cell>
          <cell r="B2623" t="str">
            <v>FAPICS</v>
          </cell>
          <cell r="C2623" t="str">
            <v>24 RUE DES EPINETTES</v>
          </cell>
          <cell r="E2623" t="str">
            <v>75017</v>
          </cell>
          <cell r="F2623" t="str">
            <v>PARIS</v>
          </cell>
          <cell r="G2623" t="str">
            <v>FRANCE</v>
          </cell>
          <cell r="H2623" t="str">
            <v>1</v>
          </cell>
          <cell r="K2623" t="str">
            <v>Caroline</v>
          </cell>
          <cell r="L2623" t="str">
            <v>MONDON</v>
          </cell>
          <cell r="M2623" t="str">
            <v>+33614836106</v>
          </cell>
          <cell r="N2623" t="str">
            <v>president@fapics.org</v>
          </cell>
        </row>
        <row r="2624">
          <cell r="A2624">
            <v>3011240</v>
          </cell>
          <cell r="B2624" t="str">
            <v>FAPICS</v>
          </cell>
          <cell r="C2624" t="str">
            <v>24 RUE DES EPINETTES</v>
          </cell>
          <cell r="E2624" t="str">
            <v>75017</v>
          </cell>
          <cell r="F2624" t="str">
            <v>PARIS</v>
          </cell>
          <cell r="G2624" t="str">
            <v>FRANCE</v>
          </cell>
          <cell r="H2624" t="str">
            <v>1</v>
          </cell>
          <cell r="K2624" t="str">
            <v>Caroline</v>
          </cell>
          <cell r="L2624" t="str">
            <v>MONDON.</v>
          </cell>
          <cell r="N2624" t="str">
            <v>caroline.mondon@fapics.org</v>
          </cell>
        </row>
        <row r="2625">
          <cell r="A2625">
            <v>3011240</v>
          </cell>
          <cell r="B2625" t="str">
            <v>FAPICS</v>
          </cell>
          <cell r="C2625" t="str">
            <v>24 RUE DES EPINETTES</v>
          </cell>
          <cell r="E2625" t="str">
            <v>75017</v>
          </cell>
          <cell r="F2625" t="str">
            <v>PARIS</v>
          </cell>
          <cell r="G2625" t="str">
            <v>FRANCE</v>
          </cell>
          <cell r="H2625" t="str">
            <v>1</v>
          </cell>
          <cell r="K2625" t="str">
            <v>Laurent</v>
          </cell>
          <cell r="L2625" t="str">
            <v>VIGOUROUX</v>
          </cell>
          <cell r="M2625" t="str">
            <v>+33972314119</v>
          </cell>
          <cell r="N2625" t="str">
            <v>vigouroux.laurent@gmail.com</v>
          </cell>
        </row>
        <row r="2626">
          <cell r="A2626">
            <v>3011341</v>
          </cell>
          <cell r="B2626" t="str">
            <v>GLOBALPORTS (DESARROLLOS EDITORIALES SA</v>
          </cell>
          <cell r="C2626" t="str">
            <v>Tomas Mancisidor</v>
          </cell>
          <cell r="E2626" t="str">
            <v>33 P5</v>
          </cell>
          <cell r="F2626" t="str">
            <v>VINAROS (12500)</v>
          </cell>
          <cell r="G2626" t="str">
            <v>ESPAGNE</v>
          </cell>
          <cell r="H2626" t="str">
            <v>2</v>
          </cell>
          <cell r="I2626" t="str">
            <v>+34964828115</v>
          </cell>
          <cell r="K2626" t="str">
            <v>Alejandro</v>
          </cell>
          <cell r="L2626" t="str">
            <v>ARMERO</v>
          </cell>
          <cell r="N2626" t="str">
            <v>alearmero@hotmail.com</v>
          </cell>
        </row>
        <row r="2627">
          <cell r="A2627">
            <v>3011415</v>
          </cell>
          <cell r="B2627" t="str">
            <v>ROUQUIER OPTIC</v>
          </cell>
          <cell r="C2627" t="str">
            <v>317, CHEMIN DU FRIGOULET</v>
          </cell>
          <cell r="E2627" t="str">
            <v>30380</v>
          </cell>
          <cell r="F2627" t="str">
            <v>SAINT CHRISTOL LES ALES</v>
          </cell>
          <cell r="G2627" t="str">
            <v>FRANCE</v>
          </cell>
          <cell r="H2627" t="str">
            <v>1</v>
          </cell>
          <cell r="I2627" t="str">
            <v>+33612156011</v>
          </cell>
          <cell r="J2627" t="str">
            <v>r30fred@free.fr</v>
          </cell>
          <cell r="K2627" t="str">
            <v>Frédéric</v>
          </cell>
          <cell r="L2627" t="str">
            <v>ROUQUIER</v>
          </cell>
          <cell r="M2627" t="str">
            <v>+33612156011</v>
          </cell>
          <cell r="N2627" t="str">
            <v>r30fred@free.fr</v>
          </cell>
        </row>
        <row r="2628">
          <cell r="A2628">
            <v>3011415</v>
          </cell>
          <cell r="B2628" t="str">
            <v>ROUQUIER OPTIC</v>
          </cell>
          <cell r="C2628" t="str">
            <v>317, CHEMIN DU FRIGOULET</v>
          </cell>
          <cell r="E2628" t="str">
            <v>30380</v>
          </cell>
          <cell r="F2628" t="str">
            <v>SAINT CHRISTOL LES ALES</v>
          </cell>
          <cell r="G2628" t="str">
            <v>FRANCE</v>
          </cell>
          <cell r="H2628" t="str">
            <v>1</v>
          </cell>
          <cell r="I2628" t="str">
            <v>+33612156011</v>
          </cell>
          <cell r="J2628" t="str">
            <v>r30fred@free.fr</v>
          </cell>
          <cell r="K2628" t="str">
            <v>Frédéric</v>
          </cell>
          <cell r="L2628" t="str">
            <v>ROUQUIER</v>
          </cell>
          <cell r="N2628" t="str">
            <v>r30fred@free.fr</v>
          </cell>
        </row>
        <row r="2629">
          <cell r="A2629">
            <v>3011418</v>
          </cell>
          <cell r="B2629" t="str">
            <v>BLGS EDITIONS</v>
          </cell>
          <cell r="C2629" t="str">
            <v>78 RUE DANTON</v>
          </cell>
          <cell r="D2629" t="str">
            <v>BP 36</v>
          </cell>
          <cell r="E2629" t="str">
            <v>93310</v>
          </cell>
          <cell r="F2629" t="str">
            <v>LE PRE SAINT GERVAIS</v>
          </cell>
          <cell r="G2629" t="str">
            <v>FRANCE</v>
          </cell>
          <cell r="H2629" t="str">
            <v>1</v>
          </cell>
          <cell r="I2629" t="str">
            <v>+33954406832</v>
          </cell>
          <cell r="J2629" t="str">
            <v>redaction@homefashionnews.fr</v>
          </cell>
          <cell r="K2629" t="str">
            <v>Blandine</v>
          </cell>
          <cell r="L2629" t="str">
            <v>LE GUENNEC</v>
          </cell>
          <cell r="M2629" t="str">
            <v>+33619981947</v>
          </cell>
          <cell r="N2629" t="str">
            <v>bl.leguennec@homefashionnews.fr</v>
          </cell>
        </row>
        <row r="2630">
          <cell r="A2630">
            <v>3011560</v>
          </cell>
          <cell r="B2630" t="str">
            <v>RETAIL FOCUS PROMOTIONS LTD</v>
          </cell>
          <cell r="C2630" t="str">
            <v>Yeomans</v>
          </cell>
          <cell r="D2630" t="str">
            <v>Bassetts Lane</v>
          </cell>
          <cell r="E2630" t="str">
            <v>CM9 6RZ</v>
          </cell>
          <cell r="F2630" t="str">
            <v>WOODHAM WALTER, ESSEX</v>
          </cell>
          <cell r="G2630" t="str">
            <v>ROYAUME-UNI</v>
          </cell>
          <cell r="H2630" t="str">
            <v>2</v>
          </cell>
          <cell r="I2630" t="str">
            <v>+448456807405</v>
          </cell>
          <cell r="J2630" t="str">
            <v>info@tlc-media.co.uk</v>
          </cell>
          <cell r="K2630" t="str">
            <v>Terry</v>
          </cell>
          <cell r="L2630" t="str">
            <v>CLARK</v>
          </cell>
          <cell r="N2630" t="str">
            <v>accounts@tlc-media.co.uk</v>
          </cell>
        </row>
        <row r="2631">
          <cell r="A2631">
            <v>3011630</v>
          </cell>
          <cell r="B2631" t="str">
            <v>FORKLIFTACTION</v>
          </cell>
          <cell r="C2631" t="str">
            <v>345 QUEEN STREET BRISBANE QLD 4000</v>
          </cell>
          <cell r="D2631" t="str">
            <v>PO Box 1439</v>
          </cell>
          <cell r="E2631" t="str">
            <v>QLD 4064</v>
          </cell>
          <cell r="F2631" t="str">
            <v>MILTON</v>
          </cell>
          <cell r="G2631" t="str">
            <v>AUSTRALIE</v>
          </cell>
          <cell r="H2631" t="str">
            <v>2</v>
          </cell>
          <cell r="I2631" t="str">
            <v>+61733699090</v>
          </cell>
          <cell r="K2631" t="str">
            <v>Rosie</v>
          </cell>
          <cell r="L2631" t="str">
            <v>CLIFFORD</v>
          </cell>
          <cell r="M2631" t="str">
            <v>+61412383192</v>
          </cell>
          <cell r="N2631" t="str">
            <v>rclifford@forkliftaction.com</v>
          </cell>
        </row>
        <row r="2632">
          <cell r="A2632">
            <v>3012204</v>
          </cell>
          <cell r="B2632" t="str">
            <v>UNICPRO</v>
          </cell>
          <cell r="C2632" t="str">
            <v>22 rue de Narvik</v>
          </cell>
          <cell r="E2632" t="str">
            <v>74000</v>
          </cell>
          <cell r="F2632" t="str">
            <v>ANNECY</v>
          </cell>
          <cell r="G2632" t="str">
            <v>FRANCE</v>
          </cell>
          <cell r="H2632" t="str">
            <v>1</v>
          </cell>
          <cell r="I2632" t="str">
            <v>+33450674005</v>
          </cell>
          <cell r="J2632" t="str">
            <v>contact@unicpro.fr</v>
          </cell>
          <cell r="K2632" t="str">
            <v>Pierre</v>
          </cell>
          <cell r="L2632" t="str">
            <v>Couvey</v>
          </cell>
          <cell r="N2632" t="str">
            <v>contact@unicpro.fr</v>
          </cell>
        </row>
        <row r="2633">
          <cell r="A2633">
            <v>3012204</v>
          </cell>
          <cell r="B2633" t="str">
            <v>UNICPRO</v>
          </cell>
          <cell r="C2633" t="str">
            <v>22 rue de Narvik</v>
          </cell>
          <cell r="E2633" t="str">
            <v>74000</v>
          </cell>
          <cell r="F2633" t="str">
            <v>ANNECY</v>
          </cell>
          <cell r="G2633" t="str">
            <v>FRANCE</v>
          </cell>
          <cell r="H2633" t="str">
            <v>1</v>
          </cell>
          <cell r="I2633" t="str">
            <v>+33450674005</v>
          </cell>
          <cell r="J2633" t="str">
            <v>contact@unicpro.fr</v>
          </cell>
          <cell r="K2633" t="str">
            <v>Katia</v>
          </cell>
          <cell r="L2633" t="str">
            <v>NEGRI</v>
          </cell>
          <cell r="M2633" t="str">
            <v>+33450674005</v>
          </cell>
          <cell r="N2633" t="str">
            <v>katia.negri@unicpro.fr</v>
          </cell>
        </row>
        <row r="2634">
          <cell r="A2634">
            <v>3012361</v>
          </cell>
          <cell r="B2634" t="str">
            <v>APSIGHE</v>
          </cell>
          <cell r="C2634" t="str">
            <v>C/O CNPP ENTREPRISE</v>
          </cell>
          <cell r="D2634" t="str">
            <v>BP 2265</v>
          </cell>
          <cell r="E2634" t="str">
            <v>27950</v>
          </cell>
          <cell r="F2634" t="str">
            <v>SAINT-MARCEL</v>
          </cell>
          <cell r="G2634" t="str">
            <v>FRANCE</v>
          </cell>
          <cell r="H2634" t="str">
            <v>1</v>
          </cell>
          <cell r="I2634" t="str">
            <v>+33 2 32 53 63 39</v>
          </cell>
          <cell r="K2634" t="str">
            <v>Sébastien</v>
          </cell>
          <cell r="L2634" t="str">
            <v>SAMUELI</v>
          </cell>
          <cell r="N2634" t="str">
            <v>sebastien.samueli@cnpp.com</v>
          </cell>
        </row>
        <row r="2635">
          <cell r="A2635">
            <v>3012361</v>
          </cell>
          <cell r="B2635" t="str">
            <v>APSIGHE</v>
          </cell>
          <cell r="C2635" t="str">
            <v>C/O CNPP ENTREPRISE</v>
          </cell>
          <cell r="D2635" t="str">
            <v>BP 2265</v>
          </cell>
          <cell r="E2635" t="str">
            <v>27950</v>
          </cell>
          <cell r="F2635" t="str">
            <v>SAINT-MARCEL</v>
          </cell>
          <cell r="G2635" t="str">
            <v>FRANCE</v>
          </cell>
          <cell r="H2635" t="str">
            <v>1</v>
          </cell>
          <cell r="I2635" t="str">
            <v>+33 2 32 53 63 39</v>
          </cell>
          <cell r="K2635" t="str">
            <v>Sophie</v>
          </cell>
          <cell r="L2635" t="str">
            <v>ROUSSEL</v>
          </cell>
          <cell r="N2635" t="str">
            <v>sophie.roussel@cnpp.com</v>
          </cell>
        </row>
        <row r="2636">
          <cell r="A2636">
            <v>3012361</v>
          </cell>
          <cell r="B2636" t="str">
            <v>APSIGHE</v>
          </cell>
          <cell r="C2636" t="str">
            <v>C/O CNPP ENTREPRISE</v>
          </cell>
          <cell r="D2636" t="str">
            <v>BP 2265</v>
          </cell>
          <cell r="E2636" t="str">
            <v>27950</v>
          </cell>
          <cell r="F2636" t="str">
            <v>SAINT-MARCEL</v>
          </cell>
          <cell r="G2636" t="str">
            <v>FRANCE</v>
          </cell>
          <cell r="H2636" t="str">
            <v>1</v>
          </cell>
          <cell r="I2636" t="str">
            <v>+33 2 32 53 63 39</v>
          </cell>
          <cell r="K2636" t="str">
            <v>Philippe</v>
          </cell>
          <cell r="L2636" t="str">
            <v>RAMETTE</v>
          </cell>
          <cell r="N2636" t="str">
            <v>ramettephil@orange.fr</v>
          </cell>
        </row>
        <row r="2637">
          <cell r="A2637">
            <v>3012598</v>
          </cell>
          <cell r="B2637" t="str">
            <v>AN2V</v>
          </cell>
          <cell r="C2637" t="str">
            <v>18 RUE LAURENT VIBERT</v>
          </cell>
          <cell r="E2637" t="str">
            <v>69006</v>
          </cell>
          <cell r="F2637" t="str">
            <v>LYON</v>
          </cell>
          <cell r="G2637" t="str">
            <v>FRANCE</v>
          </cell>
          <cell r="H2637" t="str">
            <v>1</v>
          </cell>
          <cell r="I2637" t="str">
            <v>+33 4 78 89 06 37</v>
          </cell>
          <cell r="K2637" t="str">
            <v>Remi</v>
          </cell>
          <cell r="L2637" t="str">
            <v>FARGETTE.</v>
          </cell>
          <cell r="M2637" t="str">
            <v>+33628450427</v>
          </cell>
          <cell r="N2637" t="str">
            <v>remy.fargette@an2v.org</v>
          </cell>
        </row>
        <row r="2638">
          <cell r="A2638">
            <v>3012598</v>
          </cell>
          <cell r="B2638" t="str">
            <v>AN2V</v>
          </cell>
          <cell r="C2638" t="str">
            <v>18 RUE LAURENT VIBERT</v>
          </cell>
          <cell r="E2638" t="str">
            <v>69006</v>
          </cell>
          <cell r="F2638" t="str">
            <v>LYON</v>
          </cell>
          <cell r="G2638" t="str">
            <v>FRANCE</v>
          </cell>
          <cell r="H2638" t="str">
            <v>1</v>
          </cell>
          <cell r="I2638" t="str">
            <v>+33 4 78 89 06 37</v>
          </cell>
          <cell r="K2638" t="str">
            <v>Rémi</v>
          </cell>
          <cell r="L2638" t="str">
            <v>FARGETTE</v>
          </cell>
          <cell r="N2638" t="str">
            <v>remy.fargette@an2v.org</v>
          </cell>
        </row>
        <row r="2639">
          <cell r="A2639">
            <v>3012979</v>
          </cell>
          <cell r="B2639" t="str">
            <v>SAAZS</v>
          </cell>
          <cell r="C2639" t="str">
            <v>4 passage Sainte Avoye</v>
          </cell>
          <cell r="E2639" t="str">
            <v>75003</v>
          </cell>
          <cell r="F2639" t="str">
            <v>PARIS</v>
          </cell>
          <cell r="G2639" t="str">
            <v>FRANCE</v>
          </cell>
          <cell r="H2639" t="str">
            <v>1</v>
          </cell>
          <cell r="I2639" t="str">
            <v>+33155350606</v>
          </cell>
          <cell r="K2639" t="str">
            <v>Thomas</v>
          </cell>
          <cell r="L2639" t="str">
            <v>EREL</v>
          </cell>
          <cell r="M2639" t="str">
            <v>+33155350608</v>
          </cell>
          <cell r="N2639" t="str">
            <v>terel@saazs.com</v>
          </cell>
        </row>
        <row r="2640">
          <cell r="A2640">
            <v>3013148</v>
          </cell>
          <cell r="B2640" t="str">
            <v>KIOKA</v>
          </cell>
          <cell r="C2640" t="str">
            <v>23, rue Edouard Nieuport</v>
          </cell>
          <cell r="E2640" t="str">
            <v>92150</v>
          </cell>
          <cell r="F2640" t="str">
            <v>SURESNES</v>
          </cell>
          <cell r="G2640" t="str">
            <v>FRANCE</v>
          </cell>
          <cell r="H2640" t="str">
            <v>1</v>
          </cell>
          <cell r="I2640" t="str">
            <v>+33184190095</v>
          </cell>
          <cell r="K2640" t="str">
            <v>Nassima</v>
          </cell>
          <cell r="L2640" t="str">
            <v>CHABI</v>
          </cell>
          <cell r="M2640" t="str">
            <v>+33184190092</v>
          </cell>
          <cell r="N2640" t="str">
            <v>n.chabi@spa-collection.fr</v>
          </cell>
        </row>
        <row r="2641">
          <cell r="A2641">
            <v>3013148</v>
          </cell>
          <cell r="B2641" t="str">
            <v>KIOKA</v>
          </cell>
          <cell r="C2641" t="str">
            <v>23, rue Edouard Nieuport</v>
          </cell>
          <cell r="E2641" t="str">
            <v>92150</v>
          </cell>
          <cell r="F2641" t="str">
            <v>SURESNES</v>
          </cell>
          <cell r="G2641" t="str">
            <v>FRANCE</v>
          </cell>
          <cell r="H2641" t="str">
            <v>1</v>
          </cell>
          <cell r="I2641" t="str">
            <v>+33184190095</v>
          </cell>
          <cell r="K2641" t="str">
            <v>Céline</v>
          </cell>
          <cell r="L2641" t="str">
            <v>GUERTON MATHIAS</v>
          </cell>
          <cell r="M2641" t="str">
            <v>+33184190095</v>
          </cell>
          <cell r="N2641" t="str">
            <v>c.guerton@spa-collexion.fr</v>
          </cell>
        </row>
        <row r="2642">
          <cell r="A2642">
            <v>3013328</v>
          </cell>
          <cell r="B2642" t="str">
            <v>FLOATING ASSET</v>
          </cell>
          <cell r="C2642" t="str">
            <v>88 Christchurch Road</v>
          </cell>
          <cell r="E2642" t="str">
            <v>BH24 1DR</v>
          </cell>
          <cell r="F2642" t="str">
            <v>RINGWOOD</v>
          </cell>
          <cell r="G2642" t="str">
            <v>ROYAUME-UNI</v>
          </cell>
          <cell r="H2642" t="str">
            <v>2</v>
          </cell>
          <cell r="I2642" t="str">
            <v>+441425472919</v>
          </cell>
          <cell r="K2642" t="str">
            <v>Peter</v>
          </cell>
          <cell r="L2642" t="str">
            <v>BRYANT</v>
          </cell>
          <cell r="N2642" t="str">
            <v>peter@floatingasset.com</v>
          </cell>
        </row>
        <row r="2643">
          <cell r="A2643">
            <v>3013412</v>
          </cell>
          <cell r="B2643" t="str">
            <v>NAVINGO BV</v>
          </cell>
          <cell r="C2643" t="str">
            <v>Wilhelminakade 302</v>
          </cell>
          <cell r="E2643" t="str">
            <v>3072AR</v>
          </cell>
          <cell r="F2643" t="str">
            <v>ROTTERDAM</v>
          </cell>
          <cell r="G2643" t="str">
            <v>PAYS-BAS</v>
          </cell>
          <cell r="H2643" t="str">
            <v>2</v>
          </cell>
          <cell r="I2643" t="str">
            <v>+31102092600</v>
          </cell>
          <cell r="J2643" t="str">
            <v>anv@navingo.com</v>
          </cell>
          <cell r="K2643" t="str">
            <v>Marleen</v>
          </cell>
          <cell r="L2643" t="str">
            <v>VAREKAMP</v>
          </cell>
          <cell r="M2643" t="str">
            <v>+31102092600</v>
          </cell>
          <cell r="N2643" t="str">
            <v>mv@navingo.com</v>
          </cell>
        </row>
        <row r="2644">
          <cell r="A2644">
            <v>3013412</v>
          </cell>
          <cell r="B2644" t="str">
            <v>NAVINGO BV</v>
          </cell>
          <cell r="C2644" t="str">
            <v>Wilhelminakade 302</v>
          </cell>
          <cell r="E2644" t="str">
            <v>3072AR</v>
          </cell>
          <cell r="F2644" t="str">
            <v>ROTTERDAM</v>
          </cell>
          <cell r="G2644" t="str">
            <v>PAYS-BAS</v>
          </cell>
          <cell r="H2644" t="str">
            <v>2</v>
          </cell>
          <cell r="I2644" t="str">
            <v>+31102092600</v>
          </cell>
          <cell r="J2644" t="str">
            <v>anv@navingo.com</v>
          </cell>
          <cell r="K2644" t="str">
            <v>Daniele</v>
          </cell>
          <cell r="L2644" t="str">
            <v>BASSI</v>
          </cell>
          <cell r="N2644" t="str">
            <v>db@worldsuperyachts.com</v>
          </cell>
        </row>
        <row r="2645">
          <cell r="A2645">
            <v>3013412</v>
          </cell>
          <cell r="B2645" t="str">
            <v>NAVINGO BV</v>
          </cell>
          <cell r="C2645" t="str">
            <v>Wilhelminakade 302</v>
          </cell>
          <cell r="E2645" t="str">
            <v>3072AR</v>
          </cell>
          <cell r="F2645" t="str">
            <v>ROTTERDAM</v>
          </cell>
          <cell r="G2645" t="str">
            <v>PAYS-BAS</v>
          </cell>
          <cell r="H2645" t="str">
            <v>2</v>
          </cell>
          <cell r="I2645" t="str">
            <v>+31102092600</v>
          </cell>
          <cell r="J2645" t="str">
            <v>anv@navingo.com</v>
          </cell>
          <cell r="K2645" t="str">
            <v>Mi-Choe</v>
          </cell>
          <cell r="L2645" t="str">
            <v>EMANUELSON-LUYKX</v>
          </cell>
          <cell r="M2645" t="str">
            <v>+31102092600</v>
          </cell>
          <cell r="N2645" t="str">
            <v>mcl@navingo.com</v>
          </cell>
        </row>
        <row r="2646">
          <cell r="A2646">
            <v>3013412</v>
          </cell>
          <cell r="B2646" t="str">
            <v>NAVINGO BV</v>
          </cell>
          <cell r="C2646" t="str">
            <v>Wilhelminakade 302</v>
          </cell>
          <cell r="E2646" t="str">
            <v>3072AR</v>
          </cell>
          <cell r="F2646" t="str">
            <v>ROTTERDAM</v>
          </cell>
          <cell r="G2646" t="str">
            <v>PAYS-BAS</v>
          </cell>
          <cell r="H2646" t="str">
            <v>2</v>
          </cell>
          <cell r="I2646" t="str">
            <v>+31102092600</v>
          </cell>
          <cell r="J2646" t="str">
            <v>anv@navingo.com</v>
          </cell>
          <cell r="K2646" t="str">
            <v>Mi-Choe</v>
          </cell>
          <cell r="L2646" t="str">
            <v>EMANUELSON</v>
          </cell>
          <cell r="M2646" t="str">
            <v>+31102092636</v>
          </cell>
          <cell r="N2646" t="str">
            <v>mcl@navingo.com</v>
          </cell>
        </row>
        <row r="2647">
          <cell r="A2647">
            <v>3013548</v>
          </cell>
          <cell r="B2647" t="str">
            <v>GOLDEN AGENCY S.R.L.</v>
          </cell>
          <cell r="C2647" t="str">
            <v>Via Salita del Casale n 3</v>
          </cell>
          <cell r="E2647" t="str">
            <v>80123</v>
          </cell>
          <cell r="F2647" t="str">
            <v>NAPLES</v>
          </cell>
          <cell r="G2647" t="str">
            <v>ITALIE</v>
          </cell>
          <cell r="H2647" t="str">
            <v>2</v>
          </cell>
          <cell r="I2647" t="str">
            <v>+3908119363328</v>
          </cell>
          <cell r="K2647" t="str">
            <v>Micera</v>
          </cell>
          <cell r="L2647" t="str">
            <v>GIOVANNI</v>
          </cell>
          <cell r="M2647" t="str">
            <v>+3908119363328</v>
          </cell>
          <cell r="N2647" t="str">
            <v>segreteria@preziosamagazine.com</v>
          </cell>
        </row>
        <row r="2648">
          <cell r="A2648">
            <v>3013548</v>
          </cell>
          <cell r="B2648" t="str">
            <v>GOLDEN AGENCY S.R.L.</v>
          </cell>
          <cell r="C2648" t="str">
            <v>Via Salita del Casale n 3</v>
          </cell>
          <cell r="E2648" t="str">
            <v>80123</v>
          </cell>
          <cell r="F2648" t="str">
            <v>NAPLES</v>
          </cell>
          <cell r="G2648" t="str">
            <v>ITALIE</v>
          </cell>
          <cell r="H2648" t="str">
            <v>2</v>
          </cell>
          <cell r="I2648" t="str">
            <v>+3908119363328</v>
          </cell>
          <cell r="K2648" t="str">
            <v>Gina</v>
          </cell>
          <cell r="L2648" t="str">
            <v>Cuomo</v>
          </cell>
          <cell r="N2648" t="str">
            <v>segreteria@preziosamagazine.com</v>
          </cell>
        </row>
        <row r="2649">
          <cell r="A2649">
            <v>3013772</v>
          </cell>
          <cell r="B2649" t="str">
            <v>SARL ECUADECOR</v>
          </cell>
          <cell r="C2649" t="str">
            <v>7 RUE DEFLY</v>
          </cell>
          <cell r="E2649" t="str">
            <v>06000</v>
          </cell>
          <cell r="F2649" t="str">
            <v>NICE</v>
          </cell>
          <cell r="G2649" t="str">
            <v>FRANCE</v>
          </cell>
          <cell r="H2649" t="str">
            <v>1</v>
          </cell>
          <cell r="I2649" t="str">
            <v>+33493922291</v>
          </cell>
          <cell r="J2649" t="str">
            <v>aclugnac@hotmail.com</v>
          </cell>
          <cell r="K2649" t="str">
            <v>Anne</v>
          </cell>
          <cell r="L2649" t="str">
            <v>GOYENECHE CLUGNAC</v>
          </cell>
          <cell r="M2649" t="str">
            <v>+33093922291</v>
          </cell>
          <cell r="N2649" t="str">
            <v>aclugnac@hotmail.com</v>
          </cell>
        </row>
        <row r="2650">
          <cell r="A2650">
            <v>3013821</v>
          </cell>
          <cell r="B2650" t="str">
            <v>PASS-ZEN SERVICES</v>
          </cell>
          <cell r="C2650" t="str">
            <v>11 BIS RUE JEAN BAPTISTE SAY</v>
          </cell>
          <cell r="E2650" t="str">
            <v>75009</v>
          </cell>
          <cell r="F2650" t="str">
            <v>PARIS</v>
          </cell>
          <cell r="G2650" t="str">
            <v>FRANCE</v>
          </cell>
          <cell r="H2650" t="str">
            <v>1</v>
          </cell>
          <cell r="I2650" t="str">
            <v>+33 1 70 36 39 10</v>
          </cell>
          <cell r="J2650" t="str">
            <v>contact@pass-zen-services.fr</v>
          </cell>
          <cell r="K2650" t="str">
            <v>Kévin</v>
          </cell>
          <cell r="L2650" t="str">
            <v>BUGINNE</v>
          </cell>
          <cell r="M2650" t="str">
            <v>+33 1 70 36 39 10</v>
          </cell>
          <cell r="N2650" t="str">
            <v>kevin.buginne@pass-zen.fr</v>
          </cell>
        </row>
        <row r="2651">
          <cell r="A2651">
            <v>3013858</v>
          </cell>
          <cell r="B2651" t="str">
            <v>MAISON DU CAFE FRANCE SNC</v>
          </cell>
          <cell r="C2651" t="str">
            <v>30  bis rue de paradis</v>
          </cell>
          <cell r="E2651" t="str">
            <v>75010</v>
          </cell>
          <cell r="F2651" t="str">
            <v>PARIS</v>
          </cell>
          <cell r="G2651" t="str">
            <v>FRANCE</v>
          </cell>
          <cell r="H2651" t="str">
            <v>1</v>
          </cell>
          <cell r="I2651" t="str">
            <v>+33 1 55 77 15 15</v>
          </cell>
          <cell r="J2651" t="str">
            <v>agathe.faure@demb.com</v>
          </cell>
          <cell r="K2651" t="str">
            <v>Camille</v>
          </cell>
          <cell r="L2651" t="str">
            <v>CHARON</v>
          </cell>
          <cell r="N2651" t="str">
            <v>ccharon@cditcecrit.com</v>
          </cell>
        </row>
        <row r="2652">
          <cell r="A2652">
            <v>3013858</v>
          </cell>
          <cell r="B2652" t="str">
            <v>MAISON DU CAFE FRANCE SNC</v>
          </cell>
          <cell r="C2652" t="str">
            <v>30  bis rue de paradis</v>
          </cell>
          <cell r="E2652" t="str">
            <v>75010</v>
          </cell>
          <cell r="F2652" t="str">
            <v>PARIS</v>
          </cell>
          <cell r="G2652" t="str">
            <v>FRANCE</v>
          </cell>
          <cell r="H2652" t="str">
            <v>1</v>
          </cell>
          <cell r="I2652" t="str">
            <v>+33 1 55 77 15 15</v>
          </cell>
          <cell r="J2652" t="str">
            <v>agathe.faure@demb.com</v>
          </cell>
          <cell r="L2652" t="str">
            <v>MAITRE</v>
          </cell>
          <cell r="M2652" t="str">
            <v>+33 1 55 77 13 65</v>
          </cell>
          <cell r="N2652" t="str">
            <v>agathe.faure@demb.com</v>
          </cell>
        </row>
        <row r="2653">
          <cell r="A2653">
            <v>3013858</v>
          </cell>
          <cell r="B2653" t="str">
            <v>MAISON DU CAFE FRANCE SNC</v>
          </cell>
          <cell r="C2653" t="str">
            <v>30  bis rue de paradis</v>
          </cell>
          <cell r="E2653" t="str">
            <v>75010</v>
          </cell>
          <cell r="F2653" t="str">
            <v>PARIS</v>
          </cell>
          <cell r="G2653" t="str">
            <v>FRANCE</v>
          </cell>
          <cell r="H2653" t="str">
            <v>1</v>
          </cell>
          <cell r="I2653" t="str">
            <v>+33 1 55 77 15 15</v>
          </cell>
          <cell r="J2653" t="str">
            <v>agathe.faure@demb.com</v>
          </cell>
          <cell r="K2653" t="str">
            <v>Virginie</v>
          </cell>
          <cell r="L2653" t="str">
            <v>VALERIO</v>
          </cell>
          <cell r="N2653" t="str">
            <v>virginie.valerio@saralee.com</v>
          </cell>
        </row>
        <row r="2654">
          <cell r="A2654">
            <v>3013885</v>
          </cell>
          <cell r="B2654" t="str">
            <v>INSTITUT NATIONAL DES HAUTES DE LA SECU</v>
          </cell>
          <cell r="C2654" t="str">
            <v>ECOLE MILITAIRE</v>
          </cell>
          <cell r="D2654" t="str">
            <v>1 PLACE JOFFRE</v>
          </cell>
          <cell r="E2654" t="str">
            <v>75007</v>
          </cell>
          <cell r="F2654" t="str">
            <v>PARIS</v>
          </cell>
          <cell r="G2654" t="str">
            <v>FRANCE</v>
          </cell>
          <cell r="H2654" t="str">
            <v>1</v>
          </cell>
          <cell r="I2654" t="str">
            <v>+33 1 76 64 89 01</v>
          </cell>
          <cell r="J2654" t="str">
            <v>communication@inhesj.fr</v>
          </cell>
          <cell r="K2654" t="str">
            <v>Axelle</v>
          </cell>
          <cell r="L2654" t="str">
            <v>DE FONTGALLAND</v>
          </cell>
          <cell r="M2654" t="str">
            <v>+33 1 76 64 89 01</v>
          </cell>
          <cell r="N2654" t="str">
            <v>axelle.de-fontgalland@inhesj.fr</v>
          </cell>
        </row>
        <row r="2655">
          <cell r="A2655">
            <v>3013901</v>
          </cell>
          <cell r="B2655" t="str">
            <v>BIOLOGIQUE RECHERCHE</v>
          </cell>
          <cell r="C2655" t="str">
            <v>32, AVENUE DES CHAMPS ELYSEES</v>
          </cell>
          <cell r="E2655" t="str">
            <v>75008</v>
          </cell>
          <cell r="F2655" t="str">
            <v>PARIS</v>
          </cell>
          <cell r="G2655" t="str">
            <v>FRANCE</v>
          </cell>
          <cell r="H2655" t="str">
            <v>1</v>
          </cell>
          <cell r="I2655" t="str">
            <v>+33141189684</v>
          </cell>
          <cell r="J2655" t="str">
            <v>info@biologique-recherche.com</v>
          </cell>
          <cell r="K2655" t="str">
            <v>Luc</v>
          </cell>
          <cell r="L2655" t="str">
            <v>CONARD</v>
          </cell>
          <cell r="N2655" t="str">
            <v>luc.conard@biologique-recherche.com</v>
          </cell>
        </row>
        <row r="2656">
          <cell r="A2656">
            <v>3013914</v>
          </cell>
          <cell r="B2656" t="str">
            <v>GENERATION NUMERIQUE</v>
          </cell>
          <cell r="C2656" t="str">
            <v>55 RUE HENRI BARBUSSE</v>
          </cell>
          <cell r="E2656" t="str">
            <v>92190</v>
          </cell>
          <cell r="F2656" t="str">
            <v>MEUDON</v>
          </cell>
          <cell r="G2656" t="str">
            <v>FRANCE</v>
          </cell>
          <cell r="H2656" t="str">
            <v>1</v>
          </cell>
          <cell r="I2656" t="str">
            <v>+331411140570</v>
          </cell>
          <cell r="J2656" t="str">
            <v>societe@avancerapide.com</v>
          </cell>
          <cell r="K2656" t="str">
            <v>Stephan</v>
          </cell>
          <cell r="L2656" t="str">
            <v>FAUDEUX</v>
          </cell>
          <cell r="N2656" t="str">
            <v>stephan@avancerapide.com</v>
          </cell>
        </row>
        <row r="2657">
          <cell r="A2657">
            <v>3013914</v>
          </cell>
          <cell r="B2657" t="str">
            <v>GENERATION NUMERIQUE</v>
          </cell>
          <cell r="C2657" t="str">
            <v>55 RUE HENRI BARBUSSE</v>
          </cell>
          <cell r="E2657" t="str">
            <v>92190</v>
          </cell>
          <cell r="F2657" t="str">
            <v>MEUDON</v>
          </cell>
          <cell r="G2657" t="str">
            <v>FRANCE</v>
          </cell>
          <cell r="H2657" t="str">
            <v>1</v>
          </cell>
          <cell r="I2657" t="str">
            <v>+331411140570</v>
          </cell>
          <cell r="J2657" t="str">
            <v>societe@avancerapide.com</v>
          </cell>
          <cell r="K2657" t="str">
            <v>Maud</v>
          </cell>
          <cell r="L2657" t="str">
            <v>DAUJEAN</v>
          </cell>
          <cell r="N2657" t="str">
            <v>maud@avancerapide.com</v>
          </cell>
        </row>
        <row r="2658">
          <cell r="A2658">
            <v>3013948</v>
          </cell>
          <cell r="B2658" t="str">
            <v>ENSIGN MEDIA CO LTD</v>
          </cell>
          <cell r="C2658" t="str">
            <v>23/4 MOO3</v>
          </cell>
          <cell r="D2658" t="str">
            <v>Kwong Road - T Vicnit</v>
          </cell>
          <cell r="E2658" t="str">
            <v>83000</v>
          </cell>
          <cell r="F2658" t="str">
            <v>PHUKET</v>
          </cell>
          <cell r="G2658" t="str">
            <v>THAILANDE</v>
          </cell>
          <cell r="H2658" t="str">
            <v>2</v>
          </cell>
          <cell r="I2658" t="str">
            <v>+6676264756</v>
          </cell>
          <cell r="J2658" t="str">
            <v>serene@ensign-media.com</v>
          </cell>
          <cell r="K2658" t="str">
            <v>Serene</v>
          </cell>
          <cell r="L2658" t="str">
            <v>LIAM</v>
          </cell>
          <cell r="M2658" t="str">
            <v>+86567446903</v>
          </cell>
          <cell r="N2658" t="str">
            <v>serene@ensign-media.com</v>
          </cell>
        </row>
        <row r="2659">
          <cell r="A2659">
            <v>3013948</v>
          </cell>
          <cell r="B2659" t="str">
            <v>ENSIGN MEDIA CO LTD</v>
          </cell>
          <cell r="C2659" t="str">
            <v>23/4 MOO3</v>
          </cell>
          <cell r="D2659" t="str">
            <v>Kwong Road - T Vicnit</v>
          </cell>
          <cell r="E2659" t="str">
            <v>83000</v>
          </cell>
          <cell r="F2659" t="str">
            <v>PHUKET</v>
          </cell>
          <cell r="G2659" t="str">
            <v>THAILANDE</v>
          </cell>
          <cell r="H2659" t="str">
            <v>2</v>
          </cell>
          <cell r="I2659" t="str">
            <v>+6676264756</v>
          </cell>
          <cell r="J2659" t="str">
            <v>serene@ensign-media.com</v>
          </cell>
          <cell r="K2659" t="str">
            <v>Jay</v>
          </cell>
          <cell r="L2659" t="str">
            <v>WLAKER</v>
          </cell>
          <cell r="N2659" t="str">
            <v>jay@ensign-media.com</v>
          </cell>
        </row>
        <row r="2660">
          <cell r="A2660">
            <v>3014007</v>
          </cell>
          <cell r="B2660" t="str">
            <v>STAR CLIPPERS</v>
          </cell>
          <cell r="C2660" t="str">
            <v>27 rue de la Grande Fontaine</v>
          </cell>
          <cell r="E2660" t="str">
            <v>78100</v>
          </cell>
          <cell r="F2660" t="str">
            <v>SAINT GERMAIN EN LAYE</v>
          </cell>
          <cell r="G2660" t="str">
            <v>FRANCE</v>
          </cell>
          <cell r="H2660" t="str">
            <v>1</v>
          </cell>
          <cell r="I2660" t="str">
            <v>+33139211098</v>
          </cell>
          <cell r="K2660" t="str">
            <v>Béatrice</v>
          </cell>
          <cell r="L2660" t="str">
            <v>FRANTZ-CLAVIER</v>
          </cell>
          <cell r="N2660" t="str">
            <v>beatrice.frantz@starclippers.com</v>
          </cell>
        </row>
        <row r="2661">
          <cell r="A2661">
            <v>3014100</v>
          </cell>
          <cell r="B2661" t="str">
            <v>THE FINANCIAL TIMES LTD</v>
          </cell>
          <cell r="C2661" t="str">
            <v>Number One Southwark Bridge</v>
          </cell>
          <cell r="E2661" t="str">
            <v>SE19HL</v>
          </cell>
          <cell r="F2661" t="str">
            <v>LONDRES</v>
          </cell>
          <cell r="G2661" t="str">
            <v>ROYAUME-UNI</v>
          </cell>
          <cell r="H2661" t="str">
            <v>2</v>
          </cell>
          <cell r="K2661" t="str">
            <v>Emna</v>
          </cell>
          <cell r="L2661" t="str">
            <v>Safsaf-Lachenal</v>
          </cell>
          <cell r="N2661" t="str">
            <v>emna.safsaf-lachenal@ft.com</v>
          </cell>
        </row>
        <row r="2662">
          <cell r="A2662">
            <v>3014100</v>
          </cell>
          <cell r="B2662" t="str">
            <v>THE FINANCIAL TIMES LTD</v>
          </cell>
          <cell r="C2662" t="str">
            <v>Number One Southwark Bridge</v>
          </cell>
          <cell r="E2662" t="str">
            <v>SE19HL</v>
          </cell>
          <cell r="F2662" t="str">
            <v>LONDRES</v>
          </cell>
          <cell r="G2662" t="str">
            <v>ROYAUME-UNI</v>
          </cell>
          <cell r="H2662" t="str">
            <v>2</v>
          </cell>
          <cell r="K2662" t="str">
            <v>Dimitry</v>
          </cell>
          <cell r="L2662" t="str">
            <v>LAVIALLE</v>
          </cell>
        </row>
        <row r="2663">
          <cell r="A2663">
            <v>3014185</v>
          </cell>
          <cell r="B2663" t="str">
            <v>LE NEON C'EST LA CREATION</v>
          </cell>
          <cell r="C2663" t="str">
            <v>17 RUE DE L4AMIRAL HAMELIN</v>
          </cell>
          <cell r="E2663" t="str">
            <v>75783</v>
          </cell>
          <cell r="F2663" t="str">
            <v>PARIS</v>
          </cell>
          <cell r="G2663" t="str">
            <v>FRANCE</v>
          </cell>
          <cell r="H2663" t="str">
            <v>1</v>
          </cell>
          <cell r="K2663" t="str">
            <v>Sylvie</v>
          </cell>
          <cell r="L2663" t="str">
            <v>RAIMBAULT</v>
          </cell>
          <cell r="N2663" t="str">
            <v>sraimbault@synafel.fr</v>
          </cell>
        </row>
        <row r="2664">
          <cell r="A2664">
            <v>3014954</v>
          </cell>
          <cell r="B2664" t="str">
            <v>HISSE ET OH SAS</v>
          </cell>
          <cell r="C2664" t="str">
            <v>11, Le Vert Buisson</v>
          </cell>
          <cell r="E2664" t="str">
            <v>89150</v>
          </cell>
          <cell r="F2664" t="str">
            <v>MONTACHER-VILLEGARDIN</v>
          </cell>
          <cell r="G2664" t="str">
            <v>FRANCE</v>
          </cell>
          <cell r="H2664" t="str">
            <v>1</v>
          </cell>
          <cell r="I2664" t="str">
            <v>02 98 71 33 53</v>
          </cell>
          <cell r="J2664" t="str">
            <v>contact@idealway.fr</v>
          </cell>
          <cell r="K2664" t="str">
            <v>Thomas</v>
          </cell>
          <cell r="L2664" t="str">
            <v>GALLIOU</v>
          </cell>
          <cell r="N2664" t="str">
            <v>thomas.galliou@idealway.fr</v>
          </cell>
        </row>
        <row r="2665">
          <cell r="A2665">
            <v>3014954</v>
          </cell>
          <cell r="B2665" t="str">
            <v>HISSE ET OH SAS</v>
          </cell>
          <cell r="C2665" t="str">
            <v>11, Le Vert Buisson</v>
          </cell>
          <cell r="E2665" t="str">
            <v>89150</v>
          </cell>
          <cell r="F2665" t="str">
            <v>MONTACHER-VILLEGARDIN</v>
          </cell>
          <cell r="G2665" t="str">
            <v>FRANCE</v>
          </cell>
          <cell r="H2665" t="str">
            <v>1</v>
          </cell>
          <cell r="I2665" t="str">
            <v>02 98 71 33 53</v>
          </cell>
          <cell r="J2665" t="str">
            <v>contact@idealway.fr</v>
          </cell>
          <cell r="K2665" t="str">
            <v>Patrick</v>
          </cell>
          <cell r="L2665" t="str">
            <v>FLOURIOT</v>
          </cell>
          <cell r="M2665" t="str">
            <v>02 98 71 33 53</v>
          </cell>
          <cell r="N2665" t="str">
            <v>patrick.flouriot@hisse-et-oh.com</v>
          </cell>
        </row>
        <row r="2666">
          <cell r="A2666">
            <v>3014960</v>
          </cell>
          <cell r="B2666" t="str">
            <v>SYNDICAT PROFESSIONNEL DES ACTIVITES</v>
          </cell>
          <cell r="C2666" t="str">
            <v>VILLA DES ROSES</v>
          </cell>
          <cell r="D2666" t="str">
            <v>15 RUE DE LA LIBERATION</v>
          </cell>
          <cell r="E2666" t="str">
            <v>95880</v>
          </cell>
          <cell r="F2666" t="str">
            <v>ENGHIEN-LES-BAINS</v>
          </cell>
          <cell r="G2666" t="str">
            <v>FRANCE</v>
          </cell>
          <cell r="H2666" t="str">
            <v>1</v>
          </cell>
          <cell r="I2666" t="str">
            <v>01 34 12 33 38</v>
          </cell>
          <cell r="J2666" t="str">
            <v>jjg@amphorm.fr</v>
          </cell>
          <cell r="K2666" t="str">
            <v>Jean-Jacques</v>
          </cell>
          <cell r="L2666" t="str">
            <v>GAUTHIER</v>
          </cell>
          <cell r="M2666" t="str">
            <v>+33134123338</v>
          </cell>
          <cell r="N2666" t="str">
            <v>jjg@amphorm.fr</v>
          </cell>
        </row>
        <row r="2667">
          <cell r="A2667">
            <v>3014971</v>
          </cell>
          <cell r="B2667" t="str">
            <v>DOUBLE PIPE PUBLISHED</v>
          </cell>
          <cell r="C2667" t="str">
            <v>26C</v>
          </cell>
          <cell r="D2667" t="str">
            <v>235 Wing Lok Street - Sheung Wan</v>
          </cell>
          <cell r="F2667" t="str">
            <v>HONG KONG</v>
          </cell>
          <cell r="G2667" t="str">
            <v>HONG KONG</v>
          </cell>
          <cell r="H2667" t="str">
            <v>2</v>
          </cell>
          <cell r="K2667" t="str">
            <v>Xinyi</v>
          </cell>
          <cell r="L2667" t="str">
            <v>GUO</v>
          </cell>
          <cell r="N2667" t="str">
            <v>xinyiguo@pipelinemag.com</v>
          </cell>
        </row>
        <row r="2668">
          <cell r="A2668">
            <v>3015068</v>
          </cell>
          <cell r="B2668" t="str">
            <v>JDL PRESSE</v>
          </cell>
          <cell r="C2668" t="str">
            <v>27 PLACE DE LA MADELEINE</v>
          </cell>
          <cell r="E2668" t="str">
            <v>75008</v>
          </cell>
          <cell r="F2668" t="str">
            <v>PARIS</v>
          </cell>
          <cell r="G2668" t="str">
            <v>FRANCE</v>
          </cell>
          <cell r="H2668" t="str">
            <v>1</v>
          </cell>
          <cell r="I2668" t="str">
            <v>+33145636822</v>
          </cell>
          <cell r="J2668" t="str">
            <v>info@lemillepattesmagazine.fr</v>
          </cell>
          <cell r="K2668" t="str">
            <v>Sebastien</v>
          </cell>
          <cell r="L2668" t="str">
            <v>TARAQUOIS</v>
          </cell>
          <cell r="M2668" t="str">
            <v>+33 9 66 86 15 26</v>
          </cell>
          <cell r="N2668" t="str">
            <v>info@lemillepattesmagazine.fr</v>
          </cell>
        </row>
        <row r="2669">
          <cell r="A2669">
            <v>3015068</v>
          </cell>
          <cell r="B2669" t="str">
            <v>JDL PRESSE</v>
          </cell>
          <cell r="C2669" t="str">
            <v>27 PLACE DE LA MADELEINE</v>
          </cell>
          <cell r="E2669" t="str">
            <v>75008</v>
          </cell>
          <cell r="F2669" t="str">
            <v>PARIS</v>
          </cell>
          <cell r="G2669" t="str">
            <v>FRANCE</v>
          </cell>
          <cell r="H2669" t="str">
            <v>1</v>
          </cell>
          <cell r="I2669" t="str">
            <v>+33145636822</v>
          </cell>
          <cell r="J2669" t="str">
            <v>info@lemillepattesmagazine.fr</v>
          </cell>
          <cell r="K2669" t="str">
            <v>CECILE</v>
          </cell>
          <cell r="L2669" t="str">
            <v>BOUYON</v>
          </cell>
          <cell r="N2669" t="str">
            <v>info@lejournaldulevage.fr</v>
          </cell>
        </row>
        <row r="2670">
          <cell r="A2670">
            <v>3015068</v>
          </cell>
          <cell r="B2670" t="str">
            <v>JDL PRESSE</v>
          </cell>
          <cell r="C2670" t="str">
            <v>27 PLACE DE LA MADELEINE</v>
          </cell>
          <cell r="E2670" t="str">
            <v>75008</v>
          </cell>
          <cell r="F2670" t="str">
            <v>PARIS</v>
          </cell>
          <cell r="G2670" t="str">
            <v>FRANCE</v>
          </cell>
          <cell r="H2670" t="str">
            <v>1</v>
          </cell>
          <cell r="I2670" t="str">
            <v>+33145636822</v>
          </cell>
          <cell r="J2670" t="str">
            <v>info@lemillepattesmagazine.fr</v>
          </cell>
          <cell r="K2670" t="str">
            <v>Cindy</v>
          </cell>
          <cell r="L2670" t="str">
            <v>PINCHENET</v>
          </cell>
          <cell r="M2670" t="str">
            <v>+33145636822</v>
          </cell>
          <cell r="N2670" t="str">
            <v>cindy.pinchenet@jdlgroupe.com</v>
          </cell>
        </row>
        <row r="2671">
          <cell r="A2671">
            <v>3015068</v>
          </cell>
          <cell r="B2671" t="str">
            <v>JDL PRESSE</v>
          </cell>
          <cell r="C2671" t="str">
            <v>27 PLACE DE LA MADELEINE</v>
          </cell>
          <cell r="E2671" t="str">
            <v>75008</v>
          </cell>
          <cell r="F2671" t="str">
            <v>PARIS</v>
          </cell>
          <cell r="G2671" t="str">
            <v>FRANCE</v>
          </cell>
          <cell r="H2671" t="str">
            <v>1</v>
          </cell>
          <cell r="I2671" t="str">
            <v>+33145636822</v>
          </cell>
          <cell r="J2671" t="str">
            <v>info@lemillepattesmagazine.fr</v>
          </cell>
          <cell r="K2671" t="str">
            <v>Frédérique</v>
          </cell>
          <cell r="L2671" t="str">
            <v>TARAQUOIS</v>
          </cell>
          <cell r="M2671" t="str">
            <v>+33145636822</v>
          </cell>
          <cell r="N2671" t="str">
            <v>frederique.taraquois@jdlgroupe.com</v>
          </cell>
        </row>
        <row r="2672">
          <cell r="A2672">
            <v>3015117</v>
          </cell>
          <cell r="B2672" t="str">
            <v>STRATE COLLEGE</v>
          </cell>
          <cell r="C2672" t="str">
            <v>27 avenue de la Division Leclerc</v>
          </cell>
          <cell r="E2672" t="str">
            <v>92310</v>
          </cell>
          <cell r="F2672" t="str">
            <v>SEVRES</v>
          </cell>
          <cell r="G2672" t="str">
            <v>FRANCE</v>
          </cell>
          <cell r="H2672" t="str">
            <v>1</v>
          </cell>
          <cell r="I2672" t="str">
            <v>01 46 42 88 77</v>
          </cell>
          <cell r="K2672" t="str">
            <v>Sebastien</v>
          </cell>
          <cell r="L2672" t="str">
            <v>KUNZ</v>
          </cell>
          <cell r="N2672" t="str">
            <v>sk@stratecollege.fr</v>
          </cell>
        </row>
        <row r="2673">
          <cell r="A2673">
            <v>3015121</v>
          </cell>
          <cell r="B2673" t="str">
            <v>ADMS</v>
          </cell>
          <cell r="C2673" t="str">
            <v>7 lotissement l'albinos</v>
          </cell>
          <cell r="E2673" t="str">
            <v>13720</v>
          </cell>
          <cell r="F2673" t="str">
            <v>BELCODENE</v>
          </cell>
          <cell r="G2673" t="str">
            <v>FRANCE</v>
          </cell>
          <cell r="H2673" t="str">
            <v>1</v>
          </cell>
          <cell r="I2673" t="str">
            <v>+33442512271</v>
          </cell>
          <cell r="J2673" t="str">
            <v>adms.adms@sfr.fr</v>
          </cell>
          <cell r="K2673" t="str">
            <v>Danièle</v>
          </cell>
          <cell r="L2673" t="str">
            <v>MESLIER</v>
          </cell>
          <cell r="N2673" t="str">
            <v>adms.adms@sfr.fr</v>
          </cell>
        </row>
        <row r="2674">
          <cell r="A2674">
            <v>3015133</v>
          </cell>
          <cell r="B2674" t="str">
            <v>NEW TANG DYNASTY FRANCE ASSOCIATION</v>
          </cell>
          <cell r="C2674" t="str">
            <v>83 rue du Château des Rentiers</v>
          </cell>
          <cell r="E2674" t="str">
            <v>75013</v>
          </cell>
          <cell r="F2674" t="str">
            <v>PARIS</v>
          </cell>
          <cell r="G2674" t="str">
            <v>FRANCE</v>
          </cell>
          <cell r="H2674" t="str">
            <v>1</v>
          </cell>
          <cell r="I2674" t="str">
            <v>+33145864195</v>
          </cell>
          <cell r="J2674" t="str">
            <v>ntd.france@gmail.com</v>
          </cell>
          <cell r="K2674" t="str">
            <v>Hélène</v>
          </cell>
          <cell r="L2674" t="str">
            <v>TONG</v>
          </cell>
          <cell r="N2674" t="str">
            <v>helene.tang@ntdtv.com</v>
          </cell>
        </row>
        <row r="2675">
          <cell r="A2675">
            <v>3015247</v>
          </cell>
          <cell r="B2675" t="str">
            <v>UNION DES ENTREPRISES DE SECURITE</v>
          </cell>
          <cell r="C2675" t="str">
            <v>24 RUE FIRMIN GILLOT</v>
          </cell>
          <cell r="E2675" t="str">
            <v>75015</v>
          </cell>
          <cell r="F2675" t="str">
            <v>PARIS</v>
          </cell>
          <cell r="G2675" t="str">
            <v>FRANCE</v>
          </cell>
          <cell r="H2675" t="str">
            <v>1</v>
          </cell>
          <cell r="I2675" t="str">
            <v>+33 1 53 58 08 17</v>
          </cell>
          <cell r="J2675" t="str">
            <v>contact@uspsecurite.org</v>
          </cell>
          <cell r="K2675" t="str">
            <v>Sandrine</v>
          </cell>
          <cell r="L2675" t="str">
            <v>LEGRAND DIEZ</v>
          </cell>
          <cell r="M2675" t="str">
            <v>+33 1 53 58 08 17</v>
          </cell>
          <cell r="N2675" t="str">
            <v>sld@fluide-com.fr</v>
          </cell>
        </row>
        <row r="2676">
          <cell r="A2676">
            <v>3015533</v>
          </cell>
          <cell r="B2676" t="str">
            <v>DOTVISION</v>
          </cell>
          <cell r="C2676" t="str">
            <v>4 allée du Trait d'Union</v>
          </cell>
          <cell r="E2676" t="str">
            <v>77127</v>
          </cell>
          <cell r="F2676" t="str">
            <v>LIEUSAINT</v>
          </cell>
          <cell r="G2676" t="str">
            <v>FRANCE</v>
          </cell>
          <cell r="H2676" t="str">
            <v>1</v>
          </cell>
          <cell r="I2676" t="str">
            <v>+33607422630</v>
          </cell>
          <cell r="K2676" t="str">
            <v>Guillaume</v>
          </cell>
          <cell r="L2676" t="str">
            <v>DEROY</v>
          </cell>
          <cell r="N2676" t="str">
            <v>gderoy@dotvision.com</v>
          </cell>
        </row>
        <row r="2677">
          <cell r="A2677">
            <v>3015691</v>
          </cell>
          <cell r="B2677" t="str">
            <v>MHCS</v>
          </cell>
          <cell r="C2677" t="str">
            <v>Comptabilité fournisseurs</v>
          </cell>
          <cell r="D2677" t="str">
            <v>9 avenue de Champagne - BP 30222</v>
          </cell>
          <cell r="E2677" t="str">
            <v>51207</v>
          </cell>
          <cell r="F2677" t="str">
            <v>EPERNAY CEDEX</v>
          </cell>
          <cell r="G2677" t="str">
            <v>FRANCE</v>
          </cell>
          <cell r="H2677" t="str">
            <v>1</v>
          </cell>
          <cell r="K2677" t="str">
            <v>Marjorie</v>
          </cell>
          <cell r="L2677" t="str">
            <v>GNAT</v>
          </cell>
          <cell r="N2677" t="str">
            <v>mgnat@ruinart.com</v>
          </cell>
        </row>
        <row r="2678">
          <cell r="A2678">
            <v>3015700</v>
          </cell>
          <cell r="B2678" t="str">
            <v>UTA GROUP</v>
          </cell>
          <cell r="C2678" t="str">
            <v>76 bd St Michel</v>
          </cell>
          <cell r="E2678" t="str">
            <v>75006</v>
          </cell>
          <cell r="F2678" t="str">
            <v>PARIS</v>
          </cell>
          <cell r="G2678" t="str">
            <v>FRANCE</v>
          </cell>
          <cell r="H2678" t="str">
            <v>1</v>
          </cell>
          <cell r="I2678" t="str">
            <v>+33649287436</v>
          </cell>
          <cell r="K2678" t="str">
            <v>Nicolas</v>
          </cell>
          <cell r="L2678" t="str">
            <v>VIDALENCHE</v>
          </cell>
          <cell r="N2678" t="str">
            <v>nicolas.vidalenche@unc-pro.com</v>
          </cell>
        </row>
        <row r="2679">
          <cell r="A2679">
            <v>3015902</v>
          </cell>
          <cell r="B2679" t="str">
            <v>NOUS CHRD</v>
          </cell>
          <cell r="C2679" t="str">
            <v>22 RUE D'ANJOU</v>
          </cell>
          <cell r="E2679" t="str">
            <v>75008</v>
          </cell>
          <cell r="F2679" t="str">
            <v>PARIS</v>
          </cell>
          <cell r="G2679" t="str">
            <v>FRANCE</v>
          </cell>
          <cell r="H2679" t="str">
            <v>1</v>
          </cell>
          <cell r="K2679" t="str">
            <v>Roland</v>
          </cell>
          <cell r="L2679" t="str">
            <v>HEGUY</v>
          </cell>
        </row>
        <row r="2680">
          <cell r="A2680">
            <v>3015904</v>
          </cell>
          <cell r="B2680" t="str">
            <v>GIMEX INTERNATIONAL S.A.S.</v>
          </cell>
          <cell r="C2680" t="str">
            <v>2 VOIE LA CARDON</v>
          </cell>
          <cell r="E2680" t="str">
            <v>91120</v>
          </cell>
          <cell r="F2680" t="str">
            <v>PALAISEAU</v>
          </cell>
          <cell r="G2680" t="str">
            <v>FRANCE</v>
          </cell>
          <cell r="H2680" t="str">
            <v>1</v>
          </cell>
          <cell r="L2680" t="str">
            <v>GATTINO</v>
          </cell>
        </row>
        <row r="2681">
          <cell r="A2681">
            <v>3016353</v>
          </cell>
          <cell r="B2681" t="str">
            <v>MARKETING MEDITERRANEE</v>
          </cell>
          <cell r="C2681" t="str">
            <v>JUNIOR ENTREPRISE D'EUROMED MANAGEMENT</v>
          </cell>
          <cell r="D2681" t="str">
            <v>BP 911 - DOMAINE DE LUMINY</v>
          </cell>
          <cell r="E2681" t="str">
            <v>13288</v>
          </cell>
          <cell r="F2681" t="str">
            <v>MARSEILLE CEDEX 9</v>
          </cell>
          <cell r="G2681" t="str">
            <v>FRANCE</v>
          </cell>
          <cell r="H2681" t="str">
            <v>1</v>
          </cell>
          <cell r="I2681" t="str">
            <v>+33 4 91 17 42 90</v>
          </cell>
          <cell r="K2681" t="str">
            <v>Diane</v>
          </cell>
          <cell r="L2681" t="str">
            <v>CARRAZ</v>
          </cell>
          <cell r="M2681" t="str">
            <v>+33 4 91 17 42 90</v>
          </cell>
          <cell r="N2681" t="str">
            <v>diane.carraz@market-med.com</v>
          </cell>
        </row>
        <row r="2682">
          <cell r="A2682">
            <v>3016353</v>
          </cell>
          <cell r="B2682" t="str">
            <v>MARKETING MEDITERRANEE</v>
          </cell>
          <cell r="C2682" t="str">
            <v>JUNIOR ENTREPRISE D'EUROMED MANAGEMENT</v>
          </cell>
          <cell r="D2682" t="str">
            <v>BP 911 - DOMAINE DE LUMINY</v>
          </cell>
          <cell r="E2682" t="str">
            <v>13288</v>
          </cell>
          <cell r="F2682" t="str">
            <v>MARSEILLE CEDEX 9</v>
          </cell>
          <cell r="G2682" t="str">
            <v>FRANCE</v>
          </cell>
          <cell r="H2682" t="str">
            <v>1</v>
          </cell>
          <cell r="I2682" t="str">
            <v>+33 4 91 17 42 90</v>
          </cell>
          <cell r="K2682" t="str">
            <v>Julie</v>
          </cell>
          <cell r="L2682" t="str">
            <v>CARRON</v>
          </cell>
          <cell r="M2682" t="str">
            <v>+33 4 91 17 42 90</v>
          </cell>
          <cell r="N2682" t="str">
            <v>julie.carron@market-med.com</v>
          </cell>
        </row>
        <row r="2683">
          <cell r="A2683">
            <v>3016879</v>
          </cell>
          <cell r="B2683" t="str">
            <v>CNPP ENTREPRISE</v>
          </cell>
          <cell r="C2683" t="str">
            <v>Route de La Chapelle Réanville</v>
          </cell>
          <cell r="E2683" t="str">
            <v>27950</v>
          </cell>
          <cell r="F2683" t="str">
            <v>SAINT MARCEL</v>
          </cell>
          <cell r="G2683" t="str">
            <v>FRANCE</v>
          </cell>
          <cell r="H2683" t="str">
            <v>1</v>
          </cell>
          <cell r="I2683" t="str">
            <v>+33 2 32 53 63 39</v>
          </cell>
          <cell r="J2683" t="str">
            <v>sophie.roussel@cnpp.com</v>
          </cell>
          <cell r="K2683" t="str">
            <v>Sophie</v>
          </cell>
          <cell r="L2683" t="str">
            <v>ROUSSEL</v>
          </cell>
          <cell r="M2683" t="str">
            <v>+33 2 32 53 63 39</v>
          </cell>
          <cell r="N2683" t="str">
            <v>sophie.roussel@cnpp.com</v>
          </cell>
        </row>
        <row r="2684">
          <cell r="A2684">
            <v>3016879</v>
          </cell>
          <cell r="B2684" t="str">
            <v>CNPP ENTREPRISE</v>
          </cell>
          <cell r="C2684" t="str">
            <v>Route de La Chapelle Réanville</v>
          </cell>
          <cell r="E2684" t="str">
            <v>27950</v>
          </cell>
          <cell r="F2684" t="str">
            <v>SAINT MARCEL</v>
          </cell>
          <cell r="G2684" t="str">
            <v>FRANCE</v>
          </cell>
          <cell r="H2684" t="str">
            <v>1</v>
          </cell>
          <cell r="I2684" t="str">
            <v>+33 2 32 53 63 39</v>
          </cell>
          <cell r="J2684" t="str">
            <v>sophie.roussel@cnpp.com</v>
          </cell>
          <cell r="K2684" t="str">
            <v>Sebastien</v>
          </cell>
          <cell r="L2684" t="str">
            <v>SAMUELI</v>
          </cell>
          <cell r="N2684" t="str">
            <v>sebastien.samueli@cnpp.com</v>
          </cell>
        </row>
        <row r="2685">
          <cell r="A2685">
            <v>3016879</v>
          </cell>
          <cell r="B2685" t="str">
            <v>CNPP ENTREPRISE</v>
          </cell>
          <cell r="C2685" t="str">
            <v>Route de La Chapelle Réanville</v>
          </cell>
          <cell r="E2685" t="str">
            <v>27950</v>
          </cell>
          <cell r="F2685" t="str">
            <v>SAINT MARCEL</v>
          </cell>
          <cell r="G2685" t="str">
            <v>FRANCE</v>
          </cell>
          <cell r="H2685" t="str">
            <v>1</v>
          </cell>
          <cell r="I2685" t="str">
            <v>+33 2 32 53 63 39</v>
          </cell>
          <cell r="J2685" t="str">
            <v>sophie.roussel@cnpp.com</v>
          </cell>
          <cell r="K2685" t="str">
            <v>SANDRINE</v>
          </cell>
          <cell r="L2685" t="str">
            <v>GAGNAT</v>
          </cell>
          <cell r="M2685" t="str">
            <v>+33232539926</v>
          </cell>
          <cell r="N2685" t="str">
            <v>sandrine.gagnat@cnpp.com</v>
          </cell>
        </row>
        <row r="2686">
          <cell r="A2686">
            <v>3016909</v>
          </cell>
          <cell r="B2686" t="str">
            <v>ACTION'ELLES</v>
          </cell>
          <cell r="C2686" t="str">
            <v>LA FILATURE</v>
          </cell>
          <cell r="D2686" t="str">
            <v>32 RUE DU FAUBOURG POISSONNIERE</v>
          </cell>
          <cell r="E2686" t="str">
            <v>75010</v>
          </cell>
          <cell r="F2686" t="str">
            <v>PARIS</v>
          </cell>
          <cell r="G2686" t="str">
            <v>FRANCE</v>
          </cell>
          <cell r="H2686" t="str">
            <v>1</v>
          </cell>
          <cell r="I2686" t="str">
            <v>+33 1 85 34 19 09</v>
          </cell>
          <cell r="K2686" t="str">
            <v>Isabelle</v>
          </cell>
          <cell r="L2686" t="str">
            <v>NEYRAUD</v>
          </cell>
          <cell r="N2686" t="str">
            <v>isabelle.neyraud@actionelles.fr</v>
          </cell>
        </row>
        <row r="2687">
          <cell r="A2687">
            <v>3016909</v>
          </cell>
          <cell r="B2687" t="str">
            <v>ACTION'ELLES</v>
          </cell>
          <cell r="C2687" t="str">
            <v>LA FILATURE</v>
          </cell>
          <cell r="D2687" t="str">
            <v>32 RUE DU FAUBOURG POISSONNIERE</v>
          </cell>
          <cell r="E2687" t="str">
            <v>75010</v>
          </cell>
          <cell r="F2687" t="str">
            <v>PARIS</v>
          </cell>
          <cell r="G2687" t="str">
            <v>FRANCE</v>
          </cell>
          <cell r="H2687" t="str">
            <v>1</v>
          </cell>
          <cell r="I2687" t="str">
            <v>+33 1 85 34 19 09</v>
          </cell>
          <cell r="K2687" t="str">
            <v>Charlene</v>
          </cell>
          <cell r="L2687" t="str">
            <v>CHARLES</v>
          </cell>
          <cell r="N2687" t="str">
            <v>isf@actionelles.fr</v>
          </cell>
        </row>
        <row r="2688">
          <cell r="A2688">
            <v>3016909</v>
          </cell>
          <cell r="B2688" t="str">
            <v>ACTION'ELLES</v>
          </cell>
          <cell r="C2688" t="str">
            <v>LA FILATURE</v>
          </cell>
          <cell r="D2688" t="str">
            <v>32 RUE DU FAUBOURG POISSONNIERE</v>
          </cell>
          <cell r="E2688" t="str">
            <v>75010</v>
          </cell>
          <cell r="F2688" t="str">
            <v>PARIS</v>
          </cell>
          <cell r="G2688" t="str">
            <v>FRANCE</v>
          </cell>
          <cell r="H2688" t="str">
            <v>1</v>
          </cell>
          <cell r="I2688" t="str">
            <v>+33 1 85 34 19 09</v>
          </cell>
          <cell r="K2688" t="str">
            <v>Cécile</v>
          </cell>
          <cell r="L2688" t="str">
            <v>BARRY</v>
          </cell>
          <cell r="N2688" t="str">
            <v>cecile.barry@actionelles.fr</v>
          </cell>
        </row>
        <row r="2689">
          <cell r="A2689">
            <v>3016909</v>
          </cell>
          <cell r="B2689" t="str">
            <v>ACTION'ELLES</v>
          </cell>
          <cell r="C2689" t="str">
            <v>LA FILATURE</v>
          </cell>
          <cell r="D2689" t="str">
            <v>32 RUE DU FAUBOURG POISSONNIERE</v>
          </cell>
          <cell r="E2689" t="str">
            <v>75010</v>
          </cell>
          <cell r="F2689" t="str">
            <v>PARIS</v>
          </cell>
          <cell r="G2689" t="str">
            <v>FRANCE</v>
          </cell>
          <cell r="H2689" t="str">
            <v>1</v>
          </cell>
          <cell r="I2689" t="str">
            <v>+33 1 85 34 19 09</v>
          </cell>
          <cell r="K2689" t="str">
            <v>Coralie</v>
          </cell>
          <cell r="L2689" t="str">
            <v>LOUVRIER</v>
          </cell>
          <cell r="M2689" t="str">
            <v>+33 1 89 34 19 09</v>
          </cell>
          <cell r="N2689" t="str">
            <v>idf@actionelles.fr</v>
          </cell>
        </row>
        <row r="2690">
          <cell r="A2690">
            <v>3016960</v>
          </cell>
          <cell r="B2690" t="str">
            <v>SAS SERVICE CONCIERGERIE</v>
          </cell>
          <cell r="C2690" t="str">
            <v>116 BIS AVENUE DES CHAMPS-ELYSEES</v>
          </cell>
          <cell r="E2690" t="str">
            <v>75008</v>
          </cell>
          <cell r="F2690" t="str">
            <v>PARIS</v>
          </cell>
          <cell r="G2690" t="str">
            <v>FRANCE</v>
          </cell>
          <cell r="H2690" t="str">
            <v>1</v>
          </cell>
          <cell r="I2690" t="str">
            <v>+33142898500</v>
          </cell>
          <cell r="J2690" t="str">
            <v>jennifer.ananou@johnpaul.com</v>
          </cell>
          <cell r="K2690" t="str">
            <v>Jennifer</v>
          </cell>
          <cell r="L2690" t="str">
            <v>ANANOU</v>
          </cell>
          <cell r="N2690" t="str">
            <v>jennifer.ananou@johnpaul.com</v>
          </cell>
        </row>
        <row r="2691">
          <cell r="A2691">
            <v>3017025</v>
          </cell>
          <cell r="B2691" t="str">
            <v>FAQ LOGISTIQUE</v>
          </cell>
          <cell r="C2691" t="str">
            <v>124 bd de la République</v>
          </cell>
          <cell r="E2691" t="str">
            <v>92210</v>
          </cell>
          <cell r="F2691" t="str">
            <v>SAINT-CLOUD</v>
          </cell>
          <cell r="G2691" t="str">
            <v>FRANCE</v>
          </cell>
          <cell r="H2691" t="str">
            <v>1</v>
          </cell>
          <cell r="I2691" t="str">
            <v>+33146021902</v>
          </cell>
          <cell r="K2691" t="str">
            <v>Frédéric</v>
          </cell>
          <cell r="L2691" t="str">
            <v>LEGRAS</v>
          </cell>
          <cell r="M2691" t="str">
            <v>+33146021902</v>
          </cell>
          <cell r="N2691" t="str">
            <v>frederic.legras@faq-logistique.com</v>
          </cell>
        </row>
        <row r="2692">
          <cell r="A2692">
            <v>3017025</v>
          </cell>
          <cell r="B2692" t="str">
            <v>FAQ LOGISTIQUE</v>
          </cell>
          <cell r="C2692" t="str">
            <v>124 bd de la République</v>
          </cell>
          <cell r="E2692" t="str">
            <v>92210</v>
          </cell>
          <cell r="F2692" t="str">
            <v>SAINT-CLOUD</v>
          </cell>
          <cell r="G2692" t="str">
            <v>FRANCE</v>
          </cell>
          <cell r="H2692" t="str">
            <v>1</v>
          </cell>
          <cell r="I2692" t="str">
            <v>+33146021902</v>
          </cell>
          <cell r="K2692" t="str">
            <v>Carmen</v>
          </cell>
          <cell r="L2692" t="str">
            <v>NEIRA</v>
          </cell>
          <cell r="M2692" t="str">
            <v>+33617470432</v>
          </cell>
          <cell r="N2692" t="str">
            <v>carmen.neira@faq-logistique.com</v>
          </cell>
        </row>
        <row r="2693">
          <cell r="A2693">
            <v>3017165</v>
          </cell>
          <cell r="B2693" t="str">
            <v>SHARINGBOX FRANCE</v>
          </cell>
          <cell r="C2693" t="str">
            <v>13 RUE GEORGES AURIC</v>
          </cell>
          <cell r="E2693" t="str">
            <v>75019</v>
          </cell>
          <cell r="F2693" t="str">
            <v>PARIS</v>
          </cell>
          <cell r="G2693" t="str">
            <v>FRANCE</v>
          </cell>
          <cell r="H2693" t="str">
            <v>1</v>
          </cell>
          <cell r="I2693" t="str">
            <v>01 77 12 91 14</v>
          </cell>
          <cell r="J2693" t="str">
            <v>pierre@sharingbox.fr</v>
          </cell>
          <cell r="K2693" t="str">
            <v>QUENTIN</v>
          </cell>
          <cell r="L2693" t="str">
            <v>BOUCHE</v>
          </cell>
          <cell r="N2693" t="str">
            <v>quentin@sharingbox.fr</v>
          </cell>
        </row>
        <row r="2694">
          <cell r="A2694">
            <v>3017165</v>
          </cell>
          <cell r="B2694" t="str">
            <v>SHARINGBOX FRANCE</v>
          </cell>
          <cell r="C2694" t="str">
            <v>13 RUE GEORGES AURIC</v>
          </cell>
          <cell r="E2694" t="str">
            <v>75019</v>
          </cell>
          <cell r="F2694" t="str">
            <v>PARIS</v>
          </cell>
          <cell r="G2694" t="str">
            <v>FRANCE</v>
          </cell>
          <cell r="H2694" t="str">
            <v>1</v>
          </cell>
          <cell r="I2694" t="str">
            <v>01 77 12 91 14</v>
          </cell>
          <cell r="J2694" t="str">
            <v>pierre@sharingbox.fr</v>
          </cell>
          <cell r="K2694" t="str">
            <v>Pierre</v>
          </cell>
          <cell r="L2694" t="str">
            <v>LEMENAND</v>
          </cell>
          <cell r="N2694" t="str">
            <v>pierre@sharingbox.fr</v>
          </cell>
        </row>
        <row r="2695">
          <cell r="A2695">
            <v>3017567</v>
          </cell>
          <cell r="B2695" t="str">
            <v>LMEDIA</v>
          </cell>
          <cell r="C2695" t="str">
            <v>201/203 RUE DE VAUGIRARD</v>
          </cell>
          <cell r="E2695" t="str">
            <v>75015</v>
          </cell>
          <cell r="F2695" t="str">
            <v>PARIS</v>
          </cell>
          <cell r="G2695" t="str">
            <v>FRANCE</v>
          </cell>
          <cell r="H2695" t="str">
            <v>1</v>
          </cell>
          <cell r="K2695" t="str">
            <v>Jean-Baptiste</v>
          </cell>
          <cell r="L2695" t="str">
            <v>LEPRINCE</v>
          </cell>
          <cell r="N2695" t="str">
            <v>jbl@lmedia.fr</v>
          </cell>
        </row>
        <row r="2696">
          <cell r="A2696">
            <v>3017567</v>
          </cell>
          <cell r="B2696" t="str">
            <v>LMEDIA</v>
          </cell>
          <cell r="C2696" t="str">
            <v>201/203 RUE DE VAUGIRARD</v>
          </cell>
          <cell r="E2696" t="str">
            <v>75015</v>
          </cell>
          <cell r="F2696" t="str">
            <v>PARIS</v>
          </cell>
          <cell r="G2696" t="str">
            <v>FRANCE</v>
          </cell>
          <cell r="H2696" t="str">
            <v>1</v>
          </cell>
          <cell r="K2696" t="str">
            <v>Jean-Eudes</v>
          </cell>
          <cell r="L2696" t="str">
            <v>SANSON</v>
          </cell>
          <cell r="N2696" t="str">
            <v>jean-eudes.sanson@lmedia.fr</v>
          </cell>
        </row>
        <row r="2697">
          <cell r="A2697">
            <v>3017964</v>
          </cell>
          <cell r="B2697" t="str">
            <v>PLANET SARL</v>
          </cell>
          <cell r="C2697" t="str">
            <v>12 AVENUE DES BELGES</v>
          </cell>
          <cell r="E2697" t="str">
            <v>13100</v>
          </cell>
          <cell r="F2697" t="str">
            <v>AIX EN PROVENCE</v>
          </cell>
          <cell r="G2697" t="str">
            <v>FRANCE</v>
          </cell>
          <cell r="H2697" t="str">
            <v>1</v>
          </cell>
          <cell r="I2697" t="str">
            <v>+33 4 42 91 02 38</v>
          </cell>
          <cell r="J2697" t="str">
            <v>+33 4 42 91 02 81</v>
          </cell>
          <cell r="K2697" t="str">
            <v>Cédric</v>
          </cell>
          <cell r="L2697" t="str">
            <v>GUILLEMIN</v>
          </cell>
          <cell r="M2697" t="str">
            <v>+33 4 42 91 02 38</v>
          </cell>
          <cell r="N2697" t="str">
            <v>cedric@lesmills.fr</v>
          </cell>
        </row>
        <row r="2698">
          <cell r="A2698">
            <v>3017964</v>
          </cell>
          <cell r="B2698" t="str">
            <v>PLANET SARL</v>
          </cell>
          <cell r="C2698" t="str">
            <v>12 AVENUE DES BELGES</v>
          </cell>
          <cell r="E2698" t="str">
            <v>13100</v>
          </cell>
          <cell r="F2698" t="str">
            <v>AIX EN PROVENCE</v>
          </cell>
          <cell r="G2698" t="str">
            <v>FRANCE</v>
          </cell>
          <cell r="H2698" t="str">
            <v>1</v>
          </cell>
          <cell r="I2698" t="str">
            <v>+33 4 42 91 02 38</v>
          </cell>
          <cell r="J2698" t="str">
            <v>+33 4 42 91 02 81</v>
          </cell>
          <cell r="K2698" t="str">
            <v>Cédric</v>
          </cell>
          <cell r="L2698" t="str">
            <v>GUILLEMIN</v>
          </cell>
          <cell r="M2698" t="str">
            <v>+33 4 42 91 02 38</v>
          </cell>
          <cell r="N2698" t="str">
            <v>cedric@lesmills.fr</v>
          </cell>
        </row>
        <row r="2699">
          <cell r="A2699">
            <v>3017964</v>
          </cell>
          <cell r="B2699" t="str">
            <v>PLANET SARL</v>
          </cell>
          <cell r="C2699" t="str">
            <v>12 AVENUE DES BELGES</v>
          </cell>
          <cell r="E2699" t="str">
            <v>13100</v>
          </cell>
          <cell r="F2699" t="str">
            <v>AIX EN PROVENCE</v>
          </cell>
          <cell r="G2699" t="str">
            <v>FRANCE</v>
          </cell>
          <cell r="H2699" t="str">
            <v>1</v>
          </cell>
          <cell r="I2699" t="str">
            <v>+33 4 42 91 02 38</v>
          </cell>
          <cell r="J2699" t="str">
            <v>+33 4 42 91 02 81</v>
          </cell>
          <cell r="K2699" t="str">
            <v>Christophe</v>
          </cell>
          <cell r="L2699" t="str">
            <v>ANDANSON</v>
          </cell>
        </row>
        <row r="2700">
          <cell r="A2700">
            <v>3017964</v>
          </cell>
          <cell r="B2700" t="str">
            <v>PLANET SARL</v>
          </cell>
          <cell r="C2700" t="str">
            <v>12 AVENUE DES BELGES</v>
          </cell>
          <cell r="E2700" t="str">
            <v>13100</v>
          </cell>
          <cell r="F2700" t="str">
            <v>AIX EN PROVENCE</v>
          </cell>
          <cell r="G2700" t="str">
            <v>FRANCE</v>
          </cell>
          <cell r="H2700" t="str">
            <v>1</v>
          </cell>
          <cell r="I2700" t="str">
            <v>+33 4 42 91 02 38</v>
          </cell>
          <cell r="J2700" t="str">
            <v>+33 4 42 91 02 81</v>
          </cell>
          <cell r="K2700" t="str">
            <v>CHRISTOPHE</v>
          </cell>
          <cell r="L2700" t="str">
            <v>ANDANSON</v>
          </cell>
          <cell r="N2700" t="str">
            <v>christophe@lesmills.fr</v>
          </cell>
        </row>
        <row r="2701">
          <cell r="A2701">
            <v>3018054</v>
          </cell>
          <cell r="B2701" t="str">
            <v>MILLA EDITORE SRL</v>
          </cell>
          <cell r="C2701" t="str">
            <v>VIALE DELLE VIOLE, 20</v>
          </cell>
          <cell r="E2701" t="str">
            <v>00042</v>
          </cell>
          <cell r="F2701" t="str">
            <v>ANZIO(RM)</v>
          </cell>
          <cell r="G2701" t="str">
            <v>ITALIE</v>
          </cell>
          <cell r="H2701" t="str">
            <v>2</v>
          </cell>
          <cell r="I2701" t="str">
            <v>+390669921356</v>
          </cell>
          <cell r="K2701" t="str">
            <v>Fabiana</v>
          </cell>
          <cell r="L2701" t="str">
            <v>ROMANO</v>
          </cell>
          <cell r="N2701" t="str">
            <v>fabiana.romano@ommagazine.it</v>
          </cell>
        </row>
        <row r="2702">
          <cell r="A2702">
            <v>3018149</v>
          </cell>
          <cell r="B2702" t="str">
            <v>SAS ARCHIPRESS &amp; ASSOCIES</v>
          </cell>
          <cell r="C2702" t="str">
            <v>19 rue Martel</v>
          </cell>
          <cell r="E2702" t="str">
            <v>75010</v>
          </cell>
          <cell r="F2702" t="str">
            <v>PARIS</v>
          </cell>
          <cell r="G2702" t="str">
            <v>FRANCE</v>
          </cell>
          <cell r="H2702" t="str">
            <v>1</v>
          </cell>
          <cell r="I2702" t="str">
            <v>+33158051751</v>
          </cell>
          <cell r="J2702" t="str">
            <v>contact@aa-mag.com</v>
          </cell>
          <cell r="K2702" t="str">
            <v>LAURE</v>
          </cell>
          <cell r="L2702" t="str">
            <v>PAUGAM</v>
          </cell>
          <cell r="N2702" t="str">
            <v>laure@aa-mag.com</v>
          </cell>
        </row>
        <row r="2703">
          <cell r="A2703">
            <v>3018149</v>
          </cell>
          <cell r="B2703" t="str">
            <v>SAS ARCHIPRESS &amp; ASSOCIES</v>
          </cell>
          <cell r="C2703" t="str">
            <v>19 rue Martel</v>
          </cell>
          <cell r="E2703" t="str">
            <v>75010</v>
          </cell>
          <cell r="F2703" t="str">
            <v>PARIS</v>
          </cell>
          <cell r="G2703" t="str">
            <v>FRANCE</v>
          </cell>
          <cell r="H2703" t="str">
            <v>1</v>
          </cell>
          <cell r="I2703" t="str">
            <v>+33158051751</v>
          </cell>
          <cell r="J2703" t="str">
            <v>contact@aa-mag.com</v>
          </cell>
          <cell r="K2703" t="str">
            <v>Laure</v>
          </cell>
          <cell r="L2703" t="str">
            <v>PAUGAM</v>
          </cell>
          <cell r="N2703" t="str">
            <v>laure@aa-mag.com</v>
          </cell>
        </row>
        <row r="2704">
          <cell r="A2704">
            <v>3018213</v>
          </cell>
          <cell r="B2704" t="str">
            <v>IMC TWO</v>
          </cell>
          <cell r="C2704" t="str">
            <v>ZI LA FRAYERE</v>
          </cell>
          <cell r="D2704" t="str">
            <v>SPACE CAMP - 4, ALLEE DES CORMORANS</v>
          </cell>
          <cell r="E2704" t="str">
            <v>06210</v>
          </cell>
          <cell r="F2704" t="str">
            <v>CANNES LA BOCCA</v>
          </cell>
          <cell r="G2704" t="str">
            <v>FRANCE</v>
          </cell>
          <cell r="H2704" t="str">
            <v>1</v>
          </cell>
          <cell r="I2704" t="str">
            <v>+33422130973</v>
          </cell>
          <cell r="J2704" t="str">
            <v>n.chabi@spa-collexion.fr</v>
          </cell>
          <cell r="K2704" t="str">
            <v>Céline</v>
          </cell>
          <cell r="L2704" t="str">
            <v>GUERTON MATHIAS</v>
          </cell>
          <cell r="M2704" t="str">
            <v>+33422130973</v>
          </cell>
          <cell r="N2704" t="str">
            <v>icharrier@emotionspa-mag.com</v>
          </cell>
        </row>
        <row r="2705">
          <cell r="A2705">
            <v>3018213</v>
          </cell>
          <cell r="B2705" t="str">
            <v>IMC TWO</v>
          </cell>
          <cell r="C2705" t="str">
            <v>ZI LA FRAYERE</v>
          </cell>
          <cell r="D2705" t="str">
            <v>SPACE CAMP - 4, ALLEE DES CORMORANS</v>
          </cell>
          <cell r="E2705" t="str">
            <v>06210</v>
          </cell>
          <cell r="F2705" t="str">
            <v>CANNES LA BOCCA</v>
          </cell>
          <cell r="G2705" t="str">
            <v>FRANCE</v>
          </cell>
          <cell r="H2705" t="str">
            <v>1</v>
          </cell>
          <cell r="I2705" t="str">
            <v>+33422130973</v>
          </cell>
          <cell r="J2705" t="str">
            <v>n.chabi@spa-collexion.fr</v>
          </cell>
          <cell r="K2705" t="str">
            <v>ISABELLE</v>
          </cell>
          <cell r="L2705" t="str">
            <v>CHARRIER</v>
          </cell>
          <cell r="M2705" t="str">
            <v>+33680250332</v>
          </cell>
          <cell r="N2705" t="str">
            <v>icharrier@emotionspa-mag.com</v>
          </cell>
        </row>
        <row r="2706">
          <cell r="A2706">
            <v>3018261</v>
          </cell>
          <cell r="B2706" t="str">
            <v>YACHTFOCUS MEDIA BV</v>
          </cell>
          <cell r="C2706" t="str">
            <v>BOOKEEPING0 7B</v>
          </cell>
          <cell r="E2706" t="str">
            <v>1185 ZH</v>
          </cell>
          <cell r="F2706" t="str">
            <v>AMSTELVEEN</v>
          </cell>
          <cell r="G2706" t="str">
            <v>PAYS-BAS</v>
          </cell>
          <cell r="H2706" t="str">
            <v>2</v>
          </cell>
          <cell r="I2706" t="str">
            <v>+31204560995</v>
          </cell>
          <cell r="J2706" t="str">
            <v>info@yachtfocus.com</v>
          </cell>
          <cell r="K2706" t="str">
            <v>Denise</v>
          </cell>
          <cell r="L2706" t="str">
            <v>LOUMAN</v>
          </cell>
          <cell r="N2706" t="str">
            <v>denise@yachtfocus.com</v>
          </cell>
        </row>
        <row r="2707">
          <cell r="A2707">
            <v>3018261</v>
          </cell>
          <cell r="B2707" t="str">
            <v>YACHTFOCUS MEDIA BV</v>
          </cell>
          <cell r="C2707" t="str">
            <v>BOOKEEPING0 7B</v>
          </cell>
          <cell r="E2707" t="str">
            <v>1185 ZH</v>
          </cell>
          <cell r="F2707" t="str">
            <v>AMSTELVEEN</v>
          </cell>
          <cell r="G2707" t="str">
            <v>PAYS-BAS</v>
          </cell>
          <cell r="H2707" t="str">
            <v>2</v>
          </cell>
          <cell r="I2707" t="str">
            <v>+31204560995</v>
          </cell>
          <cell r="J2707" t="str">
            <v>info@yachtfocus.com</v>
          </cell>
          <cell r="K2707" t="str">
            <v>Denise</v>
          </cell>
          <cell r="L2707" t="str">
            <v>KRIMP-LOUMAN</v>
          </cell>
          <cell r="M2707" t="str">
            <v>+31204560995</v>
          </cell>
          <cell r="N2707" t="str">
            <v>denise@yachtfocus.com</v>
          </cell>
        </row>
        <row r="2708">
          <cell r="A2708">
            <v>3018261</v>
          </cell>
          <cell r="B2708" t="str">
            <v>YACHTFOCUS MEDIA BV</v>
          </cell>
          <cell r="C2708" t="str">
            <v>BOOKEEPING0 7B</v>
          </cell>
          <cell r="E2708" t="str">
            <v>1185 ZH</v>
          </cell>
          <cell r="F2708" t="str">
            <v>AMSTELVEEN</v>
          </cell>
          <cell r="G2708" t="str">
            <v>PAYS-BAS</v>
          </cell>
          <cell r="H2708" t="str">
            <v>2</v>
          </cell>
          <cell r="I2708" t="str">
            <v>+31204560995</v>
          </cell>
          <cell r="J2708" t="str">
            <v>info@yachtfocus.com</v>
          </cell>
          <cell r="K2708" t="str">
            <v>Jan Pieter</v>
          </cell>
          <cell r="L2708" t="str">
            <v>OOSTING</v>
          </cell>
          <cell r="N2708" t="str">
            <v>info@yachtfocus.com</v>
          </cell>
        </row>
        <row r="2709">
          <cell r="A2709">
            <v>3018449</v>
          </cell>
          <cell r="B2709" t="str">
            <v>PRIVATE ENTERPRISE PK ODESA</v>
          </cell>
          <cell r="C2709" t="str">
            <v>7 Shevchenko Avenue</v>
          </cell>
          <cell r="E2709" t="str">
            <v>65000</v>
          </cell>
          <cell r="F2709" t="str">
            <v>ODESSA</v>
          </cell>
          <cell r="G2709" t="str">
            <v>UKRAINE</v>
          </cell>
          <cell r="H2709" t="str">
            <v>2</v>
          </cell>
          <cell r="I2709" t="str">
            <v>+380487773610</v>
          </cell>
          <cell r="J2709" t="str">
            <v>info@yachtsreview.com.ua</v>
          </cell>
          <cell r="K2709" t="str">
            <v>Seda</v>
          </cell>
          <cell r="L2709" t="str">
            <v>OZANYAN</v>
          </cell>
          <cell r="M2709" t="str">
            <v>+380487773610</v>
          </cell>
          <cell r="N2709" t="str">
            <v>advertising@yachtsreview.com.</v>
          </cell>
        </row>
        <row r="2710">
          <cell r="A2710">
            <v>3018792</v>
          </cell>
          <cell r="B2710" t="str">
            <v>LES PUBLICATIONS CONDE NAST</v>
          </cell>
          <cell r="C2710" t="str">
            <v>56A rue du Faubourg Saint Honoré</v>
          </cell>
          <cell r="E2710" t="str">
            <v>75008</v>
          </cell>
          <cell r="F2710" t="str">
            <v>PARIS</v>
          </cell>
          <cell r="G2710" t="str">
            <v>FRANCE</v>
          </cell>
          <cell r="H2710" t="str">
            <v>1</v>
          </cell>
          <cell r="I2710" t="str">
            <v>+33153436995</v>
          </cell>
          <cell r="J2710" t="str">
            <v>prenaud@condenast.fr</v>
          </cell>
          <cell r="K2710" t="str">
            <v>Delphine</v>
          </cell>
          <cell r="L2710" t="str">
            <v>ROYANT</v>
          </cell>
        </row>
        <row r="2711">
          <cell r="A2711">
            <v>3018806</v>
          </cell>
          <cell r="B2711" t="str">
            <v>RENAULT SAS</v>
          </cell>
          <cell r="C2711" t="str">
            <v>13/15 quai Alphonse Le Gallo</v>
          </cell>
          <cell r="E2711" t="str">
            <v>92513</v>
          </cell>
          <cell r="F2711" t="str">
            <v>BOULOGNE-BILLANCOURT</v>
          </cell>
          <cell r="G2711" t="str">
            <v>FRANCE</v>
          </cell>
          <cell r="H2711" t="str">
            <v>1</v>
          </cell>
          <cell r="K2711" t="str">
            <v>Bénédicte</v>
          </cell>
          <cell r="L2711" t="str">
            <v>Canivet</v>
          </cell>
          <cell r="N2711" t="str">
            <v>benedicte.canivet@renault.com</v>
          </cell>
        </row>
        <row r="2712">
          <cell r="A2712">
            <v>3018806</v>
          </cell>
          <cell r="B2712" t="str">
            <v>RENAULT SAS</v>
          </cell>
          <cell r="C2712" t="str">
            <v>13/15 quai Alphonse Le Gallo</v>
          </cell>
          <cell r="E2712" t="str">
            <v>92513</v>
          </cell>
          <cell r="F2712" t="str">
            <v>BOULOGNE-BILLANCOURT</v>
          </cell>
          <cell r="G2712" t="str">
            <v>FRANCE</v>
          </cell>
          <cell r="H2712" t="str">
            <v>1</v>
          </cell>
          <cell r="K2712" t="str">
            <v>Claude</v>
          </cell>
          <cell r="L2712" t="str">
            <v>HUGOT</v>
          </cell>
        </row>
        <row r="2713">
          <cell r="A2713">
            <v>3018806</v>
          </cell>
          <cell r="B2713" t="str">
            <v>RENAULT SAS</v>
          </cell>
          <cell r="C2713" t="str">
            <v>13/15 quai Alphonse Le Gallo</v>
          </cell>
          <cell r="E2713" t="str">
            <v>92513</v>
          </cell>
          <cell r="F2713" t="str">
            <v>BOULOGNE-BILLANCOURT</v>
          </cell>
          <cell r="G2713" t="str">
            <v>FRANCE</v>
          </cell>
          <cell r="H2713" t="str">
            <v>1</v>
          </cell>
          <cell r="K2713" t="str">
            <v>Isabelle</v>
          </cell>
          <cell r="L2713" t="str">
            <v>BOLZAN</v>
          </cell>
          <cell r="M2713" t="str">
            <v>+33 1 76 84 34 46</v>
          </cell>
          <cell r="N2713" t="str">
            <v>isabelle.bolzan@renault.com</v>
          </cell>
        </row>
        <row r="2714">
          <cell r="A2714">
            <v>3018848</v>
          </cell>
          <cell r="B2714" t="str">
            <v>VESTNIK OF THE RUSSIAN UNION OF BUILDERS</v>
          </cell>
          <cell r="C2714" t="str">
            <v>61 LENINGRADSKIY PR</v>
          </cell>
          <cell r="E2714" t="str">
            <v>125057</v>
          </cell>
          <cell r="F2714" t="str">
            <v>MOSCOU</v>
          </cell>
          <cell r="G2714" t="str">
            <v>RUSSIE</v>
          </cell>
          <cell r="H2714" t="str">
            <v>2</v>
          </cell>
          <cell r="I2714" t="str">
            <v>+74959639998</v>
          </cell>
          <cell r="J2714" t="str">
            <v>express@mail.ru</v>
          </cell>
          <cell r="K2714" t="str">
            <v>Artem</v>
          </cell>
          <cell r="L2714" t="str">
            <v>BANIYCHUK</v>
          </cell>
          <cell r="N2714" t="str">
            <v>express@mail.ru</v>
          </cell>
        </row>
        <row r="2715">
          <cell r="A2715">
            <v>3018914</v>
          </cell>
          <cell r="B2715" t="str">
            <v>YACHT WORLD INTERNATIONAL LTD</v>
          </cell>
          <cell r="C2715" t="str">
            <v>Cams Hall-  Cams Hill</v>
          </cell>
          <cell r="E2715" t="str">
            <v>PO16 8AB</v>
          </cell>
          <cell r="F2715" t="str">
            <v>FAREHAM</v>
          </cell>
          <cell r="G2715" t="str">
            <v>ROYAUME-UNI</v>
          </cell>
          <cell r="H2715" t="str">
            <v>2</v>
          </cell>
          <cell r="I2715" t="str">
            <v>+44 1329 222310</v>
          </cell>
          <cell r="K2715" t="str">
            <v>Sarah</v>
          </cell>
          <cell r="L2715" t="str">
            <v>SIMMONS</v>
          </cell>
          <cell r="N2715" t="str">
            <v>sarah.simmons@dominionmarinemedia.com</v>
          </cell>
        </row>
        <row r="2716">
          <cell r="A2716">
            <v>3018914</v>
          </cell>
          <cell r="B2716" t="str">
            <v>YACHT WORLD INTERNATIONAL LTD</v>
          </cell>
          <cell r="C2716" t="str">
            <v>Cams Hall-  Cams Hill</v>
          </cell>
          <cell r="E2716" t="str">
            <v>PO16 8AB</v>
          </cell>
          <cell r="F2716" t="str">
            <v>FAREHAM</v>
          </cell>
          <cell r="G2716" t="str">
            <v>ROYAUME-UNI</v>
          </cell>
          <cell r="H2716" t="str">
            <v>2</v>
          </cell>
          <cell r="I2716" t="str">
            <v>+44 1329 222310</v>
          </cell>
          <cell r="K2716" t="str">
            <v>Sue</v>
          </cell>
          <cell r="L2716" t="str">
            <v>Milne</v>
          </cell>
          <cell r="N2716" t="str">
            <v>evelyne.rouault@reedexpo.fr</v>
          </cell>
        </row>
        <row r="2717">
          <cell r="A2717">
            <v>3018938</v>
          </cell>
          <cell r="B2717" t="str">
            <v>ORANGE</v>
          </cell>
          <cell r="C2717" t="str">
            <v>78 RUE OLIVIER DE SERRES</v>
          </cell>
          <cell r="E2717" t="str">
            <v>75505</v>
          </cell>
          <cell r="F2717" t="str">
            <v>PARIS CEDEX 15</v>
          </cell>
          <cell r="G2717" t="str">
            <v>FRANCE</v>
          </cell>
          <cell r="H2717" t="str">
            <v>1</v>
          </cell>
          <cell r="K2717" t="str">
            <v>Jonathan</v>
          </cell>
          <cell r="L2717" t="str">
            <v>TURKAY</v>
          </cell>
          <cell r="N2717" t="str">
            <v>jonathan.turkay@orange.com</v>
          </cell>
        </row>
        <row r="2718">
          <cell r="A2718">
            <v>3018938</v>
          </cell>
          <cell r="B2718" t="str">
            <v>ORANGE</v>
          </cell>
          <cell r="C2718" t="str">
            <v>78 RUE OLIVIER DE SERRES</v>
          </cell>
          <cell r="E2718" t="str">
            <v>75505</v>
          </cell>
          <cell r="F2718" t="str">
            <v>PARIS CEDEX 15</v>
          </cell>
          <cell r="G2718" t="str">
            <v>FRANCE</v>
          </cell>
          <cell r="H2718" t="str">
            <v>1</v>
          </cell>
          <cell r="K2718" t="str">
            <v>David</v>
          </cell>
          <cell r="L2718" t="str">
            <v>COCOTIER</v>
          </cell>
        </row>
        <row r="2719">
          <cell r="A2719">
            <v>3018938</v>
          </cell>
          <cell r="B2719" t="str">
            <v>ORANGE</v>
          </cell>
          <cell r="C2719" t="str">
            <v>78 RUE OLIVIER DE SERRES</v>
          </cell>
          <cell r="E2719" t="str">
            <v>75505</v>
          </cell>
          <cell r="F2719" t="str">
            <v>PARIS CEDEX 15</v>
          </cell>
          <cell r="G2719" t="str">
            <v>FRANCE</v>
          </cell>
          <cell r="H2719" t="str">
            <v>1</v>
          </cell>
          <cell r="K2719" t="str">
            <v>PHILIPPE</v>
          </cell>
          <cell r="L2719" t="str">
            <v>TUZZOLINO</v>
          </cell>
          <cell r="M2719" t="str">
            <v>+33144448814</v>
          </cell>
          <cell r="N2719" t="str">
            <v>philippe.tuzzolino@orange.com</v>
          </cell>
        </row>
        <row r="2720">
          <cell r="A2720">
            <v>3018938</v>
          </cell>
          <cell r="B2720" t="str">
            <v>ORANGE</v>
          </cell>
          <cell r="C2720" t="str">
            <v>78 RUE OLIVIER DE SERRES</v>
          </cell>
          <cell r="E2720" t="str">
            <v>75505</v>
          </cell>
          <cell r="F2720" t="str">
            <v>PARIS CEDEX 15</v>
          </cell>
          <cell r="G2720" t="str">
            <v>FRANCE</v>
          </cell>
          <cell r="H2720" t="str">
            <v>1</v>
          </cell>
          <cell r="K2720" t="str">
            <v>BOULANGER</v>
          </cell>
          <cell r="L2720" t="str">
            <v>AMAURY</v>
          </cell>
          <cell r="M2720" t="str">
            <v>+33144440023</v>
          </cell>
          <cell r="N2720" t="str">
            <v>amaury.boulanger@orange.com</v>
          </cell>
        </row>
        <row r="2721">
          <cell r="A2721">
            <v>3018938</v>
          </cell>
          <cell r="B2721" t="str">
            <v>ORANGE</v>
          </cell>
          <cell r="C2721" t="str">
            <v>78 RUE OLIVIER DE SERRES</v>
          </cell>
          <cell r="E2721" t="str">
            <v>75505</v>
          </cell>
          <cell r="F2721" t="str">
            <v>PARIS CEDEX 15</v>
          </cell>
          <cell r="G2721" t="str">
            <v>FRANCE</v>
          </cell>
          <cell r="H2721" t="str">
            <v>1</v>
          </cell>
          <cell r="K2721" t="str">
            <v>CHRISTINE</v>
          </cell>
          <cell r="L2721" t="str">
            <v>HERMANN</v>
          </cell>
          <cell r="M2721" t="str">
            <v>+33144448029</v>
          </cell>
          <cell r="N2721" t="str">
            <v>christine.hermann@orange.com</v>
          </cell>
        </row>
        <row r="2722">
          <cell r="A2722">
            <v>3018945</v>
          </cell>
          <cell r="B2722" t="str">
            <v>SUPPLY CHAIN MEDIA BV</v>
          </cell>
          <cell r="C2722" t="str">
            <v>Gezellenlaan 12</v>
          </cell>
          <cell r="E2722" t="str">
            <v>7005 AZ</v>
          </cell>
          <cell r="F2722" t="str">
            <v>DOETINCHEM</v>
          </cell>
          <cell r="G2722" t="str">
            <v>PAYS-BAS</v>
          </cell>
          <cell r="H2722" t="str">
            <v>2</v>
          </cell>
          <cell r="I2722" t="str">
            <v>+31314364573</v>
          </cell>
          <cell r="J2722" t="str">
            <v>info@supplychainmedia.nl</v>
          </cell>
          <cell r="K2722" t="str">
            <v>Monique</v>
          </cell>
          <cell r="L2722" t="str">
            <v>JOLINK</v>
          </cell>
          <cell r="N2722" t="str">
            <v>monique.jolink@supplychainmedia.nl</v>
          </cell>
        </row>
        <row r="2723">
          <cell r="A2723">
            <v>3019009</v>
          </cell>
          <cell r="B2723" t="str">
            <v>VIDO TELEKOMUNIKASYON HIZMETLERI VE ILET</v>
          </cell>
          <cell r="C2723" t="str">
            <v>Kucuk Bebek Cad Dayi Bey Sok No:2/2 Bebek</v>
          </cell>
          <cell r="F2723" t="str">
            <v>BESIKTAS - ISTANBUL</v>
          </cell>
          <cell r="G2723" t="str">
            <v>TURQUIE</v>
          </cell>
          <cell r="H2723" t="str">
            <v>2</v>
          </cell>
          <cell r="I2723" t="str">
            <v>+902122650135</v>
          </cell>
          <cell r="K2723" t="str">
            <v>Baris</v>
          </cell>
          <cell r="L2723" t="str">
            <v>SELAMIOGLU</v>
          </cell>
          <cell r="N2723" t="str">
            <v>baris@yatvitrini.com</v>
          </cell>
        </row>
        <row r="2724">
          <cell r="A2724">
            <v>3019033</v>
          </cell>
          <cell r="B2724" t="str">
            <v>WACOM ET ASSOCIES</v>
          </cell>
          <cell r="C2724" t="str">
            <v>12, RUE ROGER SALENGRO</v>
          </cell>
          <cell r="E2724" t="str">
            <v>94270</v>
          </cell>
          <cell r="F2724" t="str">
            <v>LE KREMLIN BICETRE</v>
          </cell>
          <cell r="G2724" t="str">
            <v>FRANCE</v>
          </cell>
          <cell r="H2724" t="str">
            <v>1</v>
          </cell>
          <cell r="I2724" t="str">
            <v>+33 1 80 91 80 40</v>
          </cell>
          <cell r="K2724" t="str">
            <v>Walter</v>
          </cell>
          <cell r="L2724" t="str">
            <v>ALTARAC</v>
          </cell>
          <cell r="N2724" t="str">
            <v>wa@agence-wacom.fr</v>
          </cell>
        </row>
        <row r="2725">
          <cell r="A2725">
            <v>3019112</v>
          </cell>
          <cell r="B2725" t="str">
            <v>SELGEN UKRAINE GMBH</v>
          </cell>
          <cell r="C2725" t="str">
            <v>Leninastr. 81</v>
          </cell>
          <cell r="E2725" t="str">
            <v>69002</v>
          </cell>
          <cell r="F2725" t="str">
            <v>SAPOROSCHJE</v>
          </cell>
          <cell r="G2725" t="str">
            <v>UKRAINE</v>
          </cell>
          <cell r="H2725" t="str">
            <v>2</v>
          </cell>
          <cell r="I2725" t="str">
            <v>+380612125511</v>
          </cell>
          <cell r="J2725" t="str">
            <v>segeln.ua@gmail.com</v>
          </cell>
          <cell r="K2725" t="str">
            <v>Alexander</v>
          </cell>
          <cell r="L2725" t="str">
            <v>GORON</v>
          </cell>
          <cell r="N2725" t="str">
            <v>segeln.ua@gmail.com</v>
          </cell>
        </row>
        <row r="2726">
          <cell r="A2726">
            <v>3019545</v>
          </cell>
          <cell r="B2726" t="str">
            <v>CJCS</v>
          </cell>
          <cell r="C2726" t="str">
            <v>IMMEUBLE LE PANORAMIC</v>
          </cell>
          <cell r="D2726" t="str">
            <v>5 AVENUE DE VERDUN</v>
          </cell>
          <cell r="E2726" t="str">
            <v>94204</v>
          </cell>
          <cell r="F2726" t="str">
            <v>IVRY SUR SEINE</v>
          </cell>
          <cell r="G2726" t="str">
            <v>FRANCE</v>
          </cell>
          <cell r="H2726" t="str">
            <v>1</v>
          </cell>
          <cell r="J2726" t="str">
            <v>contact@cjcs.fr</v>
          </cell>
          <cell r="K2726" t="str">
            <v>JEREMY</v>
          </cell>
          <cell r="L2726" t="str">
            <v>MARTI</v>
          </cell>
          <cell r="N2726" t="str">
            <v>contact@cjcs.fr</v>
          </cell>
        </row>
        <row r="2727">
          <cell r="A2727">
            <v>3019545</v>
          </cell>
          <cell r="B2727" t="str">
            <v>CJCS</v>
          </cell>
          <cell r="C2727" t="str">
            <v>IMMEUBLE LE PANORAMIC</v>
          </cell>
          <cell r="D2727" t="str">
            <v>5 AVENUE DE VERDUN</v>
          </cell>
          <cell r="E2727" t="str">
            <v>94204</v>
          </cell>
          <cell r="F2727" t="str">
            <v>IVRY SUR SEINE</v>
          </cell>
          <cell r="G2727" t="str">
            <v>FRANCE</v>
          </cell>
          <cell r="H2727" t="str">
            <v>1</v>
          </cell>
          <cell r="J2727" t="str">
            <v>contact@cjcs.fr</v>
          </cell>
          <cell r="K2727" t="str">
            <v>JEROME</v>
          </cell>
          <cell r="L2727" t="str">
            <v>LAURENT</v>
          </cell>
          <cell r="N2727" t="str">
            <v>jlaurent@govoyages.com</v>
          </cell>
        </row>
        <row r="2728">
          <cell r="A2728">
            <v>3020097</v>
          </cell>
          <cell r="B2728" t="str">
            <v>TRIPTIK EVENTS</v>
          </cell>
          <cell r="C2728" t="str">
            <v>5 bis rue René Goscinny</v>
          </cell>
          <cell r="E2728" t="str">
            <v>75013</v>
          </cell>
          <cell r="F2728" t="str">
            <v>PARIS</v>
          </cell>
          <cell r="G2728" t="str">
            <v>FRANCE</v>
          </cell>
          <cell r="H2728" t="str">
            <v>1</v>
          </cell>
          <cell r="I2728" t="str">
            <v>+33181695010</v>
          </cell>
          <cell r="K2728" t="str">
            <v>Isabelle</v>
          </cell>
          <cell r="L2728" t="str">
            <v>ROUSSAT</v>
          </cell>
        </row>
        <row r="2729">
          <cell r="A2729">
            <v>3020097</v>
          </cell>
          <cell r="B2729" t="str">
            <v>TRIPTIK EVENTS</v>
          </cell>
          <cell r="C2729" t="str">
            <v>5 bis rue René Goscinny</v>
          </cell>
          <cell r="E2729" t="str">
            <v>75013</v>
          </cell>
          <cell r="F2729" t="str">
            <v>PARIS</v>
          </cell>
          <cell r="G2729" t="str">
            <v>FRANCE</v>
          </cell>
          <cell r="H2729" t="str">
            <v>1</v>
          </cell>
          <cell r="I2729" t="str">
            <v>+33181695010</v>
          </cell>
          <cell r="K2729" t="str">
            <v>Myriam</v>
          </cell>
          <cell r="L2729" t="str">
            <v>BOUCHAUT</v>
          </cell>
          <cell r="N2729" t="str">
            <v>myriam.bouchaut@trendsmagazine.eu</v>
          </cell>
        </row>
        <row r="2730">
          <cell r="A2730">
            <v>3020148</v>
          </cell>
          <cell r="B2730" t="str">
            <v>JEAN-LUC PAQUIGNON PARIS</v>
          </cell>
          <cell r="C2730" t="str">
            <v>11 PLACE DE LA MAIRIE</v>
          </cell>
          <cell r="E2730" t="str">
            <v>58700</v>
          </cell>
          <cell r="F2730" t="str">
            <v>PREMERY</v>
          </cell>
          <cell r="G2730" t="str">
            <v>FRANCE</v>
          </cell>
          <cell r="H2730" t="str">
            <v>1</v>
          </cell>
          <cell r="I2730" t="str">
            <v>+33665367250</v>
          </cell>
          <cell r="J2730" t="str">
            <v>jlpaquignon@msn.com</v>
          </cell>
          <cell r="K2730" t="str">
            <v>JEAN-LUC</v>
          </cell>
          <cell r="L2730" t="str">
            <v>PAQUIGNON</v>
          </cell>
          <cell r="N2730" t="str">
            <v>jlpaquignon@msn.com</v>
          </cell>
        </row>
        <row r="2731">
          <cell r="A2731">
            <v>3020254</v>
          </cell>
          <cell r="B2731" t="str">
            <v>A VIVRE EDITIONS</v>
          </cell>
          <cell r="C2731" t="str">
            <v>54 Avenue Lénine</v>
          </cell>
          <cell r="E2731" t="str">
            <v>94250</v>
          </cell>
          <cell r="F2731" t="str">
            <v>GENTILLY</v>
          </cell>
          <cell r="G2731" t="str">
            <v>FRANCE</v>
          </cell>
          <cell r="H2731" t="str">
            <v>1</v>
          </cell>
          <cell r="I2731" t="str">
            <v>+33153901930</v>
          </cell>
          <cell r="J2731" t="str">
            <v>dgubin@avivre.net</v>
          </cell>
          <cell r="K2731" t="str">
            <v>Déborah</v>
          </cell>
          <cell r="L2731" t="str">
            <v>GUBIN</v>
          </cell>
          <cell r="N2731" t="str">
            <v>dgubin@avivre.net</v>
          </cell>
        </row>
        <row r="2732">
          <cell r="A2732">
            <v>3020327</v>
          </cell>
          <cell r="B2732" t="str">
            <v>CONSILDE MEDIA GROUP</v>
          </cell>
          <cell r="C2732" t="str">
            <v>11 RUE BERTIN POIREE</v>
          </cell>
          <cell r="E2732" t="str">
            <v>75001</v>
          </cell>
          <cell r="F2732" t="str">
            <v>PARIS</v>
          </cell>
          <cell r="G2732" t="str">
            <v>FRANCE</v>
          </cell>
          <cell r="H2732" t="str">
            <v>1</v>
          </cell>
          <cell r="I2732" t="str">
            <v>+33 1 75 43 75 40</v>
          </cell>
          <cell r="K2732" t="str">
            <v>Alexis</v>
          </cell>
          <cell r="L2732" t="str">
            <v>BAUTZMANN</v>
          </cell>
          <cell r="N2732" t="str">
            <v>bauzmann@consilde.com</v>
          </cell>
        </row>
        <row r="2733">
          <cell r="A2733">
            <v>3020335</v>
          </cell>
          <cell r="B2733" t="str">
            <v>BATOBUS</v>
          </cell>
          <cell r="C2733" t="str">
            <v>Port de la bourdonnais</v>
          </cell>
          <cell r="E2733" t="str">
            <v>75007</v>
          </cell>
          <cell r="F2733" t="str">
            <v>PARIS</v>
          </cell>
          <cell r="G2733" t="str">
            <v>FRANCE</v>
          </cell>
          <cell r="H2733" t="str">
            <v>1</v>
          </cell>
          <cell r="K2733" t="str">
            <v>Arnaud</v>
          </cell>
          <cell r="L2733" t="str">
            <v>Daniel</v>
          </cell>
          <cell r="N2733" t="str">
            <v>arnaud.daniel@batobus.com</v>
          </cell>
        </row>
        <row r="2734">
          <cell r="A2734">
            <v>3020364</v>
          </cell>
          <cell r="B2734" t="str">
            <v>ASSOCIATION DE LA CONSTRUCTION DU QUEBEC</v>
          </cell>
          <cell r="C2734" t="str">
            <v>9200 BOUL METROPOLITAIN EST</v>
          </cell>
          <cell r="E2734" t="str">
            <v>H1K 4L2</v>
          </cell>
          <cell r="F2734" t="str">
            <v>MONTREAL</v>
          </cell>
          <cell r="G2734" t="str">
            <v>CANADA</v>
          </cell>
          <cell r="H2734" t="str">
            <v>2</v>
          </cell>
          <cell r="K2734" t="str">
            <v>GISELE</v>
          </cell>
          <cell r="L2734" t="str">
            <v>BELANGER</v>
          </cell>
          <cell r="N2734" t="str">
            <v>belangerg@prov.acq.org</v>
          </cell>
        </row>
        <row r="2735">
          <cell r="A2735">
            <v>3020372</v>
          </cell>
          <cell r="B2735" t="str">
            <v>WEB AND MAGAZINE SRL</v>
          </cell>
          <cell r="C2735" t="str">
            <v>VIA GIACOMO LEOPARDI 14</v>
          </cell>
          <cell r="E2735" t="str">
            <v>20141</v>
          </cell>
          <cell r="F2735" t="str">
            <v>MILAN</v>
          </cell>
          <cell r="G2735" t="str">
            <v>ITALIE</v>
          </cell>
          <cell r="H2735" t="str">
            <v>2</v>
          </cell>
          <cell r="I2735" t="str">
            <v>+390284173130</v>
          </cell>
          <cell r="K2735" t="str">
            <v>LUIGIA</v>
          </cell>
          <cell r="L2735" t="str">
            <v>VIGANO</v>
          </cell>
          <cell r="N2735" t="str">
            <v>info@webandmagazine.com</v>
          </cell>
        </row>
        <row r="2736">
          <cell r="A2736">
            <v>3020545</v>
          </cell>
          <cell r="B2736" t="str">
            <v>DIAMANTA</v>
          </cell>
          <cell r="C2736" t="str">
            <v>51 BOULEVARD BESSIERES</v>
          </cell>
          <cell r="E2736" t="str">
            <v>75017</v>
          </cell>
          <cell r="F2736" t="str">
            <v>PARIS</v>
          </cell>
          <cell r="G2736" t="str">
            <v>FRANCE</v>
          </cell>
          <cell r="H2736" t="str">
            <v>1</v>
          </cell>
          <cell r="I2736" t="str">
            <v>+33145744679</v>
          </cell>
          <cell r="J2736" t="str">
            <v>yohann@diamanta.fr</v>
          </cell>
          <cell r="K2736" t="str">
            <v>MARINE</v>
          </cell>
          <cell r="L2736" t="str">
            <v>UZAN</v>
          </cell>
          <cell r="N2736" t="str">
            <v>marine@diamanta.fr</v>
          </cell>
        </row>
        <row r="2737">
          <cell r="A2737">
            <v>3020545</v>
          </cell>
          <cell r="B2737" t="str">
            <v>DIAMANTA</v>
          </cell>
          <cell r="C2737" t="str">
            <v>51 BOULEVARD BESSIERES</v>
          </cell>
          <cell r="E2737" t="str">
            <v>75017</v>
          </cell>
          <cell r="F2737" t="str">
            <v>PARIS</v>
          </cell>
          <cell r="G2737" t="str">
            <v>FRANCE</v>
          </cell>
          <cell r="H2737" t="str">
            <v>1</v>
          </cell>
          <cell r="I2737" t="str">
            <v>+33145744679</v>
          </cell>
          <cell r="J2737" t="str">
            <v>yohann@diamanta.fr</v>
          </cell>
          <cell r="K2737" t="str">
            <v>YOHANN</v>
          </cell>
          <cell r="L2737" t="str">
            <v>UZAN</v>
          </cell>
          <cell r="M2737" t="str">
            <v>+33145744679</v>
          </cell>
          <cell r="N2737" t="str">
            <v>yohann@diamanta.fr</v>
          </cell>
        </row>
        <row r="2738">
          <cell r="A2738">
            <v>3020550</v>
          </cell>
          <cell r="B2738" t="str">
            <v>EDITORIALE DELFINO SRL</v>
          </cell>
          <cell r="C2738" t="str">
            <v>VIA AURELIO SAFFI 9</v>
          </cell>
          <cell r="E2738" t="str">
            <v>20123</v>
          </cell>
          <cell r="F2738" t="str">
            <v>MILANO</v>
          </cell>
          <cell r="G2738" t="str">
            <v>ITALIE</v>
          </cell>
          <cell r="H2738" t="str">
            <v>2</v>
          </cell>
          <cell r="I2738" t="str">
            <v>+39 02 70 00 452</v>
          </cell>
          <cell r="K2738" t="str">
            <v>Andrea</v>
          </cell>
          <cell r="L2738" t="str">
            <v>FERRIANI</v>
          </cell>
          <cell r="M2738" t="str">
            <v>+39 25 95 78 42 38</v>
          </cell>
          <cell r="N2738" t="str">
            <v>fiere@editorialedelfino.it</v>
          </cell>
        </row>
        <row r="2739">
          <cell r="A2739">
            <v>3020835</v>
          </cell>
          <cell r="B2739" t="str">
            <v>SKIPPER ON DECK MAGAZINE</v>
          </cell>
          <cell r="C2739" t="str">
            <v>1 PIKRODAFNIS STR.</v>
          </cell>
          <cell r="E2739" t="str">
            <v>17564</v>
          </cell>
          <cell r="F2739" t="str">
            <v>ATHENS</v>
          </cell>
          <cell r="G2739" t="str">
            <v>GRECE</v>
          </cell>
          <cell r="H2739" t="str">
            <v>2</v>
          </cell>
          <cell r="I2739" t="str">
            <v>+302111204363</v>
          </cell>
          <cell r="J2739" t="str">
            <v>info@skipperondeck.gr</v>
          </cell>
          <cell r="K2739" t="str">
            <v>Garasimos</v>
          </cell>
          <cell r="L2739" t="str">
            <v>GEROLIMATOS</v>
          </cell>
          <cell r="N2739" t="str">
            <v>gerasimos@skipperondeck.gr</v>
          </cell>
        </row>
        <row r="2740">
          <cell r="A2740">
            <v>3020917</v>
          </cell>
          <cell r="B2740" t="str">
            <v>FULLWAVE SAGL</v>
          </cell>
          <cell r="C2740" t="str">
            <v>VIA CARONI 2</v>
          </cell>
          <cell r="E2740" t="str">
            <v>6862</v>
          </cell>
          <cell r="F2740" t="str">
            <v>RANCATE MENDRISIO</v>
          </cell>
          <cell r="G2740" t="str">
            <v>SUISSE</v>
          </cell>
          <cell r="H2740" t="str">
            <v>1</v>
          </cell>
          <cell r="I2740" t="str">
            <v>+41916046659</v>
          </cell>
          <cell r="J2740" t="str">
            <v>stefan.detjen@fullwave.ch</v>
          </cell>
          <cell r="K2740" t="str">
            <v>Stefan</v>
          </cell>
          <cell r="L2740" t="str">
            <v>DETJEN</v>
          </cell>
          <cell r="N2740" t="str">
            <v>stefan.detjen@fullwave.ch</v>
          </cell>
        </row>
        <row r="2741">
          <cell r="A2741">
            <v>3020917</v>
          </cell>
          <cell r="B2741" t="str">
            <v>FULLWAVE SAGL</v>
          </cell>
          <cell r="C2741" t="str">
            <v>VIA CARONI 2</v>
          </cell>
          <cell r="E2741" t="str">
            <v>6862</v>
          </cell>
          <cell r="F2741" t="str">
            <v>RANCATE MENDRISIO</v>
          </cell>
          <cell r="G2741" t="str">
            <v>SUISSE</v>
          </cell>
          <cell r="H2741" t="str">
            <v>1</v>
          </cell>
          <cell r="I2741" t="str">
            <v>+41916046659</v>
          </cell>
          <cell r="J2741" t="str">
            <v>stefan.detjen@fullwave.ch</v>
          </cell>
          <cell r="K2741" t="str">
            <v>Regina</v>
          </cell>
          <cell r="L2741" t="str">
            <v>DETJEN</v>
          </cell>
          <cell r="M2741" t="str">
            <v>+4191604</v>
          </cell>
          <cell r="N2741" t="str">
            <v>regina.dejten@fulldesign.ch</v>
          </cell>
        </row>
        <row r="2742">
          <cell r="A2742">
            <v>3020920</v>
          </cell>
          <cell r="B2742" t="str">
            <v>ESSAIS NAUTIQUES</v>
          </cell>
          <cell r="C2742" t="str">
            <v>91 rue du Général</v>
          </cell>
          <cell r="E2742" t="str">
            <v>95600</v>
          </cell>
          <cell r="F2742" t="str">
            <v>EAUBONNE</v>
          </cell>
          <cell r="G2742" t="str">
            <v>FRANCE</v>
          </cell>
          <cell r="H2742" t="str">
            <v>1</v>
          </cell>
          <cell r="I2742" t="str">
            <v>+33681555617</v>
          </cell>
          <cell r="K2742" t="str">
            <v>Dominique</v>
          </cell>
          <cell r="L2742" t="str">
            <v>SALANDRE</v>
          </cell>
        </row>
        <row r="2743">
          <cell r="A2743">
            <v>3020969</v>
          </cell>
          <cell r="B2743" t="str">
            <v>SP COMPOSITE SARL</v>
          </cell>
          <cell r="C2743" t="str">
            <v>1 Chemin du Port</v>
          </cell>
          <cell r="E2743" t="str">
            <v>91350</v>
          </cell>
          <cell r="F2743" t="str">
            <v>GRIGNY</v>
          </cell>
          <cell r="G2743" t="str">
            <v>FRANCE</v>
          </cell>
          <cell r="H2743" t="str">
            <v>1</v>
          </cell>
          <cell r="I2743" t="str">
            <v>01 69 06 99 09</v>
          </cell>
          <cell r="J2743" t="str">
            <v>info@yachting99.com</v>
          </cell>
          <cell r="K2743" t="str">
            <v>KARINE</v>
          </cell>
          <cell r="L2743" t="str">
            <v>LEBON</v>
          </cell>
          <cell r="N2743" t="str">
            <v>karine@yachting99.com</v>
          </cell>
        </row>
        <row r="2744">
          <cell r="A2744">
            <v>3020982</v>
          </cell>
          <cell r="B2744" t="str">
            <v>MASCUS FRANCE</v>
          </cell>
          <cell r="C2744" t="str">
            <v>99 AVENUE ACHILLE PERETTI</v>
          </cell>
          <cell r="E2744" t="str">
            <v>92200</v>
          </cell>
          <cell r="F2744" t="str">
            <v>NEUILLY SUR SEINE</v>
          </cell>
          <cell r="G2744" t="str">
            <v>FRANCE</v>
          </cell>
          <cell r="H2744" t="str">
            <v>1</v>
          </cell>
          <cell r="I2744" t="str">
            <v>+33149529912</v>
          </cell>
          <cell r="J2744" t="str">
            <v>francois.guy@mascus.fr</v>
          </cell>
          <cell r="K2744" t="str">
            <v>François</v>
          </cell>
          <cell r="L2744" t="str">
            <v>GUY</v>
          </cell>
          <cell r="N2744" t="str">
            <v>francois.guy@mascus.fr</v>
          </cell>
        </row>
        <row r="2745">
          <cell r="A2745">
            <v>3021138</v>
          </cell>
          <cell r="B2745" t="str">
            <v>THE GOOD EVENTS SAS</v>
          </cell>
          <cell r="C2745" t="str">
            <v>1 IMPASSE DES TRIBUNS</v>
          </cell>
          <cell r="E2745" t="str">
            <v>34170</v>
          </cell>
          <cell r="F2745" t="str">
            <v>CASTELANU LE LEZ</v>
          </cell>
          <cell r="G2745" t="str">
            <v>FRANCE</v>
          </cell>
          <cell r="H2745" t="str">
            <v>1</v>
          </cell>
          <cell r="I2745" t="str">
            <v>+33643497300</v>
          </cell>
          <cell r="J2745" t="str">
            <v>jf.valet@kitenews.fr</v>
          </cell>
          <cell r="K2745" t="str">
            <v>Jean-Francois</v>
          </cell>
          <cell r="L2745" t="str">
            <v>VALET</v>
          </cell>
          <cell r="N2745" t="str">
            <v>jf.valet@kitenews.fr</v>
          </cell>
        </row>
        <row r="2746">
          <cell r="A2746">
            <v>3021219</v>
          </cell>
          <cell r="B2746" t="str">
            <v>AMAN IMAN PUBLISHING - THE EYES</v>
          </cell>
          <cell r="C2746" t="str">
            <v>CREATIS - GAITE LYRIQUE</v>
          </cell>
          <cell r="D2746" t="str">
            <v>3 BIS RUE PAPIN</v>
          </cell>
          <cell r="E2746" t="str">
            <v>75003</v>
          </cell>
          <cell r="F2746" t="str">
            <v>PARIS</v>
          </cell>
          <cell r="G2746" t="str">
            <v>FRANCE</v>
          </cell>
          <cell r="H2746" t="str">
            <v>1</v>
          </cell>
          <cell r="I2746" t="str">
            <v>+33603429873</v>
          </cell>
          <cell r="J2746" t="str">
            <v>amaniman@amaniman.fr</v>
          </cell>
          <cell r="K2746" t="str">
            <v>VINCENT</v>
          </cell>
          <cell r="L2746" t="str">
            <v>MARCILHACY</v>
          </cell>
          <cell r="N2746" t="str">
            <v>amaniman@amaniman.fr</v>
          </cell>
        </row>
        <row r="2747">
          <cell r="A2747">
            <v>3021395</v>
          </cell>
          <cell r="B2747" t="str">
            <v>MAUD BERNOS</v>
          </cell>
          <cell r="C2747" t="str">
            <v>25 rue de la Fontaine-au-Roi</v>
          </cell>
          <cell r="E2747" t="str">
            <v>75011</v>
          </cell>
          <cell r="F2747" t="str">
            <v>PARIS</v>
          </cell>
          <cell r="G2747" t="str">
            <v>FRANCE</v>
          </cell>
          <cell r="H2747" t="str">
            <v>1</v>
          </cell>
          <cell r="I2747" t="str">
            <v>+33667027388</v>
          </cell>
          <cell r="K2747" t="str">
            <v>Maud</v>
          </cell>
          <cell r="L2747" t="str">
            <v>BERNOS</v>
          </cell>
          <cell r="N2747" t="str">
            <v>maud.be@gmail.com</v>
          </cell>
        </row>
        <row r="2748">
          <cell r="A2748">
            <v>3021488</v>
          </cell>
          <cell r="B2748" t="str">
            <v>SMARTECH</v>
          </cell>
          <cell r="C2748" t="str">
            <v>BP 90019</v>
          </cell>
          <cell r="E2748" t="str">
            <v>94121</v>
          </cell>
          <cell r="F2748" t="str">
            <v>FONTENAY BOIS CEDEX</v>
          </cell>
          <cell r="G2748" t="str">
            <v>FRANCE</v>
          </cell>
          <cell r="H2748" t="str">
            <v>1</v>
          </cell>
          <cell r="K2748" t="str">
            <v>PATRICE</v>
          </cell>
          <cell r="L2748" t="str">
            <v>DE GOY</v>
          </cell>
          <cell r="M2748" t="str">
            <v>+33612569016</v>
          </cell>
          <cell r="N2748" t="str">
            <v>p.degoy@habitat-technologies.com</v>
          </cell>
        </row>
        <row r="2749">
          <cell r="A2749">
            <v>3021488</v>
          </cell>
          <cell r="B2749" t="str">
            <v>SMARTECH</v>
          </cell>
          <cell r="C2749" t="str">
            <v>BP 90019</v>
          </cell>
          <cell r="E2749" t="str">
            <v>94121</v>
          </cell>
          <cell r="F2749" t="str">
            <v>FONTENAY BOIS CEDEX</v>
          </cell>
          <cell r="G2749" t="str">
            <v>FRANCE</v>
          </cell>
          <cell r="H2749" t="str">
            <v>1</v>
          </cell>
          <cell r="K2749" t="str">
            <v>Benedicte</v>
          </cell>
          <cell r="L2749" t="str">
            <v>RIBEIRO</v>
          </cell>
          <cell r="M2749" t="str">
            <v>+33983979739</v>
          </cell>
          <cell r="N2749" t="str">
            <v>b.ribeiro@e-domus.fr</v>
          </cell>
        </row>
        <row r="2750">
          <cell r="A2750">
            <v>3022088</v>
          </cell>
          <cell r="B2750" t="str">
            <v>CLUB DES MANAGERS DE  VILLE</v>
          </cell>
          <cell r="C2750" t="str">
            <v>38 RUE DES MATHURINS</v>
          </cell>
          <cell r="E2750" t="str">
            <v>75008</v>
          </cell>
          <cell r="F2750" t="str">
            <v>PARIS</v>
          </cell>
          <cell r="G2750" t="str">
            <v>FRANCE</v>
          </cell>
          <cell r="H2750" t="str">
            <v>1</v>
          </cell>
          <cell r="I2750" t="str">
            <v>+33 6 32 88 12 04</v>
          </cell>
          <cell r="J2750" t="str">
            <v>rmartin@clubdesmanagers.com</v>
          </cell>
          <cell r="K2750" t="str">
            <v>Miloud</v>
          </cell>
          <cell r="L2750" t="str">
            <v>SEBAA</v>
          </cell>
          <cell r="N2750" t="str">
            <v>msebaa@ville-malakoff.fr</v>
          </cell>
        </row>
        <row r="2751">
          <cell r="A2751">
            <v>3022088</v>
          </cell>
          <cell r="B2751" t="str">
            <v>CLUB DES MANAGERS DE  VILLE</v>
          </cell>
          <cell r="C2751" t="str">
            <v>38 RUE DES MATHURINS</v>
          </cell>
          <cell r="E2751" t="str">
            <v>75008</v>
          </cell>
          <cell r="F2751" t="str">
            <v>PARIS</v>
          </cell>
          <cell r="G2751" t="str">
            <v>FRANCE</v>
          </cell>
          <cell r="H2751" t="str">
            <v>1</v>
          </cell>
          <cell r="I2751" t="str">
            <v>+33 6 32 88 12 04</v>
          </cell>
          <cell r="J2751" t="str">
            <v>rmartin@clubdesmanagers.com</v>
          </cell>
          <cell r="K2751" t="str">
            <v>Robert</v>
          </cell>
          <cell r="L2751" t="str">
            <v>MARTIN</v>
          </cell>
          <cell r="M2751" t="str">
            <v>+33 1 47 46 77 54</v>
          </cell>
          <cell r="N2751" t="str">
            <v>martin@clubdesmanagers.com</v>
          </cell>
        </row>
        <row r="2752">
          <cell r="A2752">
            <v>3022258</v>
          </cell>
          <cell r="B2752" t="str">
            <v>ATMOSPHERES</v>
          </cell>
          <cell r="C2752" t="str">
            <v>20 RUE GEORGES MELIES</v>
          </cell>
          <cell r="E2752" t="str">
            <v>78390</v>
          </cell>
          <cell r="F2752" t="str">
            <v>BOIS D'ARCY</v>
          </cell>
          <cell r="G2752" t="str">
            <v>FRANCE</v>
          </cell>
          <cell r="H2752" t="str">
            <v>1</v>
          </cell>
          <cell r="I2752" t="str">
            <v>+33 1 61 37 39 39</v>
          </cell>
          <cell r="J2752" t="str">
            <v>vpret@atmospheres.tm.fr</v>
          </cell>
          <cell r="K2752" t="str">
            <v>Virginie</v>
          </cell>
          <cell r="L2752" t="str">
            <v>PRET</v>
          </cell>
          <cell r="M2752" t="str">
            <v>+33 1 61 37 39 38</v>
          </cell>
          <cell r="N2752" t="str">
            <v>vpret@atmospheres.tm.fr</v>
          </cell>
        </row>
        <row r="2753">
          <cell r="A2753">
            <v>3022258</v>
          </cell>
          <cell r="B2753" t="str">
            <v>ATMOSPHERES</v>
          </cell>
          <cell r="C2753" t="str">
            <v>20 RUE GEORGES MELIES</v>
          </cell>
          <cell r="E2753" t="str">
            <v>78390</v>
          </cell>
          <cell r="F2753" t="str">
            <v>BOIS D'ARCY</v>
          </cell>
          <cell r="G2753" t="str">
            <v>FRANCE</v>
          </cell>
          <cell r="H2753" t="str">
            <v>1</v>
          </cell>
          <cell r="I2753" t="str">
            <v>+33 1 61 37 39 39</v>
          </cell>
          <cell r="J2753" t="str">
            <v>vpret@atmospheres.tm.fr</v>
          </cell>
          <cell r="K2753" t="str">
            <v>ARNAUD</v>
          </cell>
          <cell r="L2753" t="str">
            <v>DUTIN</v>
          </cell>
          <cell r="N2753" t="str">
            <v>adutin@atmospheres.tm.fr</v>
          </cell>
        </row>
        <row r="2754">
          <cell r="A2754">
            <v>3022258</v>
          </cell>
          <cell r="B2754" t="str">
            <v>ATMOSPHERES</v>
          </cell>
          <cell r="C2754" t="str">
            <v>20 RUE GEORGES MELIES</v>
          </cell>
          <cell r="E2754" t="str">
            <v>78390</v>
          </cell>
          <cell r="F2754" t="str">
            <v>BOIS D'ARCY</v>
          </cell>
          <cell r="G2754" t="str">
            <v>FRANCE</v>
          </cell>
          <cell r="H2754" t="str">
            <v>1</v>
          </cell>
          <cell r="I2754" t="str">
            <v>+33 1 61 37 39 39</v>
          </cell>
          <cell r="J2754" t="str">
            <v>vpret@atmospheres.tm.fr</v>
          </cell>
          <cell r="K2754" t="str">
            <v>Arnaud.</v>
          </cell>
          <cell r="L2754" t="str">
            <v>DUTIN</v>
          </cell>
          <cell r="M2754" t="str">
            <v>+33613048585</v>
          </cell>
          <cell r="N2754" t="str">
            <v>adutin@atmospheres.tm.fr</v>
          </cell>
        </row>
        <row r="2755">
          <cell r="A2755">
            <v>3022309</v>
          </cell>
          <cell r="B2755" t="str">
            <v>FESP-FEDERATION DU SERVICE AUX</v>
          </cell>
          <cell r="C2755" t="str">
            <v>48 BOULEVARD DE LA TOUR MAUBOURG</v>
          </cell>
          <cell r="E2755" t="str">
            <v>75007</v>
          </cell>
          <cell r="F2755" t="str">
            <v>PARIS</v>
          </cell>
          <cell r="G2755" t="str">
            <v>FRANCE</v>
          </cell>
          <cell r="H2755" t="str">
            <v>1</v>
          </cell>
          <cell r="I2755" t="str">
            <v>+33 1 53 85 40 80</v>
          </cell>
          <cell r="K2755" t="str">
            <v>Gaelle</v>
          </cell>
          <cell r="L2755" t="str">
            <v>DUFOUR</v>
          </cell>
          <cell r="N2755" t="str">
            <v>gaelle.milleron-dufour@fesp.fr</v>
          </cell>
        </row>
        <row r="2756">
          <cell r="A2756">
            <v>3023221</v>
          </cell>
          <cell r="B2756" t="str">
            <v>CHEF MAGAZINE</v>
          </cell>
          <cell r="C2756" t="str">
            <v>28 Ballmoor</v>
          </cell>
          <cell r="D2756" t="str">
            <v>Celtic Court</v>
          </cell>
          <cell r="E2756" t="str">
            <v>MK18 1RQ</v>
          </cell>
          <cell r="F2756" t="str">
            <v>BUCKINGHAM</v>
          </cell>
          <cell r="G2756" t="str">
            <v>ROYAUME-UNI</v>
          </cell>
          <cell r="H2756" t="str">
            <v>2</v>
          </cell>
          <cell r="I2756" t="str">
            <v>+441280829300</v>
          </cell>
          <cell r="K2756" t="str">
            <v>Vikki</v>
          </cell>
          <cell r="L2756" t="str">
            <v>HYDER</v>
          </cell>
          <cell r="M2756" t="str">
            <v>+441280829300</v>
          </cell>
          <cell r="N2756" t="str">
            <v>vikki@chefmedia.co.uk</v>
          </cell>
        </row>
        <row r="2757">
          <cell r="A2757">
            <v>3023221</v>
          </cell>
          <cell r="B2757" t="str">
            <v>CHEF MAGAZINE</v>
          </cell>
          <cell r="C2757" t="str">
            <v>28 Ballmoor</v>
          </cell>
          <cell r="D2757" t="str">
            <v>Celtic Court</v>
          </cell>
          <cell r="E2757" t="str">
            <v>MK18 1RQ</v>
          </cell>
          <cell r="F2757" t="str">
            <v>BUCKINGHAM</v>
          </cell>
          <cell r="G2757" t="str">
            <v>ROYAUME-UNI</v>
          </cell>
          <cell r="H2757" t="str">
            <v>2</v>
          </cell>
          <cell r="I2757" t="str">
            <v>+441280829300</v>
          </cell>
          <cell r="K2757" t="str">
            <v>Peter</v>
          </cell>
          <cell r="L2757" t="str">
            <v>MARSHALL</v>
          </cell>
          <cell r="M2757" t="str">
            <v>+441280829300</v>
          </cell>
          <cell r="N2757" t="str">
            <v>peter@chefmedia.co.uk</v>
          </cell>
        </row>
        <row r="2758">
          <cell r="A2758">
            <v>3023222</v>
          </cell>
          <cell r="B2758" t="str">
            <v>QUALITELIS</v>
          </cell>
          <cell r="C2758" t="str">
            <v>96 AVENUE DU GENERAL LECLERC</v>
          </cell>
          <cell r="E2758" t="str">
            <v>92100</v>
          </cell>
          <cell r="F2758" t="str">
            <v>BOULOGNE BILLANCOURT</v>
          </cell>
          <cell r="G2758" t="str">
            <v>FRANCE</v>
          </cell>
          <cell r="H2758" t="str">
            <v>1</v>
          </cell>
          <cell r="I2758" t="str">
            <v>+33149090839</v>
          </cell>
          <cell r="K2758" t="str">
            <v>ALEXANDRE</v>
          </cell>
          <cell r="L2758" t="str">
            <v>BOUVIER</v>
          </cell>
          <cell r="N2758" t="str">
            <v>alexandre.bouvier@qualitelis.com</v>
          </cell>
        </row>
        <row r="2759">
          <cell r="A2759">
            <v>3023305</v>
          </cell>
          <cell r="B2759" t="str">
            <v>HOTEL MANAGEMENT INTERNATIONAL</v>
          </cell>
          <cell r="C2759" t="str">
            <v>John Carpenter House</v>
          </cell>
          <cell r="D2759" t="str">
            <v>John Carpenter Street</v>
          </cell>
          <cell r="E2759" t="str">
            <v>EC4Y 0AN</v>
          </cell>
          <cell r="F2759" t="str">
            <v>LONDON</v>
          </cell>
          <cell r="G2759" t="str">
            <v>ROYAUME-UNI</v>
          </cell>
          <cell r="H2759" t="str">
            <v>2</v>
          </cell>
          <cell r="I2759" t="str">
            <v>+442079366400</v>
          </cell>
          <cell r="K2759" t="str">
            <v>BRIGITTE</v>
          </cell>
          <cell r="L2759" t="str">
            <v>DESCACQ</v>
          </cell>
          <cell r="N2759" t="str">
            <v>brigitte.descacq@globaltrademedia.com</v>
          </cell>
        </row>
        <row r="2760">
          <cell r="A2760">
            <v>3023305</v>
          </cell>
          <cell r="B2760" t="str">
            <v>HOTEL MANAGEMENT INTERNATIONAL</v>
          </cell>
          <cell r="C2760" t="str">
            <v>John Carpenter House</v>
          </cell>
          <cell r="D2760" t="str">
            <v>John Carpenter Street</v>
          </cell>
          <cell r="E2760" t="str">
            <v>EC4Y 0AN</v>
          </cell>
          <cell r="F2760" t="str">
            <v>LONDON</v>
          </cell>
          <cell r="G2760" t="str">
            <v>ROYAUME-UNI</v>
          </cell>
          <cell r="H2760" t="str">
            <v>2</v>
          </cell>
          <cell r="I2760" t="str">
            <v>+442079366400</v>
          </cell>
          <cell r="K2760" t="str">
            <v>Dole</v>
          </cell>
          <cell r="L2760" t="str">
            <v>SANJEEV</v>
          </cell>
          <cell r="M2760" t="str">
            <v>+442079366668</v>
          </cell>
          <cell r="N2760" t="str">
            <v>sanjeevdole@globaltrademedia.com</v>
          </cell>
        </row>
        <row r="2761">
          <cell r="A2761">
            <v>3023305</v>
          </cell>
          <cell r="B2761" t="str">
            <v>HOTEL MANAGEMENT INTERNATIONAL</v>
          </cell>
          <cell r="C2761" t="str">
            <v>John Carpenter House</v>
          </cell>
          <cell r="D2761" t="str">
            <v>John Carpenter Street</v>
          </cell>
          <cell r="E2761" t="str">
            <v>EC4Y 0AN</v>
          </cell>
          <cell r="F2761" t="str">
            <v>LONDON</v>
          </cell>
          <cell r="G2761" t="str">
            <v>ROYAUME-UNI</v>
          </cell>
          <cell r="H2761" t="str">
            <v>2</v>
          </cell>
          <cell r="I2761" t="str">
            <v>+442079366400</v>
          </cell>
          <cell r="K2761" t="str">
            <v>Jamie</v>
          </cell>
          <cell r="L2761" t="str">
            <v>SMITH</v>
          </cell>
          <cell r="M2761" t="str">
            <v>+442079366400</v>
          </cell>
          <cell r="N2761" t="str">
            <v>jamie.smith@globaltrademedia.com</v>
          </cell>
        </row>
        <row r="2762">
          <cell r="A2762">
            <v>3023346</v>
          </cell>
          <cell r="B2762" t="str">
            <v>E-MAGINE MEDIAS SAS</v>
          </cell>
          <cell r="C2762" t="str">
            <v>22 RUE LEON JOUHAUX</v>
          </cell>
          <cell r="E2762" t="str">
            <v>75010</v>
          </cell>
          <cell r="F2762" t="str">
            <v>PARIS</v>
          </cell>
          <cell r="G2762" t="str">
            <v>FRANCE</v>
          </cell>
          <cell r="H2762" t="str">
            <v>1</v>
          </cell>
          <cell r="K2762" t="str">
            <v>DAVID</v>
          </cell>
          <cell r="L2762" t="str">
            <v>CASTANEIRA</v>
          </cell>
          <cell r="N2762" t="str">
            <v>dcastaneira@techtarget.com</v>
          </cell>
        </row>
        <row r="2763">
          <cell r="A2763">
            <v>3023395</v>
          </cell>
          <cell r="B2763" t="str">
            <v>BE CONTENTS</v>
          </cell>
          <cell r="C2763" t="str">
            <v>8 PASSAGE BESLAY</v>
          </cell>
          <cell r="E2763" t="str">
            <v>75011</v>
          </cell>
          <cell r="F2763" t="str">
            <v>PARIS</v>
          </cell>
          <cell r="G2763" t="str">
            <v>FRANCE</v>
          </cell>
          <cell r="H2763" t="str">
            <v>1</v>
          </cell>
          <cell r="I2763" t="str">
            <v>+33144429211</v>
          </cell>
          <cell r="K2763" t="str">
            <v>Benoit</v>
          </cell>
          <cell r="L2763" t="str">
            <v>BEAUME</v>
          </cell>
          <cell r="N2763" t="str">
            <v>benoit@becontents.com</v>
          </cell>
        </row>
        <row r="2764">
          <cell r="A2764">
            <v>3023551</v>
          </cell>
          <cell r="B2764" t="str">
            <v>MEDIA AGENCY INTL</v>
          </cell>
          <cell r="C2764" t="str">
            <v>54/56 AVENUE HOCHE</v>
          </cell>
          <cell r="E2764" t="str">
            <v>75008</v>
          </cell>
          <cell r="F2764" t="str">
            <v>PARIS</v>
          </cell>
          <cell r="G2764" t="str">
            <v>FRANCE</v>
          </cell>
          <cell r="H2764" t="str">
            <v>1</v>
          </cell>
          <cell r="I2764" t="str">
            <v>+33 1 42 86 15 36</v>
          </cell>
          <cell r="J2764" t="str">
            <v>jfl@innovationonline.eu</v>
          </cell>
          <cell r="K2764" t="str">
            <v>Jean-Francois</v>
          </cell>
          <cell r="L2764" t="str">
            <v>LECLERC</v>
          </cell>
          <cell r="M2764" t="str">
            <v>+33 1 42 86 15 36</v>
          </cell>
          <cell r="N2764" t="str">
            <v>jfl@innovationonline.eu</v>
          </cell>
        </row>
        <row r="2765">
          <cell r="A2765">
            <v>3023551</v>
          </cell>
          <cell r="B2765" t="str">
            <v>MEDIA AGENCY INTL</v>
          </cell>
          <cell r="C2765" t="str">
            <v>54/56 AVENUE HOCHE</v>
          </cell>
          <cell r="E2765" t="str">
            <v>75008</v>
          </cell>
          <cell r="F2765" t="str">
            <v>PARIS</v>
          </cell>
          <cell r="G2765" t="str">
            <v>FRANCE</v>
          </cell>
          <cell r="H2765" t="str">
            <v>1</v>
          </cell>
          <cell r="I2765" t="str">
            <v>+33 1 42 86 15 36</v>
          </cell>
          <cell r="J2765" t="str">
            <v>jfl@innovationonline.eu</v>
          </cell>
          <cell r="K2765" t="str">
            <v>Jean François</v>
          </cell>
          <cell r="L2765" t="str">
            <v>LECLERC.</v>
          </cell>
          <cell r="N2765" t="str">
            <v>jfl@innovationonline.eu</v>
          </cell>
        </row>
        <row r="2766">
          <cell r="A2766">
            <v>3023551</v>
          </cell>
          <cell r="B2766" t="str">
            <v>MEDIA AGENCY INTL</v>
          </cell>
          <cell r="C2766" t="str">
            <v>54/56 AVENUE HOCHE</v>
          </cell>
          <cell r="E2766" t="str">
            <v>75008</v>
          </cell>
          <cell r="F2766" t="str">
            <v>PARIS</v>
          </cell>
          <cell r="G2766" t="str">
            <v>FRANCE</v>
          </cell>
          <cell r="H2766" t="str">
            <v>1</v>
          </cell>
          <cell r="I2766" t="str">
            <v>+33 1 42 86 15 36</v>
          </cell>
          <cell r="J2766" t="str">
            <v>jfl@innovationonline.eu</v>
          </cell>
          <cell r="K2766" t="str">
            <v>DAVY</v>
          </cell>
          <cell r="L2766" t="str">
            <v>ROSA</v>
          </cell>
          <cell r="M2766" t="str">
            <v>+33142861536</v>
          </cell>
          <cell r="N2766" t="str">
            <v>dr@innovationreview.eu</v>
          </cell>
        </row>
        <row r="2767">
          <cell r="A2767">
            <v>3023551</v>
          </cell>
          <cell r="B2767" t="str">
            <v>MEDIA AGENCY INTL</v>
          </cell>
          <cell r="C2767" t="str">
            <v>54/56 AVENUE HOCHE</v>
          </cell>
          <cell r="E2767" t="str">
            <v>75008</v>
          </cell>
          <cell r="F2767" t="str">
            <v>PARIS</v>
          </cell>
          <cell r="G2767" t="str">
            <v>FRANCE</v>
          </cell>
          <cell r="H2767" t="str">
            <v>1</v>
          </cell>
          <cell r="I2767" t="str">
            <v>+33 1 42 86 15 36</v>
          </cell>
          <cell r="J2767" t="str">
            <v>jfl@innovationonline.eu</v>
          </cell>
          <cell r="K2767" t="str">
            <v>Isabelle</v>
          </cell>
          <cell r="L2767" t="str">
            <v>SOUSAJ</v>
          </cell>
          <cell r="N2767" t="str">
            <v>redaction@innovationreview.eu</v>
          </cell>
        </row>
        <row r="2768">
          <cell r="A2768">
            <v>3023551</v>
          </cell>
          <cell r="B2768" t="str">
            <v>MEDIA AGENCY INTL</v>
          </cell>
          <cell r="C2768" t="str">
            <v>54/56 AVENUE HOCHE</v>
          </cell>
          <cell r="E2768" t="str">
            <v>75008</v>
          </cell>
          <cell r="F2768" t="str">
            <v>PARIS</v>
          </cell>
          <cell r="G2768" t="str">
            <v>FRANCE</v>
          </cell>
          <cell r="H2768" t="str">
            <v>1</v>
          </cell>
          <cell r="I2768" t="str">
            <v>+33 1 42 86 15 36</v>
          </cell>
          <cell r="J2768" t="str">
            <v>jfl@innovationonline.eu</v>
          </cell>
          <cell r="K2768" t="str">
            <v>Isabelle</v>
          </cell>
          <cell r="L2768" t="str">
            <v>SOUSA</v>
          </cell>
          <cell r="M2768" t="str">
            <v>+33142861537</v>
          </cell>
          <cell r="N2768" t="str">
            <v>redaction@innovationreview.eu</v>
          </cell>
        </row>
        <row r="2769">
          <cell r="A2769">
            <v>3023551</v>
          </cell>
          <cell r="B2769" t="str">
            <v>MEDIA AGENCY INTL</v>
          </cell>
          <cell r="C2769" t="str">
            <v>54/56 AVENUE HOCHE</v>
          </cell>
          <cell r="E2769" t="str">
            <v>75008</v>
          </cell>
          <cell r="F2769" t="str">
            <v>PARIS</v>
          </cell>
          <cell r="G2769" t="str">
            <v>FRANCE</v>
          </cell>
          <cell r="H2769" t="str">
            <v>1</v>
          </cell>
          <cell r="I2769" t="str">
            <v>+33 1 42 86 15 36</v>
          </cell>
          <cell r="J2769" t="str">
            <v>jfl@innovationonline.eu</v>
          </cell>
          <cell r="K2769" t="str">
            <v>Isabelle</v>
          </cell>
          <cell r="L2769" t="str">
            <v>RENAULT</v>
          </cell>
          <cell r="M2769" t="str">
            <v>+33 1 42 36 15 24</v>
          </cell>
          <cell r="N2769" t="str">
            <v>ir@innovationonline.eu</v>
          </cell>
        </row>
        <row r="2770">
          <cell r="A2770">
            <v>3023623</v>
          </cell>
          <cell r="B2770" t="str">
            <v>ALLIANCY LE MAG</v>
          </cell>
          <cell r="C2770" t="str">
            <v>32 Rue Des Jeûneurs</v>
          </cell>
          <cell r="E2770" t="str">
            <v>75002</v>
          </cell>
          <cell r="F2770" t="str">
            <v>PARIS</v>
          </cell>
          <cell r="G2770" t="str">
            <v>FRANCE</v>
          </cell>
          <cell r="H2770" t="str">
            <v>1</v>
          </cell>
          <cell r="I2770" t="str">
            <v>+33142668774</v>
          </cell>
          <cell r="J2770" t="str">
            <v>s.fievet@alliancy.fr</v>
          </cell>
          <cell r="K2770" t="str">
            <v>Sylvain</v>
          </cell>
          <cell r="L2770" t="str">
            <v>FIEVET</v>
          </cell>
          <cell r="N2770" t="str">
            <v>s.fievet@alliancy.fr</v>
          </cell>
        </row>
        <row r="2771">
          <cell r="A2771">
            <v>3023999</v>
          </cell>
          <cell r="B2771" t="str">
            <v>AFNOR CERTIFICATION</v>
          </cell>
          <cell r="C2771" t="str">
            <v>11 RUE FRANCIS DE PRESSENSÉ</v>
          </cell>
          <cell r="E2771" t="str">
            <v>93571</v>
          </cell>
          <cell r="F2771" t="str">
            <v>LA PLAINE SAINT-DENIS CEDEX</v>
          </cell>
          <cell r="G2771" t="str">
            <v>FRANCE</v>
          </cell>
          <cell r="H2771" t="str">
            <v>1</v>
          </cell>
          <cell r="I2771" t="str">
            <v>+33 1 41 62 80 05</v>
          </cell>
          <cell r="K2771" t="str">
            <v>Eric</v>
          </cell>
          <cell r="L2771" t="str">
            <v>CANIAC</v>
          </cell>
          <cell r="N2771" t="str">
            <v>eric.caniac@afnor.org</v>
          </cell>
        </row>
        <row r="2772">
          <cell r="A2772">
            <v>3023999</v>
          </cell>
          <cell r="B2772" t="str">
            <v>AFNOR CERTIFICATION</v>
          </cell>
          <cell r="C2772" t="str">
            <v>11 RUE FRANCIS DE PRESSENSÉ</v>
          </cell>
          <cell r="E2772" t="str">
            <v>93571</v>
          </cell>
          <cell r="F2772" t="str">
            <v>LA PLAINE SAINT-DENIS CEDEX</v>
          </cell>
          <cell r="G2772" t="str">
            <v>FRANCE</v>
          </cell>
          <cell r="H2772" t="str">
            <v>1</v>
          </cell>
          <cell r="I2772" t="str">
            <v>+33 1 41 62 80 05</v>
          </cell>
          <cell r="K2772" t="str">
            <v>Catherine</v>
          </cell>
          <cell r="L2772" t="str">
            <v>LANGROS</v>
          </cell>
          <cell r="N2772" t="str">
            <v>catherine.langros@afnor.org</v>
          </cell>
        </row>
        <row r="2773">
          <cell r="A2773">
            <v>3023999</v>
          </cell>
          <cell r="B2773" t="str">
            <v>AFNOR CERTIFICATION</v>
          </cell>
          <cell r="C2773" t="str">
            <v>11 RUE FRANCIS DE PRESSENSÉ</v>
          </cell>
          <cell r="E2773" t="str">
            <v>93571</v>
          </cell>
          <cell r="F2773" t="str">
            <v>LA PLAINE SAINT-DENIS CEDEX</v>
          </cell>
          <cell r="G2773" t="str">
            <v>FRANCE</v>
          </cell>
          <cell r="H2773" t="str">
            <v>1</v>
          </cell>
          <cell r="I2773" t="str">
            <v>+33 1 41 62 80 05</v>
          </cell>
          <cell r="K2773" t="str">
            <v>PHILIPPE</v>
          </cell>
          <cell r="L2773" t="str">
            <v>MALBEC</v>
          </cell>
          <cell r="N2773" t="str">
            <v>philippe.malbec@afnor.org</v>
          </cell>
        </row>
        <row r="2774">
          <cell r="A2774">
            <v>3023999</v>
          </cell>
          <cell r="B2774" t="str">
            <v>AFNOR CERTIFICATION</v>
          </cell>
          <cell r="C2774" t="str">
            <v>11 RUE FRANCIS DE PRESSENSÉ</v>
          </cell>
          <cell r="E2774" t="str">
            <v>93571</v>
          </cell>
          <cell r="F2774" t="str">
            <v>LA PLAINE SAINT-DENIS CEDEX</v>
          </cell>
          <cell r="G2774" t="str">
            <v>FRANCE</v>
          </cell>
          <cell r="H2774" t="str">
            <v>1</v>
          </cell>
          <cell r="I2774" t="str">
            <v>+33 1 41 62 80 05</v>
          </cell>
          <cell r="K2774" t="str">
            <v>Benoît</v>
          </cell>
          <cell r="L2774" t="str">
            <v>TRESSARD</v>
          </cell>
          <cell r="N2774" t="str">
            <v>benoit.tressard@afnor.org</v>
          </cell>
        </row>
        <row r="2775">
          <cell r="A2775">
            <v>3023999</v>
          </cell>
          <cell r="B2775" t="str">
            <v>AFNOR CERTIFICATION</v>
          </cell>
          <cell r="C2775" t="str">
            <v>11 RUE FRANCIS DE PRESSENSÉ</v>
          </cell>
          <cell r="E2775" t="str">
            <v>93571</v>
          </cell>
          <cell r="F2775" t="str">
            <v>LA PLAINE SAINT-DENIS CEDEX</v>
          </cell>
          <cell r="G2775" t="str">
            <v>FRANCE</v>
          </cell>
          <cell r="H2775" t="str">
            <v>1</v>
          </cell>
          <cell r="I2775" t="str">
            <v>+33 1 41 62 80 05</v>
          </cell>
          <cell r="K2775" t="str">
            <v>OLIVIER</v>
          </cell>
          <cell r="L2775" t="str">
            <v>PEYRAT</v>
          </cell>
          <cell r="N2775" t="str">
            <v>olivier.peyrat@afaq.org</v>
          </cell>
        </row>
        <row r="2776">
          <cell r="A2776">
            <v>3023999</v>
          </cell>
          <cell r="B2776" t="str">
            <v>AFNOR CERTIFICATION</v>
          </cell>
          <cell r="C2776" t="str">
            <v>11 RUE FRANCIS DE PRESSENSÉ</v>
          </cell>
          <cell r="E2776" t="str">
            <v>93571</v>
          </cell>
          <cell r="F2776" t="str">
            <v>LA PLAINE SAINT-DENIS CEDEX</v>
          </cell>
          <cell r="G2776" t="str">
            <v>FRANCE</v>
          </cell>
          <cell r="H2776" t="str">
            <v>1</v>
          </cell>
          <cell r="I2776" t="str">
            <v>+33 1 41 62 80 05</v>
          </cell>
          <cell r="K2776" t="str">
            <v>LAURENCE</v>
          </cell>
          <cell r="L2776" t="str">
            <v>METAIREAU</v>
          </cell>
          <cell r="M2776" t="str">
            <v>+33 1 41 02 82 39</v>
          </cell>
          <cell r="N2776" t="str">
            <v>laurence.metaireau@afnor.org</v>
          </cell>
        </row>
        <row r="2777">
          <cell r="A2777">
            <v>3023999</v>
          </cell>
          <cell r="B2777" t="str">
            <v>AFNOR CERTIFICATION</v>
          </cell>
          <cell r="C2777" t="str">
            <v>11 RUE FRANCIS DE PRESSENSÉ</v>
          </cell>
          <cell r="E2777" t="str">
            <v>93571</v>
          </cell>
          <cell r="F2777" t="str">
            <v>LA PLAINE SAINT-DENIS CEDEX</v>
          </cell>
          <cell r="G2777" t="str">
            <v>FRANCE</v>
          </cell>
          <cell r="H2777" t="str">
            <v>1</v>
          </cell>
          <cell r="I2777" t="str">
            <v>+33 1 41 62 80 05</v>
          </cell>
          <cell r="K2777" t="str">
            <v>LAURENCE</v>
          </cell>
          <cell r="L2777" t="str">
            <v>METAIREAU</v>
          </cell>
          <cell r="M2777" t="str">
            <v>+33476389408</v>
          </cell>
          <cell r="N2777" t="str">
            <v>laurence.metaireau@afnor.org</v>
          </cell>
        </row>
        <row r="2778">
          <cell r="A2778">
            <v>3023999</v>
          </cell>
          <cell r="B2778" t="str">
            <v>AFNOR CERTIFICATION</v>
          </cell>
          <cell r="C2778" t="str">
            <v>11 RUE FRANCIS DE PRESSENSÉ</v>
          </cell>
          <cell r="E2778" t="str">
            <v>93571</v>
          </cell>
          <cell r="F2778" t="str">
            <v>LA PLAINE SAINT-DENIS CEDEX</v>
          </cell>
          <cell r="G2778" t="str">
            <v>FRANCE</v>
          </cell>
          <cell r="H2778" t="str">
            <v>1</v>
          </cell>
          <cell r="I2778" t="str">
            <v>+33 1 41 62 80 05</v>
          </cell>
          <cell r="K2778" t="str">
            <v>Ihony</v>
          </cell>
          <cell r="L2778" t="str">
            <v>RAMANDIAMANANA</v>
          </cell>
          <cell r="M2778" t="str">
            <v>+33141628005</v>
          </cell>
          <cell r="N2778" t="str">
            <v>ihony.ramandia@afnor.org</v>
          </cell>
        </row>
        <row r="2779">
          <cell r="A2779">
            <v>3024106</v>
          </cell>
          <cell r="B2779" t="str">
            <v>50 MINUTES ON BOARD</v>
          </cell>
          <cell r="C2779" t="str">
            <v>15 Bis Avenue d'Assas</v>
          </cell>
          <cell r="E2779" t="str">
            <v>34000</v>
          </cell>
          <cell r="F2779" t="str">
            <v>MONTPELLIER</v>
          </cell>
          <cell r="G2779" t="str">
            <v>FRANCE</v>
          </cell>
          <cell r="H2779" t="str">
            <v>1</v>
          </cell>
          <cell r="I2779" t="str">
            <v>+33668694562</v>
          </cell>
          <cell r="J2779" t="str">
            <v>contact@voileettourisme.com</v>
          </cell>
          <cell r="K2779" t="str">
            <v>Daniel</v>
          </cell>
          <cell r="L2779" t="str">
            <v>MARTINEZ</v>
          </cell>
          <cell r="N2779" t="str">
            <v>vd.martinez.mtp@free.fr</v>
          </cell>
        </row>
        <row r="2780">
          <cell r="A2780">
            <v>3024113</v>
          </cell>
          <cell r="B2780" t="str">
            <v>TENDANCE NOMAD PUBLISHING</v>
          </cell>
          <cell r="C2780" t="str">
            <v>46 RUE MORICE</v>
          </cell>
          <cell r="E2780" t="str">
            <v>92110</v>
          </cell>
          <cell r="F2780" t="str">
            <v>CLICHY</v>
          </cell>
          <cell r="G2780" t="str">
            <v>FRANCE</v>
          </cell>
          <cell r="H2780" t="str">
            <v>1</v>
          </cell>
          <cell r="I2780" t="str">
            <v>+33170987724</v>
          </cell>
          <cell r="J2780" t="str">
            <v>contact@tendancenomadpublishing.com</v>
          </cell>
          <cell r="K2780" t="str">
            <v>Emilie</v>
          </cell>
          <cell r="L2780" t="str">
            <v>BRAUD</v>
          </cell>
          <cell r="N2780" t="str">
            <v>ebraud@tendancenomad.com</v>
          </cell>
        </row>
        <row r="2781">
          <cell r="A2781">
            <v>3024113</v>
          </cell>
          <cell r="B2781" t="str">
            <v>TENDANCE NOMAD PUBLISHING</v>
          </cell>
          <cell r="C2781" t="str">
            <v>46 RUE MORICE</v>
          </cell>
          <cell r="E2781" t="str">
            <v>92110</v>
          </cell>
          <cell r="F2781" t="str">
            <v>CLICHY</v>
          </cell>
          <cell r="G2781" t="str">
            <v>FRANCE</v>
          </cell>
          <cell r="H2781" t="str">
            <v>1</v>
          </cell>
          <cell r="I2781" t="str">
            <v>+33170987724</v>
          </cell>
          <cell r="J2781" t="str">
            <v>contact@tendancenomadpublishing.com</v>
          </cell>
          <cell r="K2781" t="str">
            <v>Karine</v>
          </cell>
          <cell r="L2781" t="str">
            <v>COHEN</v>
          </cell>
          <cell r="N2781" t="str">
            <v>kcohen@tendancenomadpublishing.com</v>
          </cell>
        </row>
        <row r="2782">
          <cell r="A2782">
            <v>3024156</v>
          </cell>
          <cell r="B2782" t="str">
            <v>REVIEW OF PRINT</v>
          </cell>
          <cell r="C2782" t="str">
            <v>18 RUE ALBERT EINSTEIN</v>
          </cell>
          <cell r="E2782" t="str">
            <v>77420</v>
          </cell>
          <cell r="F2782" t="str">
            <v>CHAMPS SUR MARNES</v>
          </cell>
          <cell r="G2782" t="str">
            <v>FRANCE</v>
          </cell>
          <cell r="H2782" t="str">
            <v>1</v>
          </cell>
          <cell r="I2782" t="str">
            <v>+33164156050</v>
          </cell>
          <cell r="J2782" t="str">
            <v>info@reviewofprint.com</v>
          </cell>
          <cell r="K2782" t="str">
            <v>Franck</v>
          </cell>
          <cell r="L2782" t="str">
            <v>BONNE</v>
          </cell>
          <cell r="N2782" t="str">
            <v>franck.bonne@visionreseau.fr</v>
          </cell>
        </row>
        <row r="2783">
          <cell r="A2783">
            <v>3024209</v>
          </cell>
          <cell r="B2783" t="str">
            <v>FAIRWAYS SAS</v>
          </cell>
          <cell r="C2783" t="str">
            <v>14 rue Vauthier</v>
          </cell>
          <cell r="E2783" t="str">
            <v>92100</v>
          </cell>
          <cell r="F2783" t="str">
            <v>BOULOGNE BILLANCOURT</v>
          </cell>
          <cell r="G2783" t="str">
            <v>FRANCE</v>
          </cell>
          <cell r="H2783" t="str">
            <v>1</v>
          </cell>
          <cell r="I2783" t="str">
            <v>+33171194339</v>
          </cell>
          <cell r="J2783" t="str">
            <v>fairways@larevueapar.com</v>
          </cell>
          <cell r="K2783" t="str">
            <v>Ludovic</v>
          </cell>
          <cell r="L2783" t="str">
            <v>BARCENILLA</v>
          </cell>
          <cell r="N2783" t="str">
            <v>lbarcenilla@fairways-mag.com</v>
          </cell>
        </row>
        <row r="2784">
          <cell r="A2784">
            <v>3024560</v>
          </cell>
          <cell r="B2784" t="str">
            <v>AFCO</v>
          </cell>
          <cell r="C2784" t="str">
            <v>8 QUAI NAPOLEON 1ER</v>
          </cell>
          <cell r="E2784" t="str">
            <v>86100</v>
          </cell>
          <cell r="F2784" t="str">
            <v>CHATELLERAULT</v>
          </cell>
          <cell r="G2784" t="str">
            <v>FRANCE</v>
          </cell>
          <cell r="H2784" t="str">
            <v>1</v>
          </cell>
          <cell r="I2784" t="str">
            <v>+33 1 44 85 50 21</v>
          </cell>
          <cell r="J2784" t="str">
            <v>info@afco.asso.fr</v>
          </cell>
          <cell r="K2784" t="str">
            <v>Philippe</v>
          </cell>
          <cell r="L2784" t="str">
            <v>DE FAUCAMBERGE</v>
          </cell>
          <cell r="N2784" t="str">
            <v>afco-gcso@orange.fr</v>
          </cell>
        </row>
        <row r="2785">
          <cell r="A2785">
            <v>3024560</v>
          </cell>
          <cell r="B2785" t="str">
            <v>AFCO</v>
          </cell>
          <cell r="C2785" t="str">
            <v>8 QUAI NAPOLEON 1ER</v>
          </cell>
          <cell r="E2785" t="str">
            <v>86100</v>
          </cell>
          <cell r="F2785" t="str">
            <v>CHATELLERAULT</v>
          </cell>
          <cell r="G2785" t="str">
            <v>FRANCE</v>
          </cell>
          <cell r="H2785" t="str">
            <v>1</v>
          </cell>
          <cell r="I2785" t="str">
            <v>+33 1 44 85 50 21</v>
          </cell>
          <cell r="J2785" t="str">
            <v>info@afco.asso.fr</v>
          </cell>
          <cell r="K2785" t="str">
            <v>Gerard</v>
          </cell>
          <cell r="L2785" t="str">
            <v>SCHWINDT</v>
          </cell>
          <cell r="N2785" t="str">
            <v>president-nord-est@afco-gr.eu</v>
          </cell>
        </row>
        <row r="2786">
          <cell r="A2786">
            <v>3024591</v>
          </cell>
          <cell r="B2786" t="str">
            <v>POLE-N TV</v>
          </cell>
          <cell r="C2786" t="str">
            <v>HAMEAU DE BURGES</v>
          </cell>
          <cell r="E2786" t="str">
            <v>09000</v>
          </cell>
          <cell r="F2786" t="str">
            <v>BRASSAC</v>
          </cell>
          <cell r="G2786" t="str">
            <v>FRANCE</v>
          </cell>
          <cell r="H2786" t="str">
            <v>1</v>
          </cell>
          <cell r="I2786" t="str">
            <v>+33651457868</v>
          </cell>
          <cell r="K2786" t="str">
            <v>SERGE</v>
          </cell>
          <cell r="L2786" t="str">
            <v>TOMASINI</v>
          </cell>
          <cell r="N2786" t="str">
            <v>stomasini@pole-n.org</v>
          </cell>
        </row>
        <row r="2787">
          <cell r="A2787">
            <v>3025051</v>
          </cell>
          <cell r="B2787" t="str">
            <v>GAZEL CONCEPT</v>
          </cell>
          <cell r="C2787" t="str">
            <v>18 chemin des Arbousiers</v>
          </cell>
          <cell r="E2787" t="str">
            <v>06400</v>
          </cell>
          <cell r="F2787" t="str">
            <v>CANNES</v>
          </cell>
          <cell r="G2787" t="str">
            <v>FRANCE</v>
          </cell>
          <cell r="H2787" t="str">
            <v>1</v>
          </cell>
          <cell r="I2787" t="str">
            <v>+33662124814</v>
          </cell>
          <cell r="J2787" t="str">
            <v>julien.gazel@gazel-concept.fr</v>
          </cell>
          <cell r="K2787" t="str">
            <v>Julien</v>
          </cell>
          <cell r="L2787" t="str">
            <v>GAZEL</v>
          </cell>
          <cell r="N2787" t="str">
            <v>julien.gazel@gazel-concept.fr</v>
          </cell>
        </row>
        <row r="2788">
          <cell r="A2788">
            <v>3025084</v>
          </cell>
          <cell r="B2788" t="str">
            <v>MAKE UP MA COM</v>
          </cell>
          <cell r="C2788" t="str">
            <v>1 ALLEE EVA GONZALES</v>
          </cell>
          <cell r="E2788" t="str">
            <v>95370</v>
          </cell>
          <cell r="F2788" t="str">
            <v>MONTIGNY</v>
          </cell>
          <cell r="G2788" t="str">
            <v>FRANCE</v>
          </cell>
          <cell r="H2788" t="str">
            <v>1</v>
          </cell>
          <cell r="I2788" t="str">
            <v>+33951702902</v>
          </cell>
          <cell r="J2788" t="str">
            <v>direction@hug-mag.fr</v>
          </cell>
          <cell r="K2788" t="str">
            <v>PASCAL</v>
          </cell>
          <cell r="L2788" t="str">
            <v>FALCONE</v>
          </cell>
          <cell r="M2788" t="str">
            <v>+33951702902</v>
          </cell>
          <cell r="N2788" t="str">
            <v>direction@hug-mag.fr</v>
          </cell>
        </row>
        <row r="2789">
          <cell r="A2789">
            <v>3025084</v>
          </cell>
          <cell r="B2789" t="str">
            <v>MAKE UP MA COM</v>
          </cell>
          <cell r="C2789" t="str">
            <v>1 ALLEE EVA GONZALES</v>
          </cell>
          <cell r="E2789" t="str">
            <v>95370</v>
          </cell>
          <cell r="F2789" t="str">
            <v>MONTIGNY</v>
          </cell>
          <cell r="G2789" t="str">
            <v>FRANCE</v>
          </cell>
          <cell r="H2789" t="str">
            <v>1</v>
          </cell>
          <cell r="I2789" t="str">
            <v>+33951702902</v>
          </cell>
          <cell r="J2789" t="str">
            <v>direction@hug-mag.fr</v>
          </cell>
          <cell r="K2789" t="str">
            <v>REGIS</v>
          </cell>
          <cell r="L2789" t="str">
            <v>BOURGAULT</v>
          </cell>
          <cell r="M2789" t="str">
            <v>+33951702902</v>
          </cell>
          <cell r="N2789" t="str">
            <v>redaction@hug-mag.fr</v>
          </cell>
        </row>
        <row r="2790">
          <cell r="A2790">
            <v>3025111</v>
          </cell>
          <cell r="B2790" t="str">
            <v>SARL STTON</v>
          </cell>
          <cell r="C2790" t="str">
            <v>1 Avenue Henry Dunant</v>
          </cell>
          <cell r="D2790" t="str">
            <v>Palais de la Scala</v>
          </cell>
          <cell r="E2790" t="str">
            <v>98000</v>
          </cell>
          <cell r="F2790" t="str">
            <v>MONACO</v>
          </cell>
          <cell r="G2790" t="str">
            <v>MONACO</v>
          </cell>
          <cell r="H2790" t="str">
            <v>1</v>
          </cell>
          <cell r="I2790" t="str">
            <v>+37797777655</v>
          </cell>
          <cell r="K2790" t="str">
            <v>Valentin</v>
          </cell>
          <cell r="L2790" t="str">
            <v>Dall'Osto</v>
          </cell>
          <cell r="N2790" t="str">
            <v>vdallosto@stton.mc</v>
          </cell>
        </row>
        <row r="2791">
          <cell r="A2791">
            <v>3025484</v>
          </cell>
          <cell r="B2791" t="str">
            <v>INFOPRO DIGITAL SARL</v>
          </cell>
          <cell r="C2791" t="str">
            <v>ANTONY PARC II - BP 20156</v>
          </cell>
          <cell r="D2791" t="str">
            <v>10 PLACE DU GENERAL DE GAULLE</v>
          </cell>
          <cell r="E2791" t="str">
            <v>92186</v>
          </cell>
          <cell r="F2791" t="str">
            <v>ANTONY CEDEX</v>
          </cell>
          <cell r="G2791" t="str">
            <v>FRANCE</v>
          </cell>
          <cell r="H2791" t="str">
            <v>1</v>
          </cell>
          <cell r="I2791" t="str">
            <v>+33177929366</v>
          </cell>
          <cell r="J2791" t="str">
            <v>bdoste@usinenouvelle.com</v>
          </cell>
          <cell r="K2791" t="str">
            <v>Bertrand</v>
          </cell>
          <cell r="L2791" t="str">
            <v>DOSTE</v>
          </cell>
          <cell r="M2791" t="str">
            <v>01 77 92 93 66</v>
          </cell>
          <cell r="N2791" t="str">
            <v>bdoste@usinenouvelle.com</v>
          </cell>
        </row>
        <row r="2792">
          <cell r="A2792">
            <v>3025484</v>
          </cell>
          <cell r="B2792" t="str">
            <v>INFOPRO DIGITAL SARL</v>
          </cell>
          <cell r="C2792" t="str">
            <v>ANTONY PARC II - BP 20156</v>
          </cell>
          <cell r="D2792" t="str">
            <v>10 PLACE DU GENERAL DE GAULLE</v>
          </cell>
          <cell r="E2792" t="str">
            <v>92186</v>
          </cell>
          <cell r="F2792" t="str">
            <v>ANTONY CEDEX</v>
          </cell>
          <cell r="G2792" t="str">
            <v>FRANCE</v>
          </cell>
          <cell r="H2792" t="str">
            <v>1</v>
          </cell>
          <cell r="I2792" t="str">
            <v>+33177929366</v>
          </cell>
          <cell r="J2792" t="str">
            <v>bdoste@usinenouvelle.com</v>
          </cell>
          <cell r="K2792" t="str">
            <v>Pierre</v>
          </cell>
          <cell r="L2792" t="str">
            <v>SACKSTEDER</v>
          </cell>
        </row>
        <row r="2793">
          <cell r="A2793">
            <v>3026410</v>
          </cell>
          <cell r="B2793" t="str">
            <v>LACANI SAS</v>
          </cell>
          <cell r="C2793" t="str">
            <v>39 RUE CHARLES PERRAULT</v>
          </cell>
          <cell r="E2793" t="str">
            <v>33370</v>
          </cell>
          <cell r="F2793" t="str">
            <v>ARTIGUES PRES BORDEAUX</v>
          </cell>
          <cell r="G2793" t="str">
            <v>FRANCE</v>
          </cell>
          <cell r="H2793" t="str">
            <v>1</v>
          </cell>
          <cell r="I2793" t="str">
            <v>+33535544146</v>
          </cell>
          <cell r="J2793" t="str">
            <v>contact@samboat.fr</v>
          </cell>
          <cell r="K2793" t="str">
            <v>Nicolas</v>
          </cell>
          <cell r="L2793" t="str">
            <v>CARGOU</v>
          </cell>
          <cell r="N2793" t="str">
            <v>nicolas@samboat.fr</v>
          </cell>
        </row>
        <row r="2794">
          <cell r="A2794">
            <v>3026410</v>
          </cell>
          <cell r="B2794" t="str">
            <v>LACANI SAS</v>
          </cell>
          <cell r="C2794" t="str">
            <v>39 RUE CHARLES PERRAULT</v>
          </cell>
          <cell r="E2794" t="str">
            <v>33370</v>
          </cell>
          <cell r="F2794" t="str">
            <v>ARTIGUES PRES BORDEAUX</v>
          </cell>
          <cell r="G2794" t="str">
            <v>FRANCE</v>
          </cell>
          <cell r="H2794" t="str">
            <v>1</v>
          </cell>
          <cell r="I2794" t="str">
            <v>+33535544146</v>
          </cell>
          <cell r="J2794" t="str">
            <v>contact@samboat.fr</v>
          </cell>
          <cell r="K2794" t="str">
            <v>Laurent</v>
          </cell>
          <cell r="L2794" t="str">
            <v>LACANI</v>
          </cell>
          <cell r="M2794" t="str">
            <v>+33535544146</v>
          </cell>
          <cell r="N2794" t="str">
            <v>laurent@samboat.fr</v>
          </cell>
        </row>
        <row r="2795">
          <cell r="A2795">
            <v>3026922</v>
          </cell>
          <cell r="B2795" t="str">
            <v>PROGRESSIVE TRADE MEDIA</v>
          </cell>
          <cell r="C2795" t="str">
            <v>2 Maidstone Road</v>
          </cell>
          <cell r="E2795" t="str">
            <v>DA14 5HZ</v>
          </cell>
          <cell r="F2795" t="str">
            <v>SIDCUP</v>
          </cell>
          <cell r="G2795" t="str">
            <v>ROYAUME-UNI</v>
          </cell>
          <cell r="H2795" t="str">
            <v>2</v>
          </cell>
          <cell r="I2795" t="str">
            <v>+442079366400</v>
          </cell>
          <cell r="J2795" t="str">
            <v>sonja.mueller@neimagazine.com</v>
          </cell>
          <cell r="K2795" t="str">
            <v>Sonja</v>
          </cell>
          <cell r="L2795" t="str">
            <v>MUELLER</v>
          </cell>
          <cell r="N2795" t="str">
            <v>sonja.mueller@neimagazine.com</v>
          </cell>
        </row>
        <row r="2796">
          <cell r="A2796">
            <v>3026922</v>
          </cell>
          <cell r="B2796" t="str">
            <v>PROGRESSIVE TRADE MEDIA</v>
          </cell>
          <cell r="C2796" t="str">
            <v>2 Maidstone Road</v>
          </cell>
          <cell r="E2796" t="str">
            <v>DA14 5HZ</v>
          </cell>
          <cell r="F2796" t="str">
            <v>SIDCUP</v>
          </cell>
          <cell r="G2796" t="str">
            <v>ROYAUME-UNI</v>
          </cell>
          <cell r="H2796" t="str">
            <v>2</v>
          </cell>
          <cell r="I2796" t="str">
            <v>+442079366400</v>
          </cell>
          <cell r="J2796" t="str">
            <v>sonja.mueller@neimagazine.com</v>
          </cell>
          <cell r="K2796" t="str">
            <v>Marie</v>
          </cell>
          <cell r="L2796" t="str">
            <v>Frankland</v>
          </cell>
          <cell r="M2796" t="str">
            <v>+4420782697705</v>
          </cell>
          <cell r="N2796" t="str">
            <v>marie.frankland@progressivemediagroup.com</v>
          </cell>
        </row>
        <row r="2797">
          <cell r="A2797">
            <v>3026922</v>
          </cell>
          <cell r="B2797" t="str">
            <v>PROGRESSIVE TRADE MEDIA</v>
          </cell>
          <cell r="C2797" t="str">
            <v>2 Maidstone Road</v>
          </cell>
          <cell r="E2797" t="str">
            <v>DA14 5HZ</v>
          </cell>
          <cell r="F2797" t="str">
            <v>SIDCUP</v>
          </cell>
          <cell r="G2797" t="str">
            <v>ROYAUME-UNI</v>
          </cell>
          <cell r="H2797" t="str">
            <v>2</v>
          </cell>
          <cell r="I2797" t="str">
            <v>+442079366400</v>
          </cell>
          <cell r="J2797" t="str">
            <v>sonja.mueller@neimagazine.com</v>
          </cell>
          <cell r="K2797" t="str">
            <v>Glen</v>
          </cell>
          <cell r="L2797" t="str">
            <v>SAVAGE</v>
          </cell>
          <cell r="M2797" t="str">
            <v>+442082697705</v>
          </cell>
          <cell r="N2797" t="str">
            <v>glen.savage@globaltrademedia.com</v>
          </cell>
        </row>
        <row r="2798">
          <cell r="A2798">
            <v>3026922</v>
          </cell>
          <cell r="B2798" t="str">
            <v>PROGRESSIVE TRADE MEDIA</v>
          </cell>
          <cell r="C2798" t="str">
            <v>2 Maidstone Road</v>
          </cell>
          <cell r="E2798" t="str">
            <v>DA14 5HZ</v>
          </cell>
          <cell r="F2798" t="str">
            <v>SIDCUP</v>
          </cell>
          <cell r="G2798" t="str">
            <v>ROYAUME-UNI</v>
          </cell>
          <cell r="H2798" t="str">
            <v>2</v>
          </cell>
          <cell r="I2798" t="str">
            <v>+442079366400</v>
          </cell>
          <cell r="J2798" t="str">
            <v>sonja.mueller@neimagazine.com</v>
          </cell>
          <cell r="K2798" t="str">
            <v>Glen</v>
          </cell>
          <cell r="L2798" t="str">
            <v>SAVAGE</v>
          </cell>
          <cell r="M2798" t="str">
            <v>+4420782697705</v>
          </cell>
          <cell r="N2798" t="str">
            <v>glen.savage@globaltrademedia.com</v>
          </cell>
        </row>
        <row r="2799">
          <cell r="A2799">
            <v>3026968</v>
          </cell>
          <cell r="B2799" t="str">
            <v>EDITIONS STIM - ACTU NAUTIQUE</v>
          </cell>
          <cell r="C2799" t="str">
            <v>28 rue de l'Amiral Hamelin</v>
          </cell>
          <cell r="E2799" t="str">
            <v>75016</v>
          </cell>
          <cell r="F2799" t="str">
            <v>PARIS</v>
          </cell>
          <cell r="G2799" t="str">
            <v>FRANCE</v>
          </cell>
          <cell r="H2799" t="str">
            <v>1</v>
          </cell>
          <cell r="I2799" t="str">
            <v>+33149526045</v>
          </cell>
          <cell r="J2799" t="str">
            <v>nvenance@actunautique.com</v>
          </cell>
          <cell r="K2799" t="str">
            <v>Nicolas</v>
          </cell>
          <cell r="L2799" t="str">
            <v>VENANCE</v>
          </cell>
          <cell r="N2799" t="str">
            <v>nvenance@actunautique.com</v>
          </cell>
        </row>
        <row r="2800">
          <cell r="A2800">
            <v>3027108</v>
          </cell>
          <cell r="B2800" t="str">
            <v>SERENIS MEDIA</v>
          </cell>
          <cell r="C2800" t="str">
            <v>15 RUE DE LA LANCETTE</v>
          </cell>
          <cell r="E2800" t="str">
            <v>75012</v>
          </cell>
          <cell r="F2800" t="str">
            <v>PARIS</v>
          </cell>
          <cell r="G2800" t="str">
            <v>FRANCE</v>
          </cell>
          <cell r="H2800" t="str">
            <v>1</v>
          </cell>
          <cell r="I2800" t="str">
            <v>+33 1 76 41 05 21</v>
          </cell>
          <cell r="J2800" t="str">
            <v>karina@serenis-medias.com</v>
          </cell>
          <cell r="K2800" t="str">
            <v>Karina</v>
          </cell>
          <cell r="L2800" t="str">
            <v>ELMAH</v>
          </cell>
          <cell r="M2800" t="str">
            <v>+33 1 76 41 05 21</v>
          </cell>
          <cell r="N2800" t="str">
            <v>karina@serenis-medias.com</v>
          </cell>
        </row>
        <row r="2801">
          <cell r="A2801">
            <v>3027108</v>
          </cell>
          <cell r="B2801" t="str">
            <v>SERENIS MEDIA</v>
          </cell>
          <cell r="C2801" t="str">
            <v>15 RUE DE LA LANCETTE</v>
          </cell>
          <cell r="E2801" t="str">
            <v>75012</v>
          </cell>
          <cell r="F2801" t="str">
            <v>PARIS</v>
          </cell>
          <cell r="G2801" t="str">
            <v>FRANCE</v>
          </cell>
          <cell r="H2801" t="str">
            <v>1</v>
          </cell>
          <cell r="I2801" t="str">
            <v>+33 1 76 41 05 21</v>
          </cell>
          <cell r="J2801" t="str">
            <v>karina@serenis-medias.com</v>
          </cell>
          <cell r="K2801" t="str">
            <v>Valérie</v>
          </cell>
          <cell r="L2801" t="str">
            <v>PRIGENT</v>
          </cell>
          <cell r="M2801" t="str">
            <v>+33 1 76 41 05 20</v>
          </cell>
          <cell r="N2801" t="str">
            <v>v.prigent@serenis-medias.com</v>
          </cell>
        </row>
        <row r="2802">
          <cell r="A2802">
            <v>3027220</v>
          </cell>
          <cell r="B2802" t="str">
            <v>L'AME BLEUE</v>
          </cell>
          <cell r="C2802" t="str">
            <v>5 allée des Cormorans</v>
          </cell>
          <cell r="E2802" t="str">
            <v>29490</v>
          </cell>
          <cell r="F2802" t="str">
            <v>GUIPAVAS</v>
          </cell>
          <cell r="G2802" t="str">
            <v>FRANCE</v>
          </cell>
          <cell r="H2802" t="str">
            <v>1</v>
          </cell>
          <cell r="I2802" t="str">
            <v>+33682286796</v>
          </cell>
          <cell r="K2802" t="str">
            <v>Laurent</v>
          </cell>
          <cell r="L2802" t="str">
            <v>MARIE</v>
          </cell>
          <cell r="N2802" t="str">
            <v>laurentmarie112@gmail.com</v>
          </cell>
        </row>
        <row r="2803">
          <cell r="A2803">
            <v>3027223</v>
          </cell>
          <cell r="B2803" t="str">
            <v>CENTRE DE FORMATION ET D'INTERVENTION</v>
          </cell>
          <cell r="C2803" t="str">
            <v>4 Rue de Saint Cloud</v>
          </cell>
          <cell r="E2803" t="str">
            <v>92310</v>
          </cell>
          <cell r="F2803" t="str">
            <v>SEVRES</v>
          </cell>
          <cell r="G2803" t="str">
            <v>FRANCE</v>
          </cell>
          <cell r="H2803" t="str">
            <v>1</v>
          </cell>
          <cell r="I2803" t="str">
            <v>+33660367511</v>
          </cell>
          <cell r="J2803" t="str">
            <v>gdeltheil@orange.fr</v>
          </cell>
          <cell r="K2803" t="str">
            <v>Guy</v>
          </cell>
          <cell r="L2803" t="str">
            <v>DELTHEIL</v>
          </cell>
          <cell r="N2803" t="str">
            <v>gdeltheil@orange.fr</v>
          </cell>
        </row>
        <row r="2804">
          <cell r="A2804">
            <v>3027223</v>
          </cell>
          <cell r="B2804" t="str">
            <v>CENTRE DE FORMATION ET D'INTERVENTION</v>
          </cell>
          <cell r="C2804" t="str">
            <v>4 Rue de Saint Cloud</v>
          </cell>
          <cell r="E2804" t="str">
            <v>92310</v>
          </cell>
          <cell r="F2804" t="str">
            <v>SEVRES</v>
          </cell>
          <cell r="G2804" t="str">
            <v>FRANCE</v>
          </cell>
          <cell r="H2804" t="str">
            <v>1</v>
          </cell>
          <cell r="I2804" t="str">
            <v>+33660367511</v>
          </cell>
          <cell r="J2804" t="str">
            <v>gdeltheil@orange.fr</v>
          </cell>
          <cell r="K2804" t="str">
            <v>Laurent</v>
          </cell>
          <cell r="L2804" t="str">
            <v>Maugan</v>
          </cell>
          <cell r="M2804" t="str">
            <v>+33160760660</v>
          </cell>
          <cell r="N2804" t="str">
            <v>lmaugan@sdis91.fr</v>
          </cell>
        </row>
        <row r="2805">
          <cell r="A2805">
            <v>3027791</v>
          </cell>
          <cell r="B2805" t="str">
            <v>FRANCHISE DIRECTE</v>
          </cell>
          <cell r="C2805" t="str">
            <v>105-106 CAPEL STREET</v>
          </cell>
          <cell r="D2805" t="str">
            <v>THE CAPEL BUILDING</v>
          </cell>
          <cell r="E2805" t="str">
            <v>D7</v>
          </cell>
          <cell r="F2805" t="str">
            <v>DUBLIN</v>
          </cell>
          <cell r="G2805" t="str">
            <v>IRLANDE</v>
          </cell>
          <cell r="H2805" t="str">
            <v>2</v>
          </cell>
          <cell r="I2805" t="str">
            <v>+353 18 65 63 70</v>
          </cell>
          <cell r="K2805" t="str">
            <v>Laura</v>
          </cell>
          <cell r="L2805" t="str">
            <v>Pacaud</v>
          </cell>
          <cell r="M2805" t="str">
            <v>+353805540409</v>
          </cell>
          <cell r="N2805" t="str">
            <v>laura.pacaud@franchisedirect.com</v>
          </cell>
        </row>
        <row r="2806">
          <cell r="A2806">
            <v>3027791</v>
          </cell>
          <cell r="B2806" t="str">
            <v>FRANCHISE DIRECTE</v>
          </cell>
          <cell r="C2806" t="str">
            <v>105-106 CAPEL STREET</v>
          </cell>
          <cell r="D2806" t="str">
            <v>THE CAPEL BUILDING</v>
          </cell>
          <cell r="E2806" t="str">
            <v>D7</v>
          </cell>
          <cell r="F2806" t="str">
            <v>DUBLIN</v>
          </cell>
          <cell r="G2806" t="str">
            <v>IRLANDE</v>
          </cell>
          <cell r="H2806" t="str">
            <v>2</v>
          </cell>
          <cell r="I2806" t="str">
            <v>+353 18 65 63 70</v>
          </cell>
          <cell r="K2806" t="str">
            <v>Romain</v>
          </cell>
          <cell r="L2806" t="str">
            <v>RADTKA</v>
          </cell>
          <cell r="M2806" t="str">
            <v>+353 186 56 372</v>
          </cell>
          <cell r="N2806" t="str">
            <v>romain.radtka@franchisedirect.com</v>
          </cell>
        </row>
        <row r="2807">
          <cell r="A2807">
            <v>3027791</v>
          </cell>
          <cell r="B2807" t="str">
            <v>FRANCHISE DIRECTE</v>
          </cell>
          <cell r="C2807" t="str">
            <v>105-106 CAPEL STREET</v>
          </cell>
          <cell r="D2807" t="str">
            <v>THE CAPEL BUILDING</v>
          </cell>
          <cell r="E2807" t="str">
            <v>D7</v>
          </cell>
          <cell r="F2807" t="str">
            <v>DUBLIN</v>
          </cell>
          <cell r="G2807" t="str">
            <v>IRLANDE</v>
          </cell>
          <cell r="H2807" t="str">
            <v>2</v>
          </cell>
          <cell r="I2807" t="str">
            <v>+353 18 65 63 70</v>
          </cell>
          <cell r="K2807" t="str">
            <v>Conor</v>
          </cell>
          <cell r="L2807" t="str">
            <v>MCGARRY</v>
          </cell>
          <cell r="N2807" t="str">
            <v>laura.pacaud@franchisedirect.com</v>
          </cell>
        </row>
        <row r="2808">
          <cell r="A2808">
            <v>3027824</v>
          </cell>
          <cell r="B2808" t="str">
            <v>SA FRANCHISE WAREHOUSE</v>
          </cell>
          <cell r="C2808" t="str">
            <v>469 JULIUS JEPPE ST, PRETORIA</v>
          </cell>
          <cell r="E2808" t="str">
            <v>0145</v>
          </cell>
          <cell r="F2808" t="str">
            <v>WATERKLOOF</v>
          </cell>
          <cell r="G2808" t="str">
            <v>AFRIQUE DU SUD</v>
          </cell>
          <cell r="H2808" t="str">
            <v>2</v>
          </cell>
          <cell r="K2808" t="str">
            <v>Liza</v>
          </cell>
          <cell r="L2808" t="str">
            <v>VAN RIET</v>
          </cell>
          <cell r="N2808" t="str">
            <v>liza@safw.co.za</v>
          </cell>
        </row>
        <row r="2809">
          <cell r="A2809">
            <v>3028033</v>
          </cell>
          <cell r="B2809" t="str">
            <v>MEDIA BOOSTER SPRL</v>
          </cell>
          <cell r="C2809" t="str">
            <v>29 RUE VICTOR ROUSSEAU</v>
          </cell>
          <cell r="E2809" t="str">
            <v>7181</v>
          </cell>
          <cell r="F2809" t="str">
            <v>FELUY</v>
          </cell>
          <cell r="G2809" t="str">
            <v>BELGIQUE</v>
          </cell>
          <cell r="H2809" t="str">
            <v>1</v>
          </cell>
          <cell r="I2809" t="str">
            <v>+32476304766</v>
          </cell>
          <cell r="J2809" t="str">
            <v>info@belgobijoux.be</v>
          </cell>
          <cell r="K2809" t="str">
            <v>EVE</v>
          </cell>
          <cell r="L2809" t="str">
            <v>BARTHELEMY</v>
          </cell>
          <cell r="N2809" t="str">
            <v>info@belgobijoux.be</v>
          </cell>
        </row>
        <row r="2810">
          <cell r="A2810">
            <v>3028034</v>
          </cell>
          <cell r="B2810" t="str">
            <v>MPP MIDDLE EAST  MEDIA COMPANY</v>
          </cell>
          <cell r="C2810" t="str">
            <v>PO BOX 118370</v>
          </cell>
          <cell r="F2810" t="str">
            <v>DUBAI</v>
          </cell>
          <cell r="G2810" t="str">
            <v>EMIRATS ARABES UNIS</v>
          </cell>
          <cell r="H2810" t="str">
            <v>2</v>
          </cell>
          <cell r="I2810" t="str">
            <v>+97144456700</v>
          </cell>
          <cell r="J2810" t="str">
            <v>liza@mpp-me.com</v>
          </cell>
          <cell r="K2810" t="str">
            <v>NADER</v>
          </cell>
          <cell r="L2810" t="str">
            <v>FREIHA</v>
          </cell>
          <cell r="N2810" t="str">
            <v>liza@mpp-me.com</v>
          </cell>
        </row>
        <row r="2811">
          <cell r="A2811">
            <v>3028278</v>
          </cell>
          <cell r="B2811" t="str">
            <v>ZV LA LLC</v>
          </cell>
          <cell r="C2811" t="str">
            <v>102 FRANKLIN STREET</v>
          </cell>
          <cell r="E2811" t="str">
            <v>NY 10013</v>
          </cell>
          <cell r="F2811" t="str">
            <v>NEW YORK</v>
          </cell>
          <cell r="G2811" t="str">
            <v>ETATS-UNIS</v>
          </cell>
          <cell r="H2811" t="str">
            <v>2</v>
          </cell>
          <cell r="K2811" t="str">
            <v>Candice</v>
          </cell>
          <cell r="L2811" t="str">
            <v>Carcy</v>
          </cell>
          <cell r="N2811" t="str">
            <v>ccarcy@zadigetvoltaire.com</v>
          </cell>
        </row>
        <row r="2812">
          <cell r="A2812">
            <v>3028285</v>
          </cell>
          <cell r="B2812" t="str">
            <v>LA SOCIETE NOUVELLE DU NOUVEL ECONOMISTE</v>
          </cell>
          <cell r="C2812" t="str">
            <v>38 BIS RUE DU FER À MOULIN</v>
          </cell>
          <cell r="E2812" t="str">
            <v>75005</v>
          </cell>
          <cell r="F2812" t="str">
            <v>PARIS</v>
          </cell>
          <cell r="G2812" t="str">
            <v>FRANCE</v>
          </cell>
          <cell r="H2812" t="str">
            <v>1</v>
          </cell>
          <cell r="I2812" t="str">
            <v>+33 1 75 44 41 07</v>
          </cell>
          <cell r="K2812" t="str">
            <v>Raphael</v>
          </cell>
          <cell r="L2812" t="str">
            <v>FITOUSSI</v>
          </cell>
          <cell r="N2812" t="str">
            <v>raphael.fitoussi@nouveleconomiste.fr</v>
          </cell>
        </row>
        <row r="2813">
          <cell r="A2813">
            <v>3028285</v>
          </cell>
          <cell r="B2813" t="str">
            <v>LA SOCIETE NOUVELLE DU NOUVEL ECONOMISTE</v>
          </cell>
          <cell r="C2813" t="str">
            <v>38 BIS RUE DU FER À MOULIN</v>
          </cell>
          <cell r="E2813" t="str">
            <v>75005</v>
          </cell>
          <cell r="F2813" t="str">
            <v>PARIS</v>
          </cell>
          <cell r="G2813" t="str">
            <v>FRANCE</v>
          </cell>
          <cell r="H2813" t="str">
            <v>1</v>
          </cell>
          <cell r="I2813" t="str">
            <v>+33 1 75 44 41 07</v>
          </cell>
          <cell r="K2813" t="str">
            <v>Colette</v>
          </cell>
          <cell r="L2813" t="str">
            <v>DUNAN</v>
          </cell>
          <cell r="N2813" t="str">
            <v>colette.dunand@nouveleconomiste</v>
          </cell>
        </row>
        <row r="2814">
          <cell r="A2814">
            <v>3028285</v>
          </cell>
          <cell r="B2814" t="str">
            <v>LA SOCIETE NOUVELLE DU NOUVEL ECONOMISTE</v>
          </cell>
          <cell r="C2814" t="str">
            <v>38 BIS RUE DU FER À MOULIN</v>
          </cell>
          <cell r="E2814" t="str">
            <v>75005</v>
          </cell>
          <cell r="F2814" t="str">
            <v>PARIS</v>
          </cell>
          <cell r="G2814" t="str">
            <v>FRANCE</v>
          </cell>
          <cell r="H2814" t="str">
            <v>1</v>
          </cell>
          <cell r="I2814" t="str">
            <v>+33 1 75 44 41 07</v>
          </cell>
          <cell r="K2814" t="str">
            <v>Marine</v>
          </cell>
          <cell r="L2814" t="str">
            <v>TUNAS</v>
          </cell>
          <cell r="N2814" t="str">
            <v>marine.tunas@nouveleconomiste.fr</v>
          </cell>
        </row>
        <row r="2815">
          <cell r="A2815">
            <v>3028285</v>
          </cell>
          <cell r="B2815" t="str">
            <v>LA SOCIETE NOUVELLE DU NOUVEL ECONOMISTE</v>
          </cell>
          <cell r="C2815" t="str">
            <v>38 BIS RUE DU FER À MOULIN</v>
          </cell>
          <cell r="E2815" t="str">
            <v>75005</v>
          </cell>
          <cell r="F2815" t="str">
            <v>PARIS</v>
          </cell>
          <cell r="G2815" t="str">
            <v>FRANCE</v>
          </cell>
          <cell r="H2815" t="str">
            <v>1</v>
          </cell>
          <cell r="I2815" t="str">
            <v>+33 1 75 44 41 07</v>
          </cell>
          <cell r="K2815" t="str">
            <v>Henri</v>
          </cell>
          <cell r="L2815" t="str">
            <v>NIJDAM</v>
          </cell>
          <cell r="M2815" t="str">
            <v>+33 1 75 44 41 04</v>
          </cell>
        </row>
        <row r="2816">
          <cell r="A2816">
            <v>3028789</v>
          </cell>
          <cell r="B2816" t="str">
            <v>ARTAM ANTIK VE SANATSAL ESERLER MUZAYEDE</v>
          </cell>
          <cell r="C2816" t="str">
            <v>ANTIKPALACE: SULEYMAN SEBA CAD</v>
          </cell>
          <cell r="D2816" t="str">
            <v>TALIMYERI SOKNO:2</v>
          </cell>
          <cell r="F2816" t="str">
            <v>MACKA/ISTANBUL</v>
          </cell>
          <cell r="G2816" t="str">
            <v>TURQUIE</v>
          </cell>
          <cell r="H2816" t="str">
            <v>2</v>
          </cell>
          <cell r="I2816" t="str">
            <v>+902122362460</v>
          </cell>
          <cell r="K2816" t="str">
            <v>?rem</v>
          </cell>
          <cell r="L2816" t="str">
            <v>Mü?erref</v>
          </cell>
          <cell r="N2816" t="str">
            <v>irem@antikpalace.com.tr</v>
          </cell>
        </row>
        <row r="2817">
          <cell r="A2817">
            <v>3028789</v>
          </cell>
          <cell r="B2817" t="str">
            <v>ARTAM ANTIK VE SANATSAL ESERLER MUZAYEDE</v>
          </cell>
          <cell r="C2817" t="str">
            <v>ANTIKPALACE: SULEYMAN SEBA CAD</v>
          </cell>
          <cell r="D2817" t="str">
            <v>TALIMYERI SOKNO:2</v>
          </cell>
          <cell r="F2817" t="str">
            <v>MACKA/ISTANBUL</v>
          </cell>
          <cell r="G2817" t="str">
            <v>TURQUIE</v>
          </cell>
          <cell r="H2817" t="str">
            <v>2</v>
          </cell>
          <cell r="I2817" t="str">
            <v>+902122362460</v>
          </cell>
          <cell r="K2817" t="str">
            <v>Olgac</v>
          </cell>
          <cell r="L2817" t="str">
            <v>ARTAM</v>
          </cell>
          <cell r="N2817" t="str">
            <v>antik@antikas.com</v>
          </cell>
        </row>
        <row r="2818">
          <cell r="A2818">
            <v>3028897</v>
          </cell>
          <cell r="B2818" t="str">
            <v>NATURA LODGE SAS</v>
          </cell>
          <cell r="C2818" t="str">
            <v>1151 ROUTE DE PONT</v>
          </cell>
          <cell r="E2818" t="str">
            <v>30430</v>
          </cell>
          <cell r="F2818" t="str">
            <v>SAINT JEAN DE MARUELJOLS</v>
          </cell>
          <cell r="G2818" t="str">
            <v>FRANCE</v>
          </cell>
          <cell r="H2818" t="str">
            <v>1</v>
          </cell>
          <cell r="I2818" t="str">
            <v>+33466833371</v>
          </cell>
          <cell r="J2818" t="str">
            <v>contact@bateau-vintage.com</v>
          </cell>
          <cell r="K2818" t="str">
            <v>ANTOINE</v>
          </cell>
          <cell r="L2818" t="str">
            <v>AGAPITOS</v>
          </cell>
          <cell r="N2818" t="str">
            <v>contact@bateau-vintage.com</v>
          </cell>
        </row>
        <row r="2819">
          <cell r="A2819">
            <v>3029303</v>
          </cell>
          <cell r="B2819" t="str">
            <v>THE TRAVEL EXPERTS</v>
          </cell>
          <cell r="C2819" t="str">
            <v>4 Rue des capucins</v>
          </cell>
          <cell r="E2819" t="str">
            <v>92190</v>
          </cell>
          <cell r="F2819" t="str">
            <v>MEUDON</v>
          </cell>
          <cell r="G2819" t="str">
            <v>FRANCE</v>
          </cell>
          <cell r="H2819" t="str">
            <v>1</v>
          </cell>
          <cell r="I2819" t="str">
            <v>+33672758029</v>
          </cell>
          <cell r="J2819" t="str">
            <v>albena.gadjanova@gmail.com</v>
          </cell>
          <cell r="K2819" t="str">
            <v>Albena</v>
          </cell>
          <cell r="L2819" t="str">
            <v>GADJANOVA</v>
          </cell>
        </row>
        <row r="2820">
          <cell r="A2820">
            <v>3029410</v>
          </cell>
          <cell r="B2820" t="str">
            <v>PLATINUM MEDIA LAB SRL</v>
          </cell>
          <cell r="C2820" t="str">
            <v>Via Lodovico Mancini 5ZE</v>
          </cell>
          <cell r="E2820" t="str">
            <v>20129</v>
          </cell>
          <cell r="F2820" t="str">
            <v>MILAN</v>
          </cell>
          <cell r="G2820" t="str">
            <v>ITALIE</v>
          </cell>
          <cell r="H2820" t="str">
            <v>2</v>
          </cell>
          <cell r="I2820" t="str">
            <v>+390236683420</v>
          </cell>
          <cell r="K2820" t="str">
            <v>Deborah</v>
          </cell>
          <cell r="L2820" t="str">
            <v>Bazzoni</v>
          </cell>
          <cell r="N2820" t="str">
            <v>deborahbazzoni@platinummedialab.com</v>
          </cell>
        </row>
        <row r="2821">
          <cell r="A2821">
            <v>3029410</v>
          </cell>
          <cell r="B2821" t="str">
            <v>PLATINUM MEDIA LAB SRL</v>
          </cell>
          <cell r="C2821" t="str">
            <v>Via Lodovico Mancini 5ZE</v>
          </cell>
          <cell r="E2821" t="str">
            <v>20129</v>
          </cell>
          <cell r="F2821" t="str">
            <v>MILAN</v>
          </cell>
          <cell r="G2821" t="str">
            <v>ITALIE</v>
          </cell>
          <cell r="H2821" t="str">
            <v>2</v>
          </cell>
          <cell r="I2821" t="str">
            <v>+390236683420</v>
          </cell>
          <cell r="K2821" t="str">
            <v>Matteo</v>
          </cell>
          <cell r="L2821" t="str">
            <v>GUGLIELMO GALBIATI</v>
          </cell>
        </row>
        <row r="2822">
          <cell r="A2822">
            <v>3029609</v>
          </cell>
          <cell r="B2822" t="str">
            <v>LUXE MAGAZINE SARL</v>
          </cell>
          <cell r="C2822" t="str">
            <v>5 bis rue Dosne</v>
          </cell>
          <cell r="E2822" t="str">
            <v>75116</v>
          </cell>
          <cell r="F2822" t="str">
            <v>PARIS</v>
          </cell>
          <cell r="G2822" t="str">
            <v>FRANCE</v>
          </cell>
          <cell r="H2822" t="str">
            <v>1</v>
          </cell>
          <cell r="K2822" t="str">
            <v>Katya</v>
          </cell>
          <cell r="L2822" t="str">
            <v>Pellegrino</v>
          </cell>
          <cell r="N2822" t="str">
            <v>katya.pellegrino@luxe-magazine.com</v>
          </cell>
        </row>
        <row r="2823">
          <cell r="A2823">
            <v>3029616</v>
          </cell>
          <cell r="B2823" t="str">
            <v>NOTTING HILL MEDIA LIMITED</v>
          </cell>
          <cell r="C2823" t="str">
            <v>PARK HOUSE</v>
          </cell>
          <cell r="D2823" t="str">
            <v>206-208 LATIMER ROAD</v>
          </cell>
          <cell r="E2823" t="str">
            <v>W106QY</v>
          </cell>
          <cell r="F2823" t="str">
            <v>LONDRES</v>
          </cell>
          <cell r="G2823" t="str">
            <v>ROYAUME-UNI</v>
          </cell>
          <cell r="H2823" t="str">
            <v>2</v>
          </cell>
          <cell r="K2823" t="str">
            <v>Kiran</v>
          </cell>
          <cell r="L2823" t="str">
            <v>Nagula</v>
          </cell>
          <cell r="N2823" t="str">
            <v>kiran@nottinghillmedia.com</v>
          </cell>
        </row>
        <row r="2824">
          <cell r="A2824">
            <v>3030081</v>
          </cell>
          <cell r="B2824" t="str">
            <v>LUX INC MEDIA</v>
          </cell>
          <cell r="C2824" t="str">
            <v>178 CLEMENCEAU AVENUE</v>
          </cell>
          <cell r="D2824" t="str">
            <v>3 F HAW PAR GLASS TOWER</v>
          </cell>
          <cell r="E2824" t="str">
            <v>239926</v>
          </cell>
          <cell r="F2824" t="str">
            <v>SINGAPORE</v>
          </cell>
          <cell r="G2824" t="str">
            <v>SINGAPOUR</v>
          </cell>
          <cell r="H2824" t="str">
            <v>2</v>
          </cell>
          <cell r="I2824" t="str">
            <v>+6567339931</v>
          </cell>
          <cell r="K2824" t="str">
            <v>Gael</v>
          </cell>
          <cell r="L2824" t="str">
            <v>BURLOT</v>
          </cell>
          <cell r="M2824" t="str">
            <v>+6567339931</v>
          </cell>
          <cell r="N2824" t="str">
            <v>gael@lux-inc.com</v>
          </cell>
        </row>
        <row r="2825">
          <cell r="A2825">
            <v>3030249</v>
          </cell>
          <cell r="B2825" t="str">
            <v>STEELHOUSE LLC</v>
          </cell>
          <cell r="C2825" t="str">
            <v>72 Prospekt Povitroflotskyi</v>
          </cell>
          <cell r="E2825" t="str">
            <v>03151</v>
          </cell>
          <cell r="F2825" t="str">
            <v>KIEV</v>
          </cell>
          <cell r="G2825" t="str">
            <v>UKRAINE</v>
          </cell>
          <cell r="H2825" t="str">
            <v>2</v>
          </cell>
          <cell r="I2825" t="str">
            <v>+380503310909</v>
          </cell>
          <cell r="K2825" t="str">
            <v>Anastasya</v>
          </cell>
          <cell r="L2825" t="str">
            <v>Romanova</v>
          </cell>
          <cell r="M2825" t="str">
            <v>+380503310909</v>
          </cell>
          <cell r="N2825" t="str">
            <v>anastasia.romanova@seatrial.eu</v>
          </cell>
        </row>
        <row r="2826">
          <cell r="A2826">
            <v>3030249</v>
          </cell>
          <cell r="B2826" t="str">
            <v>STEELHOUSE LLC</v>
          </cell>
          <cell r="C2826" t="str">
            <v>72 Prospekt Povitroflotskyi</v>
          </cell>
          <cell r="E2826" t="str">
            <v>03151</v>
          </cell>
          <cell r="F2826" t="str">
            <v>KIEV</v>
          </cell>
          <cell r="G2826" t="str">
            <v>UKRAINE</v>
          </cell>
          <cell r="H2826" t="str">
            <v>2</v>
          </cell>
          <cell r="I2826" t="str">
            <v>+380503310909</v>
          </cell>
          <cell r="K2826" t="str">
            <v>Sergey</v>
          </cell>
          <cell r="L2826" t="str">
            <v>CHERNETSKY</v>
          </cell>
          <cell r="N2826" t="str">
            <v>serge.chernetsky@seatrial.eu</v>
          </cell>
        </row>
        <row r="2827">
          <cell r="A2827">
            <v>3030385</v>
          </cell>
          <cell r="B2827" t="str">
            <v>WIDIWICI</v>
          </cell>
          <cell r="C2827" t="str">
            <v>6 BIS AVENUE DES ILES</v>
          </cell>
          <cell r="E2827" t="str">
            <v>74000</v>
          </cell>
          <cell r="F2827" t="str">
            <v>ANNECY</v>
          </cell>
          <cell r="G2827" t="str">
            <v>FRANCE</v>
          </cell>
          <cell r="H2827" t="str">
            <v>1</v>
          </cell>
          <cell r="I2827" t="str">
            <v>+33685856006</v>
          </cell>
          <cell r="K2827" t="str">
            <v>Benoit</v>
          </cell>
          <cell r="L2827" t="str">
            <v>MOUREN</v>
          </cell>
          <cell r="N2827" t="str">
            <v>benoit@widiwici.com</v>
          </cell>
        </row>
        <row r="2828">
          <cell r="A2828">
            <v>3030858</v>
          </cell>
          <cell r="B2828" t="str">
            <v>AMRAE (ASSOCIATION POUR LE MANAGEMENT DE</v>
          </cell>
          <cell r="C2828" t="str">
            <v>80 BOULEVARD HAUSSMANN</v>
          </cell>
          <cell r="E2828" t="str">
            <v>75008</v>
          </cell>
          <cell r="F2828" t="str">
            <v>PARIS</v>
          </cell>
          <cell r="G2828" t="str">
            <v>FRANCE</v>
          </cell>
          <cell r="H2828" t="str">
            <v>1</v>
          </cell>
          <cell r="I2828" t="str">
            <v>+33142893316</v>
          </cell>
          <cell r="K2828" t="str">
            <v>Helene</v>
          </cell>
          <cell r="L2828" t="str">
            <v>Dubillot</v>
          </cell>
          <cell r="M2828" t="str">
            <v>+33142893319</v>
          </cell>
          <cell r="N2828" t="str">
            <v>helene.dubillot@amrae.fr</v>
          </cell>
        </row>
        <row r="2829">
          <cell r="A2829">
            <v>3030858</v>
          </cell>
          <cell r="B2829" t="str">
            <v>AMRAE (ASSOCIATION POUR LE MANAGEMENT DE</v>
          </cell>
          <cell r="C2829" t="str">
            <v>80 BOULEVARD HAUSSMANN</v>
          </cell>
          <cell r="E2829" t="str">
            <v>75008</v>
          </cell>
          <cell r="F2829" t="str">
            <v>PARIS</v>
          </cell>
          <cell r="G2829" t="str">
            <v>FRANCE</v>
          </cell>
          <cell r="H2829" t="str">
            <v>1</v>
          </cell>
          <cell r="I2829" t="str">
            <v>+33142893316</v>
          </cell>
          <cell r="K2829" t="str">
            <v>Marie Flore</v>
          </cell>
          <cell r="L2829" t="str">
            <v>REVANGUE</v>
          </cell>
          <cell r="M2829" t="str">
            <v>+33142893316</v>
          </cell>
          <cell r="N2829" t="str">
            <v>marie-flore.revangue@amrae.fr</v>
          </cell>
        </row>
        <row r="2830">
          <cell r="A2830">
            <v>3030880</v>
          </cell>
          <cell r="B2830" t="str">
            <v>EMAP PUBLISHING LIMITED</v>
          </cell>
          <cell r="C2830" t="str">
            <v>THE PROW</v>
          </cell>
          <cell r="D2830" t="str">
            <v>1 WILDER WALK</v>
          </cell>
          <cell r="E2830" t="str">
            <v>W1B 5AP</v>
          </cell>
          <cell r="F2830" t="str">
            <v>LONDRES</v>
          </cell>
          <cell r="G2830" t="str">
            <v>ROYAUME-UNI</v>
          </cell>
          <cell r="H2830" t="str">
            <v>2</v>
          </cell>
          <cell r="I2830" t="str">
            <v>+442030332600</v>
          </cell>
          <cell r="J2830" t="str">
            <v>telephonehouse.reception@emap.com</v>
          </cell>
          <cell r="K2830" t="str">
            <v>LAURA</v>
          </cell>
          <cell r="L2830" t="str">
            <v>GRUBY</v>
          </cell>
          <cell r="M2830" t="str">
            <v>+442030332600</v>
          </cell>
          <cell r="N2830" t="str">
            <v>telephonehouse.reception@emap.com</v>
          </cell>
        </row>
        <row r="2831">
          <cell r="A2831">
            <v>3030881</v>
          </cell>
          <cell r="B2831" t="str">
            <v>STIER GROUP LTD</v>
          </cell>
          <cell r="C2831" t="str">
            <v>12 TVERSKY STREET</v>
          </cell>
          <cell r="F2831" t="str">
            <v>TEL AVIV</v>
          </cell>
          <cell r="G2831" t="str">
            <v>ISRAEL</v>
          </cell>
          <cell r="H2831" t="str">
            <v>2</v>
          </cell>
          <cell r="I2831" t="str">
            <v>+97235626090</v>
          </cell>
          <cell r="J2831" t="str">
            <v>expo@stier-group.com</v>
          </cell>
          <cell r="K2831" t="str">
            <v>GIEL</v>
          </cell>
          <cell r="L2831" t="str">
            <v>STIER</v>
          </cell>
          <cell r="M2831" t="str">
            <v>+97235626090</v>
          </cell>
          <cell r="N2831" t="str">
            <v>expo@stier-group.com</v>
          </cell>
        </row>
        <row r="2832">
          <cell r="A2832">
            <v>3031332</v>
          </cell>
          <cell r="B2832" t="str">
            <v>PANAGEA SAS</v>
          </cell>
          <cell r="C2832" t="str">
            <v>20 CHEMIN DE BORDEBLANCHE</v>
          </cell>
          <cell r="E2832" t="str">
            <v>31100</v>
          </cell>
          <cell r="F2832" t="str">
            <v>TOULOUSE</v>
          </cell>
          <cell r="G2832" t="str">
            <v>FRANCE</v>
          </cell>
          <cell r="H2832" t="str">
            <v>1</v>
          </cell>
          <cell r="I2832" t="str">
            <v>+33567071000</v>
          </cell>
          <cell r="J2832" t="str">
            <v>contact@panajee.com</v>
          </cell>
          <cell r="K2832" t="str">
            <v>CARAYOL</v>
          </cell>
          <cell r="L2832" t="str">
            <v>CELINE</v>
          </cell>
          <cell r="M2832" t="str">
            <v>+33567071000</v>
          </cell>
          <cell r="N2832" t="str">
            <v>celine@panajee.com</v>
          </cell>
        </row>
        <row r="2833">
          <cell r="A2833">
            <v>3031476</v>
          </cell>
          <cell r="B2833" t="str">
            <v>CINE PUB</v>
          </cell>
          <cell r="C2833" t="str">
            <v>38 RUE DES SAULES</v>
          </cell>
          <cell r="E2833" t="str">
            <v>75018</v>
          </cell>
          <cell r="F2833" t="str">
            <v>PARIS</v>
          </cell>
          <cell r="G2833" t="str">
            <v>FRANCE</v>
          </cell>
          <cell r="H2833" t="str">
            <v>1</v>
          </cell>
          <cell r="I2833" t="str">
            <v>+33155379369</v>
          </cell>
          <cell r="J2833" t="str">
            <v>marion@cine-pub.com</v>
          </cell>
          <cell r="K2833" t="str">
            <v>Marion</v>
          </cell>
          <cell r="L2833" t="str">
            <v>HERRBACH</v>
          </cell>
          <cell r="M2833" t="str">
            <v>+33155379369</v>
          </cell>
          <cell r="N2833" t="str">
            <v>marion@cine-pub.com</v>
          </cell>
        </row>
        <row r="2834">
          <cell r="A2834">
            <v>3031476</v>
          </cell>
          <cell r="B2834" t="str">
            <v>CINE PUB</v>
          </cell>
          <cell r="C2834" t="str">
            <v>38 RUE DES SAULES</v>
          </cell>
          <cell r="E2834" t="str">
            <v>75018</v>
          </cell>
          <cell r="F2834" t="str">
            <v>PARIS</v>
          </cell>
          <cell r="G2834" t="str">
            <v>FRANCE</v>
          </cell>
          <cell r="H2834" t="str">
            <v>1</v>
          </cell>
          <cell r="I2834" t="str">
            <v>+33155379369</v>
          </cell>
          <cell r="J2834" t="str">
            <v>marion@cine-pub.com</v>
          </cell>
          <cell r="K2834" t="str">
            <v>Marion</v>
          </cell>
          <cell r="L2834" t="str">
            <v>HERRBACH</v>
          </cell>
          <cell r="N2834" t="str">
            <v>marion@cine-pub.com</v>
          </cell>
        </row>
        <row r="2835">
          <cell r="A2835">
            <v>3031592</v>
          </cell>
          <cell r="B2835" t="str">
            <v>RADIO COTE D'AMOUR</v>
          </cell>
          <cell r="C2835" t="str">
            <v>18 AVENUE DE LA REPUBLIQUE</v>
          </cell>
          <cell r="D2835" t="str">
            <v>BP 3 0077</v>
          </cell>
          <cell r="E2835" t="str">
            <v>44602</v>
          </cell>
          <cell r="F2835" t="str">
            <v>SAINT NAZAIRE CEDEX</v>
          </cell>
          <cell r="G2835" t="str">
            <v>FRANCE</v>
          </cell>
          <cell r="H2835" t="str">
            <v>1</v>
          </cell>
          <cell r="I2835" t="str">
            <v>+33240223333</v>
          </cell>
          <cell r="J2835" t="str">
            <v>f.gergaud@cotedamour.fr</v>
          </cell>
          <cell r="K2835" t="str">
            <v>Franck</v>
          </cell>
          <cell r="L2835" t="str">
            <v>GERGAUD</v>
          </cell>
          <cell r="M2835" t="str">
            <v>+33240223333</v>
          </cell>
          <cell r="N2835" t="str">
            <v>f.gergaud@cotedamour.fr</v>
          </cell>
        </row>
        <row r="2836">
          <cell r="A2836">
            <v>3031647</v>
          </cell>
          <cell r="B2836" t="str">
            <v>MEDIA-DOM</v>
          </cell>
          <cell r="C2836" t="str">
            <v>UL SVOBODY 14, OFFICE 309</v>
          </cell>
          <cell r="F2836" t="str">
            <v>VORONEZH</v>
          </cell>
          <cell r="G2836" t="str">
            <v>RUSSIE</v>
          </cell>
          <cell r="H2836" t="str">
            <v>2</v>
          </cell>
          <cell r="I2836" t="str">
            <v>+74732065475</v>
          </cell>
          <cell r="K2836" t="str">
            <v>DEDOVA</v>
          </cell>
          <cell r="L2836" t="str">
            <v>GALINA</v>
          </cell>
          <cell r="M2836" t="str">
            <v>+74732065475</v>
          </cell>
          <cell r="N2836" t="str">
            <v>galia@intercon.ru</v>
          </cell>
        </row>
        <row r="2837">
          <cell r="A2837">
            <v>3031704</v>
          </cell>
          <cell r="B2837" t="str">
            <v>CONARQUITECTURA EDICIONES SL</v>
          </cell>
          <cell r="C2837" t="str">
            <v>C/ MARQUES DE MONTEAGUDO 20</v>
          </cell>
          <cell r="E2837" t="str">
            <v>28028</v>
          </cell>
          <cell r="F2837" t="str">
            <v>MADRID</v>
          </cell>
          <cell r="G2837" t="str">
            <v>ESPAGNE</v>
          </cell>
          <cell r="H2837" t="str">
            <v>2</v>
          </cell>
          <cell r="K2837" t="str">
            <v>RAFAEL</v>
          </cell>
          <cell r="L2837" t="str">
            <v>GARCIA</v>
          </cell>
          <cell r="N2837" t="str">
            <v>rg@conarquitectura.es</v>
          </cell>
        </row>
        <row r="2838">
          <cell r="A2838">
            <v>3031778</v>
          </cell>
          <cell r="B2838" t="str">
            <v>ASSOCIATION DES JOURNALISTES</v>
          </cell>
          <cell r="C2838" t="str">
            <v>20 BOULEVARD DU NORD</v>
          </cell>
          <cell r="E2838" t="str">
            <v>93220</v>
          </cell>
          <cell r="F2838" t="str">
            <v>GAGNY</v>
          </cell>
          <cell r="G2838" t="str">
            <v>FRANCE</v>
          </cell>
          <cell r="H2838" t="str">
            <v>1</v>
          </cell>
          <cell r="K2838" t="str">
            <v>REGIS</v>
          </cell>
          <cell r="L2838" t="str">
            <v>BOURDOT</v>
          </cell>
          <cell r="M2838" t="str">
            <v>+33177781035</v>
          </cell>
          <cell r="N2838" t="str">
            <v>regis.bourdot@batiweb.com</v>
          </cell>
        </row>
        <row r="2839">
          <cell r="A2839">
            <v>3032101</v>
          </cell>
          <cell r="B2839" t="str">
            <v>YHUEL</v>
          </cell>
          <cell r="C2839" t="str">
            <v>25 rue Pic de la Mirandole</v>
          </cell>
          <cell r="E2839" t="str">
            <v>29000</v>
          </cell>
          <cell r="F2839" t="str">
            <v>QUIMPER</v>
          </cell>
          <cell r="G2839" t="str">
            <v>FRANCE</v>
          </cell>
          <cell r="H2839" t="str">
            <v>1</v>
          </cell>
          <cell r="I2839" t="str">
            <v>+33644862187</v>
          </cell>
          <cell r="J2839" t="str">
            <v>contact@petitsvoiliers.com</v>
          </cell>
          <cell r="K2839" t="str">
            <v>Ronan</v>
          </cell>
          <cell r="L2839" t="str">
            <v>YHUEL</v>
          </cell>
          <cell r="M2839" t="str">
            <v>+33644862187</v>
          </cell>
          <cell r="N2839" t="str">
            <v>contact@petitsvoiliers.com</v>
          </cell>
        </row>
        <row r="2840">
          <cell r="A2840">
            <v>3032381</v>
          </cell>
          <cell r="B2840" t="str">
            <v>DFCG DIRIGEANTS FINANCES GESTION</v>
          </cell>
          <cell r="C2840" t="str">
            <v>14 RUE PERGOLESE</v>
          </cell>
          <cell r="E2840" t="str">
            <v>75116</v>
          </cell>
          <cell r="F2840" t="str">
            <v>PARIS</v>
          </cell>
          <cell r="G2840" t="str">
            <v>FRANCE</v>
          </cell>
          <cell r="H2840" t="str">
            <v>1</v>
          </cell>
          <cell r="I2840" t="str">
            <v>+33142279333</v>
          </cell>
          <cell r="K2840" t="str">
            <v>KARIN</v>
          </cell>
          <cell r="L2840" t="str">
            <v>SAINT GERMIER</v>
          </cell>
          <cell r="M2840" t="str">
            <v>+33142278114</v>
          </cell>
          <cell r="N2840" t="str">
            <v>karinsaintgermier@dfcg.asso.fr</v>
          </cell>
        </row>
        <row r="2841">
          <cell r="A2841">
            <v>3032402</v>
          </cell>
          <cell r="B2841" t="str">
            <v>FREDERIQUE CONSTANT SA</v>
          </cell>
          <cell r="C2841" t="str">
            <v>Chemin du Champs des Filles 32</v>
          </cell>
          <cell r="E2841" t="str">
            <v>1228</v>
          </cell>
          <cell r="F2841" t="str">
            <v>PLAN-LES-OUATES</v>
          </cell>
          <cell r="G2841" t="str">
            <v>SUISSE</v>
          </cell>
          <cell r="H2841" t="str">
            <v>1</v>
          </cell>
          <cell r="I2841" t="str">
            <v>+41228600440</v>
          </cell>
          <cell r="J2841" t="str">
            <v>info@frederique-constant.com</v>
          </cell>
          <cell r="K2841" t="str">
            <v>Peter</v>
          </cell>
          <cell r="L2841" t="str">
            <v>STOS</v>
          </cell>
        </row>
        <row r="2842">
          <cell r="A2842">
            <v>3032402</v>
          </cell>
          <cell r="B2842" t="str">
            <v>FREDERIQUE CONSTANT SA</v>
          </cell>
          <cell r="C2842" t="str">
            <v>Chemin du Champs des Filles 32</v>
          </cell>
          <cell r="E2842" t="str">
            <v>1228</v>
          </cell>
          <cell r="F2842" t="str">
            <v>PLAN-LES-OUATES</v>
          </cell>
          <cell r="G2842" t="str">
            <v>SUISSE</v>
          </cell>
          <cell r="H2842" t="str">
            <v>1</v>
          </cell>
          <cell r="I2842" t="str">
            <v>+41228600440</v>
          </cell>
          <cell r="J2842" t="str">
            <v>info@frederique-constant.com</v>
          </cell>
          <cell r="K2842" t="str">
            <v>YASMINA</v>
          </cell>
          <cell r="L2842" t="str">
            <v>PEDRINI</v>
          </cell>
          <cell r="M2842" t="str">
            <v>+41228608740</v>
          </cell>
          <cell r="N2842" t="str">
            <v>pedrini@alpina-watches.com</v>
          </cell>
        </row>
        <row r="2843">
          <cell r="A2843">
            <v>3032527</v>
          </cell>
          <cell r="B2843" t="str">
            <v>ASSOCIATION TRANSAT JACQUES VABRE</v>
          </cell>
          <cell r="C2843" t="str">
            <v>6 Avenue Réaumur</v>
          </cell>
          <cell r="E2843" t="str">
            <v>92140</v>
          </cell>
          <cell r="F2843" t="str">
            <v>CLAMART</v>
          </cell>
          <cell r="G2843" t="str">
            <v>FRANCE</v>
          </cell>
          <cell r="H2843" t="str">
            <v>1</v>
          </cell>
          <cell r="I2843" t="str">
            <v>+33235194708</v>
          </cell>
          <cell r="J2843" t="str">
            <v>gildas.gautier@lehavre.fr</v>
          </cell>
          <cell r="K2843" t="str">
            <v>GILDAS</v>
          </cell>
          <cell r="L2843" t="str">
            <v>GAUTIER</v>
          </cell>
          <cell r="M2843" t="str">
            <v>+33235194708</v>
          </cell>
          <cell r="N2843" t="str">
            <v>gildas.gautier@lehavre.fr</v>
          </cell>
        </row>
        <row r="2844">
          <cell r="A2844">
            <v>3032891</v>
          </cell>
          <cell r="B2844" t="str">
            <v>FESTIVAL DE COM</v>
          </cell>
          <cell r="C2844" t="str">
            <v>2 rue Louis Pergaud</v>
          </cell>
          <cell r="E2844" t="str">
            <v>94700</v>
          </cell>
          <cell r="F2844" t="str">
            <v>MAISONS ALFORT</v>
          </cell>
          <cell r="G2844" t="str">
            <v>FRANCE</v>
          </cell>
          <cell r="H2844" t="str">
            <v>1</v>
          </cell>
          <cell r="K2844" t="str">
            <v>Isabelle</v>
          </cell>
          <cell r="L2844" t="str">
            <v>GAZZOLA</v>
          </cell>
          <cell r="M2844" t="str">
            <v>+33674679203</v>
          </cell>
          <cell r="N2844" t="str">
            <v>i.gazzola@voxlog.fr</v>
          </cell>
        </row>
        <row r="2845">
          <cell r="A2845">
            <v>3033337</v>
          </cell>
          <cell r="B2845" t="str">
            <v>FAURE U / AGILTEAM</v>
          </cell>
          <cell r="C2845" t="str">
            <v>10 GRANDE RUE</v>
          </cell>
          <cell r="E2845" t="str">
            <v>78200</v>
          </cell>
          <cell r="F2845" t="str">
            <v>CROISSY SUR SEINE</v>
          </cell>
          <cell r="G2845" t="str">
            <v>FRANCE</v>
          </cell>
          <cell r="H2845" t="str">
            <v>1</v>
          </cell>
          <cell r="I2845" t="str">
            <v>+33953572271</v>
          </cell>
          <cell r="K2845" t="str">
            <v>Emmanuel</v>
          </cell>
          <cell r="L2845" t="str">
            <v>FAURE</v>
          </cell>
          <cell r="M2845" t="str">
            <v>+33953572271</v>
          </cell>
          <cell r="N2845" t="str">
            <v>emmanuel@faure-u.com</v>
          </cell>
        </row>
        <row r="2846">
          <cell r="A2846">
            <v>3033383</v>
          </cell>
          <cell r="B2846" t="str">
            <v>CREACTIFS</v>
          </cell>
          <cell r="C2846" t="str">
            <v>24 RUE DE TURIN</v>
          </cell>
          <cell r="E2846" t="str">
            <v>75008</v>
          </cell>
          <cell r="F2846" t="str">
            <v>PARIS</v>
          </cell>
          <cell r="G2846" t="str">
            <v>FRANCE</v>
          </cell>
          <cell r="H2846" t="str">
            <v>1</v>
          </cell>
          <cell r="I2846" t="str">
            <v>+33 1 48 74 63 90</v>
          </cell>
          <cell r="K2846" t="str">
            <v>Servane</v>
          </cell>
          <cell r="L2846" t="str">
            <v>AUDIOT</v>
          </cell>
          <cell r="M2846" t="str">
            <v>+33 1 48 74 63 90</v>
          </cell>
          <cell r="N2846" t="str">
            <v>servane.audiot@creactifs.fr</v>
          </cell>
        </row>
        <row r="2847">
          <cell r="A2847">
            <v>3033438</v>
          </cell>
          <cell r="B2847" t="str">
            <v>LEADERS LEAGUE -</v>
          </cell>
          <cell r="C2847" t="str">
            <v>15 AVENUE DE LA GRANDE ARMÉE</v>
          </cell>
          <cell r="E2847" t="str">
            <v>75116</v>
          </cell>
          <cell r="F2847" t="str">
            <v>PARIS</v>
          </cell>
          <cell r="G2847" t="str">
            <v>FRANCE</v>
          </cell>
          <cell r="H2847" t="str">
            <v>1</v>
          </cell>
          <cell r="K2847" t="str">
            <v>Maité</v>
          </cell>
          <cell r="L2847" t="str">
            <v>TORRICO</v>
          </cell>
          <cell r="M2847" t="str">
            <v>+33 1 43 92 93 78</v>
          </cell>
          <cell r="N2847" t="str">
            <v>mtorrico@leadersleague.com</v>
          </cell>
        </row>
        <row r="2848">
          <cell r="A2848">
            <v>3033438</v>
          </cell>
          <cell r="B2848" t="str">
            <v>LEADERS LEAGUE -</v>
          </cell>
          <cell r="C2848" t="str">
            <v>15 AVENUE DE LA GRANDE ARMÉE</v>
          </cell>
          <cell r="E2848" t="str">
            <v>75116</v>
          </cell>
          <cell r="F2848" t="str">
            <v>PARIS</v>
          </cell>
          <cell r="G2848" t="str">
            <v>FRANCE</v>
          </cell>
          <cell r="H2848" t="str">
            <v>1</v>
          </cell>
          <cell r="K2848" t="str">
            <v>Fanny</v>
          </cell>
          <cell r="L2848" t="str">
            <v>Nolhier</v>
          </cell>
          <cell r="N2848" t="str">
            <v>fnolhier@leadersleague.com</v>
          </cell>
        </row>
        <row r="2849">
          <cell r="A2849">
            <v>3033887</v>
          </cell>
          <cell r="B2849" t="str">
            <v>ADMS PUBLISHING GROUP</v>
          </cell>
          <cell r="C2849" t="str">
            <v>17543 SW 153RD PATH</v>
          </cell>
          <cell r="E2849" t="str">
            <v>33187</v>
          </cell>
          <cell r="F2849" t="str">
            <v>MIAMI</v>
          </cell>
          <cell r="G2849" t="str">
            <v>ETATS-UNIS</v>
          </cell>
          <cell r="H2849" t="str">
            <v>2</v>
          </cell>
          <cell r="I2849" t="str">
            <v>+18884851114</v>
          </cell>
          <cell r="K2849" t="str">
            <v>Alina</v>
          </cell>
          <cell r="L2849" t="str">
            <v>CABRAL</v>
          </cell>
          <cell r="M2849" t="str">
            <v>+18884851114</v>
          </cell>
          <cell r="N2849" t="str">
            <v>publisher@upscalelivingmag.com</v>
          </cell>
        </row>
        <row r="2850">
          <cell r="A2850">
            <v>3033892</v>
          </cell>
          <cell r="B2850" t="str">
            <v>SAXOPRINT</v>
          </cell>
          <cell r="C2850" t="str">
            <v>ENDERSTRABE 92C</v>
          </cell>
          <cell r="E2850" t="str">
            <v>01277</v>
          </cell>
          <cell r="F2850" t="str">
            <v>DRESDEN</v>
          </cell>
          <cell r="G2850" t="str">
            <v>ALLEMAGNE</v>
          </cell>
          <cell r="H2850" t="str">
            <v>1</v>
          </cell>
          <cell r="K2850" t="str">
            <v>Fanny</v>
          </cell>
          <cell r="L2850" t="str">
            <v>LOITSCH</v>
          </cell>
          <cell r="M2850" t="str">
            <v>+4935120444793</v>
          </cell>
          <cell r="N2850" t="str">
            <v>Fanny.Loitsch@saxoprint.de</v>
          </cell>
        </row>
        <row r="2851">
          <cell r="A2851">
            <v>3033892</v>
          </cell>
          <cell r="B2851" t="str">
            <v>SAXOPRINT</v>
          </cell>
          <cell r="C2851" t="str">
            <v>ENDERSTRABE 92C</v>
          </cell>
          <cell r="E2851" t="str">
            <v>01277</v>
          </cell>
          <cell r="F2851" t="str">
            <v>DRESDEN</v>
          </cell>
          <cell r="G2851" t="str">
            <v>ALLEMAGNE</v>
          </cell>
          <cell r="H2851" t="str">
            <v>1</v>
          </cell>
          <cell r="K2851" t="str">
            <v>Magali</v>
          </cell>
          <cell r="L2851" t="str">
            <v>Faget</v>
          </cell>
          <cell r="N2851" t="str">
            <v>magali.faget@mlle-pitch.com</v>
          </cell>
        </row>
        <row r="2852">
          <cell r="A2852">
            <v>3033950</v>
          </cell>
          <cell r="B2852" t="str">
            <v>INDOOR DE FRANCE</v>
          </cell>
          <cell r="C2852" t="str">
            <v>1 Rue de Châteaudun</v>
          </cell>
          <cell r="E2852" t="str">
            <v>75009</v>
          </cell>
          <cell r="F2852" t="str">
            <v>PARIS</v>
          </cell>
          <cell r="G2852" t="str">
            <v>FRANCE</v>
          </cell>
          <cell r="H2852" t="str">
            <v>1</v>
          </cell>
          <cell r="I2852" t="str">
            <v>+33607419409</v>
          </cell>
          <cell r="J2852" t="str">
            <v>camille.stucker@gmail.com</v>
          </cell>
          <cell r="K2852" t="str">
            <v>Frederic</v>
          </cell>
          <cell r="L2852" t="str">
            <v>BEAUCHENE</v>
          </cell>
          <cell r="M2852" t="str">
            <v>+33607419409</v>
          </cell>
          <cell r="N2852" t="str">
            <v>mobileparc@me.com</v>
          </cell>
        </row>
        <row r="2853">
          <cell r="A2853">
            <v>3034090</v>
          </cell>
          <cell r="B2853" t="str">
            <v>FRENCH TOUCH FISHING</v>
          </cell>
          <cell r="C2853" t="str">
            <v>3, Rue Legouvé</v>
          </cell>
          <cell r="E2853" t="str">
            <v>75010</v>
          </cell>
          <cell r="F2853" t="str">
            <v>PARIS</v>
          </cell>
          <cell r="G2853" t="str">
            <v>FRANCE</v>
          </cell>
          <cell r="H2853" t="str">
            <v>1</v>
          </cell>
          <cell r="I2853" t="str">
            <v>+33954589409</v>
          </cell>
          <cell r="K2853" t="str">
            <v>FRED</v>
          </cell>
          <cell r="L2853" t="str">
            <v>MIESSNER</v>
          </cell>
          <cell r="M2853" t="str">
            <v>+33954589409</v>
          </cell>
          <cell r="N2853" t="str">
            <v>fred.miessner@franchtouchfishing.fr</v>
          </cell>
        </row>
        <row r="2854">
          <cell r="A2854">
            <v>3034158</v>
          </cell>
          <cell r="B2854" t="str">
            <v>THE INTERIOR DIRECTORY</v>
          </cell>
          <cell r="C2854" t="str">
            <v>F-202/7, Aditya tower</v>
          </cell>
          <cell r="D2854" t="str">
            <v>Preet Vihar Commercial centre - Vikas Marg</v>
          </cell>
          <cell r="E2854" t="str">
            <v>110092</v>
          </cell>
          <cell r="F2854" t="str">
            <v>DELHI</v>
          </cell>
          <cell r="G2854" t="str">
            <v>INDE</v>
          </cell>
          <cell r="H2854" t="str">
            <v>2</v>
          </cell>
          <cell r="K2854" t="str">
            <v>Deepak</v>
          </cell>
          <cell r="L2854" t="str">
            <v>Mowar</v>
          </cell>
          <cell r="N2854" t="str">
            <v>deepakmowar@theinteriordirectory.com</v>
          </cell>
        </row>
        <row r="2855">
          <cell r="A2855">
            <v>3034242</v>
          </cell>
          <cell r="B2855" t="str">
            <v>LTD AYAKS PRESS</v>
          </cell>
          <cell r="C2855" t="str">
            <v>Masterkova Str 4</v>
          </cell>
          <cell r="E2855" t="str">
            <v>115280</v>
          </cell>
          <cell r="F2855" t="str">
            <v>MOSCOU</v>
          </cell>
          <cell r="G2855" t="str">
            <v>RUSSIE</v>
          </cell>
          <cell r="H2855" t="str">
            <v>2</v>
          </cell>
          <cell r="I2855" t="str">
            <v>+74957250894</v>
          </cell>
          <cell r="K2855" t="str">
            <v>Elena</v>
          </cell>
          <cell r="L2855" t="str">
            <v>KRAVERSKAYA</v>
          </cell>
          <cell r="M2855" t="str">
            <v>+74959253510</v>
          </cell>
          <cell r="N2855" t="str">
            <v>kraverskaya@yachtrussia.com</v>
          </cell>
        </row>
        <row r="2856">
          <cell r="A2856">
            <v>3034310</v>
          </cell>
          <cell r="B2856" t="str">
            <v>WESTON MILLS SAS - LUXURY DESIGN</v>
          </cell>
          <cell r="C2856" t="str">
            <v>16 rue des jeuneurs</v>
          </cell>
          <cell r="E2856" t="str">
            <v>75002</v>
          </cell>
          <cell r="F2856" t="str">
            <v>PARIS</v>
          </cell>
          <cell r="G2856" t="str">
            <v>FRANCE</v>
          </cell>
          <cell r="H2856" t="str">
            <v>1</v>
          </cell>
          <cell r="J2856" t="str">
            <v>contact@westonmills.com</v>
          </cell>
          <cell r="K2856" t="str">
            <v>Michele</v>
          </cell>
          <cell r="L2856" t="str">
            <v>Betremant Sengsavang</v>
          </cell>
          <cell r="N2856" t="str">
            <v>michele.sengsavang@luxury-design.com</v>
          </cell>
        </row>
        <row r="2857">
          <cell r="A2857">
            <v>3034522</v>
          </cell>
          <cell r="B2857" t="str">
            <v>ANGLAS CONSEIL</v>
          </cell>
          <cell r="C2857" t="str">
            <v>21 bis rue Jean Leclaire</v>
          </cell>
          <cell r="E2857" t="str">
            <v>75008</v>
          </cell>
          <cell r="F2857" t="str">
            <v>PARIS</v>
          </cell>
          <cell r="G2857" t="str">
            <v>FRANCE</v>
          </cell>
          <cell r="H2857" t="str">
            <v>1</v>
          </cell>
          <cell r="I2857" t="str">
            <v>+33663438159</v>
          </cell>
          <cell r="J2857" t="str">
            <v>blog@laurentdelporte.com</v>
          </cell>
          <cell r="K2857" t="str">
            <v>Laurent</v>
          </cell>
          <cell r="L2857" t="str">
            <v>DELPORTE</v>
          </cell>
          <cell r="M2857" t="str">
            <v>+33663438159</v>
          </cell>
          <cell r="N2857" t="str">
            <v>info@delporte.paris.fr</v>
          </cell>
        </row>
        <row r="2858">
          <cell r="A2858">
            <v>3034583</v>
          </cell>
          <cell r="B2858" t="str">
            <v>3E MEDIAS</v>
          </cell>
          <cell r="C2858" t="str">
            <v>44 AVENUE DU GÉNÉRAL LECLERC</v>
          </cell>
          <cell r="E2858" t="str">
            <v>75014</v>
          </cell>
          <cell r="F2858" t="str">
            <v>PARIS</v>
          </cell>
          <cell r="G2858" t="str">
            <v>FRANCE</v>
          </cell>
          <cell r="H2858" t="str">
            <v>1</v>
          </cell>
          <cell r="I2858" t="str">
            <v>+33982348862</v>
          </cell>
          <cell r="J2858" t="str">
            <v>contact@filiere-3e.fr</v>
          </cell>
          <cell r="K2858" t="str">
            <v>Sandrine</v>
          </cell>
          <cell r="L2858" t="str">
            <v>DE MONTMORILLON</v>
          </cell>
          <cell r="M2858" t="str">
            <v>+33982348862</v>
          </cell>
          <cell r="N2858" t="str">
            <v>sdm@filiere-3e.fr</v>
          </cell>
        </row>
        <row r="2859">
          <cell r="A2859">
            <v>3034649</v>
          </cell>
          <cell r="B2859" t="str">
            <v>C2H COMMUNICATION</v>
          </cell>
          <cell r="C2859" t="str">
            <v>4 RUE SCIPION</v>
          </cell>
          <cell r="E2859" t="str">
            <v>75005</v>
          </cell>
          <cell r="F2859" t="str">
            <v>PARIS</v>
          </cell>
          <cell r="G2859" t="str">
            <v>FRANCE</v>
          </cell>
          <cell r="H2859" t="str">
            <v>1</v>
          </cell>
          <cell r="K2859" t="str">
            <v>Aurelie</v>
          </cell>
          <cell r="L2859" t="str">
            <v>HALLEREAU</v>
          </cell>
          <cell r="M2859" t="str">
            <v>+331686415905</v>
          </cell>
        </row>
        <row r="2860">
          <cell r="A2860">
            <v>3035053</v>
          </cell>
          <cell r="B2860" t="str">
            <v>MEDIA PARTNERS 360</v>
          </cell>
          <cell r="C2860" t="str">
            <v>36 AVENUE EDISON</v>
          </cell>
          <cell r="E2860" t="str">
            <v>75013</v>
          </cell>
          <cell r="F2860" t="str">
            <v>PARIS</v>
          </cell>
          <cell r="G2860" t="str">
            <v>FRANCE</v>
          </cell>
          <cell r="H2860" t="str">
            <v>1</v>
          </cell>
          <cell r="K2860" t="str">
            <v>ARIEL</v>
          </cell>
          <cell r="L2860" t="str">
            <v>GOMEZ</v>
          </cell>
          <cell r="N2860" t="str">
            <v>ariel.gomez@retailnumeriquemag.fr</v>
          </cell>
        </row>
        <row r="2861">
          <cell r="A2861">
            <v>3035065</v>
          </cell>
          <cell r="B2861" t="str">
            <v>LE  NOUVEL OBSERVATEUR</v>
          </cell>
          <cell r="C2861" t="str">
            <v>10/12 PLACE DE LA BOURSE</v>
          </cell>
          <cell r="E2861" t="str">
            <v>75081</v>
          </cell>
          <cell r="F2861" t="str">
            <v>PARIS CEDEX 02</v>
          </cell>
          <cell r="G2861" t="str">
            <v>FRANCE</v>
          </cell>
          <cell r="H2861" t="str">
            <v>1</v>
          </cell>
          <cell r="I2861" t="str">
            <v>01 44 88 34 34</v>
          </cell>
          <cell r="K2861" t="str">
            <v>Marie</v>
          </cell>
          <cell r="L2861" t="str">
            <v>RIBER</v>
          </cell>
          <cell r="N2861" t="str">
            <v>mriber@nouvelobs.com</v>
          </cell>
        </row>
        <row r="2862">
          <cell r="A2862">
            <v>3035065</v>
          </cell>
          <cell r="B2862" t="str">
            <v>LE  NOUVEL OBSERVATEUR</v>
          </cell>
          <cell r="C2862" t="str">
            <v>10/12 PLACE DE LA BOURSE</v>
          </cell>
          <cell r="E2862" t="str">
            <v>75081</v>
          </cell>
          <cell r="F2862" t="str">
            <v>PARIS CEDEX 02</v>
          </cell>
          <cell r="G2862" t="str">
            <v>FRANCE</v>
          </cell>
          <cell r="H2862" t="str">
            <v>1</v>
          </cell>
          <cell r="I2862" t="str">
            <v>01 44 88 34 34</v>
          </cell>
          <cell r="K2862" t="str">
            <v>Lydie</v>
          </cell>
          <cell r="L2862" t="str">
            <v>BRUNI</v>
          </cell>
        </row>
        <row r="2863">
          <cell r="A2863">
            <v>3035694</v>
          </cell>
          <cell r="B2863" t="str">
            <v>AFIDEIS</v>
          </cell>
          <cell r="C2863" t="str">
            <v>10 rue de Penthièvre</v>
          </cell>
          <cell r="E2863" t="str">
            <v>75008</v>
          </cell>
          <cell r="F2863" t="str">
            <v>PARIS</v>
          </cell>
          <cell r="G2863" t="str">
            <v>FRANCE</v>
          </cell>
          <cell r="H2863" t="str">
            <v>1</v>
          </cell>
          <cell r="I2863" t="str">
            <v>+33680107309</v>
          </cell>
          <cell r="J2863" t="str">
            <v>jm.cortade@afideis.fr</v>
          </cell>
          <cell r="K2863" t="str">
            <v>JEAN-MARC</v>
          </cell>
          <cell r="L2863" t="str">
            <v>CORTADE</v>
          </cell>
          <cell r="M2863" t="str">
            <v>+33680107309</v>
          </cell>
          <cell r="N2863" t="str">
            <v>jm@afideis.fr</v>
          </cell>
        </row>
        <row r="2864">
          <cell r="A2864">
            <v>3035746</v>
          </cell>
          <cell r="B2864" t="str">
            <v>ASSOCIATION AINF</v>
          </cell>
          <cell r="C2864" t="str">
            <v>11 AVENUE PIERRE ET MARIUE CURIE</v>
          </cell>
          <cell r="D2864" t="str">
            <v>SYNERGIE PARK</v>
          </cell>
          <cell r="E2864" t="str">
            <v>59260</v>
          </cell>
          <cell r="F2864" t="str">
            <v>LEZENNES</v>
          </cell>
          <cell r="G2864" t="str">
            <v>FRANCE</v>
          </cell>
          <cell r="H2864" t="str">
            <v>1</v>
          </cell>
          <cell r="I2864" t="str">
            <v>+33 3 20 16 92 05</v>
          </cell>
          <cell r="J2864" t="str">
            <v>accueil@association-ainf.com</v>
          </cell>
          <cell r="K2864" t="str">
            <v>Annabelle</v>
          </cell>
          <cell r="L2864" t="str">
            <v>VILET</v>
          </cell>
          <cell r="M2864" t="str">
            <v>+33 3 20 16 92 05</v>
          </cell>
          <cell r="N2864" t="str">
            <v>annabelle.vilet@association-ainf.com</v>
          </cell>
        </row>
        <row r="2865">
          <cell r="A2865">
            <v>3035746</v>
          </cell>
          <cell r="B2865" t="str">
            <v>ASSOCIATION AINF</v>
          </cell>
          <cell r="C2865" t="str">
            <v>11 AVENUE PIERRE ET MARIUE CURIE</v>
          </cell>
          <cell r="D2865" t="str">
            <v>SYNERGIE PARK</v>
          </cell>
          <cell r="E2865" t="str">
            <v>59260</v>
          </cell>
          <cell r="F2865" t="str">
            <v>LEZENNES</v>
          </cell>
          <cell r="G2865" t="str">
            <v>FRANCE</v>
          </cell>
          <cell r="H2865" t="str">
            <v>1</v>
          </cell>
          <cell r="I2865" t="str">
            <v>+33 3 20 16 92 05</v>
          </cell>
          <cell r="J2865" t="str">
            <v>accueil@association-ainf.com</v>
          </cell>
          <cell r="K2865" t="str">
            <v>Jacques</v>
          </cell>
          <cell r="L2865" t="str">
            <v>BOUVET</v>
          </cell>
          <cell r="N2865" t="str">
            <v>jacques.bouvet@association-ainf.com</v>
          </cell>
        </row>
        <row r="2866">
          <cell r="A2866">
            <v>3035746</v>
          </cell>
          <cell r="B2866" t="str">
            <v>ASSOCIATION AINF</v>
          </cell>
          <cell r="C2866" t="str">
            <v>11 AVENUE PIERRE ET MARIUE CURIE</v>
          </cell>
          <cell r="D2866" t="str">
            <v>SYNERGIE PARK</v>
          </cell>
          <cell r="E2866" t="str">
            <v>59260</v>
          </cell>
          <cell r="F2866" t="str">
            <v>LEZENNES</v>
          </cell>
          <cell r="G2866" t="str">
            <v>FRANCE</v>
          </cell>
          <cell r="H2866" t="str">
            <v>1</v>
          </cell>
          <cell r="I2866" t="str">
            <v>+33 3 20 16 92 05</v>
          </cell>
          <cell r="J2866" t="str">
            <v>accueil@association-ainf.com</v>
          </cell>
          <cell r="K2866" t="str">
            <v>Henry-Charles</v>
          </cell>
          <cell r="L2866" t="str">
            <v>RENAUT</v>
          </cell>
          <cell r="N2866" t="str">
            <v>am.devaivre@titane.eu</v>
          </cell>
        </row>
        <row r="2867">
          <cell r="A2867">
            <v>3035788</v>
          </cell>
          <cell r="B2867" t="str">
            <v>TRUST MEDIA BV</v>
          </cell>
          <cell r="C2867" t="str">
            <v>Ganzenstraat 0001</v>
          </cell>
          <cell r="E2867" t="str">
            <v>3815JA</v>
          </cell>
          <cell r="F2867" t="str">
            <v>AMERSFOORT</v>
          </cell>
          <cell r="G2867" t="str">
            <v>PAYS-BAS</v>
          </cell>
          <cell r="H2867" t="str">
            <v>2</v>
          </cell>
          <cell r="I2867" t="str">
            <v>+31377640623700</v>
          </cell>
          <cell r="K2867" t="str">
            <v>Alesya</v>
          </cell>
          <cell r="L2867" t="str">
            <v>CHURAKOVA</v>
          </cell>
          <cell r="M2867" t="str">
            <v>+31377640623700</v>
          </cell>
          <cell r="N2867" t="str">
            <v>aleysa@rus.pro</v>
          </cell>
        </row>
        <row r="2868">
          <cell r="A2868">
            <v>3035839</v>
          </cell>
          <cell r="B2868" t="str">
            <v>PLATUX</v>
          </cell>
          <cell r="C2868" t="str">
            <v>Orffstrasse 8</v>
          </cell>
          <cell r="E2868" t="str">
            <v>46459</v>
          </cell>
          <cell r="F2868" t="str">
            <v>REES</v>
          </cell>
          <cell r="G2868" t="str">
            <v>ALLEMAGNE</v>
          </cell>
          <cell r="H2868" t="str">
            <v>2</v>
          </cell>
          <cell r="I2868" t="str">
            <v>+491623636363</v>
          </cell>
          <cell r="K2868" t="str">
            <v>Andreas</v>
          </cell>
          <cell r="L2868" t="str">
            <v>DENSTORF</v>
          </cell>
          <cell r="M2868" t="str">
            <v>+491623636363</v>
          </cell>
          <cell r="N2868" t="str">
            <v>info@platux.com</v>
          </cell>
        </row>
        <row r="2869">
          <cell r="A2869">
            <v>3036066</v>
          </cell>
          <cell r="B2869" t="str">
            <v>DIENACHT PUBLISHING</v>
          </cell>
          <cell r="C2869" t="str">
            <v>Engertstrasse 6</v>
          </cell>
          <cell r="E2869" t="str">
            <v>04177</v>
          </cell>
          <cell r="F2869" t="str">
            <v>LEIPZIG</v>
          </cell>
          <cell r="G2869" t="str">
            <v>ALLEMAGNE</v>
          </cell>
          <cell r="H2869" t="str">
            <v>2</v>
          </cell>
          <cell r="I2869" t="str">
            <v>+491797166236</v>
          </cell>
          <cell r="J2869" t="str">
            <v>speak2me@dienacht-magazine.com</v>
          </cell>
          <cell r="K2869" t="str">
            <v>Calin</v>
          </cell>
          <cell r="L2869" t="str">
            <v>KRUSE</v>
          </cell>
        </row>
        <row r="2870">
          <cell r="A2870">
            <v>3036066</v>
          </cell>
          <cell r="B2870" t="str">
            <v>DIENACHT PUBLISHING</v>
          </cell>
          <cell r="C2870" t="str">
            <v>Engertstrasse 6</v>
          </cell>
          <cell r="E2870" t="str">
            <v>04177</v>
          </cell>
          <cell r="F2870" t="str">
            <v>LEIPZIG</v>
          </cell>
          <cell r="G2870" t="str">
            <v>ALLEMAGNE</v>
          </cell>
          <cell r="H2870" t="str">
            <v>2</v>
          </cell>
          <cell r="I2870" t="str">
            <v>+491797166236</v>
          </cell>
          <cell r="J2870" t="str">
            <v>speak2me@dienacht-magazine.com</v>
          </cell>
          <cell r="K2870" t="str">
            <v>Calin</v>
          </cell>
          <cell r="L2870" t="str">
            <v>KRUSE</v>
          </cell>
          <cell r="M2870" t="str">
            <v>+491797166236</v>
          </cell>
          <cell r="N2870" t="str">
            <v>speak2me@dienacht-magazine.com</v>
          </cell>
        </row>
        <row r="2871">
          <cell r="A2871">
            <v>3036211</v>
          </cell>
          <cell r="B2871" t="str">
            <v>BUSINESS TRAVEL MANAGEMENT</v>
          </cell>
          <cell r="C2871" t="str">
            <v>C/ CAPITAN HAYA, 1 PL 15</v>
          </cell>
          <cell r="E2871" t="str">
            <v>28020</v>
          </cell>
          <cell r="F2871" t="str">
            <v>MADRID</v>
          </cell>
          <cell r="G2871" t="str">
            <v>ESPAGNE</v>
          </cell>
          <cell r="H2871" t="str">
            <v>2</v>
          </cell>
          <cell r="I2871" t="str">
            <v>+34606733829</v>
          </cell>
          <cell r="J2871" t="str">
            <v>administracion@meet-in.es</v>
          </cell>
          <cell r="K2871" t="str">
            <v>Natalia</v>
          </cell>
          <cell r="L2871" t="str">
            <v>ROS</v>
          </cell>
          <cell r="N2871" t="str">
            <v>administracion@meet-in.es</v>
          </cell>
        </row>
        <row r="2872">
          <cell r="A2872">
            <v>3036552</v>
          </cell>
          <cell r="B2872" t="str">
            <v>MESSE FRANKFURT NEW ERA BUSINESS MEDIA</v>
          </cell>
          <cell r="C2872" t="str">
            <v>8F, No288, Sec 6, Civic Blvd</v>
          </cell>
          <cell r="F2872" t="str">
            <v>TAIPEI CITY</v>
          </cell>
          <cell r="G2872" t="str">
            <v>TAIWAN</v>
          </cell>
          <cell r="H2872" t="str">
            <v>2</v>
          </cell>
          <cell r="I2872" t="str">
            <v>+886287291068</v>
          </cell>
          <cell r="K2872" t="str">
            <v>Michelle</v>
          </cell>
          <cell r="L2872" t="str">
            <v>CHU</v>
          </cell>
          <cell r="M2872" t="str">
            <v>+886287291068</v>
          </cell>
          <cell r="N2872" t="str">
            <v>michelle.chu@newera.messefrankfurt.com</v>
          </cell>
        </row>
        <row r="2873">
          <cell r="A2873">
            <v>3036578</v>
          </cell>
          <cell r="B2873" t="str">
            <v>LETSCO SAS</v>
          </cell>
          <cell r="C2873" t="str">
            <v>133 Rue Claude François</v>
          </cell>
          <cell r="D2873" t="str">
            <v>Parc 2000</v>
          </cell>
          <cell r="E2873" t="str">
            <v>34080</v>
          </cell>
          <cell r="F2873" t="str">
            <v>MONTPELLIER</v>
          </cell>
          <cell r="G2873" t="str">
            <v>FRANCE</v>
          </cell>
          <cell r="H2873" t="str">
            <v>1</v>
          </cell>
          <cell r="I2873" t="str">
            <v>+33623925762</v>
          </cell>
          <cell r="J2873" t="str">
            <v>lapray@intel-media.fr</v>
          </cell>
          <cell r="K2873" t="str">
            <v>Alain</v>
          </cell>
          <cell r="L2873" t="str">
            <v>PASQUET</v>
          </cell>
          <cell r="M2873" t="str">
            <v>+33623925762</v>
          </cell>
          <cell r="N2873" t="str">
            <v>lapray@intel-media.fr</v>
          </cell>
        </row>
        <row r="2874">
          <cell r="A2874">
            <v>3036579</v>
          </cell>
          <cell r="B2874" t="str">
            <v>FLYBOTTLE</v>
          </cell>
          <cell r="C2874" t="str">
            <v>14 bd Raymond Poincaré</v>
          </cell>
          <cell r="E2874" t="str">
            <v>92380</v>
          </cell>
          <cell r="F2874" t="str">
            <v>GARCHES</v>
          </cell>
          <cell r="G2874" t="str">
            <v>FRANCE</v>
          </cell>
          <cell r="H2874" t="str">
            <v>1</v>
          </cell>
          <cell r="I2874" t="str">
            <v>+33610070973</v>
          </cell>
          <cell r="J2874" t="str">
            <v>ld@flybottle.com</v>
          </cell>
          <cell r="K2874" t="str">
            <v>loran</v>
          </cell>
          <cell r="L2874" t="str">
            <v>DHERINES</v>
          </cell>
          <cell r="M2874" t="str">
            <v>+33610070973</v>
          </cell>
          <cell r="N2874" t="str">
            <v>ld@flybottle.com</v>
          </cell>
        </row>
        <row r="2875">
          <cell r="A2875">
            <v>3036958</v>
          </cell>
          <cell r="B2875" t="str">
            <v>COMPAGNIE DU MIDI</v>
          </cell>
          <cell r="C2875" t="str">
            <v>357 Chemin des Iscles</v>
          </cell>
          <cell r="E2875" t="str">
            <v>06700</v>
          </cell>
          <cell r="F2875" t="str">
            <v>SAINT LAURENT DU VAR</v>
          </cell>
          <cell r="G2875" t="str">
            <v>FRANCE</v>
          </cell>
          <cell r="H2875" t="str">
            <v>1</v>
          </cell>
          <cell r="I2875" t="str">
            <v>+33493317894</v>
          </cell>
          <cell r="K2875" t="str">
            <v>Guillaume</v>
          </cell>
          <cell r="L2875" t="str">
            <v>FIEVET</v>
          </cell>
          <cell r="M2875" t="str">
            <v>+33493317894</v>
          </cell>
          <cell r="N2875" t="str">
            <v>g.fievet@lacompagniedumidi.fr</v>
          </cell>
        </row>
        <row r="2876">
          <cell r="A2876">
            <v>3036958</v>
          </cell>
          <cell r="B2876" t="str">
            <v>COMPAGNIE DU MIDI</v>
          </cell>
          <cell r="C2876" t="str">
            <v>357 Chemin des Iscles</v>
          </cell>
          <cell r="E2876" t="str">
            <v>06700</v>
          </cell>
          <cell r="F2876" t="str">
            <v>SAINT LAURENT DU VAR</v>
          </cell>
          <cell r="G2876" t="str">
            <v>FRANCE</v>
          </cell>
          <cell r="H2876" t="str">
            <v>1</v>
          </cell>
          <cell r="I2876" t="str">
            <v>+33493317894</v>
          </cell>
          <cell r="K2876" t="str">
            <v>C.</v>
          </cell>
          <cell r="L2876" t="str">
            <v>CHIOATTO</v>
          </cell>
          <cell r="N2876" t="str">
            <v>c.chioatto@lacompagniedumidi.fr</v>
          </cell>
        </row>
        <row r="2877">
          <cell r="A2877">
            <v>3036960</v>
          </cell>
          <cell r="B2877" t="str">
            <v>FEDERATION FRANCAISE DE PECHE SPORTIVE</v>
          </cell>
          <cell r="C2877" t="str">
            <v>1C, Rue des Rayons</v>
          </cell>
          <cell r="E2877" t="str">
            <v>95430</v>
          </cell>
          <cell r="F2877" t="str">
            <v>BUTRY SUR OISE</v>
          </cell>
          <cell r="G2877" t="str">
            <v>FRANCE</v>
          </cell>
          <cell r="H2877" t="str">
            <v>1</v>
          </cell>
          <cell r="I2877" t="str">
            <v>+33630531420</v>
          </cell>
          <cell r="J2877" t="str">
            <v>polydor.michel@gmail.com</v>
          </cell>
          <cell r="K2877" t="str">
            <v>MICHEL</v>
          </cell>
          <cell r="L2877" t="str">
            <v>POLYDOR</v>
          </cell>
          <cell r="M2877" t="str">
            <v>+33630531420</v>
          </cell>
          <cell r="N2877" t="str">
            <v>polydor.michelr@gmail.com</v>
          </cell>
        </row>
        <row r="2878">
          <cell r="A2878">
            <v>3037038</v>
          </cell>
          <cell r="B2878" t="str">
            <v>WINDGURU SERVICES SRO</v>
          </cell>
          <cell r="C2878" t="str">
            <v>Radlicka 608/2</v>
          </cell>
          <cell r="E2878" t="str">
            <v>15000</v>
          </cell>
          <cell r="F2878" t="str">
            <v>PRAGUE</v>
          </cell>
          <cell r="G2878" t="str">
            <v>REPUBLIQUE TCHEQUE</v>
          </cell>
          <cell r="H2878" t="str">
            <v>2</v>
          </cell>
          <cell r="I2878" t="str">
            <v>+420689929883</v>
          </cell>
          <cell r="J2878" t="str">
            <v>france@windguru.cz</v>
          </cell>
          <cell r="K2878" t="str">
            <v>Ondrej</v>
          </cell>
          <cell r="L2878" t="str">
            <v>SVOBODA</v>
          </cell>
          <cell r="N2878" t="str">
            <v>france@windguru.cz</v>
          </cell>
        </row>
        <row r="2879">
          <cell r="A2879">
            <v>3037110</v>
          </cell>
          <cell r="B2879" t="str">
            <v>ACTIVUP</v>
          </cell>
          <cell r="C2879" t="str">
            <v>129 ROUTE DU FER À CHEVAL</v>
          </cell>
          <cell r="E2879" t="str">
            <v>74160</v>
          </cell>
          <cell r="F2879" t="str">
            <v>COLLONGES SOUS SALÈVE</v>
          </cell>
          <cell r="G2879" t="str">
            <v>FRANCE</v>
          </cell>
          <cell r="H2879" t="str">
            <v>1</v>
          </cell>
          <cell r="I2879" t="str">
            <v>+33 1 85 08 60 18</v>
          </cell>
          <cell r="J2879" t="str">
            <v>florence@activup.net</v>
          </cell>
          <cell r="K2879" t="str">
            <v>Florence</v>
          </cell>
          <cell r="L2879" t="str">
            <v>HORACEK</v>
          </cell>
          <cell r="M2879" t="str">
            <v>+33 1 85 08 60 18</v>
          </cell>
          <cell r="N2879" t="str">
            <v>florence@activup.net</v>
          </cell>
        </row>
        <row r="2880">
          <cell r="A2880">
            <v>3037171</v>
          </cell>
          <cell r="B2880" t="str">
            <v>GROUPE MALLET SAS</v>
          </cell>
          <cell r="C2880" t="str">
            <v>4 rue Rosa Bonheur</v>
          </cell>
          <cell r="E2880" t="str">
            <v>94000</v>
          </cell>
          <cell r="F2880" t="str">
            <v>CRETEIL</v>
          </cell>
          <cell r="G2880" t="str">
            <v>FRANCE</v>
          </cell>
          <cell r="H2880" t="str">
            <v>1</v>
          </cell>
          <cell r="I2880" t="str">
            <v>+33173049215</v>
          </cell>
          <cell r="J2880" t="str">
            <v>mallet.editions@gmail.com</v>
          </cell>
          <cell r="K2880" t="str">
            <v>YVES</v>
          </cell>
          <cell r="L2880" t="str">
            <v>COSTA</v>
          </cell>
          <cell r="M2880" t="str">
            <v>+33177472054</v>
          </cell>
          <cell r="N2880" t="str">
            <v>echos.industrie@gmail.com</v>
          </cell>
        </row>
        <row r="2881">
          <cell r="A2881">
            <v>3037171</v>
          </cell>
          <cell r="B2881" t="str">
            <v>GROUPE MALLET SAS</v>
          </cell>
          <cell r="C2881" t="str">
            <v>4 rue Rosa Bonheur</v>
          </cell>
          <cell r="E2881" t="str">
            <v>94000</v>
          </cell>
          <cell r="F2881" t="str">
            <v>CRETEIL</v>
          </cell>
          <cell r="G2881" t="str">
            <v>FRANCE</v>
          </cell>
          <cell r="H2881" t="str">
            <v>1</v>
          </cell>
          <cell r="I2881" t="str">
            <v>+33173049215</v>
          </cell>
          <cell r="J2881" t="str">
            <v>mallet.editions@gmail.com</v>
          </cell>
          <cell r="K2881" t="str">
            <v>YVES</v>
          </cell>
          <cell r="L2881" t="str">
            <v>COSTA</v>
          </cell>
          <cell r="M2881" t="str">
            <v>+33177472054</v>
          </cell>
          <cell r="N2881" t="str">
            <v>echos.industrie@gmail.com</v>
          </cell>
        </row>
        <row r="2882">
          <cell r="A2882">
            <v>3037171</v>
          </cell>
          <cell r="B2882" t="str">
            <v>GROUPE MALLET SAS</v>
          </cell>
          <cell r="C2882" t="str">
            <v>4 rue Rosa Bonheur</v>
          </cell>
          <cell r="E2882" t="str">
            <v>94000</v>
          </cell>
          <cell r="F2882" t="str">
            <v>CRETEIL</v>
          </cell>
          <cell r="G2882" t="str">
            <v>FRANCE</v>
          </cell>
          <cell r="H2882" t="str">
            <v>1</v>
          </cell>
          <cell r="I2882" t="str">
            <v>+33173049215</v>
          </cell>
          <cell r="J2882" t="str">
            <v>mallet.editions@gmail.com</v>
          </cell>
          <cell r="K2882" t="str">
            <v>Cyrille</v>
          </cell>
          <cell r="L2882" t="str">
            <v>MELKI</v>
          </cell>
          <cell r="N2882" t="str">
            <v>mallet.editions@gmail.com</v>
          </cell>
        </row>
        <row r="2883">
          <cell r="A2883">
            <v>3037371</v>
          </cell>
          <cell r="B2883" t="str">
            <v>VERBA ET RES</v>
          </cell>
          <cell r="C2883" t="str">
            <v>5V QUAI MARCEL DASSAULT</v>
          </cell>
          <cell r="E2883" t="str">
            <v>92150</v>
          </cell>
          <cell r="F2883" t="str">
            <v>SURESNNES</v>
          </cell>
          <cell r="G2883" t="str">
            <v>FRANCE</v>
          </cell>
          <cell r="H2883" t="str">
            <v>1</v>
          </cell>
          <cell r="K2883" t="str">
            <v>Isabelle</v>
          </cell>
          <cell r="L2883" t="str">
            <v>GROZELIER</v>
          </cell>
          <cell r="N2883" t="str">
            <v>i.grozelier@cybercercle.com</v>
          </cell>
        </row>
        <row r="2884">
          <cell r="A2884">
            <v>3037372</v>
          </cell>
          <cell r="B2884" t="str">
            <v>ADDITRA - ADDICTOLOGIE ET TRAVAIL</v>
          </cell>
          <cell r="C2884" t="str">
            <v>69 RUE DUNOIS</v>
          </cell>
          <cell r="E2884" t="str">
            <v>75013</v>
          </cell>
          <cell r="F2884" t="str">
            <v>PARIS</v>
          </cell>
          <cell r="G2884" t="str">
            <v>FRANCE</v>
          </cell>
          <cell r="H2884" t="str">
            <v>1</v>
          </cell>
          <cell r="K2884" t="str">
            <v>Beatrice</v>
          </cell>
          <cell r="L2884" t="str">
            <v>MODENA</v>
          </cell>
          <cell r="N2884" t="str">
            <v>beatrice.modena@additra.fr</v>
          </cell>
        </row>
        <row r="2885">
          <cell r="A2885">
            <v>3037650</v>
          </cell>
          <cell r="B2885" t="str">
            <v>INSTITUT TECHNOLOGIQUE FCBA</v>
          </cell>
          <cell r="C2885" t="str">
            <v>10 RUE GALILEE</v>
          </cell>
          <cell r="E2885" t="str">
            <v>77420</v>
          </cell>
          <cell r="F2885" t="str">
            <v>CHAMPS SUR MARNE</v>
          </cell>
          <cell r="G2885" t="str">
            <v>FRANCE</v>
          </cell>
          <cell r="H2885" t="str">
            <v>1</v>
          </cell>
          <cell r="I2885" t="str">
            <v>+33172849855</v>
          </cell>
          <cell r="J2885" t="str">
            <v>brice.tual@fcba.fr</v>
          </cell>
          <cell r="K2885" t="str">
            <v>BRICE</v>
          </cell>
          <cell r="L2885" t="str">
            <v>TUAL</v>
          </cell>
          <cell r="M2885" t="str">
            <v>+33172849855</v>
          </cell>
          <cell r="N2885" t="str">
            <v>brice.tual@fcba.fr</v>
          </cell>
        </row>
        <row r="2886">
          <cell r="A2886">
            <v>3037674</v>
          </cell>
          <cell r="B2886" t="str">
            <v>BILDUNG INC SRL</v>
          </cell>
          <cell r="C2886" t="str">
            <v>Via degli Abeti 104</v>
          </cell>
          <cell r="E2886" t="str">
            <v>61122</v>
          </cell>
          <cell r="F2886" t="str">
            <v>PESARO</v>
          </cell>
          <cell r="G2886" t="str">
            <v>ITALIE</v>
          </cell>
          <cell r="H2886" t="str">
            <v>2</v>
          </cell>
          <cell r="J2886" t="str">
            <v>redazione@aperitivoillustrato.it</v>
          </cell>
          <cell r="K2886" t="str">
            <v>Alessandra</v>
          </cell>
          <cell r="L2886" t="str">
            <v>BALDASSARI</v>
          </cell>
          <cell r="M2886" t="str">
            <v>+390721403988</v>
          </cell>
          <cell r="N2886" t="str">
            <v>a.baldassarri@aperitivoillustrato.it</v>
          </cell>
        </row>
        <row r="2887">
          <cell r="A2887">
            <v>3037790</v>
          </cell>
          <cell r="B2887" t="str">
            <v>SAM LAILAILAI</v>
          </cell>
          <cell r="C2887" t="str">
            <v>8-10 Ruelle Sainte-Dévote</v>
          </cell>
          <cell r="E2887" t="str">
            <v>98000</v>
          </cell>
          <cell r="F2887" t="str">
            <v>MONACO</v>
          </cell>
          <cell r="G2887" t="str">
            <v>FRANCE</v>
          </cell>
          <cell r="H2887" t="str">
            <v>1</v>
          </cell>
          <cell r="I2887" t="str">
            <v>+37799990000</v>
          </cell>
          <cell r="J2887" t="str">
            <v>p.pontis@lailailai.mc</v>
          </cell>
          <cell r="K2887" t="str">
            <v>Patricia</v>
          </cell>
          <cell r="L2887" t="str">
            <v>PONTIS</v>
          </cell>
          <cell r="M2887" t="str">
            <v>+37799990000</v>
          </cell>
          <cell r="N2887" t="str">
            <v>p.pontis@lailailai.mc</v>
          </cell>
        </row>
        <row r="2888">
          <cell r="A2888">
            <v>3037797</v>
          </cell>
          <cell r="B2888" t="str">
            <v>LA CROIX ROUGE FRANCAISE -</v>
          </cell>
          <cell r="C2888" t="str">
            <v>12 Rue de Chardin</v>
          </cell>
          <cell r="E2888" t="str">
            <v>75016</v>
          </cell>
          <cell r="F2888" t="str">
            <v>PARIS</v>
          </cell>
          <cell r="G2888" t="str">
            <v>FRANCE</v>
          </cell>
          <cell r="H2888" t="str">
            <v>1</v>
          </cell>
          <cell r="I2888" t="str">
            <v>+33612231837</v>
          </cell>
          <cell r="K2888" t="str">
            <v>Joachim-Michael</v>
          </cell>
          <cell r="L2888" t="str">
            <v>ADT</v>
          </cell>
          <cell r="M2888" t="str">
            <v>+33612231837</v>
          </cell>
          <cell r="N2888" t="str">
            <v>joachim.adt@croix-rouge.fr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ouveau"/>
      <sheetName val="Ancien"/>
      <sheetName val="PUBLIPOSTAGE"/>
      <sheetName val="REED Balance client OLD"/>
      <sheetName val="origine"/>
      <sheetName val="TVA"/>
      <sheetName val="PERTE"/>
      <sheetName val="Liste investigation"/>
      <sheetName val="salons"/>
      <sheetName val="Liste clts frns"/>
      <sheetName val="Feuil1"/>
    </sheetNames>
    <sheetDataSet>
      <sheetData sheetId="0"/>
      <sheetData sheetId="1"/>
      <sheetData sheetId="2"/>
      <sheetData sheetId="3">
        <row r="2">
          <cell r="C2" t="str">
            <v>NUMERO CLIENT</v>
          </cell>
          <cell r="D2" t="str">
            <v>Adresse</v>
          </cell>
          <cell r="E2" t="str">
            <v>code postal</v>
          </cell>
          <cell r="F2" t="str">
            <v>Ville</v>
          </cell>
          <cell r="G2" t="str">
            <v>NOM CLIENT</v>
          </cell>
          <cell r="H2" t="str">
            <v>SESSION</v>
          </cell>
          <cell r="I2" t="str">
            <v>Eq Salon</v>
          </cell>
          <cell r="J2" t="str">
            <v>SALON</v>
          </cell>
          <cell r="K2" t="str">
            <v>clt salon session</v>
          </cell>
          <cell r="L2" t="str">
            <v>Montant initial</v>
          </cell>
          <cell r="M2" t="str">
            <v>REF FR-ETR</v>
          </cell>
          <cell r="N2" t="str">
            <v>COMMENTAIRES DETAILLES</v>
          </cell>
          <cell r="O2" t="str">
            <v>Factures déjà reçues; pas encore compensées?</v>
          </cell>
          <cell r="P2" t="str">
            <v>Solde factures en attente</v>
          </cell>
          <cell r="Q2" t="str">
            <v>RJ / LJ - Montant factures attendues</v>
          </cell>
          <cell r="R2" t="str">
            <v>TVA-ASS</v>
          </cell>
          <cell r="S2" t="str">
            <v>Date du mailing 1</v>
          </cell>
          <cell r="T2" t="str">
            <v>Com Mailing 1</v>
          </cell>
          <cell r="U2" t="str">
            <v>Sous action/tâche nécessaire au mailing 2</v>
          </cell>
          <cell r="V2" t="str">
            <v>Date réponse interlocuteur</v>
          </cell>
          <cell r="W2" t="str">
            <v>Réponse interlocuteur</v>
          </cell>
          <cell r="X2" t="str">
            <v>Date du Mailing 2</v>
          </cell>
          <cell r="Y2" t="str">
            <v>Com Mailing 2</v>
          </cell>
          <cell r="Z2" t="str">
            <v>Date de l'action à mener (exemple à rappeler le)</v>
          </cell>
          <cell r="AA2" t="str">
            <v>sous action/tâche 2 nécessaire au phoning 1</v>
          </cell>
          <cell r="AB2" t="str">
            <v>sous action/tâche nécessaire au phoning 1</v>
          </cell>
          <cell r="AC2" t="str">
            <v xml:space="preserve">Date réponse interlocuteur Phoning </v>
          </cell>
          <cell r="AD2" t="str">
            <v>Réponse Phoning Interlocuteur</v>
          </cell>
          <cell r="AE2" t="str">
            <v>Date du Phoning 1</v>
          </cell>
          <cell r="AF2" t="str">
            <v>Com Phonning 1</v>
          </cell>
          <cell r="AG2" t="str">
            <v>Mailing 3</v>
          </cell>
          <cell r="AH2" t="str">
            <v>Com Mailing 3</v>
          </cell>
          <cell r="AI2" t="str">
            <v>Phoning 2</v>
          </cell>
          <cell r="AJ2" t="str">
            <v>Com Phonning 2</v>
          </cell>
          <cell r="AK2" t="str">
            <v>Courrier 1</v>
          </cell>
          <cell r="AL2" t="str">
            <v>Com courrier  1</v>
          </cell>
          <cell r="AM2" t="str">
            <v>Courrier 2</v>
          </cell>
          <cell r="AN2" t="str">
            <v>Référence commune</v>
          </cell>
          <cell r="AO2" t="str">
            <v>Date statut final</v>
          </cell>
          <cell r="AP2" t="str">
            <v>Statut final de la relance</v>
          </cell>
          <cell r="AQ2" t="str">
            <v>Nom contact récupérer via Winexpo</v>
          </cell>
          <cell r="AR2" t="str">
            <v>Nouveau Nom Contact</v>
          </cell>
          <cell r="AS2" t="str">
            <v>Téléphone</v>
          </cell>
          <cell r="AT2" t="str">
            <v>E-Mail</v>
          </cell>
        </row>
        <row r="697">
          <cell r="C697">
            <v>3037372</v>
          </cell>
          <cell r="D697" t="str">
            <v>69 RUE DUNOIS</v>
          </cell>
          <cell r="E697" t="str">
            <v>75013</v>
          </cell>
          <cell r="F697" t="str">
            <v>PARIS</v>
          </cell>
          <cell r="G697" t="str">
            <v>ADDITRA - ADDICTOLOGIE ET TRAVAIL</v>
          </cell>
          <cell r="H697">
            <v>16</v>
          </cell>
          <cell r="I697" t="str">
            <v>Expoprotection</v>
          </cell>
          <cell r="J697">
            <v>101</v>
          </cell>
          <cell r="K697">
            <v>303737216101</v>
          </cell>
          <cell r="L697">
            <v>840</v>
          </cell>
          <cell r="M697" t="str">
            <v>fr</v>
          </cell>
          <cell r="N697" t="str">
            <v>reçu fact HT   ASC</v>
          </cell>
          <cell r="O697">
            <v>700</v>
          </cell>
          <cell r="P697">
            <v>0</v>
          </cell>
          <cell r="Q697">
            <v>0</v>
          </cell>
          <cell r="R697">
            <v>0</v>
          </cell>
          <cell r="S697">
            <v>0</v>
          </cell>
          <cell r="T697" t="str">
            <v xml:space="preserve">Règlement de TVA </v>
          </cell>
          <cell r="U697">
            <v>0</v>
          </cell>
          <cell r="V697">
            <v>0</v>
          </cell>
          <cell r="W697">
            <v>0</v>
          </cell>
          <cell r="X697">
            <v>0</v>
          </cell>
          <cell r="Y697">
            <v>0</v>
          </cell>
          <cell r="Z697">
            <v>0</v>
          </cell>
          <cell r="AA697">
            <v>0</v>
          </cell>
          <cell r="AB697">
            <v>0</v>
          </cell>
          <cell r="AC697">
            <v>0</v>
          </cell>
          <cell r="AD697">
            <v>0</v>
          </cell>
          <cell r="AE697">
            <v>0</v>
          </cell>
          <cell r="AF697">
            <v>0</v>
          </cell>
          <cell r="AG697">
            <v>0</v>
          </cell>
          <cell r="AH697">
            <v>0</v>
          </cell>
          <cell r="AI697">
            <v>0</v>
          </cell>
          <cell r="AJ697">
            <v>0</v>
          </cell>
          <cell r="AK697" t="e">
            <v>#N/A</v>
          </cell>
          <cell r="AL697">
            <v>0</v>
          </cell>
          <cell r="AM697">
            <v>0</v>
          </cell>
          <cell r="AN697">
            <v>660</v>
          </cell>
          <cell r="AO697">
            <v>0</v>
          </cell>
          <cell r="AP697" t="str">
            <v>TVA Irrécupérable</v>
          </cell>
          <cell r="AQ697" t="str">
            <v>MODENA</v>
          </cell>
          <cell r="AR697">
            <v>0</v>
          </cell>
          <cell r="AS697">
            <v>0</v>
          </cell>
          <cell r="AT697">
            <v>0</v>
          </cell>
        </row>
        <row r="698">
          <cell r="C698">
            <v>3031476</v>
          </cell>
          <cell r="D698" t="str">
            <v>38 RUE DES SAULES</v>
          </cell>
          <cell r="E698" t="str">
            <v>75018</v>
          </cell>
          <cell r="F698" t="str">
            <v>PARIS</v>
          </cell>
          <cell r="G698" t="str">
            <v>CINE PUB</v>
          </cell>
          <cell r="H698">
            <v>16</v>
          </cell>
          <cell r="I698" t="str">
            <v>Nautique</v>
          </cell>
          <cell r="J698">
            <v>703</v>
          </cell>
          <cell r="K698">
            <v>303147616703</v>
          </cell>
          <cell r="L698">
            <v>16</v>
          </cell>
          <cell r="M698" t="str">
            <v>fr</v>
          </cell>
          <cell r="N698" t="str">
            <v>reste diff tva</v>
          </cell>
          <cell r="O698">
            <v>0</v>
          </cell>
          <cell r="P698">
            <v>0</v>
          </cell>
          <cell r="Q698">
            <v>0</v>
          </cell>
          <cell r="R698">
            <v>16</v>
          </cell>
          <cell r="S698">
            <v>0</v>
          </cell>
          <cell r="T698" t="str">
            <v xml:space="preserve">Règlement de TVA </v>
          </cell>
          <cell r="U698">
            <v>0</v>
          </cell>
          <cell r="V698">
            <v>0</v>
          </cell>
          <cell r="W698">
            <v>0</v>
          </cell>
          <cell r="X698">
            <v>0</v>
          </cell>
          <cell r="Y698">
            <v>0</v>
          </cell>
          <cell r="Z698">
            <v>0</v>
          </cell>
          <cell r="AA698">
            <v>0</v>
          </cell>
          <cell r="AB698">
            <v>0</v>
          </cell>
          <cell r="AC698">
            <v>0</v>
          </cell>
          <cell r="AD698">
            <v>0</v>
          </cell>
          <cell r="AE698">
            <v>0</v>
          </cell>
          <cell r="AF698">
            <v>0</v>
          </cell>
          <cell r="AG698">
            <v>0</v>
          </cell>
          <cell r="AH698">
            <v>0</v>
          </cell>
          <cell r="AI698">
            <v>0</v>
          </cell>
          <cell r="AJ698">
            <v>0</v>
          </cell>
          <cell r="AK698" t="e">
            <v>#N/A</v>
          </cell>
          <cell r="AL698">
            <v>0</v>
          </cell>
          <cell r="AM698">
            <v>0</v>
          </cell>
          <cell r="AN698">
            <v>661</v>
          </cell>
          <cell r="AO698">
            <v>0</v>
          </cell>
          <cell r="AP698" t="str">
            <v>TVA Irrécupérable</v>
          </cell>
          <cell r="AQ698" t="str">
            <v>HERRBACH</v>
          </cell>
          <cell r="AR698">
            <v>0</v>
          </cell>
          <cell r="AS698" t="str">
            <v>+33155379369</v>
          </cell>
          <cell r="AT698">
            <v>0</v>
          </cell>
        </row>
        <row r="699">
          <cell r="C699">
            <v>3019545</v>
          </cell>
          <cell r="D699" t="str">
            <v>IMMEUBLE LE PANORAMIC</v>
          </cell>
          <cell r="E699" t="str">
            <v>94204</v>
          </cell>
          <cell r="F699" t="str">
            <v>IVRY SUR SEINE</v>
          </cell>
          <cell r="G699" t="str">
            <v>CJCS</v>
          </cell>
          <cell r="H699">
            <v>15</v>
          </cell>
          <cell r="I699" t="str">
            <v>MD Management</v>
          </cell>
          <cell r="J699">
            <v>102</v>
          </cell>
          <cell r="K699">
            <v>301954515102</v>
          </cell>
          <cell r="L699">
            <v>200</v>
          </cell>
          <cell r="M699" t="str">
            <v>FR</v>
          </cell>
          <cell r="N699" t="str">
            <v xml:space="preserve"> reste tva. Réclamé régl de la tva le 21/03/16. envoyé AR le 7/06/16. courrier revenu : destinataire inconu. Renvoyé ar le 13/06/16. AR revenu inconnu</v>
          </cell>
          <cell r="O699">
            <v>0</v>
          </cell>
          <cell r="P699">
            <v>0</v>
          </cell>
          <cell r="Q699">
            <v>0</v>
          </cell>
          <cell r="R699">
            <v>200</v>
          </cell>
          <cell r="S699">
            <v>0</v>
          </cell>
          <cell r="T699" t="str">
            <v xml:space="preserve">Règlement de TVA </v>
          </cell>
          <cell r="U699">
            <v>0</v>
          </cell>
          <cell r="V699">
            <v>0</v>
          </cell>
          <cell r="W699">
            <v>0</v>
          </cell>
          <cell r="X699">
            <v>0</v>
          </cell>
          <cell r="Y699">
            <v>0</v>
          </cell>
          <cell r="Z699">
            <v>0</v>
          </cell>
          <cell r="AA699">
            <v>0</v>
          </cell>
          <cell r="AB699">
            <v>0</v>
          </cell>
          <cell r="AC699">
            <v>0</v>
          </cell>
          <cell r="AD699">
            <v>0</v>
          </cell>
          <cell r="AE699">
            <v>0</v>
          </cell>
          <cell r="AF699">
            <v>0</v>
          </cell>
          <cell r="AG699">
            <v>0</v>
          </cell>
          <cell r="AH699">
            <v>0</v>
          </cell>
          <cell r="AI699">
            <v>0</v>
          </cell>
          <cell r="AJ699">
            <v>0</v>
          </cell>
          <cell r="AK699" t="e">
            <v>#N/A</v>
          </cell>
          <cell r="AL699">
            <v>0</v>
          </cell>
          <cell r="AM699">
            <v>0</v>
          </cell>
          <cell r="AN699">
            <v>662</v>
          </cell>
          <cell r="AO699">
            <v>0</v>
          </cell>
          <cell r="AP699" t="str">
            <v>TVA Irrécupérable</v>
          </cell>
          <cell r="AQ699" t="str">
            <v>LAURENT</v>
          </cell>
          <cell r="AR699">
            <v>0</v>
          </cell>
          <cell r="AS699">
            <v>0</v>
          </cell>
          <cell r="AT699">
            <v>0</v>
          </cell>
        </row>
        <row r="700">
          <cell r="C700">
            <v>3022088</v>
          </cell>
          <cell r="D700" t="e">
            <v>#N/A</v>
          </cell>
          <cell r="E700" t="e">
            <v>#N/A</v>
          </cell>
          <cell r="F700" t="e">
            <v>#N/A</v>
          </cell>
          <cell r="G700" t="str">
            <v>CLUB DES MANAGERS DE CENTRE VILLE</v>
          </cell>
          <cell r="H700">
            <v>15</v>
          </cell>
          <cell r="I700" t="str">
            <v>Franchise</v>
          </cell>
          <cell r="J700">
            <v>423</v>
          </cell>
          <cell r="K700">
            <v>302208815423</v>
          </cell>
          <cell r="L700">
            <v>600</v>
          </cell>
          <cell r="M700" t="str">
            <v>FR</v>
          </cell>
          <cell r="N700" t="str">
            <v>reste tva. Réclamé règlement par courrier le 7/02/2017</v>
          </cell>
          <cell r="O700">
            <v>0</v>
          </cell>
          <cell r="P700">
            <v>0</v>
          </cell>
          <cell r="Q700">
            <v>0</v>
          </cell>
          <cell r="R700">
            <v>600</v>
          </cell>
          <cell r="S700">
            <v>0</v>
          </cell>
          <cell r="T700" t="str">
            <v xml:space="preserve">Règlement de TVA </v>
          </cell>
          <cell r="U700">
            <v>0</v>
          </cell>
          <cell r="V700">
            <v>0</v>
          </cell>
          <cell r="W700">
            <v>0</v>
          </cell>
          <cell r="X700">
            <v>0</v>
          </cell>
          <cell r="Y700">
            <v>0</v>
          </cell>
          <cell r="Z700">
            <v>0</v>
          </cell>
          <cell r="AA700">
            <v>0</v>
          </cell>
          <cell r="AB700">
            <v>0</v>
          </cell>
          <cell r="AC700">
            <v>0</v>
          </cell>
          <cell r="AD700">
            <v>0</v>
          </cell>
          <cell r="AE700">
            <v>0</v>
          </cell>
          <cell r="AF700">
            <v>0</v>
          </cell>
          <cell r="AG700">
            <v>0</v>
          </cell>
          <cell r="AH700">
            <v>0</v>
          </cell>
          <cell r="AI700">
            <v>0</v>
          </cell>
          <cell r="AJ700">
            <v>0</v>
          </cell>
          <cell r="AK700" t="e">
            <v>#N/A</v>
          </cell>
          <cell r="AL700">
            <v>0</v>
          </cell>
          <cell r="AM700">
            <v>0</v>
          </cell>
          <cell r="AN700">
            <v>663</v>
          </cell>
          <cell r="AO700">
            <v>0</v>
          </cell>
          <cell r="AP700" t="str">
            <v>TVA Irrécupérable</v>
          </cell>
          <cell r="AQ700" t="str">
            <v>MARTIN</v>
          </cell>
          <cell r="AR700">
            <v>0</v>
          </cell>
          <cell r="AS700" t="str">
            <v>+33 6 32 88 12 04</v>
          </cell>
          <cell r="AT700">
            <v>0</v>
          </cell>
        </row>
        <row r="701">
          <cell r="C701">
            <v>206219</v>
          </cell>
          <cell r="D701" t="str">
            <v>160 BIS RUE DE PARIS</v>
          </cell>
          <cell r="E701" t="str">
            <v>92645</v>
          </cell>
          <cell r="F701" t="str">
            <v>BOULOGNE BILLANCOURT CEDEX</v>
          </cell>
          <cell r="G701" t="str">
            <v>EDITIALIS SAS</v>
          </cell>
          <cell r="H701">
            <v>11</v>
          </cell>
          <cell r="I701" t="str">
            <v>VAD (Salon de la Vente à Distance)</v>
          </cell>
          <cell r="J701">
            <v>611</v>
          </cell>
          <cell r="K701">
            <v>20621911611</v>
          </cell>
          <cell r="L701">
            <v>7108.5</v>
          </cell>
          <cell r="M701" t="str">
            <v>FR</v>
          </cell>
          <cell r="N701" t="str">
            <v>reste diff de tva</v>
          </cell>
          <cell r="O701">
            <v>0</v>
          </cell>
          <cell r="P701">
            <v>0</v>
          </cell>
          <cell r="Q701">
            <v>0</v>
          </cell>
          <cell r="R701">
            <v>7108.5</v>
          </cell>
          <cell r="S701">
            <v>0</v>
          </cell>
          <cell r="T701" t="str">
            <v xml:space="preserve">Règlement de TVA </v>
          </cell>
          <cell r="U701">
            <v>0</v>
          </cell>
          <cell r="V701">
            <v>0</v>
          </cell>
          <cell r="W701">
            <v>0</v>
          </cell>
          <cell r="X701">
            <v>0</v>
          </cell>
          <cell r="Y701">
            <v>0</v>
          </cell>
          <cell r="Z701">
            <v>0</v>
          </cell>
          <cell r="AA701">
            <v>0</v>
          </cell>
          <cell r="AB701">
            <v>0</v>
          </cell>
          <cell r="AC701">
            <v>0</v>
          </cell>
          <cell r="AD701">
            <v>0</v>
          </cell>
          <cell r="AE701">
            <v>0</v>
          </cell>
          <cell r="AF701">
            <v>0</v>
          </cell>
          <cell r="AG701">
            <v>0</v>
          </cell>
          <cell r="AH701">
            <v>0</v>
          </cell>
          <cell r="AI701">
            <v>0</v>
          </cell>
          <cell r="AJ701">
            <v>0</v>
          </cell>
          <cell r="AK701" t="e">
            <v>#N/A</v>
          </cell>
          <cell r="AL701">
            <v>0</v>
          </cell>
          <cell r="AM701">
            <v>0</v>
          </cell>
          <cell r="AN701">
            <v>664</v>
          </cell>
          <cell r="AO701">
            <v>0</v>
          </cell>
          <cell r="AP701" t="str">
            <v>TVA Irrécupérable</v>
          </cell>
          <cell r="AQ701" t="str">
            <v>GUE</v>
          </cell>
          <cell r="AR701">
            <v>0</v>
          </cell>
          <cell r="AS701" t="str">
            <v>+33 1 46 99 93 93</v>
          </cell>
          <cell r="AT701">
            <v>0</v>
          </cell>
        </row>
        <row r="702">
          <cell r="C702">
            <v>206219</v>
          </cell>
          <cell r="D702" t="str">
            <v>160 BIS RUE DE PARIS</v>
          </cell>
          <cell r="E702" t="str">
            <v>92645</v>
          </cell>
          <cell r="F702" t="str">
            <v>BOULOGNE BILLANCOURT CEDEX</v>
          </cell>
          <cell r="G702" t="str">
            <v>EDITIALIS SAS</v>
          </cell>
          <cell r="H702">
            <v>13</v>
          </cell>
          <cell r="I702" t="str">
            <v>Documation</v>
          </cell>
          <cell r="J702">
            <v>301</v>
          </cell>
          <cell r="K702">
            <v>20621913301</v>
          </cell>
          <cell r="L702">
            <v>1285.51</v>
          </cell>
          <cell r="M702" t="str">
            <v>FR</v>
          </cell>
          <cell r="N702" t="str">
            <v>reste diff de tva</v>
          </cell>
          <cell r="O702">
            <v>0</v>
          </cell>
          <cell r="P702">
            <v>0</v>
          </cell>
          <cell r="Q702">
            <v>0</v>
          </cell>
          <cell r="R702">
            <v>1285.51</v>
          </cell>
          <cell r="S702">
            <v>0</v>
          </cell>
          <cell r="T702" t="str">
            <v xml:space="preserve">Règlement de TVA </v>
          </cell>
          <cell r="U702">
            <v>0</v>
          </cell>
          <cell r="V702">
            <v>0</v>
          </cell>
          <cell r="W702">
            <v>0</v>
          </cell>
          <cell r="X702">
            <v>0</v>
          </cell>
          <cell r="Y702">
            <v>0</v>
          </cell>
          <cell r="Z702">
            <v>0</v>
          </cell>
          <cell r="AA702">
            <v>0</v>
          </cell>
          <cell r="AB702">
            <v>0</v>
          </cell>
          <cell r="AC702">
            <v>0</v>
          </cell>
          <cell r="AD702">
            <v>0</v>
          </cell>
          <cell r="AE702">
            <v>0</v>
          </cell>
          <cell r="AF702">
            <v>0</v>
          </cell>
          <cell r="AG702">
            <v>0</v>
          </cell>
          <cell r="AH702">
            <v>0</v>
          </cell>
          <cell r="AI702">
            <v>0</v>
          </cell>
          <cell r="AJ702">
            <v>0</v>
          </cell>
          <cell r="AK702" t="e">
            <v>#N/A</v>
          </cell>
          <cell r="AL702">
            <v>0</v>
          </cell>
          <cell r="AM702">
            <v>0</v>
          </cell>
          <cell r="AN702">
            <v>665</v>
          </cell>
          <cell r="AO702">
            <v>0</v>
          </cell>
          <cell r="AP702" t="str">
            <v>TVA Irrécupérable</v>
          </cell>
          <cell r="AQ702" t="str">
            <v>GUE</v>
          </cell>
          <cell r="AR702">
            <v>0</v>
          </cell>
          <cell r="AS702" t="str">
            <v>+33 1 46 99 93 93</v>
          </cell>
          <cell r="AT702">
            <v>0</v>
          </cell>
        </row>
        <row r="703">
          <cell r="C703">
            <v>206219</v>
          </cell>
          <cell r="D703" t="str">
            <v>160 BIS RUE DE PARIS</v>
          </cell>
          <cell r="E703" t="str">
            <v>92645</v>
          </cell>
          <cell r="F703" t="str">
            <v>BOULOGNE BILLANCOURT CEDEX</v>
          </cell>
          <cell r="G703" t="str">
            <v>EDITIALIS SAS</v>
          </cell>
          <cell r="H703">
            <v>14</v>
          </cell>
          <cell r="I703" t="str">
            <v>MPV / CPV</v>
          </cell>
          <cell r="J703">
            <v>323</v>
          </cell>
          <cell r="K703">
            <v>20621914323</v>
          </cell>
          <cell r="L703">
            <v>3725.52</v>
          </cell>
          <cell r="M703" t="str">
            <v>FR</v>
          </cell>
          <cell r="N703" t="str">
            <v xml:space="preserve"> reste diff tva </v>
          </cell>
          <cell r="O703">
            <v>0</v>
          </cell>
          <cell r="P703">
            <v>0</v>
          </cell>
          <cell r="Q703">
            <v>0</v>
          </cell>
          <cell r="R703">
            <v>3725.52</v>
          </cell>
          <cell r="S703">
            <v>0</v>
          </cell>
          <cell r="T703" t="str">
            <v xml:space="preserve">Règlement de TVA </v>
          </cell>
          <cell r="U703">
            <v>0</v>
          </cell>
          <cell r="V703">
            <v>0</v>
          </cell>
          <cell r="W703">
            <v>0</v>
          </cell>
          <cell r="X703">
            <v>0</v>
          </cell>
          <cell r="Y703">
            <v>0</v>
          </cell>
          <cell r="Z703">
            <v>0</v>
          </cell>
          <cell r="AA703">
            <v>0</v>
          </cell>
          <cell r="AB703">
            <v>0</v>
          </cell>
          <cell r="AC703">
            <v>0</v>
          </cell>
          <cell r="AD703">
            <v>0</v>
          </cell>
          <cell r="AE703">
            <v>0</v>
          </cell>
          <cell r="AF703">
            <v>0</v>
          </cell>
          <cell r="AG703">
            <v>0</v>
          </cell>
          <cell r="AH703">
            <v>0</v>
          </cell>
          <cell r="AI703">
            <v>0</v>
          </cell>
          <cell r="AJ703">
            <v>0</v>
          </cell>
          <cell r="AK703" t="e">
            <v>#N/A</v>
          </cell>
          <cell r="AL703">
            <v>0</v>
          </cell>
          <cell r="AM703">
            <v>0</v>
          </cell>
          <cell r="AN703">
            <v>666</v>
          </cell>
          <cell r="AO703">
            <v>0</v>
          </cell>
          <cell r="AP703" t="str">
            <v>TVA Irrécupérable</v>
          </cell>
          <cell r="AQ703" t="str">
            <v>GUE</v>
          </cell>
          <cell r="AR703">
            <v>0</v>
          </cell>
          <cell r="AS703" t="str">
            <v>+33 1 46 99 93 93</v>
          </cell>
          <cell r="AT703">
            <v>0</v>
          </cell>
        </row>
        <row r="704">
          <cell r="C704">
            <v>206219</v>
          </cell>
          <cell r="D704" t="str">
            <v>160 BIS RUE DE PARIS</v>
          </cell>
          <cell r="E704" t="str">
            <v>92645</v>
          </cell>
          <cell r="F704" t="str">
            <v>BOULOGNE BILLANCOURT CEDEX</v>
          </cell>
          <cell r="G704" t="str">
            <v>EDITIALIS SAS</v>
          </cell>
          <cell r="H704">
            <v>15</v>
          </cell>
          <cell r="I704" t="str">
            <v>Documation</v>
          </cell>
          <cell r="J704">
            <v>301</v>
          </cell>
          <cell r="K704">
            <v>20621915301</v>
          </cell>
          <cell r="L704">
            <v>2196.33</v>
          </cell>
          <cell r="M704" t="str">
            <v>FR</v>
          </cell>
          <cell r="N704" t="str">
            <v>reste diff tva</v>
          </cell>
          <cell r="O704">
            <v>0</v>
          </cell>
          <cell r="P704">
            <v>0</v>
          </cell>
          <cell r="Q704">
            <v>0</v>
          </cell>
          <cell r="R704">
            <v>2196.33</v>
          </cell>
          <cell r="S704">
            <v>0</v>
          </cell>
          <cell r="T704" t="str">
            <v xml:space="preserve">Règlement de TVA </v>
          </cell>
          <cell r="U704">
            <v>0</v>
          </cell>
          <cell r="V704">
            <v>0</v>
          </cell>
          <cell r="W704">
            <v>0</v>
          </cell>
          <cell r="X704">
            <v>0</v>
          </cell>
          <cell r="Y704">
            <v>0</v>
          </cell>
          <cell r="Z704">
            <v>0</v>
          </cell>
          <cell r="AA704">
            <v>0</v>
          </cell>
          <cell r="AB704">
            <v>0</v>
          </cell>
          <cell r="AC704">
            <v>0</v>
          </cell>
          <cell r="AD704">
            <v>0</v>
          </cell>
          <cell r="AE704">
            <v>0</v>
          </cell>
          <cell r="AF704">
            <v>0</v>
          </cell>
          <cell r="AG704">
            <v>0</v>
          </cell>
          <cell r="AH704">
            <v>0</v>
          </cell>
          <cell r="AI704">
            <v>0</v>
          </cell>
          <cell r="AJ704">
            <v>0</v>
          </cell>
          <cell r="AK704" t="e">
            <v>#N/A</v>
          </cell>
          <cell r="AL704">
            <v>0</v>
          </cell>
          <cell r="AM704">
            <v>0</v>
          </cell>
          <cell r="AN704">
            <v>667</v>
          </cell>
          <cell r="AO704">
            <v>0</v>
          </cell>
          <cell r="AP704" t="str">
            <v>TVA Irrécupérable</v>
          </cell>
          <cell r="AQ704" t="str">
            <v>GUE</v>
          </cell>
          <cell r="AR704">
            <v>0</v>
          </cell>
          <cell r="AS704" t="str">
            <v>+33 1 46 99 93 93</v>
          </cell>
          <cell r="AT704">
            <v>0</v>
          </cell>
        </row>
        <row r="705">
          <cell r="C705">
            <v>206219</v>
          </cell>
          <cell r="D705" t="str">
            <v>160 BIS RUE DE PARIS</v>
          </cell>
          <cell r="E705" t="str">
            <v>92645</v>
          </cell>
          <cell r="F705" t="str">
            <v>BOULOGNE BILLANCOURT CEDEX</v>
          </cell>
          <cell r="G705" t="str">
            <v>EDITIALIS SAS</v>
          </cell>
          <cell r="H705">
            <v>15</v>
          </cell>
          <cell r="I705" t="str">
            <v>Top Franchise Méditerranée</v>
          </cell>
          <cell r="J705">
            <v>425</v>
          </cell>
          <cell r="K705">
            <v>20621915425</v>
          </cell>
          <cell r="L705">
            <v>694.52</v>
          </cell>
          <cell r="M705" t="str">
            <v>FR</v>
          </cell>
          <cell r="N705" t="str">
            <v>reste diff tva</v>
          </cell>
          <cell r="O705">
            <v>0</v>
          </cell>
          <cell r="P705">
            <v>0</v>
          </cell>
          <cell r="Q705">
            <v>0</v>
          </cell>
          <cell r="R705">
            <v>694.52</v>
          </cell>
          <cell r="S705">
            <v>0</v>
          </cell>
          <cell r="T705" t="str">
            <v xml:space="preserve">Règlement de TVA </v>
          </cell>
          <cell r="U705">
            <v>0</v>
          </cell>
          <cell r="V705">
            <v>0</v>
          </cell>
          <cell r="W705">
            <v>0</v>
          </cell>
          <cell r="X705">
            <v>0</v>
          </cell>
          <cell r="Y705">
            <v>0</v>
          </cell>
          <cell r="Z705">
            <v>0</v>
          </cell>
          <cell r="AA705">
            <v>0</v>
          </cell>
          <cell r="AB705">
            <v>0</v>
          </cell>
          <cell r="AC705">
            <v>0</v>
          </cell>
          <cell r="AD705">
            <v>0</v>
          </cell>
          <cell r="AE705">
            <v>0</v>
          </cell>
          <cell r="AF705">
            <v>0</v>
          </cell>
          <cell r="AG705">
            <v>0</v>
          </cell>
          <cell r="AH705">
            <v>0</v>
          </cell>
          <cell r="AI705">
            <v>0</v>
          </cell>
          <cell r="AJ705">
            <v>0</v>
          </cell>
          <cell r="AK705" t="e">
            <v>#N/A</v>
          </cell>
          <cell r="AL705">
            <v>0</v>
          </cell>
          <cell r="AM705">
            <v>0</v>
          </cell>
          <cell r="AN705">
            <v>668</v>
          </cell>
          <cell r="AO705">
            <v>0</v>
          </cell>
          <cell r="AP705" t="str">
            <v>TVA Irrécupérable</v>
          </cell>
          <cell r="AQ705" t="str">
            <v>GUE</v>
          </cell>
          <cell r="AR705">
            <v>0</v>
          </cell>
          <cell r="AS705" t="str">
            <v>+33 1 46 99 93 93</v>
          </cell>
          <cell r="AT705">
            <v>0</v>
          </cell>
        </row>
        <row r="706">
          <cell r="C706">
            <v>206219</v>
          </cell>
          <cell r="D706" t="str">
            <v>160 BIS RUE DE PARIS</v>
          </cell>
          <cell r="E706" t="str">
            <v>92645</v>
          </cell>
          <cell r="F706" t="str">
            <v>BOULOGNE BILLANCOURT CEDEX</v>
          </cell>
          <cell r="G706" t="str">
            <v>EDITIALIS SAS</v>
          </cell>
          <cell r="H706">
            <v>16</v>
          </cell>
          <cell r="I706" t="str">
            <v>Documation</v>
          </cell>
          <cell r="J706">
            <v>301</v>
          </cell>
          <cell r="K706">
            <v>20621916301</v>
          </cell>
          <cell r="L706">
            <v>2196.33</v>
          </cell>
          <cell r="M706" t="str">
            <v>FR</v>
          </cell>
          <cell r="N706" t="str">
            <v>reste diff tva</v>
          </cell>
          <cell r="O706">
            <v>0</v>
          </cell>
          <cell r="P706">
            <v>0</v>
          </cell>
          <cell r="Q706">
            <v>0</v>
          </cell>
          <cell r="R706">
            <v>2196.33</v>
          </cell>
          <cell r="S706">
            <v>0</v>
          </cell>
          <cell r="T706" t="str">
            <v xml:space="preserve">Règlement de TVA </v>
          </cell>
          <cell r="U706">
            <v>0</v>
          </cell>
          <cell r="V706">
            <v>0</v>
          </cell>
          <cell r="W706">
            <v>0</v>
          </cell>
          <cell r="X706">
            <v>0</v>
          </cell>
          <cell r="Y706">
            <v>0</v>
          </cell>
          <cell r="Z706">
            <v>0</v>
          </cell>
          <cell r="AA706">
            <v>0</v>
          </cell>
          <cell r="AB706">
            <v>0</v>
          </cell>
          <cell r="AC706">
            <v>0</v>
          </cell>
          <cell r="AD706">
            <v>0</v>
          </cell>
          <cell r="AE706">
            <v>0</v>
          </cell>
          <cell r="AF706">
            <v>0</v>
          </cell>
          <cell r="AG706">
            <v>0</v>
          </cell>
          <cell r="AH706">
            <v>0</v>
          </cell>
          <cell r="AI706">
            <v>0</v>
          </cell>
          <cell r="AJ706">
            <v>0</v>
          </cell>
          <cell r="AK706" t="e">
            <v>#N/A</v>
          </cell>
          <cell r="AL706">
            <v>0</v>
          </cell>
          <cell r="AM706">
            <v>0</v>
          </cell>
          <cell r="AN706">
            <v>669</v>
          </cell>
          <cell r="AO706">
            <v>0</v>
          </cell>
          <cell r="AP706" t="str">
            <v>TVA Irrécupérable</v>
          </cell>
          <cell r="AQ706" t="str">
            <v>GUE</v>
          </cell>
          <cell r="AR706">
            <v>0</v>
          </cell>
          <cell r="AS706" t="str">
            <v>+33 1 46 99 93 93</v>
          </cell>
          <cell r="AT706">
            <v>0</v>
          </cell>
        </row>
        <row r="707">
          <cell r="C707">
            <v>160474</v>
          </cell>
          <cell r="D707" t="str">
            <v>160 BIS RUE DE PARIS</v>
          </cell>
          <cell r="E707" t="str">
            <v>92645</v>
          </cell>
          <cell r="F707" t="str">
            <v>BOULOGNE BILLANCOURT CEDEX</v>
          </cell>
          <cell r="G707" t="str">
            <v>EDITIALIS SAS</v>
          </cell>
          <cell r="H707">
            <v>10</v>
          </cell>
          <cell r="I707" t="str">
            <v>VAD (Salon de la Vente à Distance)</v>
          </cell>
          <cell r="J707">
            <v>611</v>
          </cell>
          <cell r="K707">
            <v>16047410611</v>
          </cell>
          <cell r="L707">
            <v>7108.5</v>
          </cell>
          <cell r="M707" t="str">
            <v>FR</v>
          </cell>
          <cell r="N707" t="str">
            <v>reste diff de tva</v>
          </cell>
          <cell r="O707">
            <v>0</v>
          </cell>
          <cell r="P707">
            <v>0</v>
          </cell>
          <cell r="Q707">
            <v>0</v>
          </cell>
          <cell r="R707">
            <v>7108.5</v>
          </cell>
          <cell r="S707">
            <v>0</v>
          </cell>
          <cell r="T707" t="str">
            <v xml:space="preserve">Règlement de TVA </v>
          </cell>
          <cell r="U707">
            <v>0</v>
          </cell>
          <cell r="V707">
            <v>0</v>
          </cell>
          <cell r="W707">
            <v>0</v>
          </cell>
          <cell r="X707">
            <v>0</v>
          </cell>
          <cell r="Y707">
            <v>0</v>
          </cell>
          <cell r="Z707">
            <v>0</v>
          </cell>
          <cell r="AA707">
            <v>0</v>
          </cell>
          <cell r="AB707">
            <v>0</v>
          </cell>
          <cell r="AC707">
            <v>0</v>
          </cell>
          <cell r="AD707">
            <v>0</v>
          </cell>
          <cell r="AE707">
            <v>0</v>
          </cell>
          <cell r="AF707">
            <v>0</v>
          </cell>
          <cell r="AG707">
            <v>0</v>
          </cell>
          <cell r="AH707">
            <v>0</v>
          </cell>
          <cell r="AI707">
            <v>0</v>
          </cell>
          <cell r="AJ707">
            <v>0</v>
          </cell>
          <cell r="AK707" t="e">
            <v>#N/A</v>
          </cell>
          <cell r="AL707">
            <v>0</v>
          </cell>
          <cell r="AM707">
            <v>0</v>
          </cell>
          <cell r="AN707">
            <v>670</v>
          </cell>
          <cell r="AO707">
            <v>0</v>
          </cell>
          <cell r="AP707" t="str">
            <v>TVA Irrécupérable</v>
          </cell>
          <cell r="AQ707" t="str">
            <v>GUIBARD</v>
          </cell>
          <cell r="AR707">
            <v>0</v>
          </cell>
          <cell r="AS707" t="str">
            <v>01 46 99 93 94</v>
          </cell>
          <cell r="AT707">
            <v>0</v>
          </cell>
        </row>
        <row r="708">
          <cell r="C708">
            <v>206219</v>
          </cell>
          <cell r="D708" t="str">
            <v>160 BIS RUE DE PARIS</v>
          </cell>
          <cell r="E708" t="str">
            <v>92645</v>
          </cell>
          <cell r="F708" t="str">
            <v>BOULOGNE BILLANCOURT CEDEX</v>
          </cell>
          <cell r="G708" t="str">
            <v>EDITIALIS SAS</v>
          </cell>
          <cell r="H708">
            <v>12</v>
          </cell>
          <cell r="I708" t="str">
            <v>MPV / CPV</v>
          </cell>
          <cell r="J708">
            <v>323</v>
          </cell>
          <cell r="K708">
            <v>20621912323</v>
          </cell>
          <cell r="L708">
            <v>711.2</v>
          </cell>
          <cell r="M708" t="str">
            <v>FR</v>
          </cell>
          <cell r="N708" t="str">
            <v>reste diff de tva</v>
          </cell>
          <cell r="O708">
            <v>0</v>
          </cell>
          <cell r="P708">
            <v>0</v>
          </cell>
          <cell r="Q708">
            <v>0</v>
          </cell>
          <cell r="R708">
            <v>711.2</v>
          </cell>
          <cell r="S708">
            <v>0</v>
          </cell>
          <cell r="T708" t="str">
            <v xml:space="preserve">Règlement de TVA </v>
          </cell>
          <cell r="U708">
            <v>0</v>
          </cell>
          <cell r="V708">
            <v>0</v>
          </cell>
          <cell r="W708">
            <v>0</v>
          </cell>
          <cell r="X708">
            <v>0</v>
          </cell>
          <cell r="Y708">
            <v>0</v>
          </cell>
          <cell r="Z708">
            <v>0</v>
          </cell>
          <cell r="AA708">
            <v>0</v>
          </cell>
          <cell r="AB708">
            <v>0</v>
          </cell>
          <cell r="AC708">
            <v>0</v>
          </cell>
          <cell r="AD708">
            <v>0</v>
          </cell>
          <cell r="AE708">
            <v>0</v>
          </cell>
          <cell r="AF708">
            <v>0</v>
          </cell>
          <cell r="AG708">
            <v>0</v>
          </cell>
          <cell r="AH708">
            <v>0</v>
          </cell>
          <cell r="AI708">
            <v>0</v>
          </cell>
          <cell r="AJ708">
            <v>0</v>
          </cell>
          <cell r="AK708" t="e">
            <v>#N/A</v>
          </cell>
          <cell r="AL708">
            <v>0</v>
          </cell>
          <cell r="AM708">
            <v>0</v>
          </cell>
          <cell r="AN708">
            <v>671</v>
          </cell>
          <cell r="AO708">
            <v>0</v>
          </cell>
          <cell r="AP708" t="str">
            <v>TVA Irrécupérable</v>
          </cell>
          <cell r="AQ708" t="str">
            <v>GUE</v>
          </cell>
          <cell r="AR708">
            <v>0</v>
          </cell>
          <cell r="AS708" t="str">
            <v>+33 1 46 99 93 93</v>
          </cell>
          <cell r="AT708">
            <v>0</v>
          </cell>
        </row>
        <row r="709">
          <cell r="C709">
            <v>206219</v>
          </cell>
          <cell r="D709" t="str">
            <v>160 BIS RUE DE PARIS</v>
          </cell>
          <cell r="E709" t="str">
            <v>92645</v>
          </cell>
          <cell r="F709" t="str">
            <v>BOULOGNE BILLANCOURT CEDEX</v>
          </cell>
          <cell r="G709" t="str">
            <v>EDITIALIS SAS</v>
          </cell>
          <cell r="H709">
            <v>12</v>
          </cell>
          <cell r="I709" t="str">
            <v>VAD (Salon de la Vente à Distance)</v>
          </cell>
          <cell r="J709">
            <v>611</v>
          </cell>
          <cell r="K709">
            <v>20621912611</v>
          </cell>
          <cell r="L709">
            <v>5139.25</v>
          </cell>
          <cell r="M709" t="str">
            <v>FR</v>
          </cell>
          <cell r="N709" t="str">
            <v>reste diff de tva</v>
          </cell>
          <cell r="O709">
            <v>0</v>
          </cell>
          <cell r="P709">
            <v>0</v>
          </cell>
          <cell r="Q709">
            <v>0</v>
          </cell>
          <cell r="R709">
            <v>5139.25</v>
          </cell>
          <cell r="S709">
            <v>0</v>
          </cell>
          <cell r="T709" t="str">
            <v xml:space="preserve">Règlement de TVA </v>
          </cell>
          <cell r="U709">
            <v>0</v>
          </cell>
          <cell r="V709">
            <v>0</v>
          </cell>
          <cell r="W709">
            <v>0</v>
          </cell>
          <cell r="X709">
            <v>0</v>
          </cell>
          <cell r="Y709">
            <v>0</v>
          </cell>
          <cell r="Z709">
            <v>0</v>
          </cell>
          <cell r="AA709">
            <v>0</v>
          </cell>
          <cell r="AB709">
            <v>0</v>
          </cell>
          <cell r="AC709">
            <v>0</v>
          </cell>
          <cell r="AD709">
            <v>0</v>
          </cell>
          <cell r="AE709">
            <v>0</v>
          </cell>
          <cell r="AF709">
            <v>0</v>
          </cell>
          <cell r="AG709">
            <v>0</v>
          </cell>
          <cell r="AH709">
            <v>0</v>
          </cell>
          <cell r="AI709">
            <v>0</v>
          </cell>
          <cell r="AJ709">
            <v>0</v>
          </cell>
          <cell r="AK709" t="e">
            <v>#N/A</v>
          </cell>
          <cell r="AL709">
            <v>0</v>
          </cell>
          <cell r="AM709">
            <v>0</v>
          </cell>
          <cell r="AN709">
            <v>672</v>
          </cell>
          <cell r="AO709">
            <v>0</v>
          </cell>
          <cell r="AP709" t="str">
            <v>TVA Irrécupérable</v>
          </cell>
          <cell r="AQ709" t="str">
            <v>GUE</v>
          </cell>
          <cell r="AR709">
            <v>0</v>
          </cell>
          <cell r="AS709" t="str">
            <v>+33 1 46 99 93 93</v>
          </cell>
          <cell r="AT709">
            <v>0</v>
          </cell>
        </row>
        <row r="710">
          <cell r="C710">
            <v>206219</v>
          </cell>
          <cell r="D710" t="str">
            <v>160 BIS RUE DE PARIS</v>
          </cell>
          <cell r="E710" t="str">
            <v>92645</v>
          </cell>
          <cell r="F710" t="str">
            <v>BOULOGNE BILLANCOURT CEDEX</v>
          </cell>
          <cell r="G710" t="str">
            <v>EDITIALIS SAS</v>
          </cell>
          <cell r="H710">
            <v>14</v>
          </cell>
          <cell r="I710" t="str">
            <v>Documation</v>
          </cell>
          <cell r="J710">
            <v>301</v>
          </cell>
          <cell r="K710">
            <v>20621914301</v>
          </cell>
          <cell r="L710">
            <v>2629.78</v>
          </cell>
          <cell r="M710" t="str">
            <v>FR</v>
          </cell>
          <cell r="N710" t="str">
            <v xml:space="preserve">reste diff tva </v>
          </cell>
          <cell r="O710">
            <v>0</v>
          </cell>
          <cell r="P710">
            <v>0</v>
          </cell>
          <cell r="Q710">
            <v>0</v>
          </cell>
          <cell r="R710">
            <v>2629.78</v>
          </cell>
          <cell r="S710">
            <v>0</v>
          </cell>
          <cell r="T710" t="str">
            <v xml:space="preserve">Règlement de TVA </v>
          </cell>
          <cell r="U710">
            <v>0</v>
          </cell>
          <cell r="V710">
            <v>0</v>
          </cell>
          <cell r="W710">
            <v>0</v>
          </cell>
          <cell r="X710">
            <v>0</v>
          </cell>
          <cell r="Y710">
            <v>0</v>
          </cell>
          <cell r="Z710">
            <v>0</v>
          </cell>
          <cell r="AA710">
            <v>0</v>
          </cell>
          <cell r="AB710">
            <v>0</v>
          </cell>
          <cell r="AC710">
            <v>0</v>
          </cell>
          <cell r="AD710">
            <v>0</v>
          </cell>
          <cell r="AE710">
            <v>0</v>
          </cell>
          <cell r="AF710">
            <v>0</v>
          </cell>
          <cell r="AG710">
            <v>0</v>
          </cell>
          <cell r="AH710">
            <v>0</v>
          </cell>
          <cell r="AI710">
            <v>0</v>
          </cell>
          <cell r="AJ710">
            <v>0</v>
          </cell>
          <cell r="AK710" t="e">
            <v>#N/A</v>
          </cell>
          <cell r="AL710">
            <v>0</v>
          </cell>
          <cell r="AM710">
            <v>0</v>
          </cell>
          <cell r="AN710">
            <v>673</v>
          </cell>
          <cell r="AO710">
            <v>0</v>
          </cell>
          <cell r="AP710" t="str">
            <v>TVA Irrécupérable</v>
          </cell>
          <cell r="AQ710" t="str">
            <v>GUE</v>
          </cell>
          <cell r="AR710">
            <v>0</v>
          </cell>
          <cell r="AS710" t="str">
            <v>+33 1 46 99 93 93</v>
          </cell>
          <cell r="AT710">
            <v>0</v>
          </cell>
        </row>
        <row r="711">
          <cell r="C711">
            <v>206219</v>
          </cell>
          <cell r="D711" t="str">
            <v>160 BIS RUE DE PARIS</v>
          </cell>
          <cell r="E711" t="str">
            <v>92645</v>
          </cell>
          <cell r="F711" t="str">
            <v>BOULOGNE BILLANCOURT CEDEX</v>
          </cell>
          <cell r="G711" t="str">
            <v>EDITIALIS SAS</v>
          </cell>
          <cell r="H711">
            <v>15</v>
          </cell>
          <cell r="I711" t="str">
            <v>Viscom</v>
          </cell>
          <cell r="J711">
            <v>321</v>
          </cell>
          <cell r="K711">
            <v>20621915321</v>
          </cell>
          <cell r="L711">
            <v>821.07</v>
          </cell>
          <cell r="M711" t="str">
            <v>FR</v>
          </cell>
          <cell r="N711" t="str">
            <v>reste diff tva</v>
          </cell>
          <cell r="O711">
            <v>0</v>
          </cell>
          <cell r="P711">
            <v>0</v>
          </cell>
          <cell r="Q711">
            <v>0</v>
          </cell>
          <cell r="R711">
            <v>821.07</v>
          </cell>
          <cell r="S711">
            <v>0</v>
          </cell>
          <cell r="T711" t="str">
            <v xml:space="preserve">Règlement de TVA </v>
          </cell>
          <cell r="U711">
            <v>0</v>
          </cell>
          <cell r="V711">
            <v>0</v>
          </cell>
          <cell r="W711">
            <v>0</v>
          </cell>
          <cell r="X711">
            <v>0</v>
          </cell>
          <cell r="Y711">
            <v>0</v>
          </cell>
          <cell r="Z711">
            <v>0</v>
          </cell>
          <cell r="AA711">
            <v>0</v>
          </cell>
          <cell r="AB711">
            <v>0</v>
          </cell>
          <cell r="AC711">
            <v>0</v>
          </cell>
          <cell r="AD711">
            <v>0</v>
          </cell>
          <cell r="AE711">
            <v>0</v>
          </cell>
          <cell r="AF711">
            <v>0</v>
          </cell>
          <cell r="AG711">
            <v>0</v>
          </cell>
          <cell r="AH711">
            <v>0</v>
          </cell>
          <cell r="AI711">
            <v>0</v>
          </cell>
          <cell r="AJ711">
            <v>0</v>
          </cell>
          <cell r="AK711" t="e">
            <v>#N/A</v>
          </cell>
          <cell r="AL711">
            <v>0</v>
          </cell>
          <cell r="AM711">
            <v>0</v>
          </cell>
          <cell r="AN711">
            <v>674</v>
          </cell>
          <cell r="AO711">
            <v>0</v>
          </cell>
          <cell r="AP711" t="str">
            <v>TVA Irrécupérable</v>
          </cell>
          <cell r="AQ711" t="str">
            <v>GUE</v>
          </cell>
          <cell r="AR711">
            <v>0</v>
          </cell>
          <cell r="AS711" t="str">
            <v>+33 1 46 99 93 93</v>
          </cell>
          <cell r="AT711">
            <v>0</v>
          </cell>
        </row>
        <row r="712">
          <cell r="C712">
            <v>1314876</v>
          </cell>
          <cell r="D712" t="str">
            <v>160 BIS RUE DE PARIS</v>
          </cell>
          <cell r="E712" t="str">
            <v>92645</v>
          </cell>
          <cell r="F712" t="str">
            <v>BOULOGNE BILLANCOURT CEDEX</v>
          </cell>
          <cell r="G712" t="str">
            <v>EDITIALIS SAS</v>
          </cell>
          <cell r="H712">
            <v>11</v>
          </cell>
          <cell r="I712" t="str">
            <v>Top Resa Paris</v>
          </cell>
          <cell r="J712">
            <v>421</v>
          </cell>
          <cell r="K712">
            <v>131487611421</v>
          </cell>
          <cell r="L712">
            <v>1932</v>
          </cell>
          <cell r="M712" t="str">
            <v>FR</v>
          </cell>
          <cell r="N712" t="str">
            <v>reste diff de tva</v>
          </cell>
          <cell r="O712">
            <v>0</v>
          </cell>
          <cell r="P712">
            <v>0</v>
          </cell>
          <cell r="Q712">
            <v>0</v>
          </cell>
          <cell r="R712">
            <v>1932</v>
          </cell>
          <cell r="S712">
            <v>0</v>
          </cell>
          <cell r="T712" t="str">
            <v xml:space="preserve">Règlement de TVA </v>
          </cell>
          <cell r="U712">
            <v>0</v>
          </cell>
          <cell r="V712">
            <v>0</v>
          </cell>
          <cell r="W712">
            <v>0</v>
          </cell>
          <cell r="X712">
            <v>0</v>
          </cell>
          <cell r="Y712">
            <v>0</v>
          </cell>
          <cell r="Z712">
            <v>0</v>
          </cell>
          <cell r="AA712">
            <v>0</v>
          </cell>
          <cell r="AB712">
            <v>0</v>
          </cell>
          <cell r="AC712">
            <v>0</v>
          </cell>
          <cell r="AD712">
            <v>0</v>
          </cell>
          <cell r="AE712">
            <v>0</v>
          </cell>
          <cell r="AF712">
            <v>0</v>
          </cell>
          <cell r="AG712">
            <v>0</v>
          </cell>
          <cell r="AH712">
            <v>0</v>
          </cell>
          <cell r="AI712">
            <v>0</v>
          </cell>
          <cell r="AJ712">
            <v>0</v>
          </cell>
          <cell r="AK712" t="e">
            <v>#N/A</v>
          </cell>
          <cell r="AL712">
            <v>0</v>
          </cell>
          <cell r="AM712">
            <v>0</v>
          </cell>
          <cell r="AN712">
            <v>675</v>
          </cell>
          <cell r="AO712">
            <v>0</v>
          </cell>
          <cell r="AP712" t="str">
            <v>TVA Irrécupérable</v>
          </cell>
          <cell r="AQ712" t="str">
            <v>ROCHETEAU</v>
          </cell>
          <cell r="AR712">
            <v>0</v>
          </cell>
          <cell r="AS712" t="str">
            <v>01 41 31 72 50</v>
          </cell>
          <cell r="AT712">
            <v>0</v>
          </cell>
        </row>
        <row r="713">
          <cell r="C713">
            <v>1314876</v>
          </cell>
          <cell r="D713" t="str">
            <v>160 BIS RUE DE PARIS</v>
          </cell>
          <cell r="E713" t="str">
            <v>92645</v>
          </cell>
          <cell r="F713" t="str">
            <v>BOULOGNE BILLANCOURT CEDEX</v>
          </cell>
          <cell r="G713" t="str">
            <v>EDITIALIS SAS</v>
          </cell>
          <cell r="H713">
            <v>12</v>
          </cell>
          <cell r="I713" t="str">
            <v>Top Resa Paris</v>
          </cell>
          <cell r="J713">
            <v>421</v>
          </cell>
          <cell r="K713">
            <v>131487612421</v>
          </cell>
          <cell r="L713">
            <v>642.75</v>
          </cell>
          <cell r="M713" t="str">
            <v>FR</v>
          </cell>
          <cell r="N713" t="str">
            <v>reste diff de tva</v>
          </cell>
          <cell r="O713">
            <v>0</v>
          </cell>
          <cell r="P713">
            <v>0</v>
          </cell>
          <cell r="Q713">
            <v>0</v>
          </cell>
          <cell r="R713">
            <v>642.75</v>
          </cell>
          <cell r="S713">
            <v>0</v>
          </cell>
          <cell r="T713" t="str">
            <v xml:space="preserve">Règlement de TVA </v>
          </cell>
          <cell r="U713">
            <v>0</v>
          </cell>
          <cell r="V713">
            <v>0</v>
          </cell>
          <cell r="W713">
            <v>0</v>
          </cell>
          <cell r="X713">
            <v>0</v>
          </cell>
          <cell r="Y713">
            <v>0</v>
          </cell>
          <cell r="Z713">
            <v>0</v>
          </cell>
          <cell r="AA713">
            <v>0</v>
          </cell>
          <cell r="AB713">
            <v>0</v>
          </cell>
          <cell r="AC713">
            <v>0</v>
          </cell>
          <cell r="AD713">
            <v>0</v>
          </cell>
          <cell r="AE713">
            <v>0</v>
          </cell>
          <cell r="AF713">
            <v>0</v>
          </cell>
          <cell r="AG713">
            <v>0</v>
          </cell>
          <cell r="AH713">
            <v>0</v>
          </cell>
          <cell r="AI713">
            <v>0</v>
          </cell>
          <cell r="AJ713">
            <v>0</v>
          </cell>
          <cell r="AK713" t="e">
            <v>#N/A</v>
          </cell>
          <cell r="AL713">
            <v>0</v>
          </cell>
          <cell r="AM713">
            <v>0</v>
          </cell>
          <cell r="AN713">
            <v>676</v>
          </cell>
          <cell r="AO713">
            <v>0</v>
          </cell>
          <cell r="AP713" t="str">
            <v>TVA Irrécupérable</v>
          </cell>
          <cell r="AQ713" t="str">
            <v>ROCHETEAU</v>
          </cell>
          <cell r="AR713">
            <v>0</v>
          </cell>
          <cell r="AS713" t="str">
            <v>01 41 31 72 50</v>
          </cell>
          <cell r="AT713">
            <v>0</v>
          </cell>
        </row>
        <row r="714">
          <cell r="C714">
            <v>1314876</v>
          </cell>
          <cell r="D714" t="str">
            <v>160 BIS RUE DE PARIS</v>
          </cell>
          <cell r="E714" t="str">
            <v>92645</v>
          </cell>
          <cell r="F714" t="str">
            <v>BOULOGNE BILLANCOURT CEDEX</v>
          </cell>
          <cell r="G714" t="str">
            <v>EDITIALIS SAS</v>
          </cell>
          <cell r="H714">
            <v>13</v>
          </cell>
          <cell r="I714" t="str">
            <v>Top Resa Paris</v>
          </cell>
          <cell r="J714">
            <v>421</v>
          </cell>
          <cell r="K714">
            <v>131487613421</v>
          </cell>
          <cell r="L714">
            <v>1285.51</v>
          </cell>
          <cell r="M714" t="str">
            <v>FR</v>
          </cell>
          <cell r="N714" t="str">
            <v>reste diff de tva</v>
          </cell>
          <cell r="O714">
            <v>0</v>
          </cell>
          <cell r="P714">
            <v>0</v>
          </cell>
          <cell r="Q714">
            <v>0</v>
          </cell>
          <cell r="R714">
            <v>1285.51</v>
          </cell>
          <cell r="S714">
            <v>0</v>
          </cell>
          <cell r="T714" t="str">
            <v xml:space="preserve">Règlement de TVA </v>
          </cell>
          <cell r="U714">
            <v>0</v>
          </cell>
          <cell r="V714">
            <v>0</v>
          </cell>
          <cell r="W714">
            <v>0</v>
          </cell>
          <cell r="X714">
            <v>0</v>
          </cell>
          <cell r="Y714">
            <v>0</v>
          </cell>
          <cell r="Z714">
            <v>0</v>
          </cell>
          <cell r="AA714">
            <v>0</v>
          </cell>
          <cell r="AB714">
            <v>0</v>
          </cell>
          <cell r="AC714">
            <v>0</v>
          </cell>
          <cell r="AD714">
            <v>0</v>
          </cell>
          <cell r="AE714">
            <v>0</v>
          </cell>
          <cell r="AF714">
            <v>0</v>
          </cell>
          <cell r="AG714">
            <v>0</v>
          </cell>
          <cell r="AH714">
            <v>0</v>
          </cell>
          <cell r="AI714">
            <v>0</v>
          </cell>
          <cell r="AJ714">
            <v>0</v>
          </cell>
          <cell r="AK714" t="e">
            <v>#N/A</v>
          </cell>
          <cell r="AL714">
            <v>0</v>
          </cell>
          <cell r="AM714">
            <v>0</v>
          </cell>
          <cell r="AN714">
            <v>677</v>
          </cell>
          <cell r="AO714">
            <v>0</v>
          </cell>
          <cell r="AP714" t="str">
            <v>TVA Irrécupérable</v>
          </cell>
          <cell r="AQ714" t="str">
            <v>ROCHETEAU</v>
          </cell>
          <cell r="AR714">
            <v>0</v>
          </cell>
          <cell r="AS714" t="str">
            <v>01 41 31 72 50</v>
          </cell>
          <cell r="AT714">
            <v>0</v>
          </cell>
        </row>
        <row r="715">
          <cell r="C715">
            <v>9824</v>
          </cell>
          <cell r="D715" t="str">
            <v>53 RUE DU CHEMIN VERT</v>
          </cell>
          <cell r="E715" t="str">
            <v>92100</v>
          </cell>
          <cell r="F715" t="str">
            <v>BOULOGNE BILLANCOURT</v>
          </cell>
          <cell r="G715" t="str">
            <v>ENTREPRENDRE SA</v>
          </cell>
          <cell r="H715">
            <v>15</v>
          </cell>
          <cell r="I715" t="str">
            <v>Franchise</v>
          </cell>
          <cell r="J715">
            <v>423</v>
          </cell>
          <cell r="K715">
            <v>982415423</v>
          </cell>
          <cell r="L715">
            <v>12000</v>
          </cell>
          <cell r="M715" t="str">
            <v>FR</v>
          </cell>
          <cell r="N715" t="str">
            <v>diff tva. Demandé règlement le 15/03/17 par mail</v>
          </cell>
          <cell r="O715">
            <v>10550</v>
          </cell>
          <cell r="P715">
            <v>0</v>
          </cell>
          <cell r="Q715">
            <v>0</v>
          </cell>
          <cell r="R715">
            <v>0</v>
          </cell>
          <cell r="S715">
            <v>42809</v>
          </cell>
          <cell r="T715" t="str">
            <v xml:space="preserve">Règlement de TVA </v>
          </cell>
          <cell r="U715">
            <v>0</v>
          </cell>
          <cell r="V715">
            <v>0</v>
          </cell>
          <cell r="W715">
            <v>0</v>
          </cell>
          <cell r="X715">
            <v>0</v>
          </cell>
          <cell r="Y715">
            <v>0</v>
          </cell>
          <cell r="Z715">
            <v>0</v>
          </cell>
          <cell r="AA715">
            <v>0</v>
          </cell>
          <cell r="AB715">
            <v>0</v>
          </cell>
          <cell r="AC715">
            <v>0</v>
          </cell>
          <cell r="AD715">
            <v>0</v>
          </cell>
          <cell r="AE715">
            <v>0</v>
          </cell>
          <cell r="AF715">
            <v>0</v>
          </cell>
          <cell r="AG715">
            <v>0</v>
          </cell>
          <cell r="AH715">
            <v>0</v>
          </cell>
          <cell r="AI715">
            <v>0</v>
          </cell>
          <cell r="AJ715">
            <v>0</v>
          </cell>
          <cell r="AK715" t="e">
            <v>#N/A</v>
          </cell>
          <cell r="AL715">
            <v>0</v>
          </cell>
          <cell r="AM715">
            <v>0</v>
          </cell>
          <cell r="AN715">
            <v>678</v>
          </cell>
          <cell r="AO715">
            <v>0</v>
          </cell>
          <cell r="AP715" t="str">
            <v>TVA Irrécupérable</v>
          </cell>
          <cell r="AQ715" t="str">
            <v>LESAGE</v>
          </cell>
          <cell r="AR715">
            <v>0</v>
          </cell>
          <cell r="AS715" t="str">
            <v>+33 1 46 10 21 21</v>
          </cell>
          <cell r="AT715">
            <v>0</v>
          </cell>
        </row>
        <row r="716">
          <cell r="C716">
            <v>9824</v>
          </cell>
          <cell r="D716" t="str">
            <v>53 RUE DU CHEMIN VERT</v>
          </cell>
          <cell r="E716" t="str">
            <v>92100</v>
          </cell>
          <cell r="F716" t="str">
            <v>BOULOGNE BILLANCOURT</v>
          </cell>
          <cell r="G716" t="str">
            <v>ENTREPRENDRE SA</v>
          </cell>
          <cell r="H716">
            <v>16</v>
          </cell>
          <cell r="I716" t="str">
            <v>Franchise</v>
          </cell>
          <cell r="J716">
            <v>423</v>
          </cell>
          <cell r="K716">
            <v>982416423</v>
          </cell>
          <cell r="L716">
            <v>21600</v>
          </cell>
          <cell r="M716" t="str">
            <v>FR</v>
          </cell>
          <cell r="N716" t="str">
            <v xml:space="preserve">diff tva  </v>
          </cell>
          <cell r="O716">
            <v>20150</v>
          </cell>
          <cell r="P716">
            <v>0</v>
          </cell>
          <cell r="Q716">
            <v>0</v>
          </cell>
          <cell r="R716">
            <v>0</v>
          </cell>
          <cell r="S716">
            <v>42809</v>
          </cell>
          <cell r="T716" t="str">
            <v xml:space="preserve">Règlement de TVA </v>
          </cell>
          <cell r="U716">
            <v>0</v>
          </cell>
          <cell r="V716">
            <v>0</v>
          </cell>
          <cell r="W716">
            <v>0</v>
          </cell>
          <cell r="X716">
            <v>0</v>
          </cell>
          <cell r="Y716">
            <v>0</v>
          </cell>
          <cell r="Z716">
            <v>0</v>
          </cell>
          <cell r="AA716">
            <v>0</v>
          </cell>
          <cell r="AB716">
            <v>0</v>
          </cell>
          <cell r="AC716">
            <v>0</v>
          </cell>
          <cell r="AD716">
            <v>0</v>
          </cell>
          <cell r="AE716">
            <v>0</v>
          </cell>
          <cell r="AF716">
            <v>0</v>
          </cell>
          <cell r="AG716">
            <v>0</v>
          </cell>
          <cell r="AH716">
            <v>0</v>
          </cell>
          <cell r="AI716">
            <v>0</v>
          </cell>
          <cell r="AJ716">
            <v>0</v>
          </cell>
          <cell r="AK716" t="e">
            <v>#N/A</v>
          </cell>
          <cell r="AL716">
            <v>0</v>
          </cell>
          <cell r="AM716">
            <v>0</v>
          </cell>
          <cell r="AN716">
            <v>679</v>
          </cell>
          <cell r="AO716">
            <v>0</v>
          </cell>
          <cell r="AP716" t="str">
            <v>TVA Irrécupérable</v>
          </cell>
          <cell r="AQ716" t="str">
            <v>LESAGE</v>
          </cell>
          <cell r="AR716">
            <v>0</v>
          </cell>
          <cell r="AS716" t="str">
            <v>+33 1 46 10 21 21</v>
          </cell>
          <cell r="AT716">
            <v>0</v>
          </cell>
        </row>
        <row r="717">
          <cell r="C717">
            <v>3022309</v>
          </cell>
          <cell r="D717" t="str">
            <v>48 BOULEVARD DE LA TOUR MAUBOURG</v>
          </cell>
          <cell r="E717" t="str">
            <v>75007</v>
          </cell>
          <cell r="F717" t="str">
            <v>PARIS</v>
          </cell>
          <cell r="G717" t="str">
            <v>FESP-FEDERATION DU SERVICE AUX</v>
          </cell>
          <cell r="H717">
            <v>15</v>
          </cell>
          <cell r="I717" t="str">
            <v>Franchise</v>
          </cell>
          <cell r="J717">
            <v>423</v>
          </cell>
          <cell r="K717">
            <v>302230915423</v>
          </cell>
          <cell r="L717">
            <v>1000</v>
          </cell>
          <cell r="M717" t="str">
            <v>FR</v>
          </cell>
          <cell r="N717" t="str">
            <v>reste tva. Réclamé règlement par courrier le 7/02/2017. reçu appel le 10/02/17 ne comprend pas ma demande car fait ces factures suivants notre demande. Ne pairons pas la tva</v>
          </cell>
          <cell r="O717">
            <v>0</v>
          </cell>
          <cell r="P717">
            <v>0</v>
          </cell>
          <cell r="Q717">
            <v>0</v>
          </cell>
          <cell r="R717">
            <v>1000</v>
          </cell>
          <cell r="S717">
            <v>0</v>
          </cell>
          <cell r="T717" t="str">
            <v xml:space="preserve">Règlement de TVA </v>
          </cell>
          <cell r="U717">
            <v>0</v>
          </cell>
          <cell r="V717">
            <v>0</v>
          </cell>
          <cell r="W717">
            <v>0</v>
          </cell>
          <cell r="X717">
            <v>0</v>
          </cell>
          <cell r="Y717">
            <v>0</v>
          </cell>
          <cell r="Z717">
            <v>0</v>
          </cell>
          <cell r="AA717">
            <v>0</v>
          </cell>
          <cell r="AB717">
            <v>0</v>
          </cell>
          <cell r="AC717">
            <v>0</v>
          </cell>
          <cell r="AD717">
            <v>0</v>
          </cell>
          <cell r="AE717">
            <v>0</v>
          </cell>
          <cell r="AF717">
            <v>0</v>
          </cell>
          <cell r="AG717">
            <v>0</v>
          </cell>
          <cell r="AH717">
            <v>0</v>
          </cell>
          <cell r="AI717">
            <v>0</v>
          </cell>
          <cell r="AJ717">
            <v>0</v>
          </cell>
          <cell r="AK717" t="e">
            <v>#N/A</v>
          </cell>
          <cell r="AL717">
            <v>0</v>
          </cell>
          <cell r="AM717">
            <v>0</v>
          </cell>
          <cell r="AN717">
            <v>680</v>
          </cell>
          <cell r="AO717">
            <v>0</v>
          </cell>
          <cell r="AP717" t="str">
            <v>TVA Irrécupérable</v>
          </cell>
          <cell r="AQ717" t="str">
            <v>DUFOUR</v>
          </cell>
          <cell r="AR717">
            <v>0</v>
          </cell>
          <cell r="AS717" t="str">
            <v>+33 1 53 85 40 80</v>
          </cell>
          <cell r="AT717">
            <v>0</v>
          </cell>
        </row>
        <row r="718">
          <cell r="C718">
            <v>495368</v>
          </cell>
          <cell r="D718" t="str">
            <v>&amp; SPORTIFS DE FRANCE</v>
          </cell>
          <cell r="E718" t="str">
            <v>29393</v>
          </cell>
          <cell r="F718" t="str">
            <v>QUIMPERLE CEDEX</v>
          </cell>
          <cell r="G718" t="str">
            <v>FNPPSF</v>
          </cell>
          <cell r="H718">
            <v>7</v>
          </cell>
          <cell r="I718" t="str">
            <v>Nautique</v>
          </cell>
          <cell r="J718">
            <v>703</v>
          </cell>
          <cell r="K718">
            <v>4953687703</v>
          </cell>
          <cell r="L718">
            <v>490.98</v>
          </cell>
          <cell r="M718" t="str">
            <v>FR</v>
          </cell>
          <cell r="N718" t="str">
            <v xml:space="preserve">Asc reste  tva </v>
          </cell>
          <cell r="O718">
            <v>0</v>
          </cell>
          <cell r="P718">
            <v>0</v>
          </cell>
          <cell r="Q718">
            <v>0</v>
          </cell>
          <cell r="R718">
            <v>490.98</v>
          </cell>
          <cell r="S718">
            <v>0</v>
          </cell>
          <cell r="T718" t="str">
            <v xml:space="preserve">Règlement de TVA </v>
          </cell>
          <cell r="U718">
            <v>0</v>
          </cell>
          <cell r="V718">
            <v>0</v>
          </cell>
          <cell r="W718">
            <v>0</v>
          </cell>
          <cell r="X718">
            <v>0</v>
          </cell>
          <cell r="Y718">
            <v>0</v>
          </cell>
          <cell r="Z718">
            <v>0</v>
          </cell>
          <cell r="AA718">
            <v>0</v>
          </cell>
          <cell r="AB718">
            <v>0</v>
          </cell>
          <cell r="AC718">
            <v>0</v>
          </cell>
          <cell r="AD718">
            <v>0</v>
          </cell>
          <cell r="AE718">
            <v>0</v>
          </cell>
          <cell r="AF718">
            <v>0</v>
          </cell>
          <cell r="AG718">
            <v>0</v>
          </cell>
          <cell r="AH718">
            <v>0</v>
          </cell>
          <cell r="AI718">
            <v>0</v>
          </cell>
          <cell r="AJ718">
            <v>0</v>
          </cell>
          <cell r="AK718" t="e">
            <v>#N/A</v>
          </cell>
          <cell r="AL718">
            <v>0</v>
          </cell>
          <cell r="AM718">
            <v>0</v>
          </cell>
          <cell r="AN718">
            <v>681</v>
          </cell>
          <cell r="AO718">
            <v>0</v>
          </cell>
          <cell r="AP718" t="str">
            <v>TVA Irrécupérable</v>
          </cell>
          <cell r="AQ718" t="str">
            <v>KIFFER</v>
          </cell>
          <cell r="AR718">
            <v>0</v>
          </cell>
          <cell r="AS718" t="str">
            <v>+33298350281</v>
          </cell>
          <cell r="AT718">
            <v>0</v>
          </cell>
        </row>
        <row r="719">
          <cell r="C719">
            <v>1380436</v>
          </cell>
          <cell r="D719" t="str">
            <v>ZAE JEANBERTY</v>
          </cell>
          <cell r="E719" t="str">
            <v>47350</v>
          </cell>
          <cell r="F719" t="str">
            <v>SECHES</v>
          </cell>
          <cell r="G719" t="str">
            <v>FRP2I</v>
          </cell>
          <cell r="H719">
            <v>15</v>
          </cell>
          <cell r="I719" t="str">
            <v>IT Partners</v>
          </cell>
          <cell r="J719">
            <v>314</v>
          </cell>
          <cell r="K719">
            <v>138043615314</v>
          </cell>
          <cell r="L719">
            <v>1790</v>
          </cell>
          <cell r="M719" t="str">
            <v>FR</v>
          </cell>
          <cell r="N719" t="str">
            <v>Asc reste tva. Réclamé règlement par courrier le 7/02/2017</v>
          </cell>
          <cell r="O719">
            <v>0</v>
          </cell>
          <cell r="P719">
            <v>0</v>
          </cell>
          <cell r="Q719">
            <v>0</v>
          </cell>
          <cell r="R719">
            <v>1790</v>
          </cell>
          <cell r="S719">
            <v>0</v>
          </cell>
          <cell r="T719" t="str">
            <v xml:space="preserve">Règlement de TVA </v>
          </cell>
          <cell r="U719">
            <v>0</v>
          </cell>
          <cell r="V719">
            <v>0</v>
          </cell>
          <cell r="W719">
            <v>0</v>
          </cell>
          <cell r="X719">
            <v>0</v>
          </cell>
          <cell r="Y719">
            <v>0</v>
          </cell>
          <cell r="Z719">
            <v>0</v>
          </cell>
          <cell r="AA719">
            <v>0</v>
          </cell>
          <cell r="AB719">
            <v>0</v>
          </cell>
          <cell r="AC719">
            <v>0</v>
          </cell>
          <cell r="AD719">
            <v>0</v>
          </cell>
          <cell r="AE719">
            <v>0</v>
          </cell>
          <cell r="AF719">
            <v>0</v>
          </cell>
          <cell r="AG719">
            <v>0</v>
          </cell>
          <cell r="AH719">
            <v>0</v>
          </cell>
          <cell r="AI719">
            <v>0</v>
          </cell>
          <cell r="AJ719">
            <v>0</v>
          </cell>
          <cell r="AK719" t="e">
            <v>#N/A</v>
          </cell>
          <cell r="AL719">
            <v>0</v>
          </cell>
          <cell r="AM719">
            <v>0</v>
          </cell>
          <cell r="AN719">
            <v>682</v>
          </cell>
          <cell r="AO719">
            <v>0</v>
          </cell>
          <cell r="AP719" t="str">
            <v>TVA Irrécupérable</v>
          </cell>
          <cell r="AQ719" t="str">
            <v>CAUSSIMONT</v>
          </cell>
          <cell r="AR719">
            <v>0</v>
          </cell>
          <cell r="AS719" t="str">
            <v>06 52 87 61 85</v>
          </cell>
          <cell r="AT719">
            <v>0</v>
          </cell>
        </row>
        <row r="720">
          <cell r="C720">
            <v>3028380</v>
          </cell>
          <cell r="D720" t="e">
            <v>#N/A</v>
          </cell>
          <cell r="E720" t="e">
            <v>#N/A</v>
          </cell>
          <cell r="F720" t="e">
            <v>#N/A</v>
          </cell>
          <cell r="G720" t="str">
            <v>HOTEL BALZAC</v>
          </cell>
          <cell r="H720">
            <v>15</v>
          </cell>
          <cell r="I720" t="str">
            <v>Fiac</v>
          </cell>
          <cell r="J720">
            <v>711</v>
          </cell>
          <cell r="K720">
            <v>302838015711</v>
          </cell>
          <cell r="L720">
            <v>491.63</v>
          </cell>
          <cell r="M720" t="str">
            <v>fr</v>
          </cell>
          <cell r="N720" t="str">
            <v>Asc  reste tva 491,63. réclamé régl de tva par courrier le 31/03/16. relancé courrier AR le 13/09/16</v>
          </cell>
          <cell r="O720">
            <v>0</v>
          </cell>
          <cell r="P720">
            <v>0</v>
          </cell>
          <cell r="Q720">
            <v>0</v>
          </cell>
          <cell r="R720">
            <v>491.63</v>
          </cell>
          <cell r="S720">
            <v>0</v>
          </cell>
          <cell r="T720" t="str">
            <v xml:space="preserve">Règlement de TVA </v>
          </cell>
          <cell r="U720">
            <v>0</v>
          </cell>
          <cell r="V720">
            <v>0</v>
          </cell>
          <cell r="W720">
            <v>0</v>
          </cell>
          <cell r="X720">
            <v>0</v>
          </cell>
          <cell r="Y720">
            <v>0</v>
          </cell>
          <cell r="Z720">
            <v>0</v>
          </cell>
          <cell r="AA720">
            <v>0</v>
          </cell>
          <cell r="AB720">
            <v>0</v>
          </cell>
          <cell r="AC720">
            <v>0</v>
          </cell>
          <cell r="AD720">
            <v>0</v>
          </cell>
          <cell r="AE720">
            <v>0</v>
          </cell>
          <cell r="AF720">
            <v>0</v>
          </cell>
          <cell r="AG720">
            <v>0</v>
          </cell>
          <cell r="AH720">
            <v>0</v>
          </cell>
          <cell r="AI720">
            <v>0</v>
          </cell>
          <cell r="AJ720">
            <v>0</v>
          </cell>
          <cell r="AK720" t="e">
            <v>#N/A</v>
          </cell>
          <cell r="AL720">
            <v>0</v>
          </cell>
          <cell r="AM720">
            <v>0</v>
          </cell>
          <cell r="AN720">
            <v>683</v>
          </cell>
          <cell r="AO720">
            <v>0</v>
          </cell>
          <cell r="AP720" t="str">
            <v>TVA Irrécupérable</v>
          </cell>
          <cell r="AQ720" t="str">
            <v>NIJDAM</v>
          </cell>
          <cell r="AR720">
            <v>0</v>
          </cell>
          <cell r="AS720" t="str">
            <v>+33 1 75 44 41 07</v>
          </cell>
          <cell r="AT720">
            <v>0</v>
          </cell>
        </row>
        <row r="721">
          <cell r="C721">
            <v>3028381</v>
          </cell>
          <cell r="D721" t="e">
            <v>#N/A</v>
          </cell>
          <cell r="E721" t="e">
            <v>#N/A</v>
          </cell>
          <cell r="F721" t="e">
            <v>#N/A</v>
          </cell>
          <cell r="G721" t="str">
            <v>HOTEL DE VIGNY</v>
          </cell>
          <cell r="H721">
            <v>15</v>
          </cell>
          <cell r="I721" t="str">
            <v>Fiac</v>
          </cell>
          <cell r="J721">
            <v>711</v>
          </cell>
          <cell r="K721">
            <v>302838115711</v>
          </cell>
          <cell r="L721">
            <v>346.18</v>
          </cell>
          <cell r="M721" t="str">
            <v>fr</v>
          </cell>
          <cell r="N721" t="str">
            <v>Asc reste tva 346,18. réclamné régl de tva par courrier le 31/03/16. relancé courrier AR le 13/09/16</v>
          </cell>
          <cell r="O721">
            <v>0</v>
          </cell>
          <cell r="P721">
            <v>0</v>
          </cell>
          <cell r="Q721">
            <v>0</v>
          </cell>
          <cell r="R721">
            <v>346.18</v>
          </cell>
          <cell r="S721">
            <v>0</v>
          </cell>
          <cell r="T721" t="str">
            <v xml:space="preserve">Règlement de TVA </v>
          </cell>
          <cell r="U721">
            <v>0</v>
          </cell>
          <cell r="V721">
            <v>0</v>
          </cell>
          <cell r="W721">
            <v>0</v>
          </cell>
          <cell r="X721">
            <v>0</v>
          </cell>
          <cell r="Y721">
            <v>0</v>
          </cell>
          <cell r="Z721">
            <v>0</v>
          </cell>
          <cell r="AA721">
            <v>0</v>
          </cell>
          <cell r="AB721">
            <v>0</v>
          </cell>
          <cell r="AC721">
            <v>0</v>
          </cell>
          <cell r="AD721">
            <v>0</v>
          </cell>
          <cell r="AE721">
            <v>0</v>
          </cell>
          <cell r="AF721">
            <v>0</v>
          </cell>
          <cell r="AG721">
            <v>0</v>
          </cell>
          <cell r="AH721">
            <v>0</v>
          </cell>
          <cell r="AI721">
            <v>0</v>
          </cell>
          <cell r="AJ721">
            <v>0</v>
          </cell>
          <cell r="AK721" t="e">
            <v>#N/A</v>
          </cell>
          <cell r="AL721">
            <v>0</v>
          </cell>
          <cell r="AM721">
            <v>0</v>
          </cell>
          <cell r="AN721">
            <v>684</v>
          </cell>
          <cell r="AO721">
            <v>0</v>
          </cell>
          <cell r="AP721" t="str">
            <v>TVA Irrécupérable</v>
          </cell>
          <cell r="AQ721" t="str">
            <v>NIJDAM</v>
          </cell>
          <cell r="AR721">
            <v>0</v>
          </cell>
          <cell r="AS721" t="str">
            <v>+33 1 75 44 41 07</v>
          </cell>
          <cell r="AT721">
            <v>0</v>
          </cell>
        </row>
        <row r="722">
          <cell r="C722">
            <v>863641</v>
          </cell>
          <cell r="D722" t="str">
            <v>6 RUE DE LA TREMOILLE</v>
          </cell>
          <cell r="E722" t="str">
            <v>75008</v>
          </cell>
          <cell r="F722" t="str">
            <v>PARIS</v>
          </cell>
          <cell r="G722" t="str">
            <v>LA CRIEE - SAROS</v>
          </cell>
          <cell r="H722">
            <v>16</v>
          </cell>
          <cell r="I722" t="str">
            <v>Nautique</v>
          </cell>
          <cell r="J722">
            <v>703</v>
          </cell>
          <cell r="K722">
            <v>86364116703</v>
          </cell>
          <cell r="L722">
            <v>530.4</v>
          </cell>
          <cell r="M722" t="str">
            <v>FR</v>
          </cell>
          <cell r="N722" t="str">
            <v>reste diff tva</v>
          </cell>
          <cell r="O722">
            <v>0</v>
          </cell>
          <cell r="P722">
            <v>0</v>
          </cell>
          <cell r="Q722">
            <v>0</v>
          </cell>
          <cell r="R722">
            <v>530.4</v>
          </cell>
          <cell r="S722">
            <v>0</v>
          </cell>
          <cell r="T722" t="str">
            <v xml:space="preserve">Règlement de TVA </v>
          </cell>
          <cell r="U722">
            <v>0</v>
          </cell>
          <cell r="V722">
            <v>0</v>
          </cell>
          <cell r="W722">
            <v>0</v>
          </cell>
          <cell r="X722">
            <v>0</v>
          </cell>
          <cell r="Y722">
            <v>0</v>
          </cell>
          <cell r="Z722">
            <v>0</v>
          </cell>
          <cell r="AA722">
            <v>0</v>
          </cell>
          <cell r="AB722">
            <v>0</v>
          </cell>
          <cell r="AC722">
            <v>0</v>
          </cell>
          <cell r="AD722">
            <v>0</v>
          </cell>
          <cell r="AE722">
            <v>0</v>
          </cell>
          <cell r="AF722">
            <v>0</v>
          </cell>
          <cell r="AG722">
            <v>0</v>
          </cell>
          <cell r="AH722">
            <v>0</v>
          </cell>
          <cell r="AI722">
            <v>0</v>
          </cell>
          <cell r="AJ722">
            <v>0</v>
          </cell>
          <cell r="AK722" t="e">
            <v>#N/A</v>
          </cell>
          <cell r="AL722">
            <v>0</v>
          </cell>
          <cell r="AM722">
            <v>0</v>
          </cell>
          <cell r="AN722">
            <v>685</v>
          </cell>
          <cell r="AO722">
            <v>0</v>
          </cell>
          <cell r="AP722" t="str">
            <v>TVA Irrécupérable</v>
          </cell>
          <cell r="AQ722" t="str">
            <v>WARGNY DAMOUR</v>
          </cell>
          <cell r="AR722">
            <v>0</v>
          </cell>
          <cell r="AS722" t="str">
            <v>01 53 23 02 20</v>
          </cell>
          <cell r="AT722">
            <v>0</v>
          </cell>
        </row>
        <row r="723">
          <cell r="C723">
            <v>3028285</v>
          </cell>
          <cell r="D723" t="str">
            <v>38 BIS RUE DU FER À MOULIN</v>
          </cell>
          <cell r="E723" t="str">
            <v>75005</v>
          </cell>
          <cell r="F723" t="str">
            <v>PARIS</v>
          </cell>
          <cell r="G723" t="str">
            <v>LA SOCIETE NOUVELLE DU NOUVEL ECONOMISTE</v>
          </cell>
          <cell r="H723">
            <v>16</v>
          </cell>
          <cell r="I723" t="str">
            <v>Viscom</v>
          </cell>
          <cell r="J723">
            <v>321</v>
          </cell>
          <cell r="K723">
            <v>302828516321</v>
          </cell>
          <cell r="L723">
            <v>657.82</v>
          </cell>
          <cell r="M723" t="str">
            <v>FR</v>
          </cell>
          <cell r="N723" t="str">
            <v xml:space="preserve">reste diff tva </v>
          </cell>
          <cell r="O723">
            <v>0</v>
          </cell>
          <cell r="P723">
            <v>0</v>
          </cell>
          <cell r="Q723">
            <v>0</v>
          </cell>
          <cell r="R723">
            <v>657.82</v>
          </cell>
          <cell r="S723">
            <v>0</v>
          </cell>
          <cell r="T723" t="str">
            <v xml:space="preserve">Règlement de TVA </v>
          </cell>
          <cell r="U723">
            <v>0</v>
          </cell>
          <cell r="V723">
            <v>0</v>
          </cell>
          <cell r="W723">
            <v>0</v>
          </cell>
          <cell r="X723">
            <v>0</v>
          </cell>
          <cell r="Y723">
            <v>0</v>
          </cell>
          <cell r="Z723">
            <v>0</v>
          </cell>
          <cell r="AA723">
            <v>0</v>
          </cell>
          <cell r="AB723">
            <v>0</v>
          </cell>
          <cell r="AC723">
            <v>0</v>
          </cell>
          <cell r="AD723">
            <v>0</v>
          </cell>
          <cell r="AE723">
            <v>0</v>
          </cell>
          <cell r="AF723">
            <v>0</v>
          </cell>
          <cell r="AG723">
            <v>0</v>
          </cell>
          <cell r="AH723">
            <v>0</v>
          </cell>
          <cell r="AI723">
            <v>0</v>
          </cell>
          <cell r="AJ723">
            <v>0</v>
          </cell>
          <cell r="AK723" t="e">
            <v>#N/A</v>
          </cell>
          <cell r="AL723">
            <v>0</v>
          </cell>
          <cell r="AM723">
            <v>0</v>
          </cell>
          <cell r="AN723">
            <v>686</v>
          </cell>
          <cell r="AO723">
            <v>0</v>
          </cell>
          <cell r="AP723" t="str">
            <v>TVA Irrécupérable</v>
          </cell>
          <cell r="AQ723" t="str">
            <v>NIJDAM</v>
          </cell>
          <cell r="AR723">
            <v>0</v>
          </cell>
          <cell r="AS723" t="str">
            <v>+33 1 75 44 41 07</v>
          </cell>
          <cell r="AT723">
            <v>0</v>
          </cell>
        </row>
        <row r="724">
          <cell r="C724">
            <v>3028285</v>
          </cell>
          <cell r="D724" t="str">
            <v>38 BIS RUE DU FER À MOULIN</v>
          </cell>
          <cell r="E724" t="str">
            <v>75005</v>
          </cell>
          <cell r="F724" t="str">
            <v>PARIS</v>
          </cell>
          <cell r="G724" t="str">
            <v>LA SOCIETE NOUVELLE DU NOUVEL ECONOMISTE</v>
          </cell>
          <cell r="H724">
            <v>16</v>
          </cell>
          <cell r="I724" t="str">
            <v>MPV / CPV</v>
          </cell>
          <cell r="J724">
            <v>323</v>
          </cell>
          <cell r="K724">
            <v>302828516323</v>
          </cell>
          <cell r="L724">
            <v>438.55</v>
          </cell>
          <cell r="M724" t="str">
            <v>FR</v>
          </cell>
          <cell r="N724" t="str">
            <v xml:space="preserve"> reste diff tva </v>
          </cell>
          <cell r="O724">
            <v>0</v>
          </cell>
          <cell r="P724">
            <v>0</v>
          </cell>
          <cell r="Q724">
            <v>0</v>
          </cell>
          <cell r="R724">
            <v>438.55</v>
          </cell>
          <cell r="S724">
            <v>0</v>
          </cell>
          <cell r="T724" t="str">
            <v xml:space="preserve">Règlement de TVA </v>
          </cell>
          <cell r="U724">
            <v>0</v>
          </cell>
          <cell r="V724">
            <v>0</v>
          </cell>
          <cell r="W724">
            <v>0</v>
          </cell>
          <cell r="X724">
            <v>0</v>
          </cell>
          <cell r="Y724">
            <v>0</v>
          </cell>
          <cell r="Z724">
            <v>0</v>
          </cell>
          <cell r="AA724">
            <v>0</v>
          </cell>
          <cell r="AB724">
            <v>0</v>
          </cell>
          <cell r="AC724">
            <v>0</v>
          </cell>
          <cell r="AD724">
            <v>0</v>
          </cell>
          <cell r="AE724">
            <v>0</v>
          </cell>
          <cell r="AF724">
            <v>0</v>
          </cell>
          <cell r="AG724">
            <v>0</v>
          </cell>
          <cell r="AH724">
            <v>0</v>
          </cell>
          <cell r="AI724">
            <v>0</v>
          </cell>
          <cell r="AJ724">
            <v>0</v>
          </cell>
          <cell r="AK724" t="e">
            <v>#N/A</v>
          </cell>
          <cell r="AL724">
            <v>0</v>
          </cell>
          <cell r="AM724">
            <v>0</v>
          </cell>
          <cell r="AN724">
            <v>687</v>
          </cell>
          <cell r="AO724">
            <v>0</v>
          </cell>
          <cell r="AP724" t="str">
            <v>TVA Irrécupérable</v>
          </cell>
          <cell r="AQ724" t="str">
            <v>NIJDAM</v>
          </cell>
          <cell r="AR724">
            <v>0</v>
          </cell>
          <cell r="AS724" t="str">
            <v>+33 1 75 44 41 07</v>
          </cell>
          <cell r="AT724">
            <v>0</v>
          </cell>
        </row>
        <row r="725">
          <cell r="C725">
            <v>3028285</v>
          </cell>
          <cell r="D725" t="str">
            <v>38 BIS RUE DU FER À MOULIN</v>
          </cell>
          <cell r="E725" t="str">
            <v>75005</v>
          </cell>
          <cell r="F725" t="str">
            <v>PARIS</v>
          </cell>
          <cell r="G725" t="str">
            <v>LA SOCIETE NOUVELLE DU NOUVEL ECONOMISTE</v>
          </cell>
          <cell r="H725">
            <v>16</v>
          </cell>
          <cell r="I725" t="str">
            <v>Franchise</v>
          </cell>
          <cell r="J725">
            <v>423</v>
          </cell>
          <cell r="K725">
            <v>302828516423</v>
          </cell>
          <cell r="L725">
            <v>657.82</v>
          </cell>
          <cell r="M725" t="str">
            <v>FR</v>
          </cell>
          <cell r="N725" t="str">
            <v>reste diff tva</v>
          </cell>
          <cell r="O725">
            <v>0</v>
          </cell>
          <cell r="P725">
            <v>0</v>
          </cell>
          <cell r="Q725">
            <v>0</v>
          </cell>
          <cell r="R725">
            <v>657.82</v>
          </cell>
          <cell r="S725">
            <v>0</v>
          </cell>
          <cell r="T725" t="str">
            <v xml:space="preserve">Règlement de TVA </v>
          </cell>
          <cell r="U725">
            <v>0</v>
          </cell>
          <cell r="V725">
            <v>0</v>
          </cell>
          <cell r="W725">
            <v>0</v>
          </cell>
          <cell r="X725">
            <v>0</v>
          </cell>
          <cell r="Y725">
            <v>0</v>
          </cell>
          <cell r="Z725">
            <v>0</v>
          </cell>
          <cell r="AA725">
            <v>0</v>
          </cell>
          <cell r="AB725">
            <v>0</v>
          </cell>
          <cell r="AC725">
            <v>0</v>
          </cell>
          <cell r="AD725">
            <v>0</v>
          </cell>
          <cell r="AE725">
            <v>0</v>
          </cell>
          <cell r="AF725">
            <v>0</v>
          </cell>
          <cell r="AG725">
            <v>0</v>
          </cell>
          <cell r="AH725">
            <v>0</v>
          </cell>
          <cell r="AI725">
            <v>0</v>
          </cell>
          <cell r="AJ725">
            <v>0</v>
          </cell>
          <cell r="AK725" t="e">
            <v>#N/A</v>
          </cell>
          <cell r="AL725">
            <v>0</v>
          </cell>
          <cell r="AM725">
            <v>0</v>
          </cell>
          <cell r="AN725">
            <v>688</v>
          </cell>
          <cell r="AO725">
            <v>0</v>
          </cell>
          <cell r="AP725" t="str">
            <v>TVA Irrécupérable</v>
          </cell>
          <cell r="AQ725" t="str">
            <v>NIJDAM</v>
          </cell>
          <cell r="AR725">
            <v>0</v>
          </cell>
          <cell r="AS725" t="str">
            <v>+33 1 75 44 41 07</v>
          </cell>
          <cell r="AT725">
            <v>0</v>
          </cell>
        </row>
        <row r="726">
          <cell r="C726">
            <v>1317777</v>
          </cell>
          <cell r="D726" t="str">
            <v>10 RUE ETIENNE MAREY</v>
          </cell>
          <cell r="E726" t="str">
            <v>75020</v>
          </cell>
          <cell r="F726" t="str">
            <v>PARIS</v>
          </cell>
          <cell r="G726" t="str">
            <v>SARL FAIRE SAVOIR PRODUCTION</v>
          </cell>
          <cell r="H726">
            <v>14</v>
          </cell>
          <cell r="I726" t="str">
            <v>Top Resa Paris</v>
          </cell>
          <cell r="J726">
            <v>421</v>
          </cell>
          <cell r="K726">
            <v>131777714421</v>
          </cell>
          <cell r="L726">
            <v>5000</v>
          </cell>
          <cell r="M726" t="str">
            <v>FR</v>
          </cell>
          <cell r="N726" t="str">
            <v>reste tva. Envoyé courrier le 6/02/2017 réclamé règlement</v>
          </cell>
          <cell r="O726">
            <v>0</v>
          </cell>
          <cell r="P726">
            <v>0</v>
          </cell>
          <cell r="Q726">
            <v>0</v>
          </cell>
          <cell r="R726">
            <v>5000</v>
          </cell>
          <cell r="S726">
            <v>0</v>
          </cell>
          <cell r="T726" t="str">
            <v xml:space="preserve">Règlement de TVA </v>
          </cell>
          <cell r="U726">
            <v>0</v>
          </cell>
          <cell r="V726">
            <v>0</v>
          </cell>
          <cell r="W726">
            <v>0</v>
          </cell>
          <cell r="X726">
            <v>0</v>
          </cell>
          <cell r="Y726">
            <v>0</v>
          </cell>
          <cell r="Z726">
            <v>0</v>
          </cell>
          <cell r="AA726">
            <v>0</v>
          </cell>
          <cell r="AB726">
            <v>0</v>
          </cell>
          <cell r="AC726">
            <v>0</v>
          </cell>
          <cell r="AD726">
            <v>0</v>
          </cell>
          <cell r="AE726">
            <v>0</v>
          </cell>
          <cell r="AF726">
            <v>0</v>
          </cell>
          <cell r="AG726">
            <v>0</v>
          </cell>
          <cell r="AH726">
            <v>0</v>
          </cell>
          <cell r="AI726">
            <v>0</v>
          </cell>
          <cell r="AJ726">
            <v>0</v>
          </cell>
          <cell r="AK726" t="e">
            <v>#N/A</v>
          </cell>
          <cell r="AL726">
            <v>0</v>
          </cell>
          <cell r="AM726">
            <v>0</v>
          </cell>
          <cell r="AN726">
            <v>689</v>
          </cell>
          <cell r="AO726">
            <v>0</v>
          </cell>
          <cell r="AP726" t="str">
            <v>TVA Irrécupérable</v>
          </cell>
          <cell r="AQ726" t="str">
            <v>NIDIAU</v>
          </cell>
          <cell r="AR726">
            <v>0</v>
          </cell>
          <cell r="AS726" t="str">
            <v>01 48 47 15 34</v>
          </cell>
          <cell r="AT726">
            <v>0</v>
          </cell>
        </row>
        <row r="727">
          <cell r="C727">
            <v>3022309</v>
          </cell>
          <cell r="D727" t="e">
            <v>#N/A</v>
          </cell>
          <cell r="E727" t="e">
            <v>#N/A</v>
          </cell>
          <cell r="F727" t="e">
            <v>#N/A</v>
          </cell>
          <cell r="G727" t="str">
            <v>SESP - SYNDICAT DES</v>
          </cell>
          <cell r="H727">
            <v>14</v>
          </cell>
          <cell r="I727" t="str">
            <v>Franchise</v>
          </cell>
          <cell r="J727">
            <v>423</v>
          </cell>
          <cell r="K727">
            <v>302230914423</v>
          </cell>
          <cell r="L727">
            <v>1000</v>
          </cell>
          <cell r="M727" t="str">
            <v>FR</v>
          </cell>
          <cell r="N727" t="str">
            <v>reste tva. Réclamé règlement par courrier le 7/02/2017. reçu appel le 10/02/17 ne comprend pas ma demande car fait ces factures suivants notre demande. Ne pairons pas la tva</v>
          </cell>
          <cell r="O727">
            <v>0</v>
          </cell>
          <cell r="P727">
            <v>0</v>
          </cell>
          <cell r="Q727">
            <v>0</v>
          </cell>
          <cell r="R727">
            <v>1000</v>
          </cell>
          <cell r="S727">
            <v>0</v>
          </cell>
          <cell r="T727" t="str">
            <v xml:space="preserve">Règlement de TVA </v>
          </cell>
          <cell r="U727">
            <v>0</v>
          </cell>
          <cell r="V727">
            <v>0</v>
          </cell>
          <cell r="W727">
            <v>0</v>
          </cell>
          <cell r="X727">
            <v>0</v>
          </cell>
          <cell r="Y727">
            <v>0</v>
          </cell>
          <cell r="Z727">
            <v>0</v>
          </cell>
          <cell r="AA727">
            <v>0</v>
          </cell>
          <cell r="AB727">
            <v>0</v>
          </cell>
          <cell r="AC727">
            <v>0</v>
          </cell>
          <cell r="AD727">
            <v>0</v>
          </cell>
          <cell r="AE727">
            <v>0</v>
          </cell>
          <cell r="AF727">
            <v>0</v>
          </cell>
          <cell r="AG727">
            <v>0</v>
          </cell>
          <cell r="AH727">
            <v>0</v>
          </cell>
          <cell r="AI727">
            <v>0</v>
          </cell>
          <cell r="AJ727">
            <v>0</v>
          </cell>
          <cell r="AK727" t="e">
            <v>#N/A</v>
          </cell>
          <cell r="AL727">
            <v>0</v>
          </cell>
          <cell r="AM727">
            <v>0</v>
          </cell>
          <cell r="AN727">
            <v>690</v>
          </cell>
          <cell r="AO727">
            <v>0</v>
          </cell>
          <cell r="AP727" t="str">
            <v>TVA Irrécupérable</v>
          </cell>
          <cell r="AQ727" t="str">
            <v>DUFOUR</v>
          </cell>
          <cell r="AR727">
            <v>0</v>
          </cell>
          <cell r="AS727" t="str">
            <v>+33 1 53 85 40 80</v>
          </cell>
          <cell r="AT727">
            <v>0</v>
          </cell>
        </row>
        <row r="728">
          <cell r="C728">
            <v>956040</v>
          </cell>
          <cell r="D728" t="str">
            <v>38 BIS RUE DU FER A MOULIN</v>
          </cell>
          <cell r="E728" t="str">
            <v>75005</v>
          </cell>
          <cell r="F728" t="str">
            <v>PARIS</v>
          </cell>
          <cell r="G728" t="str">
            <v>STE NOUVELLE DU NOUVEL ECONOMISTE</v>
          </cell>
          <cell r="H728">
            <v>16</v>
          </cell>
          <cell r="I728" t="str">
            <v>Documation</v>
          </cell>
          <cell r="J728">
            <v>301</v>
          </cell>
          <cell r="K728">
            <v>95604016301</v>
          </cell>
          <cell r="L728">
            <v>438.55</v>
          </cell>
          <cell r="M728" t="str">
            <v>FR</v>
          </cell>
          <cell r="N728" t="str">
            <v>reste diff tva</v>
          </cell>
          <cell r="O728">
            <v>0</v>
          </cell>
          <cell r="P728">
            <v>0</v>
          </cell>
          <cell r="Q728">
            <v>0</v>
          </cell>
          <cell r="R728">
            <v>438.55</v>
          </cell>
          <cell r="S728">
            <v>0</v>
          </cell>
          <cell r="T728" t="str">
            <v xml:space="preserve">Règlement de TVA </v>
          </cell>
          <cell r="U728">
            <v>0</v>
          </cell>
          <cell r="V728">
            <v>0</v>
          </cell>
          <cell r="W728">
            <v>0</v>
          </cell>
          <cell r="X728">
            <v>0</v>
          </cell>
          <cell r="Y728">
            <v>0</v>
          </cell>
          <cell r="Z728">
            <v>0</v>
          </cell>
          <cell r="AA728">
            <v>0</v>
          </cell>
          <cell r="AB728">
            <v>0</v>
          </cell>
          <cell r="AC728">
            <v>0</v>
          </cell>
          <cell r="AD728">
            <v>0</v>
          </cell>
          <cell r="AE728">
            <v>0</v>
          </cell>
          <cell r="AF728">
            <v>0</v>
          </cell>
          <cell r="AG728">
            <v>0</v>
          </cell>
          <cell r="AH728">
            <v>0</v>
          </cell>
          <cell r="AI728">
            <v>0</v>
          </cell>
          <cell r="AJ728">
            <v>0</v>
          </cell>
          <cell r="AK728" t="e">
            <v>#N/A</v>
          </cell>
          <cell r="AL728">
            <v>0</v>
          </cell>
          <cell r="AM728">
            <v>0</v>
          </cell>
          <cell r="AN728">
            <v>691</v>
          </cell>
          <cell r="AO728">
            <v>0</v>
          </cell>
          <cell r="AP728" t="str">
            <v>TVA Irrécupérable</v>
          </cell>
          <cell r="AQ728" t="str">
            <v>FITOUSSI</v>
          </cell>
          <cell r="AR728">
            <v>0</v>
          </cell>
          <cell r="AS728" t="str">
            <v>+33 1 75 44 41 04</v>
          </cell>
          <cell r="AT728">
            <v>0</v>
          </cell>
        </row>
        <row r="729">
          <cell r="C729">
            <v>3015247</v>
          </cell>
          <cell r="D729" t="str">
            <v>24 RUE FIRMIN GILLOT</v>
          </cell>
          <cell r="E729" t="str">
            <v>75015</v>
          </cell>
          <cell r="F729" t="str">
            <v>PARIS</v>
          </cell>
          <cell r="G729" t="str">
            <v>UNION DES ENTREPRISES DE SECURITE</v>
          </cell>
          <cell r="H729">
            <v>15</v>
          </cell>
          <cell r="I729" t="str">
            <v>MD Management</v>
          </cell>
          <cell r="J729">
            <v>102</v>
          </cell>
          <cell r="K729">
            <v>301524715102</v>
          </cell>
          <cell r="L729">
            <v>2380</v>
          </cell>
          <cell r="M729" t="str">
            <v>FR</v>
          </cell>
          <cell r="N729" t="str">
            <v>reste tva. Demandé regl tva courrier le 13/09/16</v>
          </cell>
          <cell r="O729">
            <v>0</v>
          </cell>
          <cell r="P729">
            <v>0</v>
          </cell>
          <cell r="Q729">
            <v>0</v>
          </cell>
          <cell r="R729">
            <v>2380</v>
          </cell>
          <cell r="S729">
            <v>0</v>
          </cell>
          <cell r="T729" t="str">
            <v xml:space="preserve">Règlement de TVA </v>
          </cell>
          <cell r="U729">
            <v>0</v>
          </cell>
          <cell r="V729">
            <v>0</v>
          </cell>
          <cell r="W729">
            <v>0</v>
          </cell>
          <cell r="X729">
            <v>0</v>
          </cell>
          <cell r="Y729">
            <v>0</v>
          </cell>
          <cell r="Z729">
            <v>0</v>
          </cell>
          <cell r="AA729">
            <v>0</v>
          </cell>
          <cell r="AB729">
            <v>0</v>
          </cell>
          <cell r="AC729">
            <v>0</v>
          </cell>
          <cell r="AD729">
            <v>0</v>
          </cell>
          <cell r="AE729">
            <v>0</v>
          </cell>
          <cell r="AF729">
            <v>0</v>
          </cell>
          <cell r="AG729">
            <v>0</v>
          </cell>
          <cell r="AH729">
            <v>0</v>
          </cell>
          <cell r="AI729">
            <v>0</v>
          </cell>
          <cell r="AJ729">
            <v>0</v>
          </cell>
          <cell r="AK729" t="e">
            <v>#N/A</v>
          </cell>
          <cell r="AL729">
            <v>0</v>
          </cell>
          <cell r="AM729">
            <v>0</v>
          </cell>
          <cell r="AN729">
            <v>692</v>
          </cell>
          <cell r="AO729">
            <v>0</v>
          </cell>
          <cell r="AP729" t="str">
            <v>TVA Irrécupérable</v>
          </cell>
          <cell r="AQ729" t="str">
            <v>LEGRAND DIEZ</v>
          </cell>
          <cell r="AR729">
            <v>0</v>
          </cell>
          <cell r="AS729" t="str">
            <v>+33 1 53 58 08 17</v>
          </cell>
          <cell r="AT729">
            <v>0</v>
          </cell>
        </row>
        <row r="730">
          <cell r="C730">
            <v>3005293</v>
          </cell>
          <cell r="D730" t="str">
            <v>2, rue d'Hauteville</v>
          </cell>
          <cell r="E730" t="str">
            <v>75010</v>
          </cell>
          <cell r="F730" t="str">
            <v>PARIS</v>
          </cell>
          <cell r="G730" t="str">
            <v>WATEVER</v>
          </cell>
          <cell r="H730">
            <v>15</v>
          </cell>
          <cell r="I730" t="str">
            <v>Nautique</v>
          </cell>
          <cell r="J730">
            <v>703</v>
          </cell>
          <cell r="K730">
            <v>300529315703</v>
          </cell>
          <cell r="L730">
            <v>2000</v>
          </cell>
          <cell r="M730" t="str">
            <v>FR</v>
          </cell>
          <cell r="N730" t="str">
            <v>reste diff tva . Demandé régl tva le 1/03/16. relancé courrier AR le 13/09/16. reçu mail le 23/09 demande un arengement pour ne pas payer la tva. Appel le 7/10/16 ne comprend pas pourquoi on lui réclame cette année car pas pour les antérieurs. Demande qu'il régle la tva et que l'on fasse un don pour compenser. repondu tel le 14/10 après consultation Marina, que ce n'est pas possible. il va voir avec A. Pichavent</v>
          </cell>
          <cell r="O730">
            <v>0</v>
          </cell>
          <cell r="P730">
            <v>0</v>
          </cell>
          <cell r="Q730">
            <v>0</v>
          </cell>
          <cell r="R730">
            <v>2000</v>
          </cell>
          <cell r="S730">
            <v>0</v>
          </cell>
          <cell r="T730" t="str">
            <v xml:space="preserve">Règlement de TVA </v>
          </cell>
          <cell r="U730">
            <v>0</v>
          </cell>
          <cell r="V730">
            <v>0</v>
          </cell>
          <cell r="W730">
            <v>0</v>
          </cell>
          <cell r="X730">
            <v>0</v>
          </cell>
          <cell r="Y730">
            <v>0</v>
          </cell>
          <cell r="Z730">
            <v>0</v>
          </cell>
          <cell r="AA730">
            <v>0</v>
          </cell>
          <cell r="AB730">
            <v>0</v>
          </cell>
          <cell r="AC730">
            <v>0</v>
          </cell>
          <cell r="AD730">
            <v>0</v>
          </cell>
          <cell r="AE730">
            <v>0</v>
          </cell>
          <cell r="AF730">
            <v>0</v>
          </cell>
          <cell r="AG730">
            <v>0</v>
          </cell>
          <cell r="AH730">
            <v>0</v>
          </cell>
          <cell r="AI730">
            <v>0</v>
          </cell>
          <cell r="AJ730">
            <v>0</v>
          </cell>
          <cell r="AK730" t="e">
            <v>#N/A</v>
          </cell>
          <cell r="AL730">
            <v>0</v>
          </cell>
          <cell r="AM730">
            <v>0</v>
          </cell>
          <cell r="AN730">
            <v>693</v>
          </cell>
          <cell r="AO730">
            <v>0</v>
          </cell>
          <cell r="AP730" t="str">
            <v>TVA Irrécupérable</v>
          </cell>
          <cell r="AQ730" t="str">
            <v>BERTAUD</v>
          </cell>
          <cell r="AR730">
            <v>0</v>
          </cell>
          <cell r="AS730">
            <v>0</v>
          </cell>
          <cell r="AT730">
            <v>0</v>
          </cell>
        </row>
        <row r="731">
          <cell r="C731">
            <v>3007391</v>
          </cell>
          <cell r="D731" t="str">
            <v>22 avenue René Cassin</v>
          </cell>
          <cell r="E731" t="str">
            <v>13100</v>
          </cell>
          <cell r="F731" t="str">
            <v>AIX EN PROVENCE</v>
          </cell>
          <cell r="G731" t="str">
            <v>NOTIL</v>
          </cell>
          <cell r="H731">
            <v>11</v>
          </cell>
          <cell r="I731" t="str">
            <v>Nautique</v>
          </cell>
          <cell r="J731">
            <v>703</v>
          </cell>
          <cell r="K731">
            <v>300739111703</v>
          </cell>
          <cell r="L731">
            <v>3289</v>
          </cell>
          <cell r="M731" t="str">
            <v>FR</v>
          </cell>
          <cell r="N731" t="str">
            <v xml:space="preserve">27/03/2017] [relance II:12/06/2017] [fc en cours de traitement:13/06/2017] </v>
          </cell>
          <cell r="O731">
            <v>2750</v>
          </cell>
          <cell r="P731">
            <v>0</v>
          </cell>
          <cell r="Q731">
            <v>0</v>
          </cell>
          <cell r="R731">
            <v>539</v>
          </cell>
          <cell r="S731">
            <v>42821</v>
          </cell>
          <cell r="T731" t="str">
            <v>en attente de réponse</v>
          </cell>
          <cell r="U731">
            <v>0</v>
          </cell>
          <cell r="V731">
            <v>42898</v>
          </cell>
          <cell r="W731" t="str">
            <v>TVA irrécupérable</v>
          </cell>
          <cell r="X731">
            <v>42898</v>
          </cell>
          <cell r="Y731" t="str">
            <v>en attente de réponse</v>
          </cell>
          <cell r="Z731">
            <v>0</v>
          </cell>
          <cell r="AA731">
            <v>0</v>
          </cell>
          <cell r="AB731">
            <v>0</v>
          </cell>
          <cell r="AC731">
            <v>0</v>
          </cell>
          <cell r="AD731">
            <v>0</v>
          </cell>
          <cell r="AE731">
            <v>0</v>
          </cell>
          <cell r="AF731">
            <v>0</v>
          </cell>
          <cell r="AG731">
            <v>0</v>
          </cell>
          <cell r="AH731">
            <v>0</v>
          </cell>
          <cell r="AI731">
            <v>0</v>
          </cell>
          <cell r="AJ731">
            <v>0</v>
          </cell>
          <cell r="AK731" t="e">
            <v>#N/A</v>
          </cell>
          <cell r="AL731">
            <v>0</v>
          </cell>
          <cell r="AM731">
            <v>0</v>
          </cell>
          <cell r="AN731">
            <v>694</v>
          </cell>
          <cell r="AO731">
            <v>42899</v>
          </cell>
          <cell r="AP731" t="str">
            <v>TVA Irrécupérable</v>
          </cell>
          <cell r="AQ731" t="str">
            <v>LESGUILLONS</v>
          </cell>
          <cell r="AR731">
            <v>0</v>
          </cell>
          <cell r="AS731" t="str">
            <v>+33650615217</v>
          </cell>
          <cell r="AT731">
            <v>0</v>
          </cell>
        </row>
        <row r="732">
          <cell r="C732">
            <v>3005150</v>
          </cell>
          <cell r="D732" t="str">
            <v>RESIDENCE DE LA BAIE</v>
          </cell>
          <cell r="E732" t="str">
            <v>97290</v>
          </cell>
          <cell r="F732" t="str">
            <v>LE MARIN-MARTINIQUE</v>
          </cell>
          <cell r="G732" t="str">
            <v>SEABLEUE</v>
          </cell>
          <cell r="H732">
            <v>16</v>
          </cell>
          <cell r="I732" t="str">
            <v>Nautique</v>
          </cell>
          <cell r="J732">
            <v>703</v>
          </cell>
          <cell r="K732">
            <v>300515016703</v>
          </cell>
          <cell r="L732">
            <v>5208</v>
          </cell>
          <cell r="M732" t="str">
            <v>FR</v>
          </cell>
          <cell r="N732" t="str">
            <v>CASSIM. Relancé mail le 15/02/17 avec 2011. reçu fact mail le 15/02/17 de 5144 € diff tva de 64 €. Réclamé regl diff tva mail le 16/02/17. ne régleront pas la diff de tva</v>
          </cell>
          <cell r="O732">
            <v>5144</v>
          </cell>
          <cell r="P732">
            <v>0</v>
          </cell>
          <cell r="Q732">
            <v>0</v>
          </cell>
          <cell r="R732">
            <v>64</v>
          </cell>
          <cell r="S732">
            <v>0</v>
          </cell>
          <cell r="T732" t="str">
            <v xml:space="preserve">Fc en cours de traitement </v>
          </cell>
          <cell r="U732">
            <v>0</v>
          </cell>
          <cell r="V732">
            <v>0</v>
          </cell>
          <cell r="W732">
            <v>0</v>
          </cell>
          <cell r="X732">
            <v>0</v>
          </cell>
          <cell r="Y732">
            <v>0</v>
          </cell>
          <cell r="Z732">
            <v>0</v>
          </cell>
          <cell r="AA732">
            <v>0</v>
          </cell>
          <cell r="AB732">
            <v>0</v>
          </cell>
          <cell r="AC732">
            <v>0</v>
          </cell>
          <cell r="AD732">
            <v>0</v>
          </cell>
          <cell r="AE732">
            <v>0</v>
          </cell>
          <cell r="AF732">
            <v>0</v>
          </cell>
          <cell r="AG732">
            <v>0</v>
          </cell>
          <cell r="AH732">
            <v>0</v>
          </cell>
          <cell r="AI732">
            <v>0</v>
          </cell>
          <cell r="AJ732">
            <v>0</v>
          </cell>
          <cell r="AK732" t="e">
            <v>#N/A</v>
          </cell>
          <cell r="AL732">
            <v>0</v>
          </cell>
          <cell r="AM732">
            <v>0</v>
          </cell>
          <cell r="AN732">
            <v>695</v>
          </cell>
          <cell r="AO732">
            <v>0</v>
          </cell>
          <cell r="AP732" t="str">
            <v>TVA Irrécupérable</v>
          </cell>
          <cell r="AQ732" t="str">
            <v>CASSIM</v>
          </cell>
          <cell r="AR732">
            <v>0</v>
          </cell>
          <cell r="AS732" t="str">
            <v>+33662445207</v>
          </cell>
          <cell r="AT732">
            <v>0</v>
          </cell>
        </row>
        <row r="733">
          <cell r="C733">
            <v>987558</v>
          </cell>
          <cell r="D733" t="e">
            <v>#N/A</v>
          </cell>
          <cell r="E733" t="e">
            <v>#N/A</v>
          </cell>
          <cell r="F733" t="e">
            <v>#N/A</v>
          </cell>
          <cell r="G733" t="str">
            <v>ACTECH SA</v>
          </cell>
          <cell r="H733">
            <v>13</v>
          </cell>
          <cell r="I733" t="str">
            <v>Body Fitness</v>
          </cell>
          <cell r="J733">
            <v>221</v>
          </cell>
          <cell r="K733">
            <v>98755813221</v>
          </cell>
          <cell r="L733">
            <v>5600</v>
          </cell>
          <cell r="M733" t="str">
            <v>ETR</v>
          </cell>
          <cell r="N733" t="str">
            <v>relancé frs le 20/08. relancé AR le 5/11/15. relancé courrier le 24/05/16. courrier revenu. Renvoyé le 30/06/16 au 44a route du Luxembourg</v>
          </cell>
          <cell r="O733">
            <v>0</v>
          </cell>
          <cell r="P733">
            <v>5600</v>
          </cell>
          <cell r="Q733">
            <v>0</v>
          </cell>
          <cell r="R733">
            <v>0</v>
          </cell>
          <cell r="S733">
            <v>0</v>
          </cell>
          <cell r="T733" t="str">
            <v>En attente de réponse</v>
          </cell>
          <cell r="U733">
            <v>0</v>
          </cell>
          <cell r="V733">
            <v>0</v>
          </cell>
          <cell r="W733">
            <v>0</v>
          </cell>
          <cell r="X733">
            <v>0</v>
          </cell>
          <cell r="Y733" t="str">
            <v>Courrier envoyé</v>
          </cell>
          <cell r="Z733">
            <v>0</v>
          </cell>
          <cell r="AA733">
            <v>0</v>
          </cell>
          <cell r="AB733">
            <v>0</v>
          </cell>
          <cell r="AC733">
            <v>0</v>
          </cell>
          <cell r="AD733">
            <v>0</v>
          </cell>
          <cell r="AE733">
            <v>0</v>
          </cell>
          <cell r="AF733">
            <v>0</v>
          </cell>
          <cell r="AG733">
            <v>0</v>
          </cell>
          <cell r="AH733">
            <v>0</v>
          </cell>
          <cell r="AI733">
            <v>0</v>
          </cell>
          <cell r="AJ733">
            <v>0</v>
          </cell>
          <cell r="AK733" t="e">
            <v>#N/A</v>
          </cell>
          <cell r="AL733">
            <v>0</v>
          </cell>
          <cell r="AM733">
            <v>0</v>
          </cell>
          <cell r="AN733">
            <v>696</v>
          </cell>
          <cell r="AO733">
            <v>0</v>
          </cell>
          <cell r="AP733">
            <v>0</v>
          </cell>
          <cell r="AQ733" t="str">
            <v>METAYER</v>
          </cell>
          <cell r="AR733">
            <v>0</v>
          </cell>
          <cell r="AS733" t="str">
            <v>+35226502510</v>
          </cell>
          <cell r="AT733">
            <v>0</v>
          </cell>
        </row>
        <row r="734">
          <cell r="C734">
            <v>884585</v>
          </cell>
          <cell r="D734" t="str">
            <v>VIA VITTOR PISANI 6</v>
          </cell>
          <cell r="E734" t="str">
            <v>20124</v>
          </cell>
          <cell r="F734" t="str">
            <v>MILANO</v>
          </cell>
          <cell r="G734" t="str">
            <v>INTERNATIONAL SEA PRESS SRL</v>
          </cell>
          <cell r="H734">
            <v>12</v>
          </cell>
          <cell r="I734" t="str">
            <v>Festival de la plaisance</v>
          </cell>
          <cell r="J734">
            <v>704</v>
          </cell>
          <cell r="K734">
            <v>88458512704</v>
          </cell>
          <cell r="L734">
            <v>9000</v>
          </cell>
          <cell r="M734" t="str">
            <v>ETR</v>
          </cell>
          <cell r="N734" t="str">
            <v>relancé frs le 28/08. avec 2014/15. relancé le 10/05/17. demandé intervention de Laurence le 8/08/17</v>
          </cell>
          <cell r="O734">
            <v>0</v>
          </cell>
          <cell r="P734">
            <v>9000</v>
          </cell>
          <cell r="Q734">
            <v>0</v>
          </cell>
          <cell r="R734">
            <v>0</v>
          </cell>
          <cell r="S734">
            <v>42831</v>
          </cell>
          <cell r="T734" t="str">
            <v>En attente de réponse</v>
          </cell>
          <cell r="U734">
            <v>0</v>
          </cell>
          <cell r="V734">
            <v>0</v>
          </cell>
          <cell r="W734">
            <v>0</v>
          </cell>
          <cell r="X734">
            <v>42865</v>
          </cell>
          <cell r="Y734" t="str">
            <v>en attente de réponse</v>
          </cell>
          <cell r="Z734">
            <v>0</v>
          </cell>
          <cell r="AA734">
            <v>0</v>
          </cell>
          <cell r="AB734">
            <v>0</v>
          </cell>
          <cell r="AC734">
            <v>0</v>
          </cell>
          <cell r="AD734">
            <v>0</v>
          </cell>
          <cell r="AE734">
            <v>0</v>
          </cell>
          <cell r="AF734">
            <v>0</v>
          </cell>
          <cell r="AG734">
            <v>0</v>
          </cell>
          <cell r="AH734">
            <v>0</v>
          </cell>
          <cell r="AI734">
            <v>0</v>
          </cell>
          <cell r="AJ734">
            <v>0</v>
          </cell>
          <cell r="AK734" t="e">
            <v>#N/A</v>
          </cell>
          <cell r="AL734">
            <v>0</v>
          </cell>
          <cell r="AM734">
            <v>0</v>
          </cell>
          <cell r="AN734">
            <v>697</v>
          </cell>
          <cell r="AO734">
            <v>0</v>
          </cell>
          <cell r="AP734">
            <v>0</v>
          </cell>
          <cell r="AQ734" t="str">
            <v>BORGONOVO</v>
          </cell>
          <cell r="AR734">
            <v>0</v>
          </cell>
          <cell r="AS734" t="str">
            <v>+39239359121</v>
          </cell>
          <cell r="AT734">
            <v>0</v>
          </cell>
        </row>
        <row r="735">
          <cell r="C735">
            <v>884585</v>
          </cell>
          <cell r="D735" t="str">
            <v>VIA VITTOR PISANI 6</v>
          </cell>
          <cell r="E735" t="str">
            <v>20124</v>
          </cell>
          <cell r="F735" t="str">
            <v>MILANO</v>
          </cell>
          <cell r="G735" t="str">
            <v>INTERNATIONAL SEA PRESS SRL</v>
          </cell>
          <cell r="H735">
            <v>14</v>
          </cell>
          <cell r="I735" t="str">
            <v>Festival de la plaisance</v>
          </cell>
          <cell r="J735">
            <v>704</v>
          </cell>
          <cell r="K735">
            <v>88458514704</v>
          </cell>
          <cell r="L735">
            <v>9000</v>
          </cell>
          <cell r="M735" t="str">
            <v>ETR</v>
          </cell>
          <cell r="N735" t="str">
            <v>relancé frs le 5/11/15. avec 2012/15. relancé courrier avec 2015 le 17/08/16. relancé mail le 12/09/16. relancé le 10/05/17. demandé intervention de Laurence le 8/08/17</v>
          </cell>
          <cell r="O735">
            <v>0</v>
          </cell>
          <cell r="P735">
            <v>9000</v>
          </cell>
          <cell r="Q735">
            <v>0</v>
          </cell>
          <cell r="R735">
            <v>0</v>
          </cell>
          <cell r="S735">
            <v>42831</v>
          </cell>
          <cell r="T735" t="str">
            <v>En attente de réponse</v>
          </cell>
          <cell r="U735">
            <v>0</v>
          </cell>
          <cell r="V735">
            <v>0</v>
          </cell>
          <cell r="W735">
            <v>0</v>
          </cell>
          <cell r="X735">
            <v>42865</v>
          </cell>
          <cell r="Y735" t="str">
            <v>en attente de réponse</v>
          </cell>
          <cell r="Z735">
            <v>0</v>
          </cell>
          <cell r="AA735">
            <v>0</v>
          </cell>
          <cell r="AB735">
            <v>0</v>
          </cell>
          <cell r="AC735">
            <v>0</v>
          </cell>
          <cell r="AD735">
            <v>0</v>
          </cell>
          <cell r="AE735">
            <v>0</v>
          </cell>
          <cell r="AF735">
            <v>0</v>
          </cell>
          <cell r="AG735">
            <v>0</v>
          </cell>
          <cell r="AH735">
            <v>0</v>
          </cell>
          <cell r="AI735">
            <v>0</v>
          </cell>
          <cell r="AJ735">
            <v>0</v>
          </cell>
          <cell r="AK735" t="e">
            <v>#N/A</v>
          </cell>
          <cell r="AL735">
            <v>0</v>
          </cell>
          <cell r="AM735">
            <v>0</v>
          </cell>
          <cell r="AN735">
            <v>698</v>
          </cell>
          <cell r="AO735">
            <v>0</v>
          </cell>
          <cell r="AP735">
            <v>0</v>
          </cell>
          <cell r="AQ735" t="str">
            <v>BORGONOVO</v>
          </cell>
          <cell r="AR735">
            <v>0</v>
          </cell>
          <cell r="AS735" t="str">
            <v>+39239359121</v>
          </cell>
          <cell r="AT735">
            <v>0</v>
          </cell>
        </row>
        <row r="736">
          <cell r="C736">
            <v>884585</v>
          </cell>
          <cell r="D736" t="str">
            <v>VIA VITTOR PISANI 6</v>
          </cell>
          <cell r="E736" t="str">
            <v>20124</v>
          </cell>
          <cell r="F736" t="str">
            <v>MILANO</v>
          </cell>
          <cell r="G736" t="str">
            <v>INTERNATIONAL SEA PRESS SRL</v>
          </cell>
          <cell r="H736">
            <v>15</v>
          </cell>
          <cell r="I736" t="str">
            <v>Festival de la plaisance</v>
          </cell>
          <cell r="J736">
            <v>704</v>
          </cell>
          <cell r="K736">
            <v>88458515704</v>
          </cell>
          <cell r="L736">
            <v>9225</v>
          </cell>
          <cell r="M736" t="str">
            <v>ETR</v>
          </cell>
          <cell r="N736" t="str">
            <v>relancé courrier le 17/08/16 avec 2014. relancé mail le 12/09/16. relancé le 10/05/17. demandé intervention de Laurence le 8/08/17</v>
          </cell>
          <cell r="O736">
            <v>0</v>
          </cell>
          <cell r="P736">
            <v>9225</v>
          </cell>
          <cell r="Q736">
            <v>0</v>
          </cell>
          <cell r="R736">
            <v>0</v>
          </cell>
          <cell r="S736">
            <v>42831</v>
          </cell>
          <cell r="T736" t="str">
            <v>En attente de réponse</v>
          </cell>
          <cell r="U736">
            <v>0</v>
          </cell>
          <cell r="V736">
            <v>0</v>
          </cell>
          <cell r="W736">
            <v>0</v>
          </cell>
          <cell r="X736">
            <v>42865</v>
          </cell>
          <cell r="Y736" t="str">
            <v>en attente de réponse</v>
          </cell>
          <cell r="Z736">
            <v>0</v>
          </cell>
          <cell r="AA736">
            <v>0</v>
          </cell>
          <cell r="AB736">
            <v>0</v>
          </cell>
          <cell r="AC736">
            <v>0</v>
          </cell>
          <cell r="AD736">
            <v>0</v>
          </cell>
          <cell r="AE736">
            <v>0</v>
          </cell>
          <cell r="AF736">
            <v>0</v>
          </cell>
          <cell r="AG736">
            <v>0</v>
          </cell>
          <cell r="AH736">
            <v>0</v>
          </cell>
          <cell r="AI736">
            <v>0</v>
          </cell>
          <cell r="AJ736">
            <v>0</v>
          </cell>
          <cell r="AK736" t="e">
            <v>#N/A</v>
          </cell>
          <cell r="AL736">
            <v>0</v>
          </cell>
          <cell r="AM736">
            <v>0</v>
          </cell>
          <cell r="AN736">
            <v>699</v>
          </cell>
          <cell r="AO736">
            <v>0</v>
          </cell>
          <cell r="AP736">
            <v>0</v>
          </cell>
          <cell r="AQ736" t="str">
            <v>BORGONOVO</v>
          </cell>
          <cell r="AR736">
            <v>0</v>
          </cell>
          <cell r="AS736" t="str">
            <v>+39239359121</v>
          </cell>
          <cell r="AT736">
            <v>0</v>
          </cell>
        </row>
        <row r="737">
          <cell r="C737">
            <v>884585</v>
          </cell>
          <cell r="D737" t="str">
            <v>VIA VITTOR PISANI 6</v>
          </cell>
          <cell r="E737" t="str">
            <v>20124</v>
          </cell>
          <cell r="F737" t="str">
            <v>MILANO</v>
          </cell>
          <cell r="G737" t="str">
            <v>INTERNATIONAL SEA PRESS SRL</v>
          </cell>
          <cell r="H737">
            <v>16</v>
          </cell>
          <cell r="I737" t="str">
            <v>Festival de la plaisance</v>
          </cell>
          <cell r="J737">
            <v>704</v>
          </cell>
          <cell r="K737">
            <v>88458516704</v>
          </cell>
          <cell r="L737">
            <v>9450</v>
          </cell>
          <cell r="M737" t="str">
            <v>ETR</v>
          </cell>
          <cell r="N737" t="str">
            <v>relancé courrier le 17/08/16 avec 2014. relancé mail le 12/09/16. relancé le 10/05/17. demandé intervention de Laurence le 8/08/17</v>
          </cell>
          <cell r="O737">
            <v>0</v>
          </cell>
          <cell r="P737">
            <v>9450</v>
          </cell>
          <cell r="Q737">
            <v>0</v>
          </cell>
          <cell r="R737">
            <v>0</v>
          </cell>
          <cell r="S737">
            <v>42831</v>
          </cell>
          <cell r="T737" t="str">
            <v>En attente de réponse</v>
          </cell>
          <cell r="U737">
            <v>0</v>
          </cell>
          <cell r="V737">
            <v>0</v>
          </cell>
          <cell r="W737">
            <v>0</v>
          </cell>
          <cell r="X737">
            <v>42865</v>
          </cell>
          <cell r="Y737" t="str">
            <v>en attente de réponse</v>
          </cell>
          <cell r="Z737">
            <v>0</v>
          </cell>
          <cell r="AA737">
            <v>0</v>
          </cell>
          <cell r="AB737">
            <v>0</v>
          </cell>
          <cell r="AC737">
            <v>0</v>
          </cell>
          <cell r="AD737">
            <v>0</v>
          </cell>
          <cell r="AE737">
            <v>0</v>
          </cell>
          <cell r="AF737">
            <v>0</v>
          </cell>
          <cell r="AG737">
            <v>0</v>
          </cell>
          <cell r="AH737">
            <v>0</v>
          </cell>
          <cell r="AI737">
            <v>0</v>
          </cell>
          <cell r="AJ737">
            <v>0</v>
          </cell>
          <cell r="AK737" t="e">
            <v>#N/A</v>
          </cell>
          <cell r="AL737">
            <v>0</v>
          </cell>
          <cell r="AM737">
            <v>0</v>
          </cell>
          <cell r="AN737">
            <v>700</v>
          </cell>
          <cell r="AO737">
            <v>0</v>
          </cell>
          <cell r="AP737">
            <v>0</v>
          </cell>
          <cell r="AQ737" t="str">
            <v>BORGONOVO</v>
          </cell>
          <cell r="AR737">
            <v>0</v>
          </cell>
          <cell r="AS737" t="str">
            <v>+39239359121</v>
          </cell>
          <cell r="AT737">
            <v>0</v>
          </cell>
        </row>
        <row r="738">
          <cell r="C738">
            <v>929903</v>
          </cell>
          <cell r="D738" t="str">
            <v>33RD. FLOOR  - 20 MARGARETH STREET</v>
          </cell>
          <cell r="E738" t="str">
            <v>W1W 8RS</v>
          </cell>
          <cell r="F738" t="str">
            <v>LONDON</v>
          </cell>
          <cell r="G738" t="str">
            <v>A1 STUDIOS LTD</v>
          </cell>
          <cell r="H738">
            <v>14</v>
          </cell>
          <cell r="I738" t="str">
            <v>Festival de la plaisance</v>
          </cell>
          <cell r="J738">
            <v>704</v>
          </cell>
          <cell r="K738">
            <v>92990314704</v>
          </cell>
          <cell r="L738">
            <v>5150</v>
          </cell>
          <cell r="M738" t="str">
            <v>ETR</v>
          </cell>
          <cell r="N738" t="str">
            <v>relancé AR le 31/05/16. relancé mail le 23/08/16. reçu mail le 27/09 demande si nous avons fait notre fact de 2016. répondu le 27/09. demandé à Laurence si elle peut intervenir le 10/05/17. il n'a pas fait de facture en 2014 et leurs comptes étant cloturés il ne fera pas de facture.</v>
          </cell>
          <cell r="O738">
            <v>0</v>
          </cell>
          <cell r="P738">
            <v>5150</v>
          </cell>
          <cell r="Q738">
            <v>0</v>
          </cell>
          <cell r="R738">
            <v>0</v>
          </cell>
          <cell r="S738">
            <v>42831</v>
          </cell>
          <cell r="T738" t="str">
            <v>En attente de réponse</v>
          </cell>
          <cell r="U738">
            <v>0</v>
          </cell>
          <cell r="V738">
            <v>0</v>
          </cell>
          <cell r="W738">
            <v>0</v>
          </cell>
          <cell r="X738">
            <v>42865</v>
          </cell>
          <cell r="Y738" t="str">
            <v>relance effectuée par Sophie</v>
          </cell>
          <cell r="Z738">
            <v>0</v>
          </cell>
          <cell r="AA738">
            <v>0</v>
          </cell>
          <cell r="AB738">
            <v>0</v>
          </cell>
          <cell r="AC738">
            <v>0</v>
          </cell>
          <cell r="AD738">
            <v>0</v>
          </cell>
          <cell r="AE738">
            <v>0</v>
          </cell>
          <cell r="AF738">
            <v>0</v>
          </cell>
          <cell r="AG738">
            <v>0</v>
          </cell>
          <cell r="AH738">
            <v>0</v>
          </cell>
          <cell r="AI738">
            <v>0</v>
          </cell>
          <cell r="AJ738">
            <v>0</v>
          </cell>
          <cell r="AK738" t="e">
            <v>#N/A</v>
          </cell>
          <cell r="AL738">
            <v>0</v>
          </cell>
          <cell r="AM738">
            <v>0</v>
          </cell>
          <cell r="AN738">
            <v>701</v>
          </cell>
          <cell r="AO738">
            <v>0</v>
          </cell>
          <cell r="AP738">
            <v>0</v>
          </cell>
          <cell r="AQ738" t="str">
            <v>PELLEGRINO BALLATO</v>
          </cell>
          <cell r="AR738">
            <v>0</v>
          </cell>
          <cell r="AS738" t="str">
            <v>00390284253540</v>
          </cell>
          <cell r="AT738">
            <v>0</v>
          </cell>
        </row>
        <row r="739">
          <cell r="C739">
            <v>3033887</v>
          </cell>
          <cell r="D739" t="str">
            <v>17543 SW 153RD PATH</v>
          </cell>
          <cell r="E739" t="str">
            <v>33187</v>
          </cell>
          <cell r="F739" t="str">
            <v>MIAMI</v>
          </cell>
          <cell r="G739" t="str">
            <v>ADMS PUBLISHING GROUP</v>
          </cell>
          <cell r="H739">
            <v>16</v>
          </cell>
          <cell r="I739" t="str">
            <v>Festival de la plaisance</v>
          </cell>
          <cell r="J739">
            <v>704</v>
          </cell>
          <cell r="K739">
            <v>303388716704</v>
          </cell>
          <cell r="L739">
            <v>21150</v>
          </cell>
          <cell r="M739" t="str">
            <v>ETR</v>
          </cell>
          <cell r="N739" t="str">
            <v>relancé mail le 14/02/17. reçu facture le 17/04 mais manque le nom et adresse de notre société. Demandé régul le 24/04/17. relancé le 5/05/17 et le 10/05/17</v>
          </cell>
          <cell r="O739">
            <v>0</v>
          </cell>
          <cell r="P739">
            <v>21150</v>
          </cell>
          <cell r="Q739">
            <v>0</v>
          </cell>
          <cell r="R739">
            <v>0</v>
          </cell>
          <cell r="S739">
            <v>42835</v>
          </cell>
          <cell r="T739" t="str">
            <v>Element manquant sur la FC</v>
          </cell>
          <cell r="U739">
            <v>0</v>
          </cell>
          <cell r="V739">
            <v>0</v>
          </cell>
          <cell r="W739">
            <v>0</v>
          </cell>
          <cell r="X739">
            <v>42860</v>
          </cell>
          <cell r="Y739" t="str">
            <v>relance effectuée par Sophie</v>
          </cell>
          <cell r="Z739">
            <v>0</v>
          </cell>
          <cell r="AA739">
            <v>0</v>
          </cell>
          <cell r="AB739">
            <v>0</v>
          </cell>
          <cell r="AC739">
            <v>0</v>
          </cell>
          <cell r="AD739">
            <v>0</v>
          </cell>
          <cell r="AE739">
            <v>0</v>
          </cell>
          <cell r="AF739">
            <v>0</v>
          </cell>
          <cell r="AG739">
            <v>0</v>
          </cell>
          <cell r="AH739">
            <v>0</v>
          </cell>
          <cell r="AI739">
            <v>0</v>
          </cell>
          <cell r="AJ739">
            <v>0</v>
          </cell>
          <cell r="AK739" t="e">
            <v>#N/A</v>
          </cell>
          <cell r="AL739">
            <v>0</v>
          </cell>
          <cell r="AM739">
            <v>0</v>
          </cell>
          <cell r="AN739">
            <v>702</v>
          </cell>
          <cell r="AO739">
            <v>0</v>
          </cell>
          <cell r="AP739">
            <v>0</v>
          </cell>
          <cell r="AQ739" t="str">
            <v>CABRAL</v>
          </cell>
          <cell r="AR739">
            <v>0</v>
          </cell>
          <cell r="AS739" t="str">
            <v>+18884851114</v>
          </cell>
          <cell r="AT739">
            <v>0</v>
          </cell>
        </row>
        <row r="740">
          <cell r="C740">
            <v>21642</v>
          </cell>
          <cell r="D740" t="str">
            <v>VIA TEOCRITO, 47</v>
          </cell>
          <cell r="E740" t="str">
            <v>20128</v>
          </cell>
          <cell r="F740" t="str">
            <v>MILANO</v>
          </cell>
          <cell r="G740" t="str">
            <v>BE-MA EDITRICE SRL</v>
          </cell>
          <cell r="H740">
            <v>9</v>
          </cell>
          <cell r="I740" t="str">
            <v>Batimat</v>
          </cell>
          <cell r="J740">
            <v>141</v>
          </cell>
          <cell r="K740">
            <v>216429141</v>
          </cell>
          <cell r="L740">
            <v>5980</v>
          </cell>
          <cell r="M740" t="str">
            <v>ETR</v>
          </cell>
          <cell r="N740" t="str">
            <v>relancé le 21/03/17 ; le 26/04 et le 9/05</v>
          </cell>
          <cell r="O740">
            <v>0</v>
          </cell>
          <cell r="P740">
            <v>5980</v>
          </cell>
          <cell r="Q740">
            <v>0</v>
          </cell>
          <cell r="R740">
            <v>0</v>
          </cell>
          <cell r="S740">
            <v>42864</v>
          </cell>
          <cell r="T740" t="str">
            <v>En attente de réponse</v>
          </cell>
          <cell r="U740">
            <v>0</v>
          </cell>
          <cell r="V740">
            <v>0</v>
          </cell>
          <cell r="W740">
            <v>0</v>
          </cell>
          <cell r="X740">
            <v>42864</v>
          </cell>
          <cell r="Y740" t="str">
            <v>relance effectuée par Sophie</v>
          </cell>
          <cell r="Z740">
            <v>0</v>
          </cell>
          <cell r="AA740">
            <v>0</v>
          </cell>
          <cell r="AB740">
            <v>0</v>
          </cell>
          <cell r="AC740">
            <v>0</v>
          </cell>
          <cell r="AD740">
            <v>0</v>
          </cell>
          <cell r="AE740">
            <v>0</v>
          </cell>
          <cell r="AF740">
            <v>0</v>
          </cell>
          <cell r="AG740">
            <v>0</v>
          </cell>
          <cell r="AH740">
            <v>0</v>
          </cell>
          <cell r="AI740">
            <v>0</v>
          </cell>
          <cell r="AJ740">
            <v>0</v>
          </cell>
          <cell r="AK740" t="e">
            <v>#N/A</v>
          </cell>
          <cell r="AL740">
            <v>0</v>
          </cell>
          <cell r="AM740">
            <v>0</v>
          </cell>
          <cell r="AN740">
            <v>703</v>
          </cell>
          <cell r="AO740">
            <v>0</v>
          </cell>
          <cell r="AP740">
            <v>0</v>
          </cell>
          <cell r="AQ740" t="str">
            <v>BASERGA</v>
          </cell>
          <cell r="AR740">
            <v>0</v>
          </cell>
          <cell r="AS740" t="str">
            <v>00 39 02 25 2071</v>
          </cell>
          <cell r="AT740">
            <v>0</v>
          </cell>
        </row>
        <row r="741">
          <cell r="C741">
            <v>21642</v>
          </cell>
          <cell r="D741" t="str">
            <v>VIA TEOCRITO, 47</v>
          </cell>
          <cell r="E741" t="str">
            <v>20128</v>
          </cell>
          <cell r="F741" t="str">
            <v>MILANO</v>
          </cell>
          <cell r="G741" t="str">
            <v>BE-MA EDITRICE SRL</v>
          </cell>
          <cell r="H741">
            <v>11</v>
          </cell>
          <cell r="I741" t="str">
            <v>Batimat</v>
          </cell>
          <cell r="J741">
            <v>141</v>
          </cell>
          <cell r="K741">
            <v>2164211141</v>
          </cell>
          <cell r="L741">
            <v>4500</v>
          </cell>
          <cell r="M741" t="str">
            <v>ETR</v>
          </cell>
          <cell r="N741" t="str">
            <v>relancé le 21/03/17 ; le 26/04 et le 9/05</v>
          </cell>
          <cell r="O741">
            <v>0</v>
          </cell>
          <cell r="P741">
            <v>4500</v>
          </cell>
          <cell r="Q741">
            <v>0</v>
          </cell>
          <cell r="R741">
            <v>0</v>
          </cell>
          <cell r="S741">
            <v>42864</v>
          </cell>
          <cell r="T741" t="str">
            <v>En attente de réponse</v>
          </cell>
          <cell r="U741">
            <v>0</v>
          </cell>
          <cell r="V741">
            <v>0</v>
          </cell>
          <cell r="W741">
            <v>0</v>
          </cell>
          <cell r="X741">
            <v>42864</v>
          </cell>
          <cell r="Y741" t="str">
            <v>relance effectuée par Sophie</v>
          </cell>
          <cell r="Z741">
            <v>0</v>
          </cell>
          <cell r="AA741">
            <v>0</v>
          </cell>
          <cell r="AB741">
            <v>0</v>
          </cell>
          <cell r="AC741">
            <v>0</v>
          </cell>
          <cell r="AD741">
            <v>0</v>
          </cell>
          <cell r="AE741">
            <v>0</v>
          </cell>
          <cell r="AF741">
            <v>0</v>
          </cell>
          <cell r="AG741">
            <v>0</v>
          </cell>
          <cell r="AH741">
            <v>0</v>
          </cell>
          <cell r="AI741">
            <v>0</v>
          </cell>
          <cell r="AJ741">
            <v>0</v>
          </cell>
          <cell r="AK741" t="e">
            <v>#N/A</v>
          </cell>
          <cell r="AL741">
            <v>0</v>
          </cell>
          <cell r="AM741">
            <v>0</v>
          </cell>
          <cell r="AN741">
            <v>704</v>
          </cell>
          <cell r="AO741">
            <v>0</v>
          </cell>
          <cell r="AP741">
            <v>0</v>
          </cell>
          <cell r="AQ741" t="str">
            <v>BASERGA</v>
          </cell>
          <cell r="AR741">
            <v>0</v>
          </cell>
          <cell r="AS741" t="str">
            <v>00 39 02 25 2071</v>
          </cell>
          <cell r="AT741">
            <v>0</v>
          </cell>
        </row>
        <row r="742">
          <cell r="C742">
            <v>187425</v>
          </cell>
          <cell r="D742" t="str">
            <v>VIA TEOCRITO, 47</v>
          </cell>
          <cell r="E742" t="str">
            <v>20128</v>
          </cell>
          <cell r="F742" t="str">
            <v>MILANO</v>
          </cell>
          <cell r="G742" t="str">
            <v>BE-MA EDITRICE SRL</v>
          </cell>
          <cell r="H742">
            <v>8</v>
          </cell>
          <cell r="I742" t="str">
            <v>Pollutec</v>
          </cell>
          <cell r="J742">
            <v>201</v>
          </cell>
          <cell r="K742">
            <v>1874258201</v>
          </cell>
          <cell r="L742">
            <v>2500</v>
          </cell>
          <cell r="M742" t="str">
            <v>ETR</v>
          </cell>
          <cell r="N742" t="str">
            <v>relancé le 21/03/17 ; le 26/04 et le 9/05</v>
          </cell>
          <cell r="O742">
            <v>0</v>
          </cell>
          <cell r="P742">
            <v>2500</v>
          </cell>
          <cell r="Q742">
            <v>0</v>
          </cell>
          <cell r="R742">
            <v>0</v>
          </cell>
          <cell r="S742">
            <v>42815</v>
          </cell>
          <cell r="T742" t="str">
            <v>en attente de réponse</v>
          </cell>
          <cell r="U742">
            <v>0</v>
          </cell>
          <cell r="V742">
            <v>0</v>
          </cell>
          <cell r="W742">
            <v>0</v>
          </cell>
          <cell r="X742">
            <v>42864</v>
          </cell>
          <cell r="Y742" t="str">
            <v>relance effectuée par Sophie</v>
          </cell>
          <cell r="Z742">
            <v>0</v>
          </cell>
          <cell r="AA742">
            <v>0</v>
          </cell>
          <cell r="AB742">
            <v>0</v>
          </cell>
          <cell r="AC742">
            <v>0</v>
          </cell>
          <cell r="AD742">
            <v>0</v>
          </cell>
          <cell r="AE742">
            <v>0</v>
          </cell>
          <cell r="AF742">
            <v>0</v>
          </cell>
          <cell r="AG742">
            <v>0</v>
          </cell>
          <cell r="AH742">
            <v>0</v>
          </cell>
          <cell r="AI742">
            <v>0</v>
          </cell>
          <cell r="AJ742">
            <v>0</v>
          </cell>
          <cell r="AK742" t="e">
            <v>#N/A</v>
          </cell>
          <cell r="AL742">
            <v>0</v>
          </cell>
          <cell r="AM742">
            <v>0</v>
          </cell>
          <cell r="AN742">
            <v>705</v>
          </cell>
          <cell r="AO742">
            <v>0</v>
          </cell>
          <cell r="AP742">
            <v>0</v>
          </cell>
          <cell r="AQ742" t="str">
            <v>PASQUALI</v>
          </cell>
          <cell r="AR742">
            <v>0</v>
          </cell>
          <cell r="AS742" t="str">
            <v>+39 02 2520 71</v>
          </cell>
          <cell r="AT742">
            <v>0</v>
          </cell>
        </row>
        <row r="743">
          <cell r="C743">
            <v>187425</v>
          </cell>
          <cell r="D743" t="str">
            <v>VIA TEOCRITO, 47</v>
          </cell>
          <cell r="E743" t="str">
            <v>20128</v>
          </cell>
          <cell r="F743" t="str">
            <v>MILANO</v>
          </cell>
          <cell r="G743" t="str">
            <v>BE-MA EDITRICE SRL</v>
          </cell>
          <cell r="H743">
            <v>16</v>
          </cell>
          <cell r="I743" t="str">
            <v>Pollutec</v>
          </cell>
          <cell r="J743">
            <v>201</v>
          </cell>
          <cell r="K743">
            <v>18742516201</v>
          </cell>
          <cell r="L743">
            <v>6000</v>
          </cell>
          <cell r="M743" t="str">
            <v>ETR</v>
          </cell>
          <cell r="N743" t="str">
            <v>relancé le 21/03/17 ; le 26/04 et le 9/05</v>
          </cell>
          <cell r="O743">
            <v>0</v>
          </cell>
          <cell r="P743">
            <v>6000</v>
          </cell>
          <cell r="Q743">
            <v>0</v>
          </cell>
          <cell r="R743">
            <v>0</v>
          </cell>
          <cell r="S743">
            <v>42864</v>
          </cell>
          <cell r="T743" t="str">
            <v>En attente de réponse</v>
          </cell>
          <cell r="U743">
            <v>0</v>
          </cell>
          <cell r="V743">
            <v>0</v>
          </cell>
          <cell r="W743">
            <v>0</v>
          </cell>
          <cell r="X743">
            <v>42864</v>
          </cell>
          <cell r="Y743" t="str">
            <v>relance effectuée par Sophie</v>
          </cell>
          <cell r="Z743">
            <v>0</v>
          </cell>
          <cell r="AA743">
            <v>0</v>
          </cell>
          <cell r="AB743">
            <v>0</v>
          </cell>
          <cell r="AC743">
            <v>0</v>
          </cell>
          <cell r="AD743">
            <v>0</v>
          </cell>
          <cell r="AE743">
            <v>0</v>
          </cell>
          <cell r="AF743">
            <v>0</v>
          </cell>
          <cell r="AG743">
            <v>0</v>
          </cell>
          <cell r="AH743">
            <v>0</v>
          </cell>
          <cell r="AI743">
            <v>0</v>
          </cell>
          <cell r="AJ743">
            <v>0</v>
          </cell>
          <cell r="AK743" t="e">
            <v>#N/A</v>
          </cell>
          <cell r="AL743">
            <v>0</v>
          </cell>
          <cell r="AM743">
            <v>0</v>
          </cell>
          <cell r="AN743">
            <v>706</v>
          </cell>
          <cell r="AO743">
            <v>0</v>
          </cell>
          <cell r="AP743">
            <v>0</v>
          </cell>
          <cell r="AQ743" t="str">
            <v>PASQUALI</v>
          </cell>
          <cell r="AR743">
            <v>0</v>
          </cell>
          <cell r="AS743" t="str">
            <v>+39 02 2520 71</v>
          </cell>
          <cell r="AT743">
            <v>0</v>
          </cell>
        </row>
        <row r="744">
          <cell r="C744">
            <v>239816</v>
          </cell>
          <cell r="D744" t="str">
            <v>VIA TEOCRITO, 47</v>
          </cell>
          <cell r="E744" t="str">
            <v>20128</v>
          </cell>
          <cell r="F744" t="str">
            <v>MILANO</v>
          </cell>
          <cell r="G744" t="str">
            <v>BE-MA EDITRICE SRL</v>
          </cell>
          <cell r="H744">
            <v>8</v>
          </cell>
          <cell r="I744" t="str">
            <v>Bijorhca Janvier Eclat de mode</v>
          </cell>
          <cell r="J744">
            <v>351</v>
          </cell>
          <cell r="K744">
            <v>2398168351</v>
          </cell>
          <cell r="L744">
            <v>4100</v>
          </cell>
          <cell r="M744" t="str">
            <v>ETR</v>
          </cell>
          <cell r="N744" t="str">
            <v>relancé le 21/03/17 ; le 26/04 et le 9/05</v>
          </cell>
          <cell r="O744">
            <v>0</v>
          </cell>
          <cell r="P744">
            <v>4100</v>
          </cell>
          <cell r="Q744">
            <v>0</v>
          </cell>
          <cell r="R744">
            <v>0</v>
          </cell>
          <cell r="S744">
            <v>42815</v>
          </cell>
          <cell r="T744" t="str">
            <v>en attente de réponse</v>
          </cell>
          <cell r="U744">
            <v>0</v>
          </cell>
          <cell r="V744">
            <v>0</v>
          </cell>
          <cell r="W744">
            <v>0</v>
          </cell>
          <cell r="X744">
            <v>42864</v>
          </cell>
          <cell r="Y744" t="str">
            <v>relance effectuée par Sophie</v>
          </cell>
          <cell r="Z744">
            <v>0</v>
          </cell>
          <cell r="AA744">
            <v>0</v>
          </cell>
          <cell r="AB744">
            <v>0</v>
          </cell>
          <cell r="AC744">
            <v>0</v>
          </cell>
          <cell r="AD744">
            <v>0</v>
          </cell>
          <cell r="AE744">
            <v>0</v>
          </cell>
          <cell r="AF744">
            <v>0</v>
          </cell>
          <cell r="AG744">
            <v>0</v>
          </cell>
          <cell r="AH744">
            <v>0</v>
          </cell>
          <cell r="AI744">
            <v>0</v>
          </cell>
          <cell r="AJ744">
            <v>0</v>
          </cell>
          <cell r="AK744" t="e">
            <v>#N/A</v>
          </cell>
          <cell r="AL744">
            <v>0</v>
          </cell>
          <cell r="AM744">
            <v>0</v>
          </cell>
          <cell r="AN744">
            <v>707</v>
          </cell>
          <cell r="AO744">
            <v>0</v>
          </cell>
          <cell r="AP744">
            <v>0</v>
          </cell>
          <cell r="AQ744" t="str">
            <v>TIVELLI</v>
          </cell>
          <cell r="AR744">
            <v>0</v>
          </cell>
          <cell r="AS744" t="str">
            <v>00 39 02 2520 71</v>
          </cell>
          <cell r="AT744">
            <v>0</v>
          </cell>
        </row>
        <row r="745">
          <cell r="C745">
            <v>239816</v>
          </cell>
          <cell r="D745" t="str">
            <v>VIA TEOCRITO, 47</v>
          </cell>
          <cell r="E745" t="str">
            <v>20128</v>
          </cell>
          <cell r="F745" t="str">
            <v>MILANO</v>
          </cell>
          <cell r="G745" t="str">
            <v>BE-MA EDITRICE SRL</v>
          </cell>
          <cell r="H745">
            <v>8</v>
          </cell>
          <cell r="I745" t="str">
            <v>Bijorhca Septembre Eclat de mode</v>
          </cell>
          <cell r="J745">
            <v>352</v>
          </cell>
          <cell r="K745">
            <v>2398168352</v>
          </cell>
          <cell r="L745">
            <v>4100</v>
          </cell>
          <cell r="M745" t="str">
            <v>ETR</v>
          </cell>
          <cell r="N745" t="str">
            <v>relancé le 21/03/17 ; le 26/04 et le 9/05</v>
          </cell>
          <cell r="O745">
            <v>0</v>
          </cell>
          <cell r="P745">
            <v>4100</v>
          </cell>
          <cell r="Q745">
            <v>0</v>
          </cell>
          <cell r="R745">
            <v>0</v>
          </cell>
          <cell r="S745">
            <v>42815</v>
          </cell>
          <cell r="T745" t="str">
            <v>en attente de réponse</v>
          </cell>
          <cell r="U745">
            <v>0</v>
          </cell>
          <cell r="V745">
            <v>0</v>
          </cell>
          <cell r="W745">
            <v>0</v>
          </cell>
          <cell r="X745">
            <v>42864</v>
          </cell>
          <cell r="Y745" t="str">
            <v>relance effectuée par Sophie</v>
          </cell>
          <cell r="Z745">
            <v>0</v>
          </cell>
          <cell r="AA745">
            <v>0</v>
          </cell>
          <cell r="AB745">
            <v>0</v>
          </cell>
          <cell r="AC745">
            <v>0</v>
          </cell>
          <cell r="AD745">
            <v>0</v>
          </cell>
          <cell r="AE745">
            <v>0</v>
          </cell>
          <cell r="AF745">
            <v>0</v>
          </cell>
          <cell r="AG745">
            <v>0</v>
          </cell>
          <cell r="AH745">
            <v>0</v>
          </cell>
          <cell r="AI745">
            <v>0</v>
          </cell>
          <cell r="AJ745">
            <v>0</v>
          </cell>
          <cell r="AK745" t="e">
            <v>#N/A</v>
          </cell>
          <cell r="AL745">
            <v>0</v>
          </cell>
          <cell r="AM745">
            <v>0</v>
          </cell>
          <cell r="AN745">
            <v>708</v>
          </cell>
          <cell r="AO745">
            <v>0</v>
          </cell>
          <cell r="AP745">
            <v>0</v>
          </cell>
          <cell r="AQ745" t="str">
            <v>TIVELLI</v>
          </cell>
          <cell r="AR745">
            <v>0</v>
          </cell>
          <cell r="AS745" t="str">
            <v>00 39 02 2520 71</v>
          </cell>
          <cell r="AT745">
            <v>0</v>
          </cell>
        </row>
        <row r="746">
          <cell r="C746">
            <v>239816</v>
          </cell>
          <cell r="D746" t="str">
            <v>VIA TEOCRITO, 47</v>
          </cell>
          <cell r="E746" t="str">
            <v>20128</v>
          </cell>
          <cell r="F746" t="str">
            <v>MILANO</v>
          </cell>
          <cell r="G746" t="str">
            <v>BE-MA EDITRICE SRL</v>
          </cell>
          <cell r="H746">
            <v>9</v>
          </cell>
          <cell r="I746" t="str">
            <v>Bijorhca Janvier Eclat de mode</v>
          </cell>
          <cell r="J746">
            <v>351</v>
          </cell>
          <cell r="K746">
            <v>2398169351</v>
          </cell>
          <cell r="L746">
            <v>4100</v>
          </cell>
          <cell r="M746" t="str">
            <v>ETR</v>
          </cell>
          <cell r="N746" t="str">
            <v>relancé le 21/03/17 ; le 26/04 et le 9/05</v>
          </cell>
          <cell r="O746">
            <v>0</v>
          </cell>
          <cell r="P746">
            <v>4100</v>
          </cell>
          <cell r="Q746">
            <v>0</v>
          </cell>
          <cell r="R746">
            <v>0</v>
          </cell>
          <cell r="S746">
            <v>42864</v>
          </cell>
          <cell r="T746" t="str">
            <v>En attente de réponse</v>
          </cell>
          <cell r="U746">
            <v>0</v>
          </cell>
          <cell r="V746">
            <v>0</v>
          </cell>
          <cell r="W746">
            <v>0</v>
          </cell>
          <cell r="X746">
            <v>42864</v>
          </cell>
          <cell r="Y746" t="str">
            <v>relance effectuée par Sophie</v>
          </cell>
          <cell r="Z746">
            <v>0</v>
          </cell>
          <cell r="AA746">
            <v>0</v>
          </cell>
          <cell r="AB746">
            <v>0</v>
          </cell>
          <cell r="AC746">
            <v>0</v>
          </cell>
          <cell r="AD746">
            <v>0</v>
          </cell>
          <cell r="AE746">
            <v>0</v>
          </cell>
          <cell r="AF746">
            <v>0</v>
          </cell>
          <cell r="AG746">
            <v>0</v>
          </cell>
          <cell r="AH746">
            <v>0</v>
          </cell>
          <cell r="AI746">
            <v>0</v>
          </cell>
          <cell r="AJ746">
            <v>0</v>
          </cell>
          <cell r="AK746" t="e">
            <v>#N/A</v>
          </cell>
          <cell r="AL746">
            <v>0</v>
          </cell>
          <cell r="AM746">
            <v>0</v>
          </cell>
          <cell r="AN746">
            <v>709</v>
          </cell>
          <cell r="AO746">
            <v>0</v>
          </cell>
          <cell r="AP746">
            <v>0</v>
          </cell>
          <cell r="AQ746" t="str">
            <v>TIVELLI</v>
          </cell>
          <cell r="AR746">
            <v>0</v>
          </cell>
          <cell r="AS746" t="str">
            <v>00 39 02 2520 71</v>
          </cell>
          <cell r="AT746">
            <v>0</v>
          </cell>
        </row>
        <row r="747">
          <cell r="C747">
            <v>239816</v>
          </cell>
          <cell r="D747" t="str">
            <v>VIA TEOCRITO, 47</v>
          </cell>
          <cell r="E747" t="str">
            <v>20128</v>
          </cell>
          <cell r="F747" t="str">
            <v>MILANO</v>
          </cell>
          <cell r="G747" t="str">
            <v>BE-MA EDITRICE SRL</v>
          </cell>
          <cell r="H747">
            <v>9</v>
          </cell>
          <cell r="I747" t="str">
            <v>Bijorhca Septembre Eclat de mode</v>
          </cell>
          <cell r="J747">
            <v>352</v>
          </cell>
          <cell r="K747">
            <v>2398169352</v>
          </cell>
          <cell r="L747">
            <v>4100</v>
          </cell>
          <cell r="M747" t="str">
            <v>ETR</v>
          </cell>
          <cell r="N747" t="str">
            <v>relancé le 21/03/17 ; le 26/04 et le 9/05</v>
          </cell>
          <cell r="O747">
            <v>0</v>
          </cell>
          <cell r="P747">
            <v>4100</v>
          </cell>
          <cell r="Q747">
            <v>0</v>
          </cell>
          <cell r="R747">
            <v>0</v>
          </cell>
          <cell r="S747">
            <v>42864</v>
          </cell>
          <cell r="T747" t="str">
            <v>En attente de réponse</v>
          </cell>
          <cell r="U747">
            <v>0</v>
          </cell>
          <cell r="V747">
            <v>0</v>
          </cell>
          <cell r="W747">
            <v>0</v>
          </cell>
          <cell r="X747">
            <v>42864</v>
          </cell>
          <cell r="Y747" t="str">
            <v>relance effectuée par Sophie</v>
          </cell>
          <cell r="Z747">
            <v>0</v>
          </cell>
          <cell r="AA747">
            <v>0</v>
          </cell>
          <cell r="AB747">
            <v>0</v>
          </cell>
          <cell r="AC747">
            <v>0</v>
          </cell>
          <cell r="AD747">
            <v>0</v>
          </cell>
          <cell r="AE747">
            <v>0</v>
          </cell>
          <cell r="AF747">
            <v>0</v>
          </cell>
          <cell r="AG747">
            <v>0</v>
          </cell>
          <cell r="AH747">
            <v>0</v>
          </cell>
          <cell r="AI747">
            <v>0</v>
          </cell>
          <cell r="AJ747">
            <v>0</v>
          </cell>
          <cell r="AK747" t="e">
            <v>#N/A</v>
          </cell>
          <cell r="AL747">
            <v>0</v>
          </cell>
          <cell r="AM747">
            <v>0</v>
          </cell>
          <cell r="AN747">
            <v>710</v>
          </cell>
          <cell r="AO747">
            <v>0</v>
          </cell>
          <cell r="AP747">
            <v>0</v>
          </cell>
          <cell r="AQ747" t="str">
            <v>TIVELLI</v>
          </cell>
          <cell r="AR747">
            <v>0</v>
          </cell>
          <cell r="AS747" t="str">
            <v>00 39 02 2520 71</v>
          </cell>
          <cell r="AT747">
            <v>0</v>
          </cell>
        </row>
        <row r="748">
          <cell r="C748">
            <v>3020550</v>
          </cell>
          <cell r="D748" t="e">
            <v>#N/A</v>
          </cell>
          <cell r="E748" t="e">
            <v>#N/A</v>
          </cell>
          <cell r="F748" t="e">
            <v>#N/A</v>
          </cell>
          <cell r="G748" t="str">
            <v>EDITORIALE DELFINO</v>
          </cell>
          <cell r="H748">
            <v>13</v>
          </cell>
          <cell r="I748" t="str">
            <v>Pollutec</v>
          </cell>
          <cell r="J748">
            <v>201</v>
          </cell>
          <cell r="K748">
            <v>302055013201</v>
          </cell>
          <cell r="L748">
            <v>1000</v>
          </cell>
          <cell r="M748" t="str">
            <v>ETR</v>
          </cell>
          <cell r="N748" t="str">
            <v>19/04/2017]. Relancé le 19/05/2017. relancé le 9/08/17</v>
          </cell>
          <cell r="O748">
            <v>0</v>
          </cell>
          <cell r="P748">
            <v>1000</v>
          </cell>
          <cell r="Q748">
            <v>0</v>
          </cell>
          <cell r="R748">
            <v>0</v>
          </cell>
          <cell r="S748">
            <v>42844</v>
          </cell>
          <cell r="T748" t="str">
            <v>en attente de réponse</v>
          </cell>
          <cell r="U748">
            <v>0</v>
          </cell>
          <cell r="V748">
            <v>0</v>
          </cell>
          <cell r="W748">
            <v>0</v>
          </cell>
          <cell r="X748">
            <v>42874</v>
          </cell>
          <cell r="Y748" t="str">
            <v>relance effectuée par Sophie</v>
          </cell>
          <cell r="Z748">
            <v>0</v>
          </cell>
          <cell r="AA748">
            <v>0</v>
          </cell>
          <cell r="AB748">
            <v>0</v>
          </cell>
          <cell r="AC748">
            <v>0</v>
          </cell>
          <cell r="AD748">
            <v>0</v>
          </cell>
          <cell r="AE748">
            <v>0</v>
          </cell>
          <cell r="AF748">
            <v>0</v>
          </cell>
          <cell r="AG748">
            <v>42956</v>
          </cell>
          <cell r="AH748">
            <v>0</v>
          </cell>
          <cell r="AI748">
            <v>0</v>
          </cell>
          <cell r="AJ748">
            <v>0</v>
          </cell>
          <cell r="AK748" t="e">
            <v>#N/A</v>
          </cell>
          <cell r="AL748">
            <v>0</v>
          </cell>
          <cell r="AM748">
            <v>0</v>
          </cell>
          <cell r="AN748">
            <v>711</v>
          </cell>
          <cell r="AO748">
            <v>0</v>
          </cell>
          <cell r="AP748">
            <v>0</v>
          </cell>
          <cell r="AQ748" t="str">
            <v>FERRIANI</v>
          </cell>
          <cell r="AR748">
            <v>0</v>
          </cell>
          <cell r="AS748" t="str">
            <v>+39 02 70 00 452</v>
          </cell>
          <cell r="AT748">
            <v>0</v>
          </cell>
        </row>
        <row r="749">
          <cell r="C749">
            <v>3020550</v>
          </cell>
          <cell r="D749" t="str">
            <v>VIA AURELIO SAFFI 9</v>
          </cell>
          <cell r="E749" t="str">
            <v>20123</v>
          </cell>
          <cell r="F749" t="str">
            <v>MILANO</v>
          </cell>
          <cell r="G749" t="str">
            <v>EDITORIALE DELFINO SRL</v>
          </cell>
          <cell r="H749">
            <v>15</v>
          </cell>
          <cell r="I749" t="str">
            <v>Batimat</v>
          </cell>
          <cell r="J749">
            <v>141</v>
          </cell>
          <cell r="K749">
            <v>302055015141</v>
          </cell>
          <cell r="L749">
            <v>2000</v>
          </cell>
          <cell r="M749" t="str">
            <v>ETR</v>
          </cell>
          <cell r="N749" t="str">
            <v>19/04/2017]. Relancé le 19/05/2017. relancé le 9/08/17</v>
          </cell>
          <cell r="O749">
            <v>0</v>
          </cell>
          <cell r="P749">
            <v>2000</v>
          </cell>
          <cell r="Q749">
            <v>0</v>
          </cell>
          <cell r="R749">
            <v>0</v>
          </cell>
          <cell r="S749">
            <v>42844</v>
          </cell>
          <cell r="T749" t="str">
            <v>en attente de réponse</v>
          </cell>
          <cell r="U749">
            <v>0</v>
          </cell>
          <cell r="V749">
            <v>0</v>
          </cell>
          <cell r="W749">
            <v>0</v>
          </cell>
          <cell r="X749">
            <v>42874</v>
          </cell>
          <cell r="Y749" t="str">
            <v>relance effectuée par Sophie</v>
          </cell>
          <cell r="Z749">
            <v>0</v>
          </cell>
          <cell r="AA749">
            <v>0</v>
          </cell>
          <cell r="AB749">
            <v>0</v>
          </cell>
          <cell r="AC749">
            <v>0</v>
          </cell>
          <cell r="AD749">
            <v>0</v>
          </cell>
          <cell r="AE749">
            <v>0</v>
          </cell>
          <cell r="AF749">
            <v>0</v>
          </cell>
          <cell r="AG749">
            <v>42956</v>
          </cell>
          <cell r="AH749">
            <v>0</v>
          </cell>
          <cell r="AI749">
            <v>0</v>
          </cell>
          <cell r="AJ749">
            <v>0</v>
          </cell>
          <cell r="AK749" t="e">
            <v>#N/A</v>
          </cell>
          <cell r="AL749">
            <v>0</v>
          </cell>
          <cell r="AM749">
            <v>0</v>
          </cell>
          <cell r="AN749">
            <v>712</v>
          </cell>
          <cell r="AO749">
            <v>0</v>
          </cell>
          <cell r="AP749">
            <v>0</v>
          </cell>
          <cell r="AQ749" t="str">
            <v>FERRIANI</v>
          </cell>
          <cell r="AR749">
            <v>0</v>
          </cell>
          <cell r="AS749" t="str">
            <v>+39 02 70 00 452</v>
          </cell>
          <cell r="AT749">
            <v>0</v>
          </cell>
        </row>
        <row r="750">
          <cell r="C750">
            <v>958792</v>
          </cell>
          <cell r="D750" t="e">
            <v>#N/A</v>
          </cell>
          <cell r="E750" t="e">
            <v>#N/A</v>
          </cell>
          <cell r="F750" t="e">
            <v>#N/A</v>
          </cell>
          <cell r="G750" t="str">
            <v>FRANCHISE INDIA HOLDINGS LTD</v>
          </cell>
          <cell r="H750">
            <v>8</v>
          </cell>
          <cell r="I750" t="str">
            <v>Franchise</v>
          </cell>
          <cell r="J750">
            <v>423</v>
          </cell>
          <cell r="K750">
            <v>9587928423</v>
          </cell>
          <cell r="L750">
            <v>399</v>
          </cell>
          <cell r="M750" t="str">
            <v>ETR</v>
          </cell>
          <cell r="N750" t="str">
            <v>30/03/2017]. Relancé par sophie le 9/05/17 [transmet à la compta]</v>
          </cell>
          <cell r="O750">
            <v>0</v>
          </cell>
          <cell r="P750">
            <v>399</v>
          </cell>
          <cell r="Q750">
            <v>0</v>
          </cell>
          <cell r="R750">
            <v>0</v>
          </cell>
          <cell r="S750">
            <v>42824</v>
          </cell>
          <cell r="T750" t="str">
            <v>en attente de réponse</v>
          </cell>
          <cell r="U750">
            <v>0</v>
          </cell>
          <cell r="V750">
            <v>42864</v>
          </cell>
          <cell r="W750" t="str">
            <v>Recherche archive/L'interl. fait le nécessaire</v>
          </cell>
          <cell r="X750">
            <v>42864</v>
          </cell>
          <cell r="Y750" t="str">
            <v>relance effectuée par Sophie</v>
          </cell>
          <cell r="Z750">
            <v>0</v>
          </cell>
          <cell r="AA750">
            <v>0</v>
          </cell>
          <cell r="AB750">
            <v>0</v>
          </cell>
          <cell r="AC750">
            <v>0</v>
          </cell>
          <cell r="AD750">
            <v>0</v>
          </cell>
          <cell r="AE750">
            <v>0</v>
          </cell>
          <cell r="AF750">
            <v>0</v>
          </cell>
          <cell r="AG750">
            <v>0</v>
          </cell>
          <cell r="AH750">
            <v>0</v>
          </cell>
          <cell r="AI750">
            <v>0</v>
          </cell>
          <cell r="AJ750">
            <v>0</v>
          </cell>
          <cell r="AK750" t="e">
            <v>#N/A</v>
          </cell>
          <cell r="AL750">
            <v>0</v>
          </cell>
          <cell r="AM750">
            <v>0</v>
          </cell>
          <cell r="AN750">
            <v>713</v>
          </cell>
          <cell r="AO750">
            <v>0</v>
          </cell>
          <cell r="AP750">
            <v>0</v>
          </cell>
          <cell r="AQ750" t="str">
            <v>GAURAV</v>
          </cell>
          <cell r="AR750">
            <v>0</v>
          </cell>
          <cell r="AS750">
            <v>0</v>
          </cell>
          <cell r="AT750">
            <v>0</v>
          </cell>
        </row>
        <row r="751">
          <cell r="C751">
            <v>958792</v>
          </cell>
          <cell r="D751" t="e">
            <v>#N/A</v>
          </cell>
          <cell r="E751" t="e">
            <v>#N/A</v>
          </cell>
          <cell r="F751" t="e">
            <v>#N/A</v>
          </cell>
          <cell r="G751" t="str">
            <v>FRANCHISE INDIA HOLDINGS LTD</v>
          </cell>
          <cell r="H751">
            <v>9</v>
          </cell>
          <cell r="I751" t="str">
            <v>Franchise</v>
          </cell>
          <cell r="J751">
            <v>423</v>
          </cell>
          <cell r="K751">
            <v>9587929423</v>
          </cell>
          <cell r="L751">
            <v>399</v>
          </cell>
          <cell r="M751" t="str">
            <v>ETR</v>
          </cell>
          <cell r="N751" t="str">
            <v>30/03/2017]. Relancé par sophie le 9/05/17 [transmet à la compta]</v>
          </cell>
          <cell r="O751">
            <v>0</v>
          </cell>
          <cell r="P751">
            <v>399</v>
          </cell>
          <cell r="Q751">
            <v>0</v>
          </cell>
          <cell r="R751">
            <v>0</v>
          </cell>
          <cell r="S751">
            <v>42824</v>
          </cell>
          <cell r="T751" t="str">
            <v>en attente de réponse</v>
          </cell>
          <cell r="U751">
            <v>0</v>
          </cell>
          <cell r="V751">
            <v>42864</v>
          </cell>
          <cell r="W751" t="str">
            <v>Recherche archive/L'interl. fait le nécessaire</v>
          </cell>
          <cell r="X751">
            <v>42864</v>
          </cell>
          <cell r="Y751" t="str">
            <v>relance effectuée par Sophie</v>
          </cell>
          <cell r="Z751">
            <v>0</v>
          </cell>
          <cell r="AA751">
            <v>0</v>
          </cell>
          <cell r="AB751">
            <v>0</v>
          </cell>
          <cell r="AC751">
            <v>0</v>
          </cell>
          <cell r="AD751">
            <v>0</v>
          </cell>
          <cell r="AE751">
            <v>0</v>
          </cell>
          <cell r="AF751">
            <v>0</v>
          </cell>
          <cell r="AG751">
            <v>0</v>
          </cell>
          <cell r="AH751">
            <v>0</v>
          </cell>
          <cell r="AI751">
            <v>0</v>
          </cell>
          <cell r="AJ751">
            <v>0</v>
          </cell>
          <cell r="AK751" t="e">
            <v>#N/A</v>
          </cell>
          <cell r="AL751">
            <v>0</v>
          </cell>
          <cell r="AM751">
            <v>0</v>
          </cell>
          <cell r="AN751">
            <v>714</v>
          </cell>
          <cell r="AO751">
            <v>0</v>
          </cell>
          <cell r="AP751">
            <v>0</v>
          </cell>
          <cell r="AQ751" t="str">
            <v>GAURAV</v>
          </cell>
          <cell r="AR751">
            <v>0</v>
          </cell>
          <cell r="AS751">
            <v>0</v>
          </cell>
          <cell r="AT751">
            <v>0</v>
          </cell>
        </row>
        <row r="752">
          <cell r="C752">
            <v>958792</v>
          </cell>
          <cell r="D752" t="e">
            <v>#N/A</v>
          </cell>
          <cell r="E752" t="e">
            <v>#N/A</v>
          </cell>
          <cell r="F752" t="e">
            <v>#N/A</v>
          </cell>
          <cell r="G752" t="str">
            <v>FRANCHISE INDIA HOLDINGS LTD</v>
          </cell>
          <cell r="H752">
            <v>10</v>
          </cell>
          <cell r="I752" t="str">
            <v>Franchise</v>
          </cell>
          <cell r="J752">
            <v>423</v>
          </cell>
          <cell r="K752">
            <v>95879210423</v>
          </cell>
          <cell r="L752">
            <v>600</v>
          </cell>
          <cell r="M752" t="str">
            <v>ETR</v>
          </cell>
          <cell r="N752" t="str">
            <v>30/03/2017]. Relancé par sophie le 9/05/17 [transmet à la compta]</v>
          </cell>
          <cell r="O752">
            <v>0</v>
          </cell>
          <cell r="P752">
            <v>600</v>
          </cell>
          <cell r="Q752">
            <v>0</v>
          </cell>
          <cell r="R752">
            <v>0</v>
          </cell>
          <cell r="S752">
            <v>42824</v>
          </cell>
          <cell r="T752" t="str">
            <v>en attente de réponse</v>
          </cell>
          <cell r="U752">
            <v>0</v>
          </cell>
          <cell r="V752">
            <v>42864</v>
          </cell>
          <cell r="W752" t="str">
            <v>Recherche archive/L'interl. fait le nécessaire</v>
          </cell>
          <cell r="X752">
            <v>42864</v>
          </cell>
          <cell r="Y752" t="str">
            <v>relance effectuée par Sophie</v>
          </cell>
          <cell r="Z752">
            <v>0</v>
          </cell>
          <cell r="AA752">
            <v>0</v>
          </cell>
          <cell r="AB752">
            <v>0</v>
          </cell>
          <cell r="AC752">
            <v>0</v>
          </cell>
          <cell r="AD752">
            <v>0</v>
          </cell>
          <cell r="AE752">
            <v>0</v>
          </cell>
          <cell r="AF752">
            <v>0</v>
          </cell>
          <cell r="AG752">
            <v>0</v>
          </cell>
          <cell r="AH752">
            <v>0</v>
          </cell>
          <cell r="AI752">
            <v>0</v>
          </cell>
          <cell r="AJ752">
            <v>0</v>
          </cell>
          <cell r="AK752" t="e">
            <v>#N/A</v>
          </cell>
          <cell r="AL752">
            <v>0</v>
          </cell>
          <cell r="AM752">
            <v>0</v>
          </cell>
          <cell r="AN752">
            <v>715</v>
          </cell>
          <cell r="AO752">
            <v>0</v>
          </cell>
          <cell r="AP752">
            <v>0</v>
          </cell>
          <cell r="AQ752" t="str">
            <v>GAURAV</v>
          </cell>
          <cell r="AR752">
            <v>0</v>
          </cell>
          <cell r="AS752">
            <v>0</v>
          </cell>
          <cell r="AT752">
            <v>0</v>
          </cell>
        </row>
        <row r="753">
          <cell r="C753">
            <v>958792</v>
          </cell>
          <cell r="D753" t="e">
            <v>#N/A</v>
          </cell>
          <cell r="E753" t="e">
            <v>#N/A</v>
          </cell>
          <cell r="F753" t="e">
            <v>#N/A</v>
          </cell>
          <cell r="G753" t="str">
            <v>FRANCHISE INDIA HOLDINGS LTD</v>
          </cell>
          <cell r="H753">
            <v>11</v>
          </cell>
          <cell r="I753" t="str">
            <v>Franchise</v>
          </cell>
          <cell r="J753">
            <v>423</v>
          </cell>
          <cell r="K753">
            <v>95879211423</v>
          </cell>
          <cell r="L753">
            <v>1000</v>
          </cell>
          <cell r="M753" t="str">
            <v>ETR</v>
          </cell>
          <cell r="N753" t="str">
            <v>30/03/2017]. Relancé par sophie le 9/05/17 [transmet à la compta]</v>
          </cell>
          <cell r="O753">
            <v>0</v>
          </cell>
          <cell r="P753">
            <v>1000</v>
          </cell>
          <cell r="Q753">
            <v>0</v>
          </cell>
          <cell r="R753">
            <v>0</v>
          </cell>
          <cell r="S753">
            <v>42824</v>
          </cell>
          <cell r="T753" t="str">
            <v>en attente de réponse</v>
          </cell>
          <cell r="U753">
            <v>0</v>
          </cell>
          <cell r="V753">
            <v>42864</v>
          </cell>
          <cell r="W753" t="str">
            <v>Recherche archive/L'interl. fait le nécessaire</v>
          </cell>
          <cell r="X753">
            <v>42864</v>
          </cell>
          <cell r="Y753" t="str">
            <v>relance effectuée par Sophie</v>
          </cell>
          <cell r="Z753">
            <v>0</v>
          </cell>
          <cell r="AA753">
            <v>0</v>
          </cell>
          <cell r="AB753">
            <v>0</v>
          </cell>
          <cell r="AC753">
            <v>0</v>
          </cell>
          <cell r="AD753">
            <v>0</v>
          </cell>
          <cell r="AE753">
            <v>0</v>
          </cell>
          <cell r="AF753">
            <v>0</v>
          </cell>
          <cell r="AG753">
            <v>0</v>
          </cell>
          <cell r="AH753">
            <v>0</v>
          </cell>
          <cell r="AI753">
            <v>0</v>
          </cell>
          <cell r="AJ753">
            <v>0</v>
          </cell>
          <cell r="AK753" t="e">
            <v>#N/A</v>
          </cell>
          <cell r="AL753">
            <v>0</v>
          </cell>
          <cell r="AM753">
            <v>0</v>
          </cell>
          <cell r="AN753">
            <v>716</v>
          </cell>
          <cell r="AO753">
            <v>0</v>
          </cell>
          <cell r="AP753">
            <v>0</v>
          </cell>
          <cell r="AQ753" t="str">
            <v>GAURAV</v>
          </cell>
          <cell r="AR753">
            <v>0</v>
          </cell>
          <cell r="AS753">
            <v>0</v>
          </cell>
          <cell r="AT753">
            <v>0</v>
          </cell>
        </row>
        <row r="754">
          <cell r="C754">
            <v>954347</v>
          </cell>
          <cell r="D754" t="e">
            <v>#N/A</v>
          </cell>
          <cell r="E754" t="e">
            <v>#N/A</v>
          </cell>
          <cell r="F754" t="e">
            <v>#N/A</v>
          </cell>
          <cell r="G754" t="str">
            <v>FREE SERVICE SRL</v>
          </cell>
          <cell r="H754">
            <v>11</v>
          </cell>
          <cell r="I754" t="str">
            <v>Pollutec</v>
          </cell>
          <cell r="J754">
            <v>201</v>
          </cell>
          <cell r="K754">
            <v>95434711201</v>
          </cell>
          <cell r="L754">
            <v>500</v>
          </cell>
          <cell r="M754" t="str">
            <v>ETR</v>
          </cell>
          <cell r="N754" t="str">
            <v>relancé mail le 21/03/17 ; le 5/04 et 9/05</v>
          </cell>
          <cell r="O754">
            <v>0</v>
          </cell>
          <cell r="P754">
            <v>500</v>
          </cell>
          <cell r="Q754">
            <v>0</v>
          </cell>
          <cell r="R754">
            <v>0</v>
          </cell>
          <cell r="S754">
            <v>42815</v>
          </cell>
          <cell r="T754" t="str">
            <v>En attente de réponse</v>
          </cell>
          <cell r="U754">
            <v>0</v>
          </cell>
          <cell r="V754">
            <v>0</v>
          </cell>
          <cell r="W754">
            <v>0</v>
          </cell>
          <cell r="X754">
            <v>42830</v>
          </cell>
          <cell r="Y754" t="str">
            <v>relance effectuée par Sophie</v>
          </cell>
          <cell r="Z754">
            <v>0</v>
          </cell>
          <cell r="AA754">
            <v>0</v>
          </cell>
          <cell r="AB754">
            <v>0</v>
          </cell>
          <cell r="AC754">
            <v>0</v>
          </cell>
          <cell r="AD754">
            <v>0</v>
          </cell>
          <cell r="AE754">
            <v>0</v>
          </cell>
          <cell r="AF754">
            <v>0</v>
          </cell>
          <cell r="AG754">
            <v>42864</v>
          </cell>
          <cell r="AH754">
            <v>0</v>
          </cell>
          <cell r="AI754">
            <v>0</v>
          </cell>
          <cell r="AJ754">
            <v>0</v>
          </cell>
          <cell r="AK754" t="e">
            <v>#N/A</v>
          </cell>
          <cell r="AL754">
            <v>0</v>
          </cell>
          <cell r="AM754">
            <v>0</v>
          </cell>
          <cell r="AN754">
            <v>717</v>
          </cell>
          <cell r="AO754">
            <v>0</v>
          </cell>
          <cell r="AP754">
            <v>0</v>
          </cell>
          <cell r="AQ754" t="str">
            <v>MONDATI</v>
          </cell>
          <cell r="AR754">
            <v>0</v>
          </cell>
          <cell r="AS754" t="str">
            <v>+39 719 161 916</v>
          </cell>
          <cell r="AT754">
            <v>0</v>
          </cell>
        </row>
        <row r="755">
          <cell r="C755">
            <v>954347</v>
          </cell>
          <cell r="D755" t="e">
            <v>#N/A</v>
          </cell>
          <cell r="E755" t="e">
            <v>#N/A</v>
          </cell>
          <cell r="F755" t="e">
            <v>#N/A</v>
          </cell>
          <cell r="G755" t="str">
            <v>FREE SERVICE SRL</v>
          </cell>
          <cell r="H755">
            <v>16</v>
          </cell>
          <cell r="I755" t="str">
            <v>Pollutec</v>
          </cell>
          <cell r="J755">
            <v>201</v>
          </cell>
          <cell r="K755">
            <v>95434716201</v>
          </cell>
          <cell r="L755">
            <v>6000</v>
          </cell>
          <cell r="M755" t="str">
            <v>ETR</v>
          </cell>
          <cell r="N755" t="str">
            <v>relancé mail le 21/03/17 ; le 5/04 et 9/05</v>
          </cell>
          <cell r="O755">
            <v>0</v>
          </cell>
          <cell r="P755">
            <v>6000</v>
          </cell>
          <cell r="Q755">
            <v>0</v>
          </cell>
          <cell r="R755">
            <v>0</v>
          </cell>
          <cell r="S755">
            <v>42815</v>
          </cell>
          <cell r="T755" t="str">
            <v>En attente de réponse</v>
          </cell>
          <cell r="U755">
            <v>0</v>
          </cell>
          <cell r="V755">
            <v>0</v>
          </cell>
          <cell r="W755">
            <v>0</v>
          </cell>
          <cell r="X755">
            <v>42830</v>
          </cell>
          <cell r="Y755" t="str">
            <v>relance effectuée par Sophie</v>
          </cell>
          <cell r="Z755">
            <v>0</v>
          </cell>
          <cell r="AA755">
            <v>0</v>
          </cell>
          <cell r="AB755">
            <v>0</v>
          </cell>
          <cell r="AC755">
            <v>0</v>
          </cell>
          <cell r="AD755">
            <v>0</v>
          </cell>
          <cell r="AE755">
            <v>0</v>
          </cell>
          <cell r="AF755">
            <v>0</v>
          </cell>
          <cell r="AG755">
            <v>42864</v>
          </cell>
          <cell r="AH755">
            <v>0</v>
          </cell>
          <cell r="AI755">
            <v>0</v>
          </cell>
          <cell r="AJ755">
            <v>0</v>
          </cell>
          <cell r="AK755" t="e">
            <v>#N/A</v>
          </cell>
          <cell r="AL755">
            <v>0</v>
          </cell>
          <cell r="AM755">
            <v>0</v>
          </cell>
          <cell r="AN755">
            <v>718</v>
          </cell>
          <cell r="AO755">
            <v>0</v>
          </cell>
          <cell r="AP755">
            <v>0</v>
          </cell>
          <cell r="AQ755" t="str">
            <v>MONDATI</v>
          </cell>
          <cell r="AR755">
            <v>0</v>
          </cell>
          <cell r="AS755" t="str">
            <v>+39 719 161 916</v>
          </cell>
          <cell r="AT755">
            <v>0</v>
          </cell>
        </row>
        <row r="756">
          <cell r="C756">
            <v>767579</v>
          </cell>
          <cell r="D756" t="str">
            <v>VIA LEONARDO DA VINCI 43</v>
          </cell>
          <cell r="E756" t="str">
            <v>20090</v>
          </cell>
          <cell r="F756" t="str">
            <v>TREZZANO S/NAVIGLIO</v>
          </cell>
          <cell r="G756" t="str">
            <v>NUOVA EDITORIALE DI FOTO SHOE SRL</v>
          </cell>
          <cell r="H756">
            <v>16</v>
          </cell>
          <cell r="I756" t="str">
            <v>Expoprotection</v>
          </cell>
          <cell r="J756">
            <v>101</v>
          </cell>
          <cell r="K756">
            <v>76757916101</v>
          </cell>
          <cell r="L756">
            <v>1000</v>
          </cell>
          <cell r="M756" t="str">
            <v>ETR</v>
          </cell>
          <cell r="N756" t="str">
            <v>20/04/2017] [09/05/2017]</v>
          </cell>
          <cell r="O756">
            <v>0</v>
          </cell>
          <cell r="P756">
            <v>1000</v>
          </cell>
          <cell r="Q756">
            <v>0</v>
          </cell>
          <cell r="R756">
            <v>0</v>
          </cell>
          <cell r="S756">
            <v>42809</v>
          </cell>
          <cell r="T756" t="str">
            <v>En attente de réponse</v>
          </cell>
          <cell r="U756">
            <v>0</v>
          </cell>
          <cell r="V756">
            <v>0</v>
          </cell>
          <cell r="W756">
            <v>0</v>
          </cell>
          <cell r="X756">
            <v>42864</v>
          </cell>
          <cell r="Y756" t="str">
            <v>relance effectuée par Sophie</v>
          </cell>
          <cell r="Z756">
            <v>0</v>
          </cell>
          <cell r="AA756">
            <v>0</v>
          </cell>
          <cell r="AB756">
            <v>0</v>
          </cell>
          <cell r="AC756">
            <v>0</v>
          </cell>
          <cell r="AD756">
            <v>0</v>
          </cell>
          <cell r="AE756">
            <v>0</v>
          </cell>
          <cell r="AF756">
            <v>0</v>
          </cell>
          <cell r="AG756">
            <v>0</v>
          </cell>
          <cell r="AH756">
            <v>0</v>
          </cell>
          <cell r="AI756">
            <v>0</v>
          </cell>
          <cell r="AJ756">
            <v>0</v>
          </cell>
          <cell r="AK756" t="e">
            <v>#N/A</v>
          </cell>
          <cell r="AL756">
            <v>0</v>
          </cell>
          <cell r="AM756">
            <v>0</v>
          </cell>
          <cell r="AN756">
            <v>719</v>
          </cell>
          <cell r="AO756">
            <v>0</v>
          </cell>
          <cell r="AP756">
            <v>0</v>
          </cell>
          <cell r="AQ756" t="str">
            <v>RAGGI</v>
          </cell>
          <cell r="AR756">
            <v>0</v>
          </cell>
          <cell r="AS756" t="str">
            <v>+39 02 445 9091</v>
          </cell>
          <cell r="AT756">
            <v>0</v>
          </cell>
        </row>
        <row r="757">
          <cell r="C757">
            <v>763584</v>
          </cell>
          <cell r="D757" t="str">
            <v>VIA BERNARDO QUARANTA, N 52</v>
          </cell>
          <cell r="E757" t="str">
            <v>20139</v>
          </cell>
          <cell r="F757" t="str">
            <v>MILANO</v>
          </cell>
          <cell r="G757" t="str">
            <v>PANAMA EDITORE SRL</v>
          </cell>
          <cell r="H757">
            <v>12</v>
          </cell>
          <cell r="I757" t="str">
            <v>Festival de la plaisance</v>
          </cell>
          <cell r="J757">
            <v>704</v>
          </cell>
          <cell r="K757">
            <v>76358412704</v>
          </cell>
          <cell r="L757">
            <v>9500</v>
          </cell>
          <cell r="M757" t="str">
            <v>ETR</v>
          </cell>
          <cell r="N757" t="str">
            <v>relancé frs le 28/08. relancé le 10/05/17</v>
          </cell>
          <cell r="O757">
            <v>0</v>
          </cell>
          <cell r="P757">
            <v>9500</v>
          </cell>
          <cell r="Q757">
            <v>0</v>
          </cell>
          <cell r="R757">
            <v>0</v>
          </cell>
          <cell r="S757">
            <v>42831</v>
          </cell>
          <cell r="T757" t="str">
            <v>En attente de réponse</v>
          </cell>
          <cell r="U757">
            <v>0</v>
          </cell>
          <cell r="V757">
            <v>0</v>
          </cell>
          <cell r="W757">
            <v>0</v>
          </cell>
          <cell r="X757">
            <v>42865</v>
          </cell>
          <cell r="Y757" t="str">
            <v>relance effectuée par Sophie</v>
          </cell>
          <cell r="Z757">
            <v>0</v>
          </cell>
          <cell r="AA757">
            <v>0</v>
          </cell>
          <cell r="AB757">
            <v>0</v>
          </cell>
          <cell r="AC757">
            <v>0</v>
          </cell>
          <cell r="AD757">
            <v>0</v>
          </cell>
          <cell r="AE757">
            <v>0</v>
          </cell>
          <cell r="AF757">
            <v>0</v>
          </cell>
          <cell r="AG757">
            <v>0</v>
          </cell>
          <cell r="AH757">
            <v>0</v>
          </cell>
          <cell r="AI757">
            <v>0</v>
          </cell>
          <cell r="AJ757">
            <v>0</v>
          </cell>
          <cell r="AK757" t="e">
            <v>#N/A</v>
          </cell>
          <cell r="AL757">
            <v>0</v>
          </cell>
          <cell r="AM757">
            <v>0</v>
          </cell>
          <cell r="AN757">
            <v>720</v>
          </cell>
          <cell r="AO757">
            <v>0</v>
          </cell>
          <cell r="AP757">
            <v>0</v>
          </cell>
          <cell r="AQ757" t="str">
            <v>ORIANO</v>
          </cell>
          <cell r="AR757">
            <v>0</v>
          </cell>
          <cell r="AS757" t="str">
            <v>00 39 02 5358 11206</v>
          </cell>
          <cell r="AT757">
            <v>0</v>
          </cell>
        </row>
        <row r="758">
          <cell r="C758">
            <v>763584</v>
          </cell>
          <cell r="D758" t="str">
            <v>VIA BERNARDO QUARANTA, N 52</v>
          </cell>
          <cell r="E758" t="str">
            <v>20139</v>
          </cell>
          <cell r="F758" t="str">
            <v>MILANO</v>
          </cell>
          <cell r="G758" t="str">
            <v>PANAMA EDITORE SRL</v>
          </cell>
          <cell r="H758">
            <v>16</v>
          </cell>
          <cell r="I758" t="str">
            <v>Festival de la plaisance</v>
          </cell>
          <cell r="J758">
            <v>704</v>
          </cell>
          <cell r="K758">
            <v>76358416704</v>
          </cell>
          <cell r="L758">
            <v>10500</v>
          </cell>
          <cell r="M758" t="str">
            <v>ETR</v>
          </cell>
          <cell r="N758" t="str">
            <v>relancé mail le 10/02/17. relancé le 10/05/17</v>
          </cell>
          <cell r="O758">
            <v>0</v>
          </cell>
          <cell r="P758">
            <v>10500</v>
          </cell>
          <cell r="Q758">
            <v>0</v>
          </cell>
          <cell r="R758">
            <v>0</v>
          </cell>
          <cell r="S758">
            <v>42831</v>
          </cell>
          <cell r="T758" t="str">
            <v>En attente de réponse</v>
          </cell>
          <cell r="U758">
            <v>0</v>
          </cell>
          <cell r="V758">
            <v>0</v>
          </cell>
          <cell r="W758">
            <v>0</v>
          </cell>
          <cell r="X758">
            <v>42865</v>
          </cell>
          <cell r="Y758" t="str">
            <v>relance effectuée par Sophie</v>
          </cell>
          <cell r="Z758">
            <v>0</v>
          </cell>
          <cell r="AA758">
            <v>0</v>
          </cell>
          <cell r="AB758">
            <v>0</v>
          </cell>
          <cell r="AC758">
            <v>0</v>
          </cell>
          <cell r="AD758">
            <v>0</v>
          </cell>
          <cell r="AE758">
            <v>0</v>
          </cell>
          <cell r="AF758">
            <v>0</v>
          </cell>
          <cell r="AG758">
            <v>0</v>
          </cell>
          <cell r="AH758">
            <v>0</v>
          </cell>
          <cell r="AI758">
            <v>0</v>
          </cell>
          <cell r="AJ758">
            <v>0</v>
          </cell>
          <cell r="AK758" t="e">
            <v>#N/A</v>
          </cell>
          <cell r="AL758">
            <v>0</v>
          </cell>
          <cell r="AM758">
            <v>0</v>
          </cell>
          <cell r="AN758">
            <v>721</v>
          </cell>
          <cell r="AO758">
            <v>0</v>
          </cell>
          <cell r="AP758">
            <v>0</v>
          </cell>
          <cell r="AQ758" t="str">
            <v>ORIANO</v>
          </cell>
          <cell r="AR758">
            <v>0</v>
          </cell>
          <cell r="AS758" t="str">
            <v>00 39 02 5358 11206</v>
          </cell>
          <cell r="AT758">
            <v>0</v>
          </cell>
        </row>
        <row r="759">
          <cell r="C759">
            <v>3035839</v>
          </cell>
          <cell r="D759" t="str">
            <v>Orffstrasse 8</v>
          </cell>
          <cell r="E759" t="str">
            <v>46459</v>
          </cell>
          <cell r="F759" t="str">
            <v>REES</v>
          </cell>
          <cell r="G759" t="str">
            <v>PLATUX</v>
          </cell>
          <cell r="H759">
            <v>16</v>
          </cell>
          <cell r="I759" t="str">
            <v>Equip'hôtel</v>
          </cell>
          <cell r="J759">
            <v>401</v>
          </cell>
          <cell r="K759">
            <v>303583916401</v>
          </cell>
          <cell r="L759">
            <v>11446.8</v>
          </cell>
          <cell r="M759" t="str">
            <v>ETR</v>
          </cell>
          <cell r="N759" t="str">
            <v>[envoyé au mail générique] relancé le 11/05/17</v>
          </cell>
          <cell r="O759">
            <v>0</v>
          </cell>
          <cell r="P759">
            <v>11446.8</v>
          </cell>
          <cell r="Q759">
            <v>0</v>
          </cell>
          <cell r="R759">
            <v>0</v>
          </cell>
          <cell r="S759">
            <v>42811</v>
          </cell>
          <cell r="T759" t="str">
            <v>en attente de réponse</v>
          </cell>
          <cell r="U759">
            <v>0</v>
          </cell>
          <cell r="V759">
            <v>0</v>
          </cell>
          <cell r="W759">
            <v>0</v>
          </cell>
          <cell r="X759">
            <v>42866</v>
          </cell>
          <cell r="Y759" t="str">
            <v>relance effectuée par Sophie</v>
          </cell>
          <cell r="Z759">
            <v>0</v>
          </cell>
          <cell r="AA759">
            <v>0</v>
          </cell>
          <cell r="AB759">
            <v>0</v>
          </cell>
          <cell r="AC759">
            <v>0</v>
          </cell>
          <cell r="AD759">
            <v>0</v>
          </cell>
          <cell r="AE759">
            <v>0</v>
          </cell>
          <cell r="AF759">
            <v>0</v>
          </cell>
          <cell r="AG759">
            <v>0</v>
          </cell>
          <cell r="AH759">
            <v>0</v>
          </cell>
          <cell r="AI759">
            <v>0</v>
          </cell>
          <cell r="AJ759">
            <v>0</v>
          </cell>
          <cell r="AK759" t="e">
            <v>#N/A</v>
          </cell>
          <cell r="AL759">
            <v>0</v>
          </cell>
          <cell r="AM759">
            <v>0</v>
          </cell>
          <cell r="AN759">
            <v>722</v>
          </cell>
          <cell r="AO759">
            <v>0</v>
          </cell>
          <cell r="AP759">
            <v>0</v>
          </cell>
          <cell r="AQ759" t="str">
            <v>DENSTORF</v>
          </cell>
          <cell r="AR759">
            <v>0</v>
          </cell>
          <cell r="AS759" t="str">
            <v>+491623636363</v>
          </cell>
          <cell r="AT759">
            <v>0</v>
          </cell>
        </row>
        <row r="760">
          <cell r="C760">
            <v>505518</v>
          </cell>
          <cell r="D760" t="str">
            <v>VIALE E. FORLANINI 23</v>
          </cell>
          <cell r="E760" t="str">
            <v>20134</v>
          </cell>
          <cell r="F760" t="str">
            <v>MILANO</v>
          </cell>
          <cell r="G760" t="str">
            <v>PLAY LIFESTYLE MEDIA SRL</v>
          </cell>
          <cell r="H760">
            <v>14</v>
          </cell>
          <cell r="I760" t="str">
            <v>Festival de la plaisance</v>
          </cell>
          <cell r="J760">
            <v>704</v>
          </cell>
          <cell r="K760">
            <v>50551814704</v>
          </cell>
          <cell r="L760">
            <v>12300</v>
          </cell>
          <cell r="M760" t="str">
            <v>ETR</v>
          </cell>
          <cell r="N760" t="str">
            <v>relancé frs le 5/11/15. relancé mail le 17/08/16. relancé mail le 14/09/16 [relance trop ancienne, le relancé ?]relancé le 20/06/17. relancé le 14/08/17</v>
          </cell>
          <cell r="O760">
            <v>0</v>
          </cell>
          <cell r="P760">
            <v>12300</v>
          </cell>
          <cell r="Q760">
            <v>0</v>
          </cell>
          <cell r="R760">
            <v>0</v>
          </cell>
          <cell r="S760">
            <v>0</v>
          </cell>
          <cell r="T760" t="str">
            <v>En attente de réponse</v>
          </cell>
          <cell r="U760">
            <v>0</v>
          </cell>
          <cell r="V760">
            <v>0</v>
          </cell>
          <cell r="W760">
            <v>0</v>
          </cell>
          <cell r="X760">
            <v>42906</v>
          </cell>
          <cell r="Y760" t="str">
            <v>relance effectuée par Sophie</v>
          </cell>
          <cell r="Z760">
            <v>0</v>
          </cell>
          <cell r="AA760">
            <v>0</v>
          </cell>
          <cell r="AB760">
            <v>0</v>
          </cell>
          <cell r="AC760">
            <v>0</v>
          </cell>
          <cell r="AD760">
            <v>0</v>
          </cell>
          <cell r="AE760">
            <v>0</v>
          </cell>
          <cell r="AF760">
            <v>0</v>
          </cell>
          <cell r="AG760">
            <v>42921</v>
          </cell>
          <cell r="AH760">
            <v>0</v>
          </cell>
          <cell r="AI760">
            <v>0</v>
          </cell>
          <cell r="AJ760">
            <v>0</v>
          </cell>
          <cell r="AK760" t="e">
            <v>#N/A</v>
          </cell>
          <cell r="AL760">
            <v>0</v>
          </cell>
          <cell r="AM760">
            <v>0</v>
          </cell>
          <cell r="AN760">
            <v>723</v>
          </cell>
          <cell r="AO760">
            <v>0</v>
          </cell>
          <cell r="AP760">
            <v>0</v>
          </cell>
          <cell r="AQ760" t="str">
            <v>BIGNAMI</v>
          </cell>
          <cell r="AR760">
            <v>0</v>
          </cell>
          <cell r="AS760" t="str">
            <v>+390245472867</v>
          </cell>
          <cell r="AT760">
            <v>0</v>
          </cell>
        </row>
        <row r="761">
          <cell r="C761">
            <v>3026922</v>
          </cell>
          <cell r="D761" t="e">
            <v>#N/A</v>
          </cell>
          <cell r="E761" t="e">
            <v>#N/A</v>
          </cell>
          <cell r="F761" t="e">
            <v>#N/A</v>
          </cell>
          <cell r="G761" t="str">
            <v>PROGRESSIVE MEDIA GROUP LTD</v>
          </cell>
          <cell r="H761">
            <v>14</v>
          </cell>
          <cell r="I761" t="str">
            <v>WNE / Salon du Nécléaire</v>
          </cell>
          <cell r="J761">
            <v>136</v>
          </cell>
          <cell r="K761">
            <v>302692214136</v>
          </cell>
          <cell r="L761">
            <v>52660</v>
          </cell>
          <cell r="M761" t="str">
            <v>ETR</v>
          </cell>
          <cell r="N761" t="str">
            <v>relancé frs le 13/04/15. Royaume Uni. Relancé AR le 10/06/15. relancé mail le 17/08/16. relancé mail le 14/09/16. relancé mail le 9/02/17. reçu mail le 15/02/17 s'en occupe. Relancé le 20/02/17; 14/03 et 03/04. demandé intervention de Bernadette Toure le 9/05/17. relancé Bernadette le  14/08/17</v>
          </cell>
          <cell r="O761">
            <v>0</v>
          </cell>
          <cell r="P761">
            <v>52660</v>
          </cell>
          <cell r="Q761">
            <v>0</v>
          </cell>
          <cell r="R761">
            <v>0</v>
          </cell>
          <cell r="S761">
            <v>42808</v>
          </cell>
          <cell r="T761" t="str">
            <v>En attente de réponse</v>
          </cell>
          <cell r="U761">
            <v>0</v>
          </cell>
          <cell r="V761">
            <v>0</v>
          </cell>
          <cell r="W761">
            <v>0</v>
          </cell>
          <cell r="X761">
            <v>42828</v>
          </cell>
          <cell r="Y761" t="str">
            <v>relance effectuée par Sophie</v>
          </cell>
          <cell r="Z761">
            <v>0</v>
          </cell>
          <cell r="AA761">
            <v>0</v>
          </cell>
          <cell r="AB761">
            <v>0</v>
          </cell>
          <cell r="AC761">
            <v>0</v>
          </cell>
          <cell r="AD761">
            <v>0</v>
          </cell>
          <cell r="AE761">
            <v>0</v>
          </cell>
          <cell r="AF761">
            <v>0</v>
          </cell>
          <cell r="AG761">
            <v>0</v>
          </cell>
          <cell r="AH761">
            <v>0</v>
          </cell>
          <cell r="AI761">
            <v>0</v>
          </cell>
          <cell r="AJ761">
            <v>0</v>
          </cell>
          <cell r="AK761" t="e">
            <v>#N/A</v>
          </cell>
          <cell r="AL761">
            <v>0</v>
          </cell>
          <cell r="AM761">
            <v>0</v>
          </cell>
          <cell r="AN761">
            <v>724</v>
          </cell>
          <cell r="AO761">
            <v>0</v>
          </cell>
          <cell r="AP761">
            <v>0</v>
          </cell>
          <cell r="AQ761" t="str">
            <v>SAVAGE</v>
          </cell>
          <cell r="AR761">
            <v>0</v>
          </cell>
          <cell r="AS761" t="str">
            <v>+442079366400</v>
          </cell>
          <cell r="AT761">
            <v>0</v>
          </cell>
        </row>
        <row r="762">
          <cell r="C762">
            <v>3026922</v>
          </cell>
          <cell r="D762" t="str">
            <v>2 Maidstone Road</v>
          </cell>
          <cell r="E762" t="str">
            <v>DA14 5HZ</v>
          </cell>
          <cell r="F762" t="str">
            <v>SIDCUP</v>
          </cell>
          <cell r="G762" t="str">
            <v>PROGRESSIVE TRADE MEDIA</v>
          </cell>
          <cell r="H762">
            <v>16</v>
          </cell>
          <cell r="I762" t="str">
            <v>WNE / Salon du Nécléaire</v>
          </cell>
          <cell r="J762">
            <v>136</v>
          </cell>
          <cell r="K762">
            <v>302692216136</v>
          </cell>
          <cell r="L762">
            <v>10000</v>
          </cell>
          <cell r="M762" t="str">
            <v>ETR</v>
          </cell>
          <cell r="N762" t="str">
            <v>relancé mail le 9/02/17. reçu mail le 15/02/17 s'en occupe. Relancé le 20/02/17 ; le 14/03 et 3/04. demandé intervention de bernadette Toure le 9/05/17. relancé Bernadette le 14/08/17</v>
          </cell>
          <cell r="O762">
            <v>0</v>
          </cell>
          <cell r="P762">
            <v>10000</v>
          </cell>
          <cell r="Q762">
            <v>0</v>
          </cell>
          <cell r="R762">
            <v>0</v>
          </cell>
          <cell r="S762">
            <v>0</v>
          </cell>
          <cell r="T762" t="str">
            <v>En attente de réponse</v>
          </cell>
          <cell r="U762">
            <v>0</v>
          </cell>
          <cell r="V762">
            <v>0</v>
          </cell>
          <cell r="W762">
            <v>0</v>
          </cell>
          <cell r="X762">
            <v>42828</v>
          </cell>
          <cell r="Y762" t="str">
            <v>relance effectuée par Sophie</v>
          </cell>
          <cell r="Z762">
            <v>0</v>
          </cell>
          <cell r="AA762">
            <v>0</v>
          </cell>
          <cell r="AB762">
            <v>0</v>
          </cell>
          <cell r="AC762">
            <v>0</v>
          </cell>
          <cell r="AD762">
            <v>0</v>
          </cell>
          <cell r="AE762">
            <v>0</v>
          </cell>
          <cell r="AF762">
            <v>0</v>
          </cell>
          <cell r="AG762">
            <v>0</v>
          </cell>
          <cell r="AH762">
            <v>0</v>
          </cell>
          <cell r="AI762">
            <v>0</v>
          </cell>
          <cell r="AJ762">
            <v>0</v>
          </cell>
          <cell r="AK762" t="e">
            <v>#N/A</v>
          </cell>
          <cell r="AL762">
            <v>0</v>
          </cell>
          <cell r="AM762">
            <v>0</v>
          </cell>
          <cell r="AN762">
            <v>725</v>
          </cell>
          <cell r="AO762">
            <v>0</v>
          </cell>
          <cell r="AP762">
            <v>0</v>
          </cell>
          <cell r="AQ762" t="str">
            <v>SAVAGE</v>
          </cell>
          <cell r="AR762">
            <v>0</v>
          </cell>
          <cell r="AS762" t="str">
            <v>+442079366400</v>
          </cell>
          <cell r="AT762">
            <v>0</v>
          </cell>
        </row>
        <row r="763">
          <cell r="C763">
            <v>3014100</v>
          </cell>
          <cell r="D763" t="str">
            <v>Number One Southwark Bridge</v>
          </cell>
          <cell r="E763" t="str">
            <v>SE19HL</v>
          </cell>
          <cell r="F763" t="str">
            <v>LONDRES</v>
          </cell>
          <cell r="G763" t="str">
            <v>THE FINANCIAL TIMES LTD</v>
          </cell>
          <cell r="H763">
            <v>14</v>
          </cell>
          <cell r="I763" t="str">
            <v>Festival de la plaisance</v>
          </cell>
          <cell r="J763">
            <v>704</v>
          </cell>
          <cell r="K763">
            <v>301410014704</v>
          </cell>
          <cell r="L763">
            <v>7560</v>
          </cell>
          <cell r="M763" t="str">
            <v>ETR</v>
          </cell>
          <cell r="N763" t="str">
            <v>24/04/2017] relancé le 19/05/17. demandé intervention de Laurence le 8/08/17</v>
          </cell>
          <cell r="O763">
            <v>0</v>
          </cell>
          <cell r="P763">
            <v>7560</v>
          </cell>
          <cell r="Q763">
            <v>0</v>
          </cell>
          <cell r="R763">
            <v>0</v>
          </cell>
          <cell r="S763">
            <v>42849</v>
          </cell>
          <cell r="T763" t="str">
            <v>en attente de réponse</v>
          </cell>
          <cell r="U763">
            <v>0</v>
          </cell>
          <cell r="V763">
            <v>0</v>
          </cell>
          <cell r="W763">
            <v>0</v>
          </cell>
          <cell r="X763">
            <v>42874</v>
          </cell>
          <cell r="Y763" t="str">
            <v>relance effectuée par Sophie</v>
          </cell>
          <cell r="Z763">
            <v>0</v>
          </cell>
          <cell r="AA763">
            <v>0</v>
          </cell>
          <cell r="AB763">
            <v>0</v>
          </cell>
          <cell r="AC763">
            <v>0</v>
          </cell>
          <cell r="AD763">
            <v>0</v>
          </cell>
          <cell r="AE763">
            <v>0</v>
          </cell>
          <cell r="AF763">
            <v>0</v>
          </cell>
          <cell r="AG763">
            <v>0</v>
          </cell>
          <cell r="AH763">
            <v>0</v>
          </cell>
          <cell r="AI763">
            <v>0</v>
          </cell>
          <cell r="AJ763">
            <v>0</v>
          </cell>
          <cell r="AK763" t="e">
            <v>#N/A</v>
          </cell>
          <cell r="AL763">
            <v>0</v>
          </cell>
          <cell r="AM763">
            <v>0</v>
          </cell>
          <cell r="AN763">
            <v>727</v>
          </cell>
          <cell r="AO763">
            <v>0</v>
          </cell>
          <cell r="AP763">
            <v>0</v>
          </cell>
          <cell r="AQ763" t="str">
            <v>LAVIALLE</v>
          </cell>
          <cell r="AR763">
            <v>0</v>
          </cell>
          <cell r="AS763">
            <v>0</v>
          </cell>
          <cell r="AT763">
            <v>0</v>
          </cell>
        </row>
        <row r="764">
          <cell r="C764">
            <v>3014100</v>
          </cell>
          <cell r="D764" t="str">
            <v>Number One Southwark Bridge</v>
          </cell>
          <cell r="E764" t="str">
            <v>SE19HL</v>
          </cell>
          <cell r="F764" t="str">
            <v>LONDRES</v>
          </cell>
          <cell r="G764" t="str">
            <v>THE FINANCIAL TIMES LTD</v>
          </cell>
          <cell r="H764">
            <v>15</v>
          </cell>
          <cell r="I764" t="str">
            <v>Festival de la plaisance</v>
          </cell>
          <cell r="J764">
            <v>704</v>
          </cell>
          <cell r="K764">
            <v>301410015704</v>
          </cell>
          <cell r="L764">
            <v>35070.54</v>
          </cell>
          <cell r="M764" t="str">
            <v>ETR</v>
          </cell>
          <cell r="N764" t="str">
            <v>24/04/2017] relancé le 19/05/17. demandé intervention de Laurence le 8/08/17</v>
          </cell>
          <cell r="O764">
            <v>0</v>
          </cell>
          <cell r="P764">
            <v>35070.54</v>
          </cell>
          <cell r="Q764">
            <v>0</v>
          </cell>
          <cell r="R764">
            <v>0</v>
          </cell>
          <cell r="S764">
            <v>42849</v>
          </cell>
          <cell r="T764" t="str">
            <v>en attente de réponse</v>
          </cell>
          <cell r="U764">
            <v>0</v>
          </cell>
          <cell r="V764">
            <v>0</v>
          </cell>
          <cell r="W764">
            <v>0</v>
          </cell>
          <cell r="X764">
            <v>42874</v>
          </cell>
          <cell r="Y764" t="str">
            <v>relance effectuée par Sophie</v>
          </cell>
          <cell r="Z764">
            <v>0</v>
          </cell>
          <cell r="AA764">
            <v>0</v>
          </cell>
          <cell r="AB764">
            <v>0</v>
          </cell>
          <cell r="AC764">
            <v>0</v>
          </cell>
          <cell r="AD764">
            <v>0</v>
          </cell>
          <cell r="AE764">
            <v>0</v>
          </cell>
          <cell r="AF764">
            <v>0</v>
          </cell>
          <cell r="AG764">
            <v>0</v>
          </cell>
          <cell r="AH764">
            <v>0</v>
          </cell>
          <cell r="AI764">
            <v>0</v>
          </cell>
          <cell r="AJ764">
            <v>0</v>
          </cell>
          <cell r="AK764" t="e">
            <v>#N/A</v>
          </cell>
          <cell r="AL764">
            <v>0</v>
          </cell>
          <cell r="AM764">
            <v>0</v>
          </cell>
          <cell r="AN764">
            <v>728</v>
          </cell>
          <cell r="AO764">
            <v>0</v>
          </cell>
          <cell r="AP764">
            <v>0</v>
          </cell>
          <cell r="AQ764" t="str">
            <v>LAVIALLE</v>
          </cell>
          <cell r="AR764">
            <v>0</v>
          </cell>
          <cell r="AS764">
            <v>0</v>
          </cell>
          <cell r="AT764">
            <v>0</v>
          </cell>
        </row>
        <row r="765">
          <cell r="C765">
            <v>3034158</v>
          </cell>
          <cell r="D765" t="str">
            <v>F-202/7, Aditya tower</v>
          </cell>
          <cell r="E765" t="str">
            <v>110092</v>
          </cell>
          <cell r="F765" t="str">
            <v>DELHI</v>
          </cell>
          <cell r="G765" t="str">
            <v>THE INTERIOR DIRECTORY</v>
          </cell>
          <cell r="H765">
            <v>16</v>
          </cell>
          <cell r="I765" t="str">
            <v>Festival de la plaisance</v>
          </cell>
          <cell r="J765">
            <v>704</v>
          </cell>
          <cell r="K765">
            <v>303415816704</v>
          </cell>
          <cell r="L765">
            <v>6000</v>
          </cell>
          <cell r="M765" t="str">
            <v>ETR</v>
          </cell>
          <cell r="N765" t="str">
            <v>relancé mail le 14/02/17. relancé le 10/05/17</v>
          </cell>
          <cell r="O765">
            <v>0</v>
          </cell>
          <cell r="P765">
            <v>6000</v>
          </cell>
          <cell r="Q765">
            <v>0</v>
          </cell>
          <cell r="R765">
            <v>0</v>
          </cell>
          <cell r="S765">
            <v>42835</v>
          </cell>
          <cell r="T765" t="str">
            <v>En attente de réponse</v>
          </cell>
          <cell r="U765">
            <v>0</v>
          </cell>
          <cell r="V765">
            <v>0</v>
          </cell>
          <cell r="W765">
            <v>0</v>
          </cell>
          <cell r="X765">
            <v>42865</v>
          </cell>
          <cell r="Y765" t="str">
            <v>relance effectuée par Sophie</v>
          </cell>
          <cell r="Z765">
            <v>0</v>
          </cell>
          <cell r="AA765">
            <v>0</v>
          </cell>
          <cell r="AB765">
            <v>0</v>
          </cell>
          <cell r="AC765">
            <v>0</v>
          </cell>
          <cell r="AD765">
            <v>0</v>
          </cell>
          <cell r="AE765">
            <v>0</v>
          </cell>
          <cell r="AF765">
            <v>0</v>
          </cell>
          <cell r="AG765">
            <v>0</v>
          </cell>
          <cell r="AH765">
            <v>0</v>
          </cell>
          <cell r="AI765">
            <v>0</v>
          </cell>
          <cell r="AJ765">
            <v>0</v>
          </cell>
          <cell r="AK765" t="e">
            <v>#N/A</v>
          </cell>
          <cell r="AL765">
            <v>0</v>
          </cell>
          <cell r="AM765">
            <v>0</v>
          </cell>
          <cell r="AN765">
            <v>729</v>
          </cell>
          <cell r="AO765">
            <v>0</v>
          </cell>
          <cell r="AP765">
            <v>0</v>
          </cell>
          <cell r="AQ765" t="str">
            <v>Mowar</v>
          </cell>
          <cell r="AR765">
            <v>0</v>
          </cell>
          <cell r="AS765">
            <v>0</v>
          </cell>
          <cell r="AT765">
            <v>0</v>
          </cell>
        </row>
        <row r="766">
          <cell r="C766">
            <v>3003853</v>
          </cell>
          <cell r="D766" t="str">
            <v>HENAO 7 - 7  - DEPARTAMENTO 5</v>
          </cell>
          <cell r="E766" t="str">
            <v>48001</v>
          </cell>
          <cell r="F766" t="str">
            <v>BILBAO</v>
          </cell>
          <cell r="G766" t="str">
            <v>WUTT PUBLISHING</v>
          </cell>
          <cell r="H766">
            <v>16</v>
          </cell>
          <cell r="I766" t="str">
            <v>Festival de la plaisance</v>
          </cell>
          <cell r="J766">
            <v>704</v>
          </cell>
          <cell r="K766">
            <v>300385316704</v>
          </cell>
          <cell r="L766">
            <v>24600</v>
          </cell>
          <cell r="M766" t="str">
            <v>ETR</v>
          </cell>
          <cell r="N766" t="str">
            <v>le grand mag. Relancé mail le 13/02/17. relancé le 10/05/17</v>
          </cell>
          <cell r="O766">
            <v>0</v>
          </cell>
          <cell r="P766">
            <v>24600</v>
          </cell>
          <cell r="Q766">
            <v>0</v>
          </cell>
          <cell r="R766">
            <v>0</v>
          </cell>
          <cell r="S766">
            <v>42832</v>
          </cell>
          <cell r="T766" t="str">
            <v>En attente de réponse</v>
          </cell>
          <cell r="U766">
            <v>0</v>
          </cell>
          <cell r="V766">
            <v>0</v>
          </cell>
          <cell r="W766">
            <v>0</v>
          </cell>
          <cell r="X766">
            <v>42865</v>
          </cell>
          <cell r="Y766" t="str">
            <v>relance effectuée par Sophie</v>
          </cell>
          <cell r="Z766">
            <v>0</v>
          </cell>
          <cell r="AA766">
            <v>0</v>
          </cell>
          <cell r="AB766">
            <v>0</v>
          </cell>
          <cell r="AC766">
            <v>0</v>
          </cell>
          <cell r="AD766">
            <v>0</v>
          </cell>
          <cell r="AE766">
            <v>0</v>
          </cell>
          <cell r="AF766">
            <v>0</v>
          </cell>
          <cell r="AG766">
            <v>0</v>
          </cell>
          <cell r="AH766">
            <v>0</v>
          </cell>
          <cell r="AI766">
            <v>0</v>
          </cell>
          <cell r="AJ766">
            <v>0</v>
          </cell>
          <cell r="AK766" t="e">
            <v>#N/A</v>
          </cell>
          <cell r="AL766">
            <v>0</v>
          </cell>
          <cell r="AM766">
            <v>0</v>
          </cell>
          <cell r="AN766">
            <v>731</v>
          </cell>
          <cell r="AO766">
            <v>0</v>
          </cell>
          <cell r="AP766">
            <v>0</v>
          </cell>
          <cell r="AQ766" t="str">
            <v>MENCHACA</v>
          </cell>
          <cell r="AR766">
            <v>0</v>
          </cell>
          <cell r="AS766" t="str">
            <v>+34911262347</v>
          </cell>
          <cell r="AT766">
            <v>0</v>
          </cell>
        </row>
        <row r="767">
          <cell r="C767">
            <v>3020835</v>
          </cell>
          <cell r="D767" t="e">
            <v>#N/A</v>
          </cell>
          <cell r="E767" t="e">
            <v>#N/A</v>
          </cell>
          <cell r="F767" t="e">
            <v>#N/A</v>
          </cell>
          <cell r="G767" t="str">
            <v>CARBON FREE PRESS</v>
          </cell>
          <cell r="H767">
            <v>14</v>
          </cell>
          <cell r="I767" t="str">
            <v>Nautique</v>
          </cell>
          <cell r="J767">
            <v>703</v>
          </cell>
          <cell r="K767">
            <v>302083514703</v>
          </cell>
          <cell r="L767">
            <v>3700</v>
          </cell>
          <cell r="M767" t="str">
            <v>ETR</v>
          </cell>
          <cell r="N767" t="str">
            <v>relancé frs le 29/05/15. relancé AR le 5/11/15. AR revenu, courrier non réclamé. Relancé mail le 14/08/17</v>
          </cell>
          <cell r="O767">
            <v>0</v>
          </cell>
          <cell r="P767">
            <v>3700</v>
          </cell>
          <cell r="Q767">
            <v>0</v>
          </cell>
          <cell r="R767">
            <v>0</v>
          </cell>
          <cell r="S767">
            <v>0</v>
          </cell>
          <cell r="T767" t="str">
            <v>en attente de réponse</v>
          </cell>
          <cell r="U767">
            <v>0</v>
          </cell>
          <cell r="V767">
            <v>0</v>
          </cell>
          <cell r="W767">
            <v>0</v>
          </cell>
          <cell r="X767">
            <v>42961</v>
          </cell>
          <cell r="Y767" t="str">
            <v>relance effectuée par Sophie</v>
          </cell>
          <cell r="Z767">
            <v>0</v>
          </cell>
          <cell r="AA767">
            <v>0</v>
          </cell>
          <cell r="AB767">
            <v>0</v>
          </cell>
          <cell r="AC767">
            <v>0</v>
          </cell>
          <cell r="AD767">
            <v>0</v>
          </cell>
          <cell r="AE767">
            <v>0</v>
          </cell>
          <cell r="AF767">
            <v>0</v>
          </cell>
          <cell r="AG767">
            <v>0</v>
          </cell>
          <cell r="AH767">
            <v>0</v>
          </cell>
          <cell r="AI767">
            <v>0</v>
          </cell>
          <cell r="AJ767">
            <v>0</v>
          </cell>
          <cell r="AK767" t="e">
            <v>#N/A</v>
          </cell>
          <cell r="AL767">
            <v>0</v>
          </cell>
          <cell r="AM767">
            <v>0</v>
          </cell>
          <cell r="AN767">
            <v>732</v>
          </cell>
          <cell r="AO767">
            <v>0</v>
          </cell>
          <cell r="AP767">
            <v>0</v>
          </cell>
          <cell r="AQ767" t="str">
            <v>GEROLIMATOS</v>
          </cell>
          <cell r="AR767">
            <v>0</v>
          </cell>
          <cell r="AS767" t="str">
            <v>+302111204363</v>
          </cell>
          <cell r="AT767">
            <v>0</v>
          </cell>
        </row>
        <row r="768">
          <cell r="C768">
            <v>3007559</v>
          </cell>
          <cell r="D768" t="str">
            <v>Hurriyet Medya Towers Gunesli</v>
          </cell>
          <cell r="E768" t="str">
            <v>34212</v>
          </cell>
          <cell r="F768" t="str">
            <v>ISTAMBUL</v>
          </cell>
          <cell r="G768" t="str">
            <v>DOGAN BURDA DERGI YAYA VEPAZ A.S. - YACH</v>
          </cell>
          <cell r="H768">
            <v>11</v>
          </cell>
          <cell r="I768" t="str">
            <v>Festival de la plaisance</v>
          </cell>
          <cell r="J768">
            <v>704</v>
          </cell>
          <cell r="K768">
            <v>300755911704</v>
          </cell>
          <cell r="L768">
            <v>11000</v>
          </cell>
          <cell r="M768" t="str">
            <v>ETR</v>
          </cell>
          <cell r="N768" t="str">
            <v>fact frs reçu partiellement</v>
          </cell>
          <cell r="O768">
            <v>5499.98</v>
          </cell>
          <cell r="P768">
            <v>5500.02</v>
          </cell>
          <cell r="Q768">
            <v>0</v>
          </cell>
          <cell r="R768">
            <v>0</v>
          </cell>
          <cell r="S768">
            <v>0</v>
          </cell>
          <cell r="T768">
            <v>0</v>
          </cell>
          <cell r="U768">
            <v>0</v>
          </cell>
          <cell r="V768">
            <v>0</v>
          </cell>
          <cell r="W768">
            <v>0</v>
          </cell>
          <cell r="X768">
            <v>0</v>
          </cell>
          <cell r="Y768">
            <v>0</v>
          </cell>
          <cell r="Z768">
            <v>0</v>
          </cell>
          <cell r="AA768">
            <v>0</v>
          </cell>
          <cell r="AB768">
            <v>0</v>
          </cell>
          <cell r="AC768">
            <v>0</v>
          </cell>
          <cell r="AD768">
            <v>0</v>
          </cell>
          <cell r="AE768">
            <v>0</v>
          </cell>
          <cell r="AF768">
            <v>0</v>
          </cell>
          <cell r="AG768">
            <v>0</v>
          </cell>
          <cell r="AH768">
            <v>0</v>
          </cell>
          <cell r="AI768">
            <v>0</v>
          </cell>
          <cell r="AJ768">
            <v>0</v>
          </cell>
          <cell r="AK768" t="e">
            <v>#N/A</v>
          </cell>
          <cell r="AL768">
            <v>0</v>
          </cell>
          <cell r="AM768">
            <v>0</v>
          </cell>
          <cell r="AN768">
            <v>733</v>
          </cell>
          <cell r="AO768">
            <v>0</v>
          </cell>
          <cell r="AP768">
            <v>0</v>
          </cell>
          <cell r="AQ768" t="str">
            <v>AYAN</v>
          </cell>
          <cell r="AR768">
            <v>0</v>
          </cell>
          <cell r="AS768" t="str">
            <v>+902124103356</v>
          </cell>
          <cell r="AT768">
            <v>0</v>
          </cell>
        </row>
        <row r="769">
          <cell r="C769">
            <v>1319167</v>
          </cell>
          <cell r="D769" t="str">
            <v>CH PRE-VERT</v>
          </cell>
          <cell r="E769" t="str">
            <v>1630</v>
          </cell>
          <cell r="F769" t="str">
            <v>BULLE</v>
          </cell>
          <cell r="G769" t="str">
            <v>IDBOX SARL</v>
          </cell>
          <cell r="H769">
            <v>8</v>
          </cell>
          <cell r="I769" t="str">
            <v>PSI France</v>
          </cell>
          <cell r="J769">
            <v>322</v>
          </cell>
          <cell r="K769">
            <v>13191678322</v>
          </cell>
          <cell r="L769">
            <v>864</v>
          </cell>
          <cell r="M769" t="str">
            <v>ETR</v>
          </cell>
          <cell r="N769" t="str">
            <v>30/03/2017]</v>
          </cell>
          <cell r="O769">
            <v>0</v>
          </cell>
          <cell r="P769">
            <v>864</v>
          </cell>
          <cell r="Q769">
            <v>0</v>
          </cell>
          <cell r="R769">
            <v>0</v>
          </cell>
          <cell r="S769">
            <v>42824</v>
          </cell>
          <cell r="T769" t="str">
            <v>en attente de réponse</v>
          </cell>
          <cell r="U769">
            <v>0</v>
          </cell>
          <cell r="V769">
            <v>0</v>
          </cell>
          <cell r="W769">
            <v>0</v>
          </cell>
          <cell r="X769">
            <v>0</v>
          </cell>
          <cell r="Y769">
            <v>0</v>
          </cell>
          <cell r="Z769">
            <v>0</v>
          </cell>
          <cell r="AA769">
            <v>0</v>
          </cell>
          <cell r="AB769">
            <v>0</v>
          </cell>
          <cell r="AC769">
            <v>0</v>
          </cell>
          <cell r="AD769">
            <v>0</v>
          </cell>
          <cell r="AE769">
            <v>0</v>
          </cell>
          <cell r="AF769">
            <v>0</v>
          </cell>
          <cell r="AG769">
            <v>0</v>
          </cell>
          <cell r="AH769">
            <v>0</v>
          </cell>
          <cell r="AI769">
            <v>0</v>
          </cell>
          <cell r="AJ769">
            <v>0</v>
          </cell>
          <cell r="AK769" t="e">
            <v>#N/A</v>
          </cell>
          <cell r="AL769">
            <v>0</v>
          </cell>
          <cell r="AM769">
            <v>0</v>
          </cell>
          <cell r="AN769">
            <v>734</v>
          </cell>
          <cell r="AO769">
            <v>0</v>
          </cell>
          <cell r="AP769">
            <v>0</v>
          </cell>
          <cell r="AQ769" t="str">
            <v>GIROUD</v>
          </cell>
          <cell r="AR769">
            <v>0</v>
          </cell>
          <cell r="AS769" t="str">
            <v>06 76 52 90 27</v>
          </cell>
          <cell r="AT769">
            <v>0</v>
          </cell>
        </row>
        <row r="770">
          <cell r="C770">
            <v>3031332</v>
          </cell>
          <cell r="D770" t="str">
            <v>20 CHEMIN DE BORDEBLANCHE</v>
          </cell>
          <cell r="E770" t="str">
            <v>31100</v>
          </cell>
          <cell r="F770" t="str">
            <v>TOULOUSE</v>
          </cell>
          <cell r="G770" t="str">
            <v>PANAGEA SAS</v>
          </cell>
          <cell r="H770">
            <v>16</v>
          </cell>
          <cell r="I770" t="str">
            <v>Bijorhca Septembre Eclat de mode</v>
          </cell>
          <cell r="J770">
            <v>352</v>
          </cell>
          <cell r="K770">
            <v>303133216352</v>
          </cell>
          <cell r="L770">
            <v>1200</v>
          </cell>
          <cell r="M770" t="str">
            <v>fr</v>
          </cell>
          <cell r="N770" t="str">
            <v>relancé mail le 20/03/2017. relancé le 11/05/17. reçu mail le 15/05 envoi la fact vendredi. Relancé le 22/05/17</v>
          </cell>
          <cell r="O770">
            <v>0</v>
          </cell>
          <cell r="P770">
            <v>1200</v>
          </cell>
          <cell r="Q770">
            <v>0</v>
          </cell>
          <cell r="R770">
            <v>0</v>
          </cell>
          <cell r="S770">
            <v>42814</v>
          </cell>
          <cell r="T770" t="str">
            <v>En attente de réponse</v>
          </cell>
          <cell r="U770">
            <v>0</v>
          </cell>
          <cell r="V770">
            <v>0</v>
          </cell>
          <cell r="W770">
            <v>0</v>
          </cell>
          <cell r="X770">
            <v>42866</v>
          </cell>
          <cell r="Y770" t="str">
            <v>Recherche archive/L'interl. fait le nécessaire</v>
          </cell>
          <cell r="Z770">
            <v>0</v>
          </cell>
          <cell r="AA770">
            <v>0</v>
          </cell>
          <cell r="AB770">
            <v>0</v>
          </cell>
          <cell r="AC770">
            <v>0</v>
          </cell>
          <cell r="AD770">
            <v>0</v>
          </cell>
          <cell r="AE770">
            <v>0</v>
          </cell>
          <cell r="AF770">
            <v>0</v>
          </cell>
          <cell r="AG770">
            <v>0</v>
          </cell>
          <cell r="AH770">
            <v>0</v>
          </cell>
          <cell r="AI770">
            <v>0</v>
          </cell>
          <cell r="AJ770">
            <v>0</v>
          </cell>
          <cell r="AK770" t="str">
            <v xml:space="preserve">  </v>
          </cell>
          <cell r="AL770">
            <v>0</v>
          </cell>
          <cell r="AM770">
            <v>0</v>
          </cell>
          <cell r="AN770">
            <v>749</v>
          </cell>
          <cell r="AO770">
            <v>0</v>
          </cell>
          <cell r="AP770">
            <v>0</v>
          </cell>
          <cell r="AQ770" t="str">
            <v>CELINE</v>
          </cell>
          <cell r="AR770">
            <v>0</v>
          </cell>
          <cell r="AS770" t="str">
            <v>+33567071000</v>
          </cell>
          <cell r="AT770">
            <v>0</v>
          </cell>
        </row>
        <row r="771">
          <cell r="C771">
            <v>3011415</v>
          </cell>
          <cell r="D771" t="str">
            <v>317, CHEMIN DU FRIGOULET</v>
          </cell>
          <cell r="E771" t="str">
            <v>30380</v>
          </cell>
          <cell r="F771" t="str">
            <v>SAINT CHRISTOL LES ALES</v>
          </cell>
          <cell r="G771" t="str">
            <v>ROUQUIER OPTIC</v>
          </cell>
          <cell r="H771">
            <v>16</v>
          </cell>
          <cell r="I771" t="str">
            <v>Festival de la plaisance</v>
          </cell>
          <cell r="J771">
            <v>704</v>
          </cell>
          <cell r="K771">
            <v>301141516704</v>
          </cell>
          <cell r="L771">
            <v>2328</v>
          </cell>
          <cell r="M771" t="str">
            <v>FR</v>
          </cell>
          <cell r="N771" t="str">
            <v>relancé mail le 13/02/17. relancé le 17/05/17. reçu appel le 18/05/17 m'adresse sa facture. reçu sa fact mais mail libellé. Envoyé mail le 3/07/17 pour demander à la refaire</v>
          </cell>
          <cell r="O771">
            <v>0</v>
          </cell>
          <cell r="P771">
            <v>2328</v>
          </cell>
          <cell r="Q771">
            <v>0</v>
          </cell>
          <cell r="R771">
            <v>0</v>
          </cell>
          <cell r="S771">
            <v>42779</v>
          </cell>
          <cell r="T771" t="str">
            <v>En attente de réponse</v>
          </cell>
          <cell r="U771">
            <v>0</v>
          </cell>
          <cell r="V771">
            <v>0</v>
          </cell>
          <cell r="W771">
            <v>0</v>
          </cell>
          <cell r="X771">
            <v>42872</v>
          </cell>
          <cell r="Y771" t="str">
            <v>Recherche archive/L'interl. fait le nécessaire</v>
          </cell>
          <cell r="Z771">
            <v>0</v>
          </cell>
          <cell r="AA771">
            <v>0</v>
          </cell>
          <cell r="AB771">
            <v>0</v>
          </cell>
          <cell r="AC771">
            <v>0</v>
          </cell>
          <cell r="AD771">
            <v>0</v>
          </cell>
          <cell r="AE771">
            <v>42919</v>
          </cell>
          <cell r="AF771" t="str">
            <v>Sophie</v>
          </cell>
          <cell r="AG771">
            <v>42919</v>
          </cell>
          <cell r="AH771">
            <v>0</v>
          </cell>
          <cell r="AI771">
            <v>0</v>
          </cell>
          <cell r="AJ771">
            <v>0</v>
          </cell>
          <cell r="AK771" t="str">
            <v xml:space="preserve">  </v>
          </cell>
          <cell r="AL771">
            <v>0</v>
          </cell>
          <cell r="AM771">
            <v>0</v>
          </cell>
          <cell r="AN771">
            <v>750</v>
          </cell>
          <cell r="AO771">
            <v>0</v>
          </cell>
          <cell r="AP771">
            <v>0</v>
          </cell>
          <cell r="AQ771" t="str">
            <v>ROUQUIER</v>
          </cell>
          <cell r="AR771">
            <v>0</v>
          </cell>
          <cell r="AS771" t="str">
            <v>+33612156011</v>
          </cell>
          <cell r="AT771">
            <v>0</v>
          </cell>
        </row>
        <row r="772">
          <cell r="C772">
            <v>3024106</v>
          </cell>
          <cell r="D772" t="str">
            <v>15 Bis Avenue d'Assas</v>
          </cell>
          <cell r="E772" t="str">
            <v>34000</v>
          </cell>
          <cell r="F772" t="str">
            <v>MONTPELLIER</v>
          </cell>
          <cell r="G772" t="str">
            <v>50 MINUTES ON BOARD</v>
          </cell>
          <cell r="H772">
            <v>16</v>
          </cell>
          <cell r="I772" t="str">
            <v>Nautique</v>
          </cell>
          <cell r="J772">
            <v>703</v>
          </cell>
          <cell r="K772">
            <v>302410616703</v>
          </cell>
          <cell r="L772">
            <v>31016.400000000001</v>
          </cell>
          <cell r="M772" t="str">
            <v>FR</v>
          </cell>
          <cell r="N772" t="str">
            <v>relancé mail le 16/02/17. relancé le 15/05/2017. tel le 3 et 5/07 laissé message+ renvoyé mail</v>
          </cell>
          <cell r="O772">
            <v>0</v>
          </cell>
          <cell r="P772">
            <v>31016.400000000001</v>
          </cell>
          <cell r="Q772">
            <v>0</v>
          </cell>
          <cell r="R772">
            <v>0</v>
          </cell>
          <cell r="S772">
            <v>42782</v>
          </cell>
          <cell r="T772" t="str">
            <v>En attente de réponse</v>
          </cell>
          <cell r="U772">
            <v>0</v>
          </cell>
          <cell r="V772">
            <v>0</v>
          </cell>
          <cell r="W772">
            <v>0</v>
          </cell>
          <cell r="X772">
            <v>42870</v>
          </cell>
          <cell r="Y772" t="str">
            <v>relance effectuée par Sophie</v>
          </cell>
          <cell r="Z772">
            <v>0</v>
          </cell>
          <cell r="AA772">
            <v>0</v>
          </cell>
          <cell r="AB772" t="str">
            <v>Message Laissé</v>
          </cell>
          <cell r="AC772">
            <v>0</v>
          </cell>
          <cell r="AD772">
            <v>0</v>
          </cell>
          <cell r="AE772">
            <v>42921</v>
          </cell>
          <cell r="AF772" t="str">
            <v>Sophie</v>
          </cell>
          <cell r="AG772">
            <v>0</v>
          </cell>
          <cell r="AH772">
            <v>0</v>
          </cell>
          <cell r="AI772">
            <v>0</v>
          </cell>
          <cell r="AJ772">
            <v>0</v>
          </cell>
          <cell r="AK772" t="str">
            <v xml:space="preserve">  </v>
          </cell>
          <cell r="AL772">
            <v>0</v>
          </cell>
          <cell r="AM772">
            <v>0</v>
          </cell>
          <cell r="AN772">
            <v>751</v>
          </cell>
          <cell r="AO772">
            <v>0</v>
          </cell>
          <cell r="AP772">
            <v>0</v>
          </cell>
          <cell r="AQ772" t="str">
            <v>MARTINEZ</v>
          </cell>
          <cell r="AR772">
            <v>0</v>
          </cell>
          <cell r="AS772" t="str">
            <v>+33668694562</v>
          </cell>
          <cell r="AT772">
            <v>0</v>
          </cell>
        </row>
        <row r="773">
          <cell r="C773">
            <v>195543</v>
          </cell>
          <cell r="D773" t="str">
            <v>136 RUE PERRONET</v>
          </cell>
          <cell r="E773" t="str">
            <v>92200</v>
          </cell>
          <cell r="F773" t="str">
            <v>NEUILLY SUR SEINE</v>
          </cell>
          <cell r="G773" t="str">
            <v>ACTA MEDIA</v>
          </cell>
          <cell r="H773">
            <v>16</v>
          </cell>
          <cell r="I773" t="str">
            <v>Top Resa Paris</v>
          </cell>
          <cell r="J773">
            <v>421</v>
          </cell>
          <cell r="K773">
            <v>19554316421</v>
          </cell>
          <cell r="L773">
            <v>12000</v>
          </cell>
          <cell r="M773" t="str">
            <v>FR</v>
          </cell>
          <cell r="N773" t="str">
            <v>17/03/2017]. Relancé le 11/05/17</v>
          </cell>
          <cell r="O773">
            <v>0</v>
          </cell>
          <cell r="P773">
            <v>12000</v>
          </cell>
          <cell r="Q773">
            <v>0</v>
          </cell>
          <cell r="R773">
            <v>0</v>
          </cell>
          <cell r="S773">
            <v>42811</v>
          </cell>
          <cell r="T773" t="str">
            <v xml:space="preserve">en attente de réponse </v>
          </cell>
          <cell r="U773">
            <v>0</v>
          </cell>
          <cell r="V773">
            <v>0</v>
          </cell>
          <cell r="W773">
            <v>0</v>
          </cell>
          <cell r="X773">
            <v>42866</v>
          </cell>
          <cell r="Y773" t="str">
            <v>relance effectuée par Sophie</v>
          </cell>
          <cell r="Z773">
            <v>0</v>
          </cell>
          <cell r="AA773">
            <v>0</v>
          </cell>
          <cell r="AB773">
            <v>0</v>
          </cell>
          <cell r="AC773">
            <v>0</v>
          </cell>
          <cell r="AD773">
            <v>0</v>
          </cell>
          <cell r="AE773">
            <v>0</v>
          </cell>
          <cell r="AF773">
            <v>0</v>
          </cell>
          <cell r="AG773">
            <v>0</v>
          </cell>
          <cell r="AH773">
            <v>0</v>
          </cell>
          <cell r="AI773">
            <v>0</v>
          </cell>
          <cell r="AJ773">
            <v>0</v>
          </cell>
          <cell r="AK773" t="str">
            <v>Courrier envoyé le 27/09/2017 par Firhoun</v>
          </cell>
          <cell r="AL773" t="str">
            <v>facture reçue le 12/10/2017</v>
          </cell>
          <cell r="AM773">
            <v>0</v>
          </cell>
          <cell r="AN773">
            <v>755</v>
          </cell>
          <cell r="AO773">
            <v>0</v>
          </cell>
          <cell r="AP773">
            <v>0</v>
          </cell>
          <cell r="AQ773" t="str">
            <v>PIQUEMAL</v>
          </cell>
          <cell r="AR773">
            <v>0</v>
          </cell>
          <cell r="AS773" t="str">
            <v>+33149644747</v>
          </cell>
          <cell r="AT773">
            <v>0</v>
          </cell>
        </row>
        <row r="774">
          <cell r="C774">
            <v>3024560</v>
          </cell>
          <cell r="D774" t="str">
            <v>8 QUAI NAPOLEON 1ER</v>
          </cell>
          <cell r="E774" t="str">
            <v>86100</v>
          </cell>
          <cell r="F774" t="str">
            <v>CHATELLERAULT</v>
          </cell>
          <cell r="G774" t="str">
            <v>AFCO</v>
          </cell>
          <cell r="H774">
            <v>16</v>
          </cell>
          <cell r="I774" t="str">
            <v>Expoprotection</v>
          </cell>
          <cell r="J774">
            <v>101</v>
          </cell>
          <cell r="K774">
            <v>302456016101</v>
          </cell>
          <cell r="L774">
            <v>8586</v>
          </cell>
          <cell r="M774" t="str">
            <v>FR</v>
          </cell>
          <cell r="N774" t="str">
            <v>relancé mail le 17/03/17. relancé le 11/04/17. relancé le 11/05/2017. relancé le 8/08/17 ne veut pas faire de facture car association. Répondu mail le 8/08 obligation fiscale. Reçu fact le 11/08/17</v>
          </cell>
          <cell r="O774">
            <v>8586</v>
          </cell>
          <cell r="P774">
            <v>0</v>
          </cell>
          <cell r="Q774">
            <v>0</v>
          </cell>
          <cell r="R774">
            <v>0</v>
          </cell>
          <cell r="S774">
            <v>42811</v>
          </cell>
          <cell r="T774" t="str">
            <v>En attente de réponse</v>
          </cell>
          <cell r="U774">
            <v>0</v>
          </cell>
          <cell r="V774">
            <v>0</v>
          </cell>
          <cell r="W774">
            <v>0</v>
          </cell>
          <cell r="X774">
            <v>42866</v>
          </cell>
          <cell r="Y774" t="str">
            <v>relance effectuée par Sophie</v>
          </cell>
          <cell r="Z774">
            <v>0</v>
          </cell>
          <cell r="AA774">
            <v>0</v>
          </cell>
          <cell r="AB774">
            <v>0</v>
          </cell>
          <cell r="AC774">
            <v>0</v>
          </cell>
          <cell r="AD774">
            <v>0</v>
          </cell>
          <cell r="AE774">
            <v>42916</v>
          </cell>
          <cell r="AF774" t="str">
            <v>m'adresse sa facture</v>
          </cell>
          <cell r="AG774">
            <v>0</v>
          </cell>
          <cell r="AH774">
            <v>0</v>
          </cell>
          <cell r="AI774">
            <v>0</v>
          </cell>
          <cell r="AJ774">
            <v>0</v>
          </cell>
          <cell r="AK774" t="str">
            <v xml:space="preserve">  </v>
          </cell>
          <cell r="AL774">
            <v>0</v>
          </cell>
          <cell r="AM774">
            <v>0</v>
          </cell>
          <cell r="AN774">
            <v>756</v>
          </cell>
          <cell r="AO774">
            <v>0</v>
          </cell>
          <cell r="AP774">
            <v>0</v>
          </cell>
          <cell r="AQ774" t="str">
            <v>SCHWINDT</v>
          </cell>
          <cell r="AR774">
            <v>0</v>
          </cell>
          <cell r="AS774" t="str">
            <v>06 32 65 71 52</v>
          </cell>
          <cell r="AT774">
            <v>0</v>
          </cell>
        </row>
        <row r="775">
          <cell r="C775">
            <v>464345</v>
          </cell>
          <cell r="D775" t="str">
            <v>17 Bd du Roi Jérôme</v>
          </cell>
          <cell r="E775" t="str">
            <v>20181</v>
          </cell>
          <cell r="F775" t="str">
            <v>AJACCIO CEDEX 1</v>
          </cell>
          <cell r="G775" t="str">
            <v>AGENCE DU TOURISME DE LA CORSE</v>
          </cell>
          <cell r="H775">
            <v>16</v>
          </cell>
          <cell r="I775" t="str">
            <v>Nautique</v>
          </cell>
          <cell r="J775">
            <v>703</v>
          </cell>
          <cell r="K775">
            <v>46434516703</v>
          </cell>
          <cell r="L775">
            <v>2760</v>
          </cell>
          <cell r="M775" t="str">
            <v>FR</v>
          </cell>
          <cell r="N775" t="str">
            <v>relancé mail le 14/02/17. reçu mail le 14/02 n'a pas fait de facture car pas de mouvement de fonds. Répondu facture obligatoire. Relancé le 12/05/17. reçu mail le 14/06/17 demandant le montant qu'elle doit facturer car pas assujetti à la tva</v>
          </cell>
          <cell r="O775">
            <v>0</v>
          </cell>
          <cell r="P775">
            <v>2760</v>
          </cell>
          <cell r="Q775">
            <v>0</v>
          </cell>
          <cell r="R775">
            <v>0</v>
          </cell>
          <cell r="S775">
            <v>0</v>
          </cell>
          <cell r="T775" t="str">
            <v>En attente de réponse</v>
          </cell>
          <cell r="U775">
            <v>0</v>
          </cell>
          <cell r="V775">
            <v>0</v>
          </cell>
          <cell r="W775">
            <v>0</v>
          </cell>
          <cell r="X775">
            <v>42867</v>
          </cell>
          <cell r="Y775" t="str">
            <v>relance effectuée par Sophie</v>
          </cell>
          <cell r="Z775">
            <v>0</v>
          </cell>
          <cell r="AA775">
            <v>0</v>
          </cell>
          <cell r="AB775">
            <v>0</v>
          </cell>
          <cell r="AC775">
            <v>0</v>
          </cell>
          <cell r="AD775">
            <v>0</v>
          </cell>
          <cell r="AE775">
            <v>0</v>
          </cell>
          <cell r="AF775">
            <v>0</v>
          </cell>
          <cell r="AG775">
            <v>0</v>
          </cell>
          <cell r="AH775">
            <v>0</v>
          </cell>
          <cell r="AI775">
            <v>0</v>
          </cell>
          <cell r="AJ775">
            <v>0</v>
          </cell>
          <cell r="AK775" t="str">
            <v>Courrier envoyer le 27/09/2017 Désiré</v>
          </cell>
          <cell r="AL775" t="str">
            <v>Réponse du client en nous envoyant la facture 12/10/2017</v>
          </cell>
          <cell r="AM775">
            <v>0</v>
          </cell>
          <cell r="AN775">
            <v>758</v>
          </cell>
          <cell r="AO775">
            <v>0</v>
          </cell>
          <cell r="AP775">
            <v>0</v>
          </cell>
          <cell r="AQ775" t="str">
            <v>PAOLETTI</v>
          </cell>
          <cell r="AR775">
            <v>0</v>
          </cell>
          <cell r="AS775" t="str">
            <v>04 95 51 77 77</v>
          </cell>
          <cell r="AT775">
            <v>0</v>
          </cell>
        </row>
        <row r="776">
          <cell r="C776">
            <v>773354</v>
          </cell>
          <cell r="D776" t="str">
            <v>8 RUE BORROMEE</v>
          </cell>
          <cell r="E776" t="str">
            <v>75015</v>
          </cell>
          <cell r="F776" t="str">
            <v>PARIS</v>
          </cell>
          <cell r="G776" t="str">
            <v>ARTCLAIR EDITIONS</v>
          </cell>
          <cell r="H776">
            <v>8</v>
          </cell>
          <cell r="I776" t="str">
            <v>Fiac</v>
          </cell>
          <cell r="J776">
            <v>711</v>
          </cell>
          <cell r="K776">
            <v>7733548711</v>
          </cell>
          <cell r="L776">
            <v>7176</v>
          </cell>
          <cell r="M776" t="str">
            <v>FR</v>
          </cell>
          <cell r="N776" t="str">
            <v>18/04/2017] relancé le 18/05/17</v>
          </cell>
          <cell r="O776">
            <v>0</v>
          </cell>
          <cell r="P776">
            <v>7176</v>
          </cell>
          <cell r="Q776">
            <v>0</v>
          </cell>
          <cell r="R776">
            <v>0</v>
          </cell>
          <cell r="S776">
            <v>42843</v>
          </cell>
          <cell r="T776" t="str">
            <v>en attente de réponse</v>
          </cell>
          <cell r="U776">
            <v>0</v>
          </cell>
          <cell r="V776">
            <v>0</v>
          </cell>
          <cell r="W776">
            <v>0</v>
          </cell>
          <cell r="X776">
            <v>42853</v>
          </cell>
          <cell r="Y776" t="str">
            <v>relance effectuée par Sophie</v>
          </cell>
          <cell r="Z776">
            <v>0</v>
          </cell>
          <cell r="AA776">
            <v>0</v>
          </cell>
          <cell r="AB776">
            <v>0</v>
          </cell>
          <cell r="AC776">
            <v>0</v>
          </cell>
          <cell r="AD776">
            <v>0</v>
          </cell>
          <cell r="AE776">
            <v>0</v>
          </cell>
          <cell r="AF776">
            <v>0</v>
          </cell>
          <cell r="AG776">
            <v>42951</v>
          </cell>
          <cell r="AH776">
            <v>0</v>
          </cell>
          <cell r="AI776">
            <v>0</v>
          </cell>
          <cell r="AJ776">
            <v>0</v>
          </cell>
          <cell r="AK776" t="str">
            <v>courrier envoyé le 27/09/2017 par Désiré</v>
          </cell>
          <cell r="AL776">
            <v>0</v>
          </cell>
          <cell r="AM776">
            <v>0</v>
          </cell>
          <cell r="AN776">
            <v>759</v>
          </cell>
          <cell r="AO776">
            <v>0</v>
          </cell>
          <cell r="AP776">
            <v>0</v>
          </cell>
          <cell r="AQ776" t="str">
            <v>THOMAS</v>
          </cell>
          <cell r="AR776">
            <v>0</v>
          </cell>
          <cell r="AS776" t="str">
            <v>+33148429000</v>
          </cell>
          <cell r="AT776">
            <v>0</v>
          </cell>
        </row>
        <row r="777">
          <cell r="C777">
            <v>773354</v>
          </cell>
          <cell r="D777" t="str">
            <v>8 RUE BORROMEE</v>
          </cell>
          <cell r="E777" t="str">
            <v>75015</v>
          </cell>
          <cell r="F777" t="str">
            <v>PARIS</v>
          </cell>
          <cell r="G777" t="str">
            <v>ARTCLAIR EDITIONS</v>
          </cell>
          <cell r="H777">
            <v>8</v>
          </cell>
          <cell r="I777" t="str">
            <v>Paris Photo</v>
          </cell>
          <cell r="J777">
            <v>712</v>
          </cell>
          <cell r="K777">
            <v>7733548712</v>
          </cell>
          <cell r="L777">
            <v>3468.4</v>
          </cell>
          <cell r="M777" t="str">
            <v>FR</v>
          </cell>
          <cell r="N777" t="str">
            <v>18/04/2017] relancé le 18/05/17</v>
          </cell>
          <cell r="O777">
            <v>0</v>
          </cell>
          <cell r="P777">
            <v>3468.4</v>
          </cell>
          <cell r="Q777">
            <v>0</v>
          </cell>
          <cell r="R777">
            <v>0</v>
          </cell>
          <cell r="S777">
            <v>42843</v>
          </cell>
          <cell r="T777" t="str">
            <v>en attente de réponse</v>
          </cell>
          <cell r="U777">
            <v>0</v>
          </cell>
          <cell r="V777">
            <v>0</v>
          </cell>
          <cell r="W777">
            <v>0</v>
          </cell>
          <cell r="X777">
            <v>42853</v>
          </cell>
          <cell r="Y777" t="str">
            <v>relance effectuée par Sophie</v>
          </cell>
          <cell r="Z777">
            <v>0</v>
          </cell>
          <cell r="AA777">
            <v>0</v>
          </cell>
          <cell r="AB777">
            <v>0</v>
          </cell>
          <cell r="AC777">
            <v>0</v>
          </cell>
          <cell r="AD777">
            <v>0</v>
          </cell>
          <cell r="AE777">
            <v>0</v>
          </cell>
          <cell r="AF777">
            <v>0</v>
          </cell>
          <cell r="AG777">
            <v>42951</v>
          </cell>
          <cell r="AH777">
            <v>0</v>
          </cell>
          <cell r="AI777">
            <v>0</v>
          </cell>
          <cell r="AJ777">
            <v>0</v>
          </cell>
          <cell r="AK777" t="str">
            <v>courrier envoyé le 27/09/2017 par Désiré</v>
          </cell>
          <cell r="AL777">
            <v>0</v>
          </cell>
          <cell r="AM777">
            <v>0</v>
          </cell>
          <cell r="AN777">
            <v>760</v>
          </cell>
          <cell r="AO777">
            <v>0</v>
          </cell>
          <cell r="AP777">
            <v>0</v>
          </cell>
          <cell r="AQ777" t="str">
            <v>THOMAS</v>
          </cell>
          <cell r="AR777">
            <v>0</v>
          </cell>
          <cell r="AS777" t="str">
            <v>+33148429000</v>
          </cell>
          <cell r="AT777">
            <v>0</v>
          </cell>
        </row>
        <row r="778">
          <cell r="C778">
            <v>773354</v>
          </cell>
          <cell r="D778" t="str">
            <v>8 RUE BORROMEE</v>
          </cell>
          <cell r="E778" t="str">
            <v>75015</v>
          </cell>
          <cell r="F778" t="str">
            <v>PARIS</v>
          </cell>
          <cell r="G778" t="str">
            <v>ARTCLAIR EDITIONS</v>
          </cell>
          <cell r="H778">
            <v>9</v>
          </cell>
          <cell r="I778" t="str">
            <v>Paris Photo</v>
          </cell>
          <cell r="J778">
            <v>712</v>
          </cell>
          <cell r="K778">
            <v>7733549712</v>
          </cell>
          <cell r="L778">
            <v>9986.6</v>
          </cell>
          <cell r="M778" t="str">
            <v>FR</v>
          </cell>
          <cell r="N778" t="str">
            <v>18/04/2017] relancé le 18/05/17</v>
          </cell>
          <cell r="O778">
            <v>0</v>
          </cell>
          <cell r="P778">
            <v>9986.6</v>
          </cell>
          <cell r="Q778">
            <v>0</v>
          </cell>
          <cell r="R778">
            <v>0</v>
          </cell>
          <cell r="S778">
            <v>42843</v>
          </cell>
          <cell r="T778" t="str">
            <v>en attente de réponse</v>
          </cell>
          <cell r="U778">
            <v>0</v>
          </cell>
          <cell r="V778">
            <v>0</v>
          </cell>
          <cell r="W778">
            <v>0</v>
          </cell>
          <cell r="X778">
            <v>42853</v>
          </cell>
          <cell r="Y778" t="str">
            <v>relance effectuée par Sophie</v>
          </cell>
          <cell r="Z778">
            <v>0</v>
          </cell>
          <cell r="AA778">
            <v>0</v>
          </cell>
          <cell r="AB778">
            <v>0</v>
          </cell>
          <cell r="AC778">
            <v>0</v>
          </cell>
          <cell r="AD778">
            <v>0</v>
          </cell>
          <cell r="AE778">
            <v>0</v>
          </cell>
          <cell r="AF778">
            <v>0</v>
          </cell>
          <cell r="AG778">
            <v>42951</v>
          </cell>
          <cell r="AH778">
            <v>0</v>
          </cell>
          <cell r="AI778">
            <v>0</v>
          </cell>
          <cell r="AJ778">
            <v>0</v>
          </cell>
          <cell r="AK778" t="str">
            <v>courrier envoyé le 27/09/2017 par Désiré</v>
          </cell>
          <cell r="AL778">
            <v>0</v>
          </cell>
          <cell r="AM778">
            <v>0</v>
          </cell>
          <cell r="AN778">
            <v>761</v>
          </cell>
          <cell r="AO778">
            <v>0</v>
          </cell>
          <cell r="AP778">
            <v>0</v>
          </cell>
          <cell r="AQ778" t="str">
            <v>THOMAS</v>
          </cell>
          <cell r="AR778">
            <v>0</v>
          </cell>
          <cell r="AS778" t="str">
            <v>+33148429000</v>
          </cell>
          <cell r="AT778">
            <v>0</v>
          </cell>
        </row>
        <row r="779">
          <cell r="C779">
            <v>415151</v>
          </cell>
          <cell r="D779" t="str">
            <v>21 RUE LERICHE</v>
          </cell>
          <cell r="E779" t="str">
            <v>75015</v>
          </cell>
          <cell r="F779" t="str">
            <v>PARIS</v>
          </cell>
          <cell r="G779" t="str">
            <v>ARTCLAIR EDITIONS SAS</v>
          </cell>
          <cell r="H779">
            <v>16</v>
          </cell>
          <cell r="I779" t="str">
            <v>Fiac</v>
          </cell>
          <cell r="J779">
            <v>711</v>
          </cell>
          <cell r="K779">
            <v>41515116711</v>
          </cell>
          <cell r="L779">
            <v>15840</v>
          </cell>
          <cell r="M779" t="str">
            <v>FR</v>
          </cell>
          <cell r="N779" t="str">
            <v>18/04/2017] relancé le 18/05/17</v>
          </cell>
          <cell r="O779">
            <v>0</v>
          </cell>
          <cell r="P779">
            <v>15840</v>
          </cell>
          <cell r="Q779">
            <v>0</v>
          </cell>
          <cell r="R779">
            <v>0</v>
          </cell>
          <cell r="S779">
            <v>42810</v>
          </cell>
          <cell r="T779" t="str">
            <v>en attente de réponse</v>
          </cell>
          <cell r="U779">
            <v>0</v>
          </cell>
          <cell r="V779">
            <v>0</v>
          </cell>
          <cell r="W779">
            <v>0</v>
          </cell>
          <cell r="X779">
            <v>42853</v>
          </cell>
          <cell r="Y779" t="str">
            <v>relance effectuée par Sophie</v>
          </cell>
          <cell r="Z779">
            <v>0</v>
          </cell>
          <cell r="AA779">
            <v>0</v>
          </cell>
          <cell r="AB779">
            <v>0</v>
          </cell>
          <cell r="AC779">
            <v>0</v>
          </cell>
          <cell r="AD779">
            <v>0</v>
          </cell>
          <cell r="AE779">
            <v>0</v>
          </cell>
          <cell r="AF779">
            <v>0</v>
          </cell>
          <cell r="AG779">
            <v>0</v>
          </cell>
          <cell r="AH779">
            <v>0</v>
          </cell>
          <cell r="AI779">
            <v>0</v>
          </cell>
          <cell r="AJ779">
            <v>0</v>
          </cell>
          <cell r="AK779" t="str">
            <v>Courrier envoyé le 27/09/2017 par Firhoun</v>
          </cell>
          <cell r="AL779">
            <v>0</v>
          </cell>
          <cell r="AM779">
            <v>0</v>
          </cell>
          <cell r="AN779">
            <v>762</v>
          </cell>
          <cell r="AO779">
            <v>0</v>
          </cell>
          <cell r="AP779">
            <v>0</v>
          </cell>
          <cell r="AQ779" t="str">
            <v>THOMAS</v>
          </cell>
          <cell r="AR779">
            <v>0</v>
          </cell>
          <cell r="AS779" t="str">
            <v>01 48 42 90 06</v>
          </cell>
          <cell r="AT779">
            <v>0</v>
          </cell>
        </row>
        <row r="780">
          <cell r="C780">
            <v>416176</v>
          </cell>
          <cell r="D780" t="str">
            <v>3 CARREFOUR DE WEIDEN</v>
          </cell>
          <cell r="E780" t="str">
            <v>92130</v>
          </cell>
          <cell r="F780" t="str">
            <v>ISSY LES MOULINEAUX</v>
          </cell>
          <cell r="G780" t="str">
            <v>BEAUX ARTS &amp; CIE</v>
          </cell>
          <cell r="H780">
            <v>8</v>
          </cell>
          <cell r="I780" t="str">
            <v>Paris Photo</v>
          </cell>
          <cell r="J780">
            <v>712</v>
          </cell>
          <cell r="K780">
            <v>4161768712</v>
          </cell>
          <cell r="L780">
            <v>5382</v>
          </cell>
          <cell r="M780" t="str">
            <v>FR</v>
          </cell>
          <cell r="N780" t="str">
            <v>bdc 47427</v>
          </cell>
          <cell r="O780">
            <v>0</v>
          </cell>
          <cell r="P780">
            <v>5382</v>
          </cell>
          <cell r="Q780">
            <v>0</v>
          </cell>
          <cell r="R780">
            <v>0</v>
          </cell>
          <cell r="S780">
            <v>42815</v>
          </cell>
          <cell r="T780" t="str">
            <v>En attente de réponse</v>
          </cell>
          <cell r="U780">
            <v>0</v>
          </cell>
          <cell r="V780">
            <v>0</v>
          </cell>
          <cell r="W780">
            <v>0</v>
          </cell>
          <cell r="X780">
            <v>42857</v>
          </cell>
          <cell r="Y780" t="str">
            <v>relance effectuée par Sophie</v>
          </cell>
          <cell r="Z780">
            <v>0</v>
          </cell>
          <cell r="AA780">
            <v>0</v>
          </cell>
          <cell r="AB780">
            <v>0</v>
          </cell>
          <cell r="AC780">
            <v>0</v>
          </cell>
          <cell r="AD780">
            <v>0</v>
          </cell>
          <cell r="AE780">
            <v>0</v>
          </cell>
          <cell r="AF780">
            <v>0</v>
          </cell>
          <cell r="AG780">
            <v>0</v>
          </cell>
          <cell r="AH780">
            <v>0</v>
          </cell>
          <cell r="AI780">
            <v>0</v>
          </cell>
          <cell r="AJ780">
            <v>0</v>
          </cell>
          <cell r="AK780" t="str">
            <v>Courrier envoyer le 27/09/2017 Désiré</v>
          </cell>
          <cell r="AL780">
            <v>0</v>
          </cell>
          <cell r="AM780">
            <v>0</v>
          </cell>
          <cell r="AN780">
            <v>764</v>
          </cell>
          <cell r="AO780">
            <v>0</v>
          </cell>
          <cell r="AP780">
            <v>0</v>
          </cell>
          <cell r="AQ780" t="str">
            <v>ALLIOT</v>
          </cell>
          <cell r="AR780">
            <v>0</v>
          </cell>
          <cell r="AS780" t="str">
            <v>+33141083800</v>
          </cell>
          <cell r="AT780">
            <v>0</v>
          </cell>
        </row>
        <row r="781">
          <cell r="C781">
            <v>416176</v>
          </cell>
          <cell r="D781" t="str">
            <v>3 CARREFOUR DE WEIDEN</v>
          </cell>
          <cell r="E781" t="str">
            <v>92130</v>
          </cell>
          <cell r="F781" t="str">
            <v>ISSY LES MOULINEAUX</v>
          </cell>
          <cell r="G781" t="str">
            <v>BEAUX ARTS &amp; CIE</v>
          </cell>
          <cell r="H781">
            <v>12</v>
          </cell>
          <cell r="I781" t="str">
            <v>Paris Photo</v>
          </cell>
          <cell r="J781">
            <v>712</v>
          </cell>
          <cell r="K781">
            <v>41617612712</v>
          </cell>
          <cell r="L781">
            <v>5382</v>
          </cell>
          <cell r="M781" t="str">
            <v>FR</v>
          </cell>
          <cell r="N781" t="str">
            <v>relancé frs le 2/09. bdc 110198. envoyé AR le 03/03/2016</v>
          </cell>
          <cell r="O781">
            <v>0</v>
          </cell>
          <cell r="P781">
            <v>5382</v>
          </cell>
          <cell r="Q781">
            <v>0</v>
          </cell>
          <cell r="R781">
            <v>0</v>
          </cell>
          <cell r="S781">
            <v>42815</v>
          </cell>
          <cell r="T781" t="str">
            <v>En attente de réponse</v>
          </cell>
          <cell r="U781">
            <v>0</v>
          </cell>
          <cell r="V781">
            <v>0</v>
          </cell>
          <cell r="W781">
            <v>0</v>
          </cell>
          <cell r="X781">
            <v>42857</v>
          </cell>
          <cell r="Y781" t="str">
            <v>relance effectuée par Sophie</v>
          </cell>
          <cell r="Z781">
            <v>0</v>
          </cell>
          <cell r="AA781">
            <v>0</v>
          </cell>
          <cell r="AB781">
            <v>0</v>
          </cell>
          <cell r="AC781">
            <v>0</v>
          </cell>
          <cell r="AD781">
            <v>0</v>
          </cell>
          <cell r="AE781">
            <v>0</v>
          </cell>
          <cell r="AF781">
            <v>0</v>
          </cell>
          <cell r="AG781">
            <v>0</v>
          </cell>
          <cell r="AH781">
            <v>0</v>
          </cell>
          <cell r="AI781">
            <v>0</v>
          </cell>
          <cell r="AJ781">
            <v>0</v>
          </cell>
          <cell r="AK781" t="str">
            <v>Courrier envoyer le 27/09/2017 Désiré</v>
          </cell>
          <cell r="AL781">
            <v>0</v>
          </cell>
          <cell r="AM781">
            <v>0</v>
          </cell>
          <cell r="AN781">
            <v>765</v>
          </cell>
          <cell r="AO781">
            <v>0</v>
          </cell>
          <cell r="AP781">
            <v>0</v>
          </cell>
          <cell r="AQ781" t="str">
            <v>ALLIOT</v>
          </cell>
          <cell r="AR781">
            <v>0</v>
          </cell>
          <cell r="AS781" t="str">
            <v>+33141083800</v>
          </cell>
          <cell r="AT781">
            <v>0</v>
          </cell>
        </row>
        <row r="782">
          <cell r="C782">
            <v>416176</v>
          </cell>
          <cell r="D782" t="str">
            <v>3 CARREFOUR DE WEIDEN</v>
          </cell>
          <cell r="E782" t="str">
            <v>92130</v>
          </cell>
          <cell r="F782" t="str">
            <v>ISSY LES MOULINEAUX</v>
          </cell>
          <cell r="G782" t="str">
            <v>BEAUX ARTS &amp; CIE</v>
          </cell>
          <cell r="H782">
            <v>16</v>
          </cell>
          <cell r="I782" t="str">
            <v>Paris Photo</v>
          </cell>
          <cell r="J782">
            <v>712</v>
          </cell>
          <cell r="K782">
            <v>41617616712</v>
          </cell>
          <cell r="L782">
            <v>11400</v>
          </cell>
          <cell r="M782" t="str">
            <v>FR</v>
          </cell>
          <cell r="N782">
            <v>0</v>
          </cell>
          <cell r="O782">
            <v>0</v>
          </cell>
          <cell r="P782">
            <v>11400</v>
          </cell>
          <cell r="Q782">
            <v>0</v>
          </cell>
          <cell r="R782">
            <v>0</v>
          </cell>
          <cell r="S782">
            <v>42815</v>
          </cell>
          <cell r="T782" t="str">
            <v>En attente de réponse</v>
          </cell>
          <cell r="U782">
            <v>0</v>
          </cell>
          <cell r="V782">
            <v>0</v>
          </cell>
          <cell r="W782">
            <v>0</v>
          </cell>
          <cell r="X782">
            <v>42857</v>
          </cell>
          <cell r="Y782" t="str">
            <v>relance effectuée par Sophie</v>
          </cell>
          <cell r="Z782">
            <v>0</v>
          </cell>
          <cell r="AA782">
            <v>0</v>
          </cell>
          <cell r="AB782">
            <v>0</v>
          </cell>
          <cell r="AC782">
            <v>0</v>
          </cell>
          <cell r="AD782">
            <v>0</v>
          </cell>
          <cell r="AE782">
            <v>0</v>
          </cell>
          <cell r="AF782">
            <v>0</v>
          </cell>
          <cell r="AG782">
            <v>0</v>
          </cell>
          <cell r="AH782">
            <v>0</v>
          </cell>
          <cell r="AI782">
            <v>0</v>
          </cell>
          <cell r="AJ782">
            <v>0</v>
          </cell>
          <cell r="AK782" t="str">
            <v>Courrier envoyer le 27/09/2017 Désiré</v>
          </cell>
          <cell r="AL782">
            <v>0</v>
          </cell>
          <cell r="AM782">
            <v>0</v>
          </cell>
          <cell r="AN782">
            <v>766</v>
          </cell>
          <cell r="AO782">
            <v>0</v>
          </cell>
          <cell r="AP782">
            <v>0</v>
          </cell>
          <cell r="AQ782" t="str">
            <v>ALLIOT</v>
          </cell>
          <cell r="AR782">
            <v>0</v>
          </cell>
          <cell r="AS782" t="str">
            <v>+33141083800</v>
          </cell>
          <cell r="AT782">
            <v>0</v>
          </cell>
        </row>
        <row r="783">
          <cell r="C783">
            <v>283364</v>
          </cell>
          <cell r="D783" t="str">
            <v>2 BIS SQUARE VERMENOUZE</v>
          </cell>
          <cell r="E783" t="str">
            <v>75005</v>
          </cell>
          <cell r="F783" t="str">
            <v>PARIS</v>
          </cell>
          <cell r="G783" t="str">
            <v>CHIMEDIT</v>
          </cell>
          <cell r="H783">
            <v>8</v>
          </cell>
          <cell r="I783" t="str">
            <v>Pollutec</v>
          </cell>
          <cell r="J783">
            <v>201</v>
          </cell>
          <cell r="K783">
            <v>2833648201</v>
          </cell>
          <cell r="L783">
            <v>3384.68</v>
          </cell>
          <cell r="M783" t="str">
            <v>FR</v>
          </cell>
          <cell r="N783" t="str">
            <v>tel le 11/04/17 me demande de lui adresser à nouveau mon mail du 22/03/17. tel le 11/05/17 s'en occupe aujourd'hui. Renvoyé mail le 30/06/17 tel sur réponseur</v>
          </cell>
          <cell r="O783">
            <v>3384.68</v>
          </cell>
          <cell r="P783">
            <v>0</v>
          </cell>
          <cell r="Q783">
            <v>0</v>
          </cell>
          <cell r="R783">
            <v>0</v>
          </cell>
          <cell r="S783">
            <v>42816</v>
          </cell>
          <cell r="T783" t="str">
            <v>En attente de réponse</v>
          </cell>
          <cell r="U783">
            <v>0</v>
          </cell>
          <cell r="V783">
            <v>0</v>
          </cell>
          <cell r="W783">
            <v>0</v>
          </cell>
          <cell r="X783">
            <v>42836</v>
          </cell>
          <cell r="Y783" t="str">
            <v>relance effectuée par Sophie</v>
          </cell>
          <cell r="Z783">
            <v>0</v>
          </cell>
          <cell r="AA783">
            <v>0</v>
          </cell>
          <cell r="AB783">
            <v>0</v>
          </cell>
          <cell r="AC783">
            <v>0</v>
          </cell>
          <cell r="AD783">
            <v>0</v>
          </cell>
          <cell r="AE783">
            <v>42866</v>
          </cell>
          <cell r="AF783" t="str">
            <v>s'en occupe aujourd'hui</v>
          </cell>
          <cell r="AG783">
            <v>42916</v>
          </cell>
          <cell r="AH783">
            <v>0</v>
          </cell>
          <cell r="AI783">
            <v>0</v>
          </cell>
          <cell r="AJ783">
            <v>0</v>
          </cell>
          <cell r="AK783" t="str">
            <v>Courrier envoyé le 27/09/2017 par Firhoun</v>
          </cell>
          <cell r="AL783">
            <v>0</v>
          </cell>
          <cell r="AM783">
            <v>0</v>
          </cell>
          <cell r="AN783">
            <v>770</v>
          </cell>
          <cell r="AO783">
            <v>43024</v>
          </cell>
          <cell r="AP783" t="str">
            <v>FC en cours de traitement</v>
          </cell>
          <cell r="AQ783" t="str">
            <v>PRAT</v>
          </cell>
          <cell r="AR783">
            <v>0</v>
          </cell>
          <cell r="AS783" t="str">
            <v>+33 1 45 35 35 19</v>
          </cell>
          <cell r="AT783">
            <v>0</v>
          </cell>
        </row>
        <row r="784">
          <cell r="C784">
            <v>283364</v>
          </cell>
          <cell r="D784" t="str">
            <v>2 BIS SQUARE VERMENOUZE</v>
          </cell>
          <cell r="E784" t="str">
            <v>75005</v>
          </cell>
          <cell r="F784" t="str">
            <v>PARIS</v>
          </cell>
          <cell r="G784" t="str">
            <v>CHIMEDIT</v>
          </cell>
          <cell r="H784">
            <v>9</v>
          </cell>
          <cell r="I784" t="str">
            <v>Pollutec</v>
          </cell>
          <cell r="J784">
            <v>201</v>
          </cell>
          <cell r="K784">
            <v>2833649201</v>
          </cell>
          <cell r="L784">
            <v>5382</v>
          </cell>
          <cell r="M784" t="str">
            <v>FR</v>
          </cell>
          <cell r="N784" t="str">
            <v>tel le 11/04/17 me demande de lui adresser à nouveau mon mail du 22/03/17. tel le 11/05/17 s'en occupe aujourd'hui. Renvoyé mail le 30/06/17 tel sur réponseur</v>
          </cell>
          <cell r="O784">
            <v>5382</v>
          </cell>
          <cell r="P784">
            <v>0</v>
          </cell>
          <cell r="Q784">
            <v>0</v>
          </cell>
          <cell r="R784">
            <v>0</v>
          </cell>
          <cell r="S784">
            <v>42816</v>
          </cell>
          <cell r="T784" t="str">
            <v>En attente de réponse</v>
          </cell>
          <cell r="U784">
            <v>0</v>
          </cell>
          <cell r="V784">
            <v>0</v>
          </cell>
          <cell r="W784">
            <v>0</v>
          </cell>
          <cell r="X784">
            <v>42836</v>
          </cell>
          <cell r="Y784" t="str">
            <v>relance effectuée par Sophie</v>
          </cell>
          <cell r="Z784">
            <v>0</v>
          </cell>
          <cell r="AA784">
            <v>0</v>
          </cell>
          <cell r="AB784">
            <v>0</v>
          </cell>
          <cell r="AC784">
            <v>0</v>
          </cell>
          <cell r="AD784">
            <v>0</v>
          </cell>
          <cell r="AE784">
            <v>42866</v>
          </cell>
          <cell r="AF784" t="str">
            <v>s'en occupe aujourd'hui</v>
          </cell>
          <cell r="AG784">
            <v>42916</v>
          </cell>
          <cell r="AH784">
            <v>0</v>
          </cell>
          <cell r="AI784">
            <v>0</v>
          </cell>
          <cell r="AJ784">
            <v>0</v>
          </cell>
          <cell r="AK784" t="str">
            <v>Courrier envoyé le 27/09/2017 par Firhoun</v>
          </cell>
          <cell r="AL784">
            <v>0</v>
          </cell>
          <cell r="AM784">
            <v>0</v>
          </cell>
          <cell r="AN784">
            <v>771</v>
          </cell>
          <cell r="AO784">
            <v>43024</v>
          </cell>
          <cell r="AP784" t="str">
            <v>FC en cours de traitement</v>
          </cell>
          <cell r="AQ784" t="str">
            <v>PRAT</v>
          </cell>
          <cell r="AR784">
            <v>0</v>
          </cell>
          <cell r="AS784" t="str">
            <v>+33 1 45 35 35 19</v>
          </cell>
          <cell r="AT784">
            <v>0</v>
          </cell>
        </row>
        <row r="785">
          <cell r="C785">
            <v>283364</v>
          </cell>
          <cell r="D785" t="str">
            <v>2 BIS SQUARE VERMENOUZE</v>
          </cell>
          <cell r="E785" t="str">
            <v>75005</v>
          </cell>
          <cell r="F785" t="str">
            <v>PARIS</v>
          </cell>
          <cell r="G785" t="str">
            <v>CHIMEDIT</v>
          </cell>
          <cell r="H785">
            <v>11</v>
          </cell>
          <cell r="I785" t="str">
            <v>Pollutec</v>
          </cell>
          <cell r="J785">
            <v>201</v>
          </cell>
          <cell r="K785">
            <v>28336411201</v>
          </cell>
          <cell r="L785">
            <v>3229.2</v>
          </cell>
          <cell r="M785" t="str">
            <v>FR</v>
          </cell>
          <cell r="N785" t="str">
            <v>tel le 11/04/17 me demande de lui adresser à nouveau mon mail du 22/03/17. tel le 11/05/17 s'en occupe aujourd'hui. Renvoyé mail le 30/06/17 tel sur réponseur</v>
          </cell>
          <cell r="O785">
            <v>3229.2</v>
          </cell>
          <cell r="P785">
            <v>0</v>
          </cell>
          <cell r="Q785">
            <v>0</v>
          </cell>
          <cell r="R785">
            <v>0</v>
          </cell>
          <cell r="S785">
            <v>42816</v>
          </cell>
          <cell r="T785" t="str">
            <v>En attente de réponse</v>
          </cell>
          <cell r="U785">
            <v>0</v>
          </cell>
          <cell r="V785">
            <v>0</v>
          </cell>
          <cell r="W785">
            <v>0</v>
          </cell>
          <cell r="X785">
            <v>42836</v>
          </cell>
          <cell r="Y785" t="str">
            <v>relance effectuée par Sophie</v>
          </cell>
          <cell r="Z785">
            <v>0</v>
          </cell>
          <cell r="AA785">
            <v>0</v>
          </cell>
          <cell r="AB785">
            <v>0</v>
          </cell>
          <cell r="AC785">
            <v>0</v>
          </cell>
          <cell r="AD785">
            <v>0</v>
          </cell>
          <cell r="AE785">
            <v>42866</v>
          </cell>
          <cell r="AF785" t="str">
            <v>s'en occupe aujourd'hui</v>
          </cell>
          <cell r="AG785">
            <v>42916</v>
          </cell>
          <cell r="AH785">
            <v>0</v>
          </cell>
          <cell r="AI785">
            <v>0</v>
          </cell>
          <cell r="AJ785">
            <v>0</v>
          </cell>
          <cell r="AK785" t="str">
            <v>Courrier envoyé le 27/09/2017 par Firhoun</v>
          </cell>
          <cell r="AL785">
            <v>0</v>
          </cell>
          <cell r="AM785">
            <v>0</v>
          </cell>
          <cell r="AN785">
            <v>772</v>
          </cell>
          <cell r="AO785">
            <v>43024</v>
          </cell>
          <cell r="AP785" t="str">
            <v>FC en cours de traitement</v>
          </cell>
          <cell r="AQ785" t="str">
            <v>PRAT</v>
          </cell>
          <cell r="AR785">
            <v>0</v>
          </cell>
          <cell r="AS785" t="str">
            <v>+33 1 45 35 35 19</v>
          </cell>
          <cell r="AT785">
            <v>0</v>
          </cell>
        </row>
        <row r="786">
          <cell r="C786">
            <v>283364</v>
          </cell>
          <cell r="D786" t="str">
            <v>2 BIS SQUARE VERMENOUZE</v>
          </cell>
          <cell r="E786" t="str">
            <v>75005</v>
          </cell>
          <cell r="F786" t="str">
            <v>PARIS</v>
          </cell>
          <cell r="G786" t="str">
            <v>CHIMEDIT</v>
          </cell>
          <cell r="H786">
            <v>16</v>
          </cell>
          <cell r="I786" t="str">
            <v>Pollutec</v>
          </cell>
          <cell r="J786">
            <v>201</v>
          </cell>
          <cell r="K786">
            <v>28336416201</v>
          </cell>
          <cell r="L786">
            <v>4800</v>
          </cell>
          <cell r="M786" t="str">
            <v>FR</v>
          </cell>
          <cell r="N786" t="str">
            <v>tel le 11/04/17 me demande de lui adresser à nouveau mon mail du 22/03/17. tel le 11/05/17 s'en occupe aujourd'hui. Renvoyé mail le 30/06/17 tel sur réponseur</v>
          </cell>
          <cell r="O786">
            <v>4800</v>
          </cell>
          <cell r="P786">
            <v>0</v>
          </cell>
          <cell r="Q786">
            <v>0</v>
          </cell>
          <cell r="R786">
            <v>0</v>
          </cell>
          <cell r="S786">
            <v>42816</v>
          </cell>
          <cell r="T786" t="str">
            <v>En attente de réponse</v>
          </cell>
          <cell r="U786">
            <v>0</v>
          </cell>
          <cell r="V786">
            <v>0</v>
          </cell>
          <cell r="W786">
            <v>0</v>
          </cell>
          <cell r="X786">
            <v>42836</v>
          </cell>
          <cell r="Y786" t="str">
            <v>relance effectuée par Sophie</v>
          </cell>
          <cell r="Z786">
            <v>0</v>
          </cell>
          <cell r="AA786">
            <v>0</v>
          </cell>
          <cell r="AB786">
            <v>0</v>
          </cell>
          <cell r="AC786">
            <v>0</v>
          </cell>
          <cell r="AD786">
            <v>0</v>
          </cell>
          <cell r="AE786">
            <v>42866</v>
          </cell>
          <cell r="AF786" t="str">
            <v>s'en occupe aujourd'hui</v>
          </cell>
          <cell r="AG786">
            <v>42916</v>
          </cell>
          <cell r="AH786">
            <v>0</v>
          </cell>
          <cell r="AI786">
            <v>0</v>
          </cell>
          <cell r="AJ786">
            <v>0</v>
          </cell>
          <cell r="AK786" t="str">
            <v>Courrier envoyé le 27/09/2017 par Firhoun</v>
          </cell>
          <cell r="AL786">
            <v>0</v>
          </cell>
          <cell r="AM786">
            <v>0</v>
          </cell>
          <cell r="AN786">
            <v>773</v>
          </cell>
          <cell r="AO786">
            <v>43024</v>
          </cell>
          <cell r="AP786" t="str">
            <v>FC en cours de traitement</v>
          </cell>
          <cell r="AQ786" t="str">
            <v>PRAT</v>
          </cell>
          <cell r="AR786">
            <v>0</v>
          </cell>
          <cell r="AS786" t="str">
            <v>+33 1 45 35 35 19</v>
          </cell>
          <cell r="AT786">
            <v>0</v>
          </cell>
        </row>
        <row r="787">
          <cell r="C787">
            <v>206387</v>
          </cell>
          <cell r="D787" t="str">
            <v>40, RUE DES BLANCS-MANTEAUX</v>
          </cell>
          <cell r="E787" t="str">
            <v>75004</v>
          </cell>
          <cell r="F787" t="str">
            <v>PARIS</v>
          </cell>
          <cell r="G787" t="str">
            <v>MV MEDIA SAS</v>
          </cell>
          <cell r="H787">
            <v>16</v>
          </cell>
          <cell r="I787" t="str">
            <v>Bijorhca Septembre Eclat de mode</v>
          </cell>
          <cell r="J787">
            <v>352</v>
          </cell>
          <cell r="K787">
            <v>20638716352</v>
          </cell>
          <cell r="L787">
            <v>13668</v>
          </cell>
          <cell r="M787" t="str">
            <v>FR</v>
          </cell>
          <cell r="N787" t="str">
            <v>[17/03/2017] [Mail reçu le 20/03/17, mentionnant que la société n'existait plus: demande de recherche dans les archive envoyer le jour même] relancé le 15/05/17</v>
          </cell>
          <cell r="O787">
            <v>0</v>
          </cell>
          <cell r="P787">
            <v>13668</v>
          </cell>
          <cell r="Q787">
            <v>0</v>
          </cell>
          <cell r="R787">
            <v>0</v>
          </cell>
          <cell r="S787">
            <v>42811</v>
          </cell>
          <cell r="T787" t="str">
            <v xml:space="preserve">en attente de réponse </v>
          </cell>
          <cell r="U787">
            <v>0</v>
          </cell>
          <cell r="V787">
            <v>0</v>
          </cell>
          <cell r="W787">
            <v>0</v>
          </cell>
          <cell r="X787">
            <v>42870</v>
          </cell>
          <cell r="Y787" t="str">
            <v>relance effectuée par Sophie</v>
          </cell>
          <cell r="Z787">
            <v>0</v>
          </cell>
          <cell r="AA787">
            <v>0</v>
          </cell>
          <cell r="AB787">
            <v>0</v>
          </cell>
          <cell r="AC787">
            <v>0</v>
          </cell>
          <cell r="AD787">
            <v>0</v>
          </cell>
          <cell r="AE787">
            <v>0</v>
          </cell>
          <cell r="AF787">
            <v>0</v>
          </cell>
          <cell r="AG787">
            <v>0</v>
          </cell>
          <cell r="AH787">
            <v>0</v>
          </cell>
          <cell r="AI787">
            <v>0</v>
          </cell>
          <cell r="AJ787">
            <v>0</v>
          </cell>
          <cell r="AK787" t="str">
            <v>Courrier envoyé le 27/09/2017 par Firhoun</v>
          </cell>
          <cell r="AL787">
            <v>0</v>
          </cell>
          <cell r="AM787">
            <v>0</v>
          </cell>
          <cell r="AN787">
            <v>788</v>
          </cell>
          <cell r="AO787">
            <v>0</v>
          </cell>
          <cell r="AP787">
            <v>0</v>
          </cell>
          <cell r="AQ787" t="str">
            <v>FONVERNE.</v>
          </cell>
          <cell r="AR787">
            <v>0</v>
          </cell>
          <cell r="AS787" t="str">
            <v>01 47 30 58 80</v>
          </cell>
          <cell r="AT787">
            <v>0</v>
          </cell>
        </row>
        <row r="788">
          <cell r="C788">
            <v>786660</v>
          </cell>
          <cell r="D788" t="str">
            <v>23 BIS RUE BARTHELEMY DANJOU</v>
          </cell>
          <cell r="E788" t="str">
            <v>92517</v>
          </cell>
          <cell r="F788" t="str">
            <v>BOULOGNE BILLANCOURT CEDEX</v>
          </cell>
          <cell r="G788" t="str">
            <v>NEWSCO GROUP</v>
          </cell>
          <cell r="H788">
            <v>15</v>
          </cell>
          <cell r="I788" t="str">
            <v>Franchise</v>
          </cell>
          <cell r="J788">
            <v>423</v>
          </cell>
          <cell r="K788">
            <v>78666015423</v>
          </cell>
          <cell r="L788">
            <v>6000</v>
          </cell>
          <cell r="M788" t="str">
            <v>FR</v>
          </cell>
          <cell r="N788" t="str">
            <v>contrat fait à Coprosas. Ste racheté par Newsco. Facture clt refaite à Automotive Média (groupe Newsco). Tel le 5/07/17 Mme Poiron 0175604102 demande de lui envoyé un mail. Fait le 5/07</v>
          </cell>
          <cell r="O788">
            <v>0</v>
          </cell>
          <cell r="P788">
            <v>6000</v>
          </cell>
          <cell r="Q788">
            <v>0</v>
          </cell>
          <cell r="R788">
            <v>0</v>
          </cell>
          <cell r="S788">
            <v>0</v>
          </cell>
          <cell r="T788" t="str">
            <v>En attente de réponse</v>
          </cell>
          <cell r="U788">
            <v>0</v>
          </cell>
          <cell r="V788">
            <v>0</v>
          </cell>
          <cell r="W788">
            <v>0</v>
          </cell>
          <cell r="X788">
            <v>42892</v>
          </cell>
          <cell r="Y788" t="str">
            <v>relance effectuée par Sophie</v>
          </cell>
          <cell r="Z788">
            <v>0</v>
          </cell>
          <cell r="AA788">
            <v>0</v>
          </cell>
          <cell r="AB788">
            <v>0</v>
          </cell>
          <cell r="AC788">
            <v>0</v>
          </cell>
          <cell r="AD788" t="str">
            <v>Recherche archive/L'interl. fait le nécessaire</v>
          </cell>
          <cell r="AE788">
            <v>42921</v>
          </cell>
          <cell r="AF788" t="str">
            <v>Sophie</v>
          </cell>
          <cell r="AG788">
            <v>42961</v>
          </cell>
          <cell r="AH788">
            <v>0</v>
          </cell>
          <cell r="AI788">
            <v>0</v>
          </cell>
          <cell r="AJ788">
            <v>0</v>
          </cell>
          <cell r="AK788" t="str">
            <v>Courrier envoyé le 27/09/2017 par Firhoun</v>
          </cell>
          <cell r="AL788">
            <v>0</v>
          </cell>
          <cell r="AM788">
            <v>0</v>
          </cell>
          <cell r="AN788">
            <v>790</v>
          </cell>
          <cell r="AO788">
            <v>0</v>
          </cell>
          <cell r="AP788">
            <v>0</v>
          </cell>
          <cell r="AQ788" t="str">
            <v>COLLARO</v>
          </cell>
          <cell r="AR788">
            <v>0</v>
          </cell>
          <cell r="AS788">
            <v>0</v>
          </cell>
          <cell r="AT788">
            <v>0</v>
          </cell>
        </row>
        <row r="789">
          <cell r="C789">
            <v>981202</v>
          </cell>
          <cell r="D789" t="str">
            <v>389 AVENUE JEAN PROUVE</v>
          </cell>
          <cell r="E789" t="str">
            <v>30900</v>
          </cell>
          <cell r="F789" t="str">
            <v>NIMES</v>
          </cell>
          <cell r="G789" t="str">
            <v>PRODEV SARL</v>
          </cell>
          <cell r="H789">
            <v>8</v>
          </cell>
          <cell r="I789" t="str">
            <v>Top Franchise Méditerranée</v>
          </cell>
          <cell r="J789">
            <v>425</v>
          </cell>
          <cell r="K789">
            <v>9812028425</v>
          </cell>
          <cell r="L789">
            <v>2392</v>
          </cell>
          <cell r="M789" t="str">
            <v>FR</v>
          </cell>
          <cell r="N789" t="str">
            <v>20/04/2017] relancé le 12/05/17 par sophie</v>
          </cell>
          <cell r="O789">
            <v>0</v>
          </cell>
          <cell r="P789">
            <v>2392</v>
          </cell>
          <cell r="Q789">
            <v>0</v>
          </cell>
          <cell r="R789">
            <v>0</v>
          </cell>
          <cell r="S789">
            <v>42845</v>
          </cell>
          <cell r="T789" t="str">
            <v>en attente de réponse</v>
          </cell>
          <cell r="U789">
            <v>0</v>
          </cell>
          <cell r="V789">
            <v>0</v>
          </cell>
          <cell r="W789">
            <v>0</v>
          </cell>
          <cell r="X789">
            <v>42867</v>
          </cell>
          <cell r="Y789" t="str">
            <v>relance effectuée par Sophie</v>
          </cell>
          <cell r="Z789">
            <v>0</v>
          </cell>
          <cell r="AA789">
            <v>0</v>
          </cell>
          <cell r="AB789">
            <v>0</v>
          </cell>
          <cell r="AC789">
            <v>0</v>
          </cell>
          <cell r="AD789">
            <v>0</v>
          </cell>
          <cell r="AE789">
            <v>0</v>
          </cell>
          <cell r="AF789">
            <v>0</v>
          </cell>
          <cell r="AG789">
            <v>0</v>
          </cell>
          <cell r="AH789">
            <v>0</v>
          </cell>
          <cell r="AI789">
            <v>0</v>
          </cell>
          <cell r="AJ789">
            <v>0</v>
          </cell>
          <cell r="AK789" t="str">
            <v>Courrier envoyé le 27/09/2017 par Firhoun</v>
          </cell>
          <cell r="AL789">
            <v>0</v>
          </cell>
          <cell r="AM789">
            <v>0</v>
          </cell>
          <cell r="AN789">
            <v>792</v>
          </cell>
          <cell r="AO789">
            <v>0</v>
          </cell>
          <cell r="AP789">
            <v>0</v>
          </cell>
          <cell r="AQ789" t="str">
            <v>BEUTTIN</v>
          </cell>
          <cell r="AR789">
            <v>0</v>
          </cell>
          <cell r="AS789" t="str">
            <v>+33 4 66 38 60 20</v>
          </cell>
          <cell r="AT789">
            <v>0</v>
          </cell>
        </row>
        <row r="790">
          <cell r="C790">
            <v>981202</v>
          </cell>
          <cell r="D790" t="str">
            <v>389 AVENUE JEAN PROUVE</v>
          </cell>
          <cell r="E790" t="str">
            <v>30900</v>
          </cell>
          <cell r="F790" t="str">
            <v>NIMES</v>
          </cell>
          <cell r="G790" t="str">
            <v>PRODEV SARL</v>
          </cell>
          <cell r="H790">
            <v>9</v>
          </cell>
          <cell r="I790" t="str">
            <v>Top Franchise Méditerranée</v>
          </cell>
          <cell r="J790">
            <v>425</v>
          </cell>
          <cell r="K790">
            <v>9812029425</v>
          </cell>
          <cell r="L790">
            <v>2392</v>
          </cell>
          <cell r="M790" t="str">
            <v>FR</v>
          </cell>
          <cell r="N790" t="str">
            <v>20/04/2017] relancé le 12/05/17 par sophie</v>
          </cell>
          <cell r="O790">
            <v>0</v>
          </cell>
          <cell r="P790">
            <v>2392</v>
          </cell>
          <cell r="Q790">
            <v>0</v>
          </cell>
          <cell r="R790">
            <v>0</v>
          </cell>
          <cell r="S790">
            <v>42845</v>
          </cell>
          <cell r="T790" t="str">
            <v>en attente de réponse</v>
          </cell>
          <cell r="U790">
            <v>0</v>
          </cell>
          <cell r="V790">
            <v>0</v>
          </cell>
          <cell r="W790">
            <v>0</v>
          </cell>
          <cell r="X790">
            <v>42867</v>
          </cell>
          <cell r="Y790" t="str">
            <v>relance effectuée par Sophie</v>
          </cell>
          <cell r="Z790">
            <v>0</v>
          </cell>
          <cell r="AA790">
            <v>0</v>
          </cell>
          <cell r="AB790">
            <v>0</v>
          </cell>
          <cell r="AC790">
            <v>0</v>
          </cell>
          <cell r="AD790">
            <v>0</v>
          </cell>
          <cell r="AE790">
            <v>0</v>
          </cell>
          <cell r="AF790">
            <v>0</v>
          </cell>
          <cell r="AG790">
            <v>0</v>
          </cell>
          <cell r="AH790">
            <v>0</v>
          </cell>
          <cell r="AI790">
            <v>0</v>
          </cell>
          <cell r="AJ790">
            <v>0</v>
          </cell>
          <cell r="AK790" t="str">
            <v>Courrier envoyé le 27/09/2017 par Firhoun</v>
          </cell>
          <cell r="AL790">
            <v>0</v>
          </cell>
          <cell r="AM790">
            <v>0</v>
          </cell>
          <cell r="AN790">
            <v>793</v>
          </cell>
          <cell r="AO790">
            <v>0</v>
          </cell>
          <cell r="AP790">
            <v>0</v>
          </cell>
          <cell r="AQ790" t="str">
            <v>BEUTTIN</v>
          </cell>
          <cell r="AR790">
            <v>0</v>
          </cell>
          <cell r="AS790" t="str">
            <v>+33 4 66 38 60 20</v>
          </cell>
          <cell r="AT790">
            <v>0</v>
          </cell>
        </row>
        <row r="791">
          <cell r="C791">
            <v>981202</v>
          </cell>
          <cell r="D791" t="str">
            <v>389 AVENUE JEAN PROUVE</v>
          </cell>
          <cell r="E791" t="str">
            <v>30900</v>
          </cell>
          <cell r="F791" t="str">
            <v>NIMES</v>
          </cell>
          <cell r="G791" t="str">
            <v>PRODEV SARL</v>
          </cell>
          <cell r="H791">
            <v>11</v>
          </cell>
          <cell r="I791" t="str">
            <v>Franchise</v>
          </cell>
          <cell r="J791">
            <v>423</v>
          </cell>
          <cell r="K791">
            <v>98120211423</v>
          </cell>
          <cell r="L791">
            <v>3588</v>
          </cell>
          <cell r="M791" t="str">
            <v>FR</v>
          </cell>
          <cell r="N791" t="str">
            <v>20/04/2017] relancé le 12/05/17 par sophie</v>
          </cell>
          <cell r="O791">
            <v>0</v>
          </cell>
          <cell r="P791">
            <v>3588</v>
          </cell>
          <cell r="Q791">
            <v>0</v>
          </cell>
          <cell r="R791">
            <v>0</v>
          </cell>
          <cell r="S791">
            <v>42845</v>
          </cell>
          <cell r="T791" t="str">
            <v>en attente de réponse</v>
          </cell>
          <cell r="U791">
            <v>0</v>
          </cell>
          <cell r="V791">
            <v>0</v>
          </cell>
          <cell r="W791">
            <v>0</v>
          </cell>
          <cell r="X791">
            <v>42867</v>
          </cell>
          <cell r="Y791" t="str">
            <v>relance effectuée par Sophie</v>
          </cell>
          <cell r="Z791">
            <v>0</v>
          </cell>
          <cell r="AA791">
            <v>0</v>
          </cell>
          <cell r="AB791">
            <v>0</v>
          </cell>
          <cell r="AC791">
            <v>0</v>
          </cell>
          <cell r="AD791">
            <v>0</v>
          </cell>
          <cell r="AE791">
            <v>0</v>
          </cell>
          <cell r="AF791">
            <v>0</v>
          </cell>
          <cell r="AG791">
            <v>0</v>
          </cell>
          <cell r="AH791">
            <v>0</v>
          </cell>
          <cell r="AI791">
            <v>0</v>
          </cell>
          <cell r="AJ791">
            <v>0</v>
          </cell>
          <cell r="AK791" t="str">
            <v>Courrier envoyé le 27/09/2017 par Firhoun</v>
          </cell>
          <cell r="AL791">
            <v>0</v>
          </cell>
          <cell r="AM791">
            <v>0</v>
          </cell>
          <cell r="AN791">
            <v>794</v>
          </cell>
          <cell r="AO791">
            <v>0</v>
          </cell>
          <cell r="AP791">
            <v>0</v>
          </cell>
          <cell r="AQ791" t="str">
            <v>BEUTTIN</v>
          </cell>
          <cell r="AR791">
            <v>0</v>
          </cell>
          <cell r="AS791" t="str">
            <v>+33 4 66 38 60 20</v>
          </cell>
          <cell r="AT791">
            <v>0</v>
          </cell>
        </row>
        <row r="792">
          <cell r="C792">
            <v>981202</v>
          </cell>
          <cell r="D792" t="str">
            <v>389 AVENUE JEAN PROUVE</v>
          </cell>
          <cell r="E792" t="str">
            <v>30900</v>
          </cell>
          <cell r="F792" t="str">
            <v>NIMES</v>
          </cell>
          <cell r="G792" t="str">
            <v>PRODEV SARL</v>
          </cell>
          <cell r="H792">
            <v>11</v>
          </cell>
          <cell r="I792" t="str">
            <v>Top Franchise Méditerranée</v>
          </cell>
          <cell r="J792">
            <v>425</v>
          </cell>
          <cell r="K792">
            <v>98120211425</v>
          </cell>
          <cell r="L792">
            <v>2392</v>
          </cell>
          <cell r="M792" t="str">
            <v>FR</v>
          </cell>
          <cell r="N792" t="str">
            <v>20/04/2017] relancé le 12/05/17 par sophie</v>
          </cell>
          <cell r="O792">
            <v>0</v>
          </cell>
          <cell r="P792">
            <v>2392</v>
          </cell>
          <cell r="Q792">
            <v>0</v>
          </cell>
          <cell r="R792">
            <v>0</v>
          </cell>
          <cell r="S792">
            <v>42845</v>
          </cell>
          <cell r="T792" t="str">
            <v>en attente de réponse</v>
          </cell>
          <cell r="U792">
            <v>0</v>
          </cell>
          <cell r="V792">
            <v>0</v>
          </cell>
          <cell r="W792">
            <v>0</v>
          </cell>
          <cell r="X792">
            <v>42867</v>
          </cell>
          <cell r="Y792" t="str">
            <v>relance effectuée par Sophie</v>
          </cell>
          <cell r="Z792">
            <v>0</v>
          </cell>
          <cell r="AA792">
            <v>0</v>
          </cell>
          <cell r="AB792">
            <v>0</v>
          </cell>
          <cell r="AC792">
            <v>0</v>
          </cell>
          <cell r="AD792">
            <v>0</v>
          </cell>
          <cell r="AE792">
            <v>0</v>
          </cell>
          <cell r="AF792">
            <v>0</v>
          </cell>
          <cell r="AG792">
            <v>0</v>
          </cell>
          <cell r="AH792">
            <v>0</v>
          </cell>
          <cell r="AI792">
            <v>0</v>
          </cell>
          <cell r="AJ792">
            <v>0</v>
          </cell>
          <cell r="AK792" t="str">
            <v>Courrier envoyé le 27/09/2017 par Firhoun</v>
          </cell>
          <cell r="AL792">
            <v>0</v>
          </cell>
          <cell r="AM792">
            <v>0</v>
          </cell>
          <cell r="AN792">
            <v>795</v>
          </cell>
          <cell r="AO792">
            <v>0</v>
          </cell>
          <cell r="AP792">
            <v>0</v>
          </cell>
          <cell r="AQ792" t="str">
            <v>BEUTTIN</v>
          </cell>
          <cell r="AR792">
            <v>0</v>
          </cell>
          <cell r="AS792" t="str">
            <v>+33 4 66 38 60 20</v>
          </cell>
          <cell r="AT792">
            <v>0</v>
          </cell>
        </row>
        <row r="793">
          <cell r="C793">
            <v>981202</v>
          </cell>
          <cell r="D793" t="str">
            <v>389 AVENUE JEAN PROUVE</v>
          </cell>
          <cell r="E793" t="str">
            <v>30900</v>
          </cell>
          <cell r="F793" t="str">
            <v>NIMES</v>
          </cell>
          <cell r="G793" t="str">
            <v>PRODEV SARL</v>
          </cell>
          <cell r="H793">
            <v>16</v>
          </cell>
          <cell r="I793" t="str">
            <v>Top Franchise Méditerranée</v>
          </cell>
          <cell r="J793">
            <v>425</v>
          </cell>
          <cell r="K793">
            <v>98120216425</v>
          </cell>
          <cell r="L793">
            <v>2400</v>
          </cell>
          <cell r="M793" t="str">
            <v>FR</v>
          </cell>
          <cell r="N793" t="str">
            <v>20/04/2017] relancé le 12/05/17 par sophie</v>
          </cell>
          <cell r="O793">
            <v>0</v>
          </cell>
          <cell r="P793">
            <v>2400</v>
          </cell>
          <cell r="Q793">
            <v>0</v>
          </cell>
          <cell r="R793">
            <v>0</v>
          </cell>
          <cell r="S793">
            <v>42845</v>
          </cell>
          <cell r="T793" t="str">
            <v>en attente de réponse</v>
          </cell>
          <cell r="U793">
            <v>0</v>
          </cell>
          <cell r="V793">
            <v>0</v>
          </cell>
          <cell r="W793">
            <v>0</v>
          </cell>
          <cell r="X793">
            <v>42867</v>
          </cell>
          <cell r="Y793" t="str">
            <v>relance effectuée par Sophie</v>
          </cell>
          <cell r="Z793">
            <v>0</v>
          </cell>
          <cell r="AA793">
            <v>0</v>
          </cell>
          <cell r="AB793">
            <v>0</v>
          </cell>
          <cell r="AC793">
            <v>0</v>
          </cell>
          <cell r="AD793">
            <v>0</v>
          </cell>
          <cell r="AE793">
            <v>0</v>
          </cell>
          <cell r="AF793">
            <v>0</v>
          </cell>
          <cell r="AG793">
            <v>0</v>
          </cell>
          <cell r="AH793">
            <v>0</v>
          </cell>
          <cell r="AI793">
            <v>0</v>
          </cell>
          <cell r="AJ793">
            <v>0</v>
          </cell>
          <cell r="AK793" t="str">
            <v>Courrier envoyé le 27/09/2017 par Firhoun</v>
          </cell>
          <cell r="AL793">
            <v>0</v>
          </cell>
          <cell r="AM793">
            <v>0</v>
          </cell>
          <cell r="AN793">
            <v>796</v>
          </cell>
          <cell r="AO793">
            <v>0</v>
          </cell>
          <cell r="AP793">
            <v>0</v>
          </cell>
          <cell r="AQ793" t="str">
            <v>BEUTTIN</v>
          </cell>
          <cell r="AR793">
            <v>0</v>
          </cell>
          <cell r="AS793" t="str">
            <v>+33 4 66 38 60 20</v>
          </cell>
          <cell r="AT793">
            <v>0</v>
          </cell>
        </row>
        <row r="794">
          <cell r="C794">
            <v>3031592</v>
          </cell>
          <cell r="D794" t="str">
            <v>18 AVENUE DE LA REPUBLIQUE</v>
          </cell>
          <cell r="E794" t="str">
            <v>44602</v>
          </cell>
          <cell r="F794" t="str">
            <v>SAINT NAZAIRE CEDEX</v>
          </cell>
          <cell r="G794" t="str">
            <v>RADIO COTE D'AMOUR</v>
          </cell>
          <cell r="H794">
            <v>15</v>
          </cell>
          <cell r="I794" t="str">
            <v>Nautique</v>
          </cell>
          <cell r="J794">
            <v>703</v>
          </cell>
          <cell r="K794">
            <v>303159215703</v>
          </cell>
          <cell r="L794">
            <v>1891.2</v>
          </cell>
          <cell r="M794" t="str">
            <v>fr</v>
          </cell>
          <cell r="N794" t="str">
            <v>20/04/2017] [new contact: compta@rcaladio.com]. Rleancé le 7/06/17</v>
          </cell>
          <cell r="O794">
            <v>0</v>
          </cell>
          <cell r="P794">
            <v>1891.2</v>
          </cell>
          <cell r="Q794">
            <v>0</v>
          </cell>
          <cell r="R794">
            <v>0</v>
          </cell>
          <cell r="S794">
            <v>42845</v>
          </cell>
          <cell r="T794" t="str">
            <v>en attente de réponse</v>
          </cell>
          <cell r="U794">
            <v>0</v>
          </cell>
          <cell r="V794">
            <v>0</v>
          </cell>
          <cell r="W794">
            <v>0</v>
          </cell>
          <cell r="X794">
            <v>42893</v>
          </cell>
          <cell r="Y794" t="str">
            <v>relance effectuée par Sophie</v>
          </cell>
          <cell r="Z794">
            <v>0</v>
          </cell>
          <cell r="AA794">
            <v>0</v>
          </cell>
          <cell r="AB794">
            <v>0</v>
          </cell>
          <cell r="AC794">
            <v>0</v>
          </cell>
          <cell r="AD794">
            <v>0</v>
          </cell>
          <cell r="AE794">
            <v>0</v>
          </cell>
          <cell r="AF794">
            <v>0</v>
          </cell>
          <cell r="AG794">
            <v>0</v>
          </cell>
          <cell r="AH794">
            <v>0</v>
          </cell>
          <cell r="AI794">
            <v>0</v>
          </cell>
          <cell r="AJ794">
            <v>0</v>
          </cell>
          <cell r="AK794" t="str">
            <v>Courrier envoyé le 02/10/2017 par Firhoun</v>
          </cell>
          <cell r="AL794">
            <v>0</v>
          </cell>
          <cell r="AM794">
            <v>0</v>
          </cell>
          <cell r="AN794">
            <v>797</v>
          </cell>
          <cell r="AO794">
            <v>0</v>
          </cell>
          <cell r="AP794">
            <v>0</v>
          </cell>
          <cell r="AQ794" t="str">
            <v>GERGAUD</v>
          </cell>
          <cell r="AR794">
            <v>0</v>
          </cell>
          <cell r="AS794" t="str">
            <v>+33240223333</v>
          </cell>
          <cell r="AT794">
            <v>0</v>
          </cell>
        </row>
        <row r="795">
          <cell r="C795">
            <v>1344290</v>
          </cell>
          <cell r="D795" t="str">
            <v>7 BIS RUE MERIMEE</v>
          </cell>
          <cell r="E795" t="str">
            <v>75016</v>
          </cell>
          <cell r="F795" t="str">
            <v>PARIS</v>
          </cell>
          <cell r="G795" t="str">
            <v>RPDG</v>
          </cell>
          <cell r="H795">
            <v>11</v>
          </cell>
          <cell r="I795" t="str">
            <v>Festival de la plaisance</v>
          </cell>
          <cell r="J795">
            <v>704</v>
          </cell>
          <cell r="K795">
            <v>134429011704</v>
          </cell>
          <cell r="L795">
            <v>9568</v>
          </cell>
          <cell r="M795" t="str">
            <v>FR</v>
          </cell>
          <cell r="N795" t="str">
            <v>21/04/2017] relancé le 7/06/17. relancé le 14/08/17. mail pas abouti. Tel pas accessible. Envoyé AR le 12/09/17</v>
          </cell>
          <cell r="O795">
            <v>0</v>
          </cell>
          <cell r="P795">
            <v>9568</v>
          </cell>
          <cell r="Q795">
            <v>0</v>
          </cell>
          <cell r="R795">
            <v>0</v>
          </cell>
          <cell r="S795">
            <v>42846</v>
          </cell>
          <cell r="T795" t="str">
            <v>En attente de réponse</v>
          </cell>
          <cell r="U795">
            <v>0</v>
          </cell>
          <cell r="V795">
            <v>0</v>
          </cell>
          <cell r="W795">
            <v>0</v>
          </cell>
          <cell r="X795">
            <v>42893</v>
          </cell>
          <cell r="Y795" t="str">
            <v>relance effectuée par Sophie</v>
          </cell>
          <cell r="Z795">
            <v>0</v>
          </cell>
          <cell r="AA795">
            <v>0</v>
          </cell>
          <cell r="AB795">
            <v>0</v>
          </cell>
          <cell r="AC795">
            <v>0</v>
          </cell>
          <cell r="AD795">
            <v>0</v>
          </cell>
          <cell r="AE795">
            <v>0</v>
          </cell>
          <cell r="AF795">
            <v>0</v>
          </cell>
          <cell r="AG795">
            <v>42961</v>
          </cell>
          <cell r="AH795" t="str">
            <v>relance sophie</v>
          </cell>
          <cell r="AI795">
            <v>0</v>
          </cell>
          <cell r="AJ795">
            <v>0</v>
          </cell>
          <cell r="AK795" t="str">
            <v>Courrier envoyé le 02/10/2017 par Désiré</v>
          </cell>
          <cell r="AL795">
            <v>0</v>
          </cell>
          <cell r="AM795">
            <v>0</v>
          </cell>
          <cell r="AN795">
            <v>801</v>
          </cell>
          <cell r="AO795">
            <v>0</v>
          </cell>
          <cell r="AP795">
            <v>0</v>
          </cell>
          <cell r="AQ795" t="str">
            <v>GROSS</v>
          </cell>
          <cell r="AR795">
            <v>0</v>
          </cell>
          <cell r="AS795" t="str">
            <v>+33153700910</v>
          </cell>
          <cell r="AT795">
            <v>0</v>
          </cell>
        </row>
        <row r="796">
          <cell r="C796">
            <v>1344290</v>
          </cell>
          <cell r="D796" t="str">
            <v>7 BIS RUE MERIMEE</v>
          </cell>
          <cell r="E796" t="str">
            <v>75016</v>
          </cell>
          <cell r="F796" t="str">
            <v>PARIS</v>
          </cell>
          <cell r="G796" t="str">
            <v>RPDG</v>
          </cell>
          <cell r="H796">
            <v>12</v>
          </cell>
          <cell r="I796" t="str">
            <v>Festival de la plaisance</v>
          </cell>
          <cell r="J796">
            <v>704</v>
          </cell>
          <cell r="K796">
            <v>134429012704</v>
          </cell>
          <cell r="L796">
            <v>9568</v>
          </cell>
          <cell r="M796" t="str">
            <v>FR</v>
          </cell>
          <cell r="N796" t="str">
            <v>21/04/2017] relancé le 7/06/17. relancé le 14/08/17. mail pas abouti. Tel pas accessible. Envoyé AR le 12/09/17</v>
          </cell>
          <cell r="O796">
            <v>0</v>
          </cell>
          <cell r="P796">
            <v>9568</v>
          </cell>
          <cell r="Q796">
            <v>0</v>
          </cell>
          <cell r="R796">
            <v>0</v>
          </cell>
          <cell r="S796">
            <v>42846</v>
          </cell>
          <cell r="T796" t="str">
            <v>En attente de réponse</v>
          </cell>
          <cell r="U796">
            <v>0</v>
          </cell>
          <cell r="V796">
            <v>0</v>
          </cell>
          <cell r="W796">
            <v>0</v>
          </cell>
          <cell r="X796">
            <v>42893</v>
          </cell>
          <cell r="Y796" t="str">
            <v>relance effectuée par Sophie</v>
          </cell>
          <cell r="Z796">
            <v>0</v>
          </cell>
          <cell r="AA796">
            <v>0</v>
          </cell>
          <cell r="AB796">
            <v>0</v>
          </cell>
          <cell r="AC796">
            <v>0</v>
          </cell>
          <cell r="AD796">
            <v>0</v>
          </cell>
          <cell r="AE796">
            <v>0</v>
          </cell>
          <cell r="AF796">
            <v>0</v>
          </cell>
          <cell r="AG796">
            <v>42961</v>
          </cell>
          <cell r="AH796" t="str">
            <v>relance sophie</v>
          </cell>
          <cell r="AI796">
            <v>0</v>
          </cell>
          <cell r="AJ796">
            <v>0</v>
          </cell>
          <cell r="AK796" t="str">
            <v>Courrier envoyé le 02/10/2017 par Désiré</v>
          </cell>
          <cell r="AL796">
            <v>0</v>
          </cell>
          <cell r="AM796">
            <v>0</v>
          </cell>
          <cell r="AN796">
            <v>802</v>
          </cell>
          <cell r="AO796">
            <v>0</v>
          </cell>
          <cell r="AP796">
            <v>0</v>
          </cell>
          <cell r="AQ796" t="str">
            <v>GROSS</v>
          </cell>
          <cell r="AR796">
            <v>0</v>
          </cell>
          <cell r="AS796" t="str">
            <v>+33153700910</v>
          </cell>
          <cell r="AT796">
            <v>0</v>
          </cell>
        </row>
        <row r="797">
          <cell r="C797">
            <v>1344290</v>
          </cell>
          <cell r="D797" t="str">
            <v>7 BIS RUE MERIMEE</v>
          </cell>
          <cell r="E797" t="str">
            <v>75016</v>
          </cell>
          <cell r="F797" t="str">
            <v>PARIS</v>
          </cell>
          <cell r="G797" t="str">
            <v>RPDG</v>
          </cell>
          <cell r="H797">
            <v>13</v>
          </cell>
          <cell r="I797" t="str">
            <v>Festival de la plaisance</v>
          </cell>
          <cell r="J797">
            <v>704</v>
          </cell>
          <cell r="K797">
            <v>134429013704</v>
          </cell>
          <cell r="L797">
            <v>9568</v>
          </cell>
          <cell r="M797" t="str">
            <v>FR</v>
          </cell>
          <cell r="N797" t="str">
            <v>21/04/2017] relancé le 7/06/17. relancé le 14/08/17. mail pas abouti. Tel pas accessible. Envoyé AR le 12/09/17</v>
          </cell>
          <cell r="O797">
            <v>0</v>
          </cell>
          <cell r="P797">
            <v>9568</v>
          </cell>
          <cell r="Q797">
            <v>0</v>
          </cell>
          <cell r="R797">
            <v>0</v>
          </cell>
          <cell r="S797">
            <v>42846</v>
          </cell>
          <cell r="T797" t="str">
            <v>En attente de réponse</v>
          </cell>
          <cell r="U797">
            <v>0</v>
          </cell>
          <cell r="V797">
            <v>0</v>
          </cell>
          <cell r="W797">
            <v>0</v>
          </cell>
          <cell r="X797">
            <v>42893</v>
          </cell>
          <cell r="Y797" t="str">
            <v>relance effectuée par Sophie</v>
          </cell>
          <cell r="Z797">
            <v>0</v>
          </cell>
          <cell r="AA797">
            <v>0</v>
          </cell>
          <cell r="AB797">
            <v>0</v>
          </cell>
          <cell r="AC797">
            <v>0</v>
          </cell>
          <cell r="AD797">
            <v>0</v>
          </cell>
          <cell r="AE797">
            <v>0</v>
          </cell>
          <cell r="AF797">
            <v>0</v>
          </cell>
          <cell r="AG797">
            <v>42961</v>
          </cell>
          <cell r="AH797" t="str">
            <v>relance sophie</v>
          </cell>
          <cell r="AI797">
            <v>0</v>
          </cell>
          <cell r="AJ797">
            <v>0</v>
          </cell>
          <cell r="AK797" t="str">
            <v>Courrier envoyé le 02/10/2017 par Désiré</v>
          </cell>
          <cell r="AL797">
            <v>0</v>
          </cell>
          <cell r="AM797">
            <v>0</v>
          </cell>
          <cell r="AN797">
            <v>803</v>
          </cell>
          <cell r="AO797">
            <v>0</v>
          </cell>
          <cell r="AP797">
            <v>0</v>
          </cell>
          <cell r="AQ797" t="str">
            <v>GROSS</v>
          </cell>
          <cell r="AR797">
            <v>0</v>
          </cell>
          <cell r="AS797" t="str">
            <v>+33153700910</v>
          </cell>
          <cell r="AT797">
            <v>0</v>
          </cell>
        </row>
        <row r="798">
          <cell r="C798">
            <v>1344290</v>
          </cell>
          <cell r="D798" t="str">
            <v>7 BIS RUE MERIMEE</v>
          </cell>
          <cell r="E798" t="str">
            <v>75016</v>
          </cell>
          <cell r="F798" t="str">
            <v>PARIS</v>
          </cell>
          <cell r="G798" t="str">
            <v>RPDG</v>
          </cell>
          <cell r="H798">
            <v>15</v>
          </cell>
          <cell r="I798" t="str">
            <v>Festival de la plaisance</v>
          </cell>
          <cell r="J798">
            <v>704</v>
          </cell>
          <cell r="K798">
            <v>134429015704</v>
          </cell>
          <cell r="L798">
            <v>9600</v>
          </cell>
          <cell r="M798" t="str">
            <v>FR</v>
          </cell>
          <cell r="N798" t="str">
            <v>21/04/2017] relancé le 7/06/17. relancé le 14/08/17. mail pas abouti. Tel pas accessible. Envoyé AR le 12/09/17</v>
          </cell>
          <cell r="O798">
            <v>0</v>
          </cell>
          <cell r="P798">
            <v>9600</v>
          </cell>
          <cell r="Q798">
            <v>0</v>
          </cell>
          <cell r="R798">
            <v>0</v>
          </cell>
          <cell r="S798">
            <v>42846</v>
          </cell>
          <cell r="T798" t="str">
            <v>En attente de réponse</v>
          </cell>
          <cell r="U798">
            <v>0</v>
          </cell>
          <cell r="V798">
            <v>0</v>
          </cell>
          <cell r="W798">
            <v>0</v>
          </cell>
          <cell r="X798">
            <v>42893</v>
          </cell>
          <cell r="Y798" t="str">
            <v>relance effectuée par Sophie</v>
          </cell>
          <cell r="Z798">
            <v>0</v>
          </cell>
          <cell r="AA798">
            <v>0</v>
          </cell>
          <cell r="AB798">
            <v>0</v>
          </cell>
          <cell r="AC798">
            <v>0</v>
          </cell>
          <cell r="AD798">
            <v>0</v>
          </cell>
          <cell r="AE798">
            <v>0</v>
          </cell>
          <cell r="AF798">
            <v>0</v>
          </cell>
          <cell r="AG798">
            <v>42961</v>
          </cell>
          <cell r="AH798" t="str">
            <v>relance sophie</v>
          </cell>
          <cell r="AI798">
            <v>0</v>
          </cell>
          <cell r="AJ798">
            <v>0</v>
          </cell>
          <cell r="AK798" t="str">
            <v>Courrier envoyé le 02/10/2017 par Désiré</v>
          </cell>
          <cell r="AL798">
            <v>0</v>
          </cell>
          <cell r="AM798">
            <v>0</v>
          </cell>
          <cell r="AN798">
            <v>804</v>
          </cell>
          <cell r="AO798">
            <v>0</v>
          </cell>
          <cell r="AP798">
            <v>0</v>
          </cell>
          <cell r="AQ798" t="str">
            <v>GROSS</v>
          </cell>
          <cell r="AR798">
            <v>0</v>
          </cell>
          <cell r="AS798" t="str">
            <v>+33153700910</v>
          </cell>
          <cell r="AT798">
            <v>0</v>
          </cell>
        </row>
        <row r="799">
          <cell r="C799">
            <v>3024113</v>
          </cell>
          <cell r="D799" t="str">
            <v>46 RUE MORICE</v>
          </cell>
          <cell r="E799" t="str">
            <v>92110</v>
          </cell>
          <cell r="F799" t="str">
            <v>CLICHY</v>
          </cell>
          <cell r="G799" t="str">
            <v>TENDANCE NOMAD PUBLISHING</v>
          </cell>
          <cell r="H799">
            <v>16</v>
          </cell>
          <cell r="I799" t="str">
            <v>Top Resa Paris</v>
          </cell>
          <cell r="J799">
            <v>421</v>
          </cell>
          <cell r="K799">
            <v>302411316421</v>
          </cell>
          <cell r="L799">
            <v>9600</v>
          </cell>
          <cell r="M799" t="str">
            <v>FR</v>
          </cell>
          <cell r="N799" t="str">
            <v>20/03/2017] relancé le 12/05/2017</v>
          </cell>
          <cell r="O799">
            <v>0</v>
          </cell>
          <cell r="P799">
            <v>9600</v>
          </cell>
          <cell r="Q799">
            <v>0</v>
          </cell>
          <cell r="R799">
            <v>0</v>
          </cell>
          <cell r="S799">
            <v>42814</v>
          </cell>
          <cell r="T799" t="str">
            <v>en attente de réponse</v>
          </cell>
          <cell r="U799">
            <v>0</v>
          </cell>
          <cell r="V799">
            <v>0</v>
          </cell>
          <cell r="W799">
            <v>0</v>
          </cell>
          <cell r="X799">
            <v>42867</v>
          </cell>
          <cell r="Y799" t="str">
            <v>relance effectuée par Sophie</v>
          </cell>
          <cell r="Z799">
            <v>0</v>
          </cell>
          <cell r="AA799">
            <v>0</v>
          </cell>
          <cell r="AB799">
            <v>0</v>
          </cell>
          <cell r="AC799">
            <v>0</v>
          </cell>
          <cell r="AD799">
            <v>0</v>
          </cell>
          <cell r="AE799">
            <v>0</v>
          </cell>
          <cell r="AF799">
            <v>0</v>
          </cell>
          <cell r="AG799">
            <v>0</v>
          </cell>
          <cell r="AH799">
            <v>0</v>
          </cell>
          <cell r="AI799">
            <v>0</v>
          </cell>
          <cell r="AJ799">
            <v>0</v>
          </cell>
          <cell r="AK799" t="str">
            <v>Courrier envoyé le 02/10/2017 par Firhoun</v>
          </cell>
          <cell r="AL799">
            <v>0</v>
          </cell>
          <cell r="AM799">
            <v>0</v>
          </cell>
          <cell r="AN799">
            <v>809</v>
          </cell>
          <cell r="AO799">
            <v>0</v>
          </cell>
          <cell r="AP799">
            <v>0</v>
          </cell>
          <cell r="AQ799" t="str">
            <v>COHEN</v>
          </cell>
          <cell r="AR799">
            <v>0</v>
          </cell>
          <cell r="AS799" t="str">
            <v>+33170987724</v>
          </cell>
          <cell r="AT799">
            <v>0</v>
          </cell>
        </row>
        <row r="800">
          <cell r="C800">
            <v>207334</v>
          </cell>
          <cell r="D800" t="str">
            <v>77 RUE DES ARCHIVES</v>
          </cell>
          <cell r="E800" t="str">
            <v>75003</v>
          </cell>
          <cell r="F800" t="str">
            <v>PARIS</v>
          </cell>
          <cell r="G800" t="str">
            <v>EGGA INTERNATIONAL SARL</v>
          </cell>
          <cell r="H800">
            <v>14</v>
          </cell>
          <cell r="I800" t="str">
            <v>Bijorhca Janvier Eclat de mode</v>
          </cell>
          <cell r="J800">
            <v>351</v>
          </cell>
          <cell r="K800">
            <v>20733414351</v>
          </cell>
          <cell r="L800">
            <v>2160</v>
          </cell>
          <cell r="M800" t="str">
            <v>FR</v>
          </cell>
          <cell r="N800" t="str">
            <v>relancé frs le 14/04/15 avec 352/14. relancé mail le 19/01/17. relancé le 25/09/17</v>
          </cell>
          <cell r="O800">
            <v>0</v>
          </cell>
          <cell r="P800">
            <v>2160</v>
          </cell>
          <cell r="Q800">
            <v>0</v>
          </cell>
          <cell r="R800">
            <v>0</v>
          </cell>
          <cell r="S800">
            <v>42754</v>
          </cell>
          <cell r="T800" t="str">
            <v>En attente de réponse</v>
          </cell>
          <cell r="U800">
            <v>0</v>
          </cell>
          <cell r="V800">
            <v>0</v>
          </cell>
          <cell r="W800">
            <v>0</v>
          </cell>
          <cell r="X800">
            <v>43003</v>
          </cell>
          <cell r="Y800" t="str">
            <v>relance effectuée par Sophie</v>
          </cell>
          <cell r="Z800">
            <v>0</v>
          </cell>
          <cell r="AA800">
            <v>0</v>
          </cell>
          <cell r="AB800">
            <v>0</v>
          </cell>
          <cell r="AC800">
            <v>0</v>
          </cell>
          <cell r="AD800">
            <v>0</v>
          </cell>
          <cell r="AE800">
            <v>0</v>
          </cell>
          <cell r="AF800">
            <v>0</v>
          </cell>
          <cell r="AG800">
            <v>0</v>
          </cell>
          <cell r="AH800">
            <v>0</v>
          </cell>
          <cell r="AI800">
            <v>0</v>
          </cell>
          <cell r="AJ800">
            <v>0</v>
          </cell>
          <cell r="AK800" t="str">
            <v>Suite à la relance de Sophie</v>
          </cell>
          <cell r="AL800" t="str">
            <v>facture réceptionnée 12/10/2017</v>
          </cell>
          <cell r="AM800">
            <v>0</v>
          </cell>
          <cell r="AN800">
            <v>834</v>
          </cell>
          <cell r="AO800">
            <v>0</v>
          </cell>
          <cell r="AP800">
            <v>0</v>
          </cell>
          <cell r="AQ800" t="str">
            <v>DES GROTTES</v>
          </cell>
          <cell r="AR800">
            <v>0</v>
          </cell>
          <cell r="AS800" t="str">
            <v>+33 140270104</v>
          </cell>
          <cell r="AT800">
            <v>0</v>
          </cell>
        </row>
        <row r="801">
          <cell r="C801">
            <v>207334</v>
          </cell>
          <cell r="D801" t="str">
            <v>77 RUE DES ARCHIVES</v>
          </cell>
          <cell r="E801" t="str">
            <v>75003</v>
          </cell>
          <cell r="F801" t="str">
            <v>PARIS</v>
          </cell>
          <cell r="G801" t="str">
            <v>EGGA INTERNATIONAL SARL</v>
          </cell>
          <cell r="H801">
            <v>14</v>
          </cell>
          <cell r="I801" t="str">
            <v>Bijorhca Septembre Eclat de mode</v>
          </cell>
          <cell r="J801">
            <v>352</v>
          </cell>
          <cell r="K801">
            <v>20733414352</v>
          </cell>
          <cell r="L801">
            <v>720</v>
          </cell>
          <cell r="M801" t="str">
            <v>FR</v>
          </cell>
          <cell r="N801" t="str">
            <v>relancé frs le 14/04/2015 avec 351/14. relancé mail le 19/01/17. relancé le 25/09/17</v>
          </cell>
          <cell r="O801">
            <v>0</v>
          </cell>
          <cell r="P801">
            <v>720</v>
          </cell>
          <cell r="Q801">
            <v>0</v>
          </cell>
          <cell r="R801">
            <v>0</v>
          </cell>
          <cell r="S801">
            <v>42754</v>
          </cell>
          <cell r="T801" t="str">
            <v>En attente de réponse</v>
          </cell>
          <cell r="U801">
            <v>0</v>
          </cell>
          <cell r="V801">
            <v>0</v>
          </cell>
          <cell r="W801">
            <v>0</v>
          </cell>
          <cell r="X801">
            <v>43003</v>
          </cell>
          <cell r="Y801" t="str">
            <v>relance effectuée par Sophie</v>
          </cell>
          <cell r="Z801">
            <v>0</v>
          </cell>
          <cell r="AA801">
            <v>0</v>
          </cell>
          <cell r="AB801">
            <v>0</v>
          </cell>
          <cell r="AC801">
            <v>0</v>
          </cell>
          <cell r="AD801">
            <v>0</v>
          </cell>
          <cell r="AE801">
            <v>0</v>
          </cell>
          <cell r="AF801">
            <v>0</v>
          </cell>
          <cell r="AG801">
            <v>0</v>
          </cell>
          <cell r="AH801">
            <v>0</v>
          </cell>
          <cell r="AI801">
            <v>0</v>
          </cell>
          <cell r="AJ801">
            <v>0</v>
          </cell>
          <cell r="AK801" t="str">
            <v>Suite à la relance de Sophie</v>
          </cell>
          <cell r="AL801" t="str">
            <v>facture réceptionnée 12/10/2017</v>
          </cell>
          <cell r="AM801">
            <v>0</v>
          </cell>
          <cell r="AN801">
            <v>835</v>
          </cell>
          <cell r="AO801">
            <v>0</v>
          </cell>
          <cell r="AP801">
            <v>0</v>
          </cell>
          <cell r="AQ801" t="str">
            <v>DES GROTTES</v>
          </cell>
          <cell r="AR801">
            <v>0</v>
          </cell>
          <cell r="AS801" t="str">
            <v>+33 140270104</v>
          </cell>
          <cell r="AT801">
            <v>0</v>
          </cell>
        </row>
        <row r="802">
          <cell r="C802">
            <v>774323</v>
          </cell>
          <cell r="D802" t="str">
            <v>22 RUE JASMIN</v>
          </cell>
          <cell r="E802" t="str">
            <v>75016</v>
          </cell>
          <cell r="F802" t="str">
            <v>PARIS</v>
          </cell>
          <cell r="G802" t="str">
            <v>PUBLIMAG</v>
          </cell>
          <cell r="H802">
            <v>9</v>
          </cell>
          <cell r="I802" t="str">
            <v>MCO : Marketing et Communication par l'Objet</v>
          </cell>
          <cell r="J802">
            <v>326</v>
          </cell>
          <cell r="K802">
            <v>7743239326</v>
          </cell>
          <cell r="L802">
            <v>2392</v>
          </cell>
          <cell r="M802" t="str">
            <v>FR</v>
          </cell>
          <cell r="N802" t="str">
            <v>relancé mail le 1/02/17. relancé le 21/09/17</v>
          </cell>
          <cell r="O802">
            <v>0</v>
          </cell>
          <cell r="P802">
            <v>2392</v>
          </cell>
          <cell r="Q802">
            <v>0</v>
          </cell>
          <cell r="R802">
            <v>0</v>
          </cell>
          <cell r="S802">
            <v>42767</v>
          </cell>
          <cell r="T802" t="str">
            <v>En attente de réponse</v>
          </cell>
          <cell r="U802">
            <v>0</v>
          </cell>
          <cell r="V802">
            <v>0</v>
          </cell>
          <cell r="W802">
            <v>0</v>
          </cell>
          <cell r="X802">
            <v>42999</v>
          </cell>
          <cell r="Y802" t="str">
            <v>relance effectuée par Sophie</v>
          </cell>
          <cell r="Z802">
            <v>0</v>
          </cell>
          <cell r="AA802">
            <v>0</v>
          </cell>
          <cell r="AB802">
            <v>0</v>
          </cell>
          <cell r="AC802">
            <v>0</v>
          </cell>
          <cell r="AD802">
            <v>0</v>
          </cell>
          <cell r="AE802">
            <v>0</v>
          </cell>
          <cell r="AF802">
            <v>0</v>
          </cell>
          <cell r="AG802">
            <v>0</v>
          </cell>
          <cell r="AH802">
            <v>0</v>
          </cell>
          <cell r="AI802">
            <v>0</v>
          </cell>
          <cell r="AJ802">
            <v>0</v>
          </cell>
          <cell r="AK802" t="str">
            <v xml:space="preserve">  </v>
          </cell>
          <cell r="AL802">
            <v>0</v>
          </cell>
          <cell r="AM802">
            <v>0</v>
          </cell>
          <cell r="AN802">
            <v>849</v>
          </cell>
          <cell r="AO802">
            <v>0</v>
          </cell>
          <cell r="AP802">
            <v>0</v>
          </cell>
          <cell r="AQ802" t="str">
            <v>GINOCCHI.</v>
          </cell>
          <cell r="AR802">
            <v>0</v>
          </cell>
          <cell r="AS802" t="str">
            <v>+33 144302460</v>
          </cell>
          <cell r="AT802">
            <v>0</v>
          </cell>
        </row>
        <row r="803">
          <cell r="C803">
            <v>774323</v>
          </cell>
          <cell r="D803" t="str">
            <v>22 RUE JASMIN</v>
          </cell>
          <cell r="E803" t="str">
            <v>75016</v>
          </cell>
          <cell r="F803" t="str">
            <v>PARIS</v>
          </cell>
          <cell r="G803" t="str">
            <v>PUBLIMAG</v>
          </cell>
          <cell r="H803">
            <v>9</v>
          </cell>
          <cell r="I803" t="str">
            <v xml:space="preserve">SITL </v>
          </cell>
          <cell r="J803">
            <v>601</v>
          </cell>
          <cell r="K803">
            <v>7743239601</v>
          </cell>
          <cell r="L803">
            <v>1794</v>
          </cell>
          <cell r="M803" t="str">
            <v>FR</v>
          </cell>
          <cell r="N803" t="str">
            <v>relancé mail le 1/02/17. relancé le 21/09/17</v>
          </cell>
          <cell r="O803">
            <v>0</v>
          </cell>
          <cell r="P803">
            <v>1794</v>
          </cell>
          <cell r="Q803">
            <v>0</v>
          </cell>
          <cell r="R803">
            <v>0</v>
          </cell>
          <cell r="S803">
            <v>42767</v>
          </cell>
          <cell r="T803" t="str">
            <v>En attente de réponse</v>
          </cell>
          <cell r="U803">
            <v>0</v>
          </cell>
          <cell r="V803">
            <v>0</v>
          </cell>
          <cell r="W803">
            <v>0</v>
          </cell>
          <cell r="X803">
            <v>42999</v>
          </cell>
          <cell r="Y803" t="str">
            <v>relance effectuée par Sophie</v>
          </cell>
          <cell r="Z803">
            <v>0</v>
          </cell>
          <cell r="AA803">
            <v>0</v>
          </cell>
          <cell r="AB803">
            <v>0</v>
          </cell>
          <cell r="AC803">
            <v>0</v>
          </cell>
          <cell r="AD803">
            <v>0</v>
          </cell>
          <cell r="AE803">
            <v>0</v>
          </cell>
          <cell r="AF803">
            <v>0</v>
          </cell>
          <cell r="AG803">
            <v>0</v>
          </cell>
          <cell r="AH803">
            <v>0</v>
          </cell>
          <cell r="AI803">
            <v>0</v>
          </cell>
          <cell r="AJ803">
            <v>0</v>
          </cell>
          <cell r="AK803" t="str">
            <v xml:space="preserve">  </v>
          </cell>
          <cell r="AL803">
            <v>0</v>
          </cell>
          <cell r="AM803">
            <v>0</v>
          </cell>
          <cell r="AN803">
            <v>850</v>
          </cell>
          <cell r="AO803">
            <v>0</v>
          </cell>
          <cell r="AP803">
            <v>0</v>
          </cell>
          <cell r="AQ803" t="str">
            <v>GINOCCHI.</v>
          </cell>
          <cell r="AR803">
            <v>0</v>
          </cell>
          <cell r="AS803" t="str">
            <v>+33 144302460</v>
          </cell>
          <cell r="AT803">
            <v>0</v>
          </cell>
        </row>
        <row r="804">
          <cell r="C804">
            <v>774323</v>
          </cell>
          <cell r="D804" t="str">
            <v>22 RUE JASMIN</v>
          </cell>
          <cell r="E804" t="str">
            <v>75016</v>
          </cell>
          <cell r="F804" t="str">
            <v>PARIS</v>
          </cell>
          <cell r="G804" t="str">
            <v>PUBLIMAG</v>
          </cell>
          <cell r="H804">
            <v>11</v>
          </cell>
          <cell r="I804" t="str">
            <v>VAD (Salon de la Vente à Distance)</v>
          </cell>
          <cell r="J804">
            <v>611</v>
          </cell>
          <cell r="K804">
            <v>77432311611</v>
          </cell>
          <cell r="L804">
            <v>1196</v>
          </cell>
          <cell r="M804" t="str">
            <v>FR</v>
          </cell>
          <cell r="N804" t="str">
            <v>relancé mail le 1/02/17. relancé le 21/09/17</v>
          </cell>
          <cell r="O804">
            <v>0</v>
          </cell>
          <cell r="P804">
            <v>1196</v>
          </cell>
          <cell r="Q804">
            <v>0</v>
          </cell>
          <cell r="R804">
            <v>0</v>
          </cell>
          <cell r="S804">
            <v>42767</v>
          </cell>
          <cell r="T804" t="str">
            <v>En attente de réponse</v>
          </cell>
          <cell r="U804">
            <v>0</v>
          </cell>
          <cell r="V804">
            <v>0</v>
          </cell>
          <cell r="W804">
            <v>0</v>
          </cell>
          <cell r="X804">
            <v>42999</v>
          </cell>
          <cell r="Y804" t="str">
            <v>relance effectuée par Sophie</v>
          </cell>
          <cell r="Z804">
            <v>0</v>
          </cell>
          <cell r="AA804">
            <v>0</v>
          </cell>
          <cell r="AB804">
            <v>0</v>
          </cell>
          <cell r="AC804">
            <v>0</v>
          </cell>
          <cell r="AD804">
            <v>0</v>
          </cell>
          <cell r="AE804">
            <v>0</v>
          </cell>
          <cell r="AF804">
            <v>0</v>
          </cell>
          <cell r="AG804">
            <v>0</v>
          </cell>
          <cell r="AH804">
            <v>0</v>
          </cell>
          <cell r="AI804">
            <v>0</v>
          </cell>
          <cell r="AJ804">
            <v>0</v>
          </cell>
          <cell r="AK804" t="str">
            <v xml:space="preserve">  </v>
          </cell>
          <cell r="AL804">
            <v>0</v>
          </cell>
          <cell r="AM804">
            <v>0</v>
          </cell>
          <cell r="AN804">
            <v>851</v>
          </cell>
          <cell r="AO804">
            <v>0</v>
          </cell>
          <cell r="AP804">
            <v>0</v>
          </cell>
          <cell r="AQ804" t="str">
            <v>GINOCCHI.</v>
          </cell>
          <cell r="AR804">
            <v>0</v>
          </cell>
          <cell r="AS804" t="str">
            <v>+33 144302460</v>
          </cell>
          <cell r="AT804">
            <v>0</v>
          </cell>
        </row>
        <row r="805">
          <cell r="C805">
            <v>774323</v>
          </cell>
          <cell r="D805" t="str">
            <v>22 RUE JASMIN</v>
          </cell>
          <cell r="E805" t="str">
            <v>75016</v>
          </cell>
          <cell r="F805" t="str">
            <v>PARIS</v>
          </cell>
          <cell r="G805" t="str">
            <v>PUBLIMAG</v>
          </cell>
          <cell r="H805">
            <v>12</v>
          </cell>
          <cell r="I805" t="str">
            <v>MCO : Marketing et Communication par l'Objet</v>
          </cell>
          <cell r="J805">
            <v>326</v>
          </cell>
          <cell r="K805">
            <v>77432312326</v>
          </cell>
          <cell r="L805">
            <v>1196</v>
          </cell>
          <cell r="M805" t="str">
            <v>FR</v>
          </cell>
          <cell r="N805" t="str">
            <v>relancé frs le 1/07. tel le 10/03 me rappelle. Tel le 16/03 n'a pas pu voir M. Drey me rappelle. Relancé par mail le 10/04. tel le 01/09/15 voit M. Drey et fait la facture avant semaine prochaine. Relancé mail le 1/02/17. relancé le 21/09/17</v>
          </cell>
          <cell r="O805">
            <v>0</v>
          </cell>
          <cell r="P805">
            <v>1196</v>
          </cell>
          <cell r="Q805">
            <v>0</v>
          </cell>
          <cell r="R805">
            <v>0</v>
          </cell>
          <cell r="S805">
            <v>42767</v>
          </cell>
          <cell r="T805" t="str">
            <v>En attente de réponse</v>
          </cell>
          <cell r="U805">
            <v>0</v>
          </cell>
          <cell r="V805">
            <v>0</v>
          </cell>
          <cell r="W805">
            <v>0</v>
          </cell>
          <cell r="X805">
            <v>42999</v>
          </cell>
          <cell r="Y805" t="str">
            <v>relance effectuée par Sophie</v>
          </cell>
          <cell r="Z805">
            <v>0</v>
          </cell>
          <cell r="AA805">
            <v>0</v>
          </cell>
          <cell r="AB805">
            <v>0</v>
          </cell>
          <cell r="AC805">
            <v>0</v>
          </cell>
          <cell r="AD805">
            <v>0</v>
          </cell>
          <cell r="AE805">
            <v>0</v>
          </cell>
          <cell r="AF805">
            <v>0</v>
          </cell>
          <cell r="AG805">
            <v>0</v>
          </cell>
          <cell r="AH805">
            <v>0</v>
          </cell>
          <cell r="AI805">
            <v>0</v>
          </cell>
          <cell r="AJ805">
            <v>0</v>
          </cell>
          <cell r="AK805" t="str">
            <v>Courrier envoyer le 27/09/2017 Désiré</v>
          </cell>
          <cell r="AL805">
            <v>0</v>
          </cell>
          <cell r="AM805">
            <v>0</v>
          </cell>
          <cell r="AN805">
            <v>852</v>
          </cell>
          <cell r="AO805">
            <v>0</v>
          </cell>
          <cell r="AP805">
            <v>0</v>
          </cell>
          <cell r="AQ805" t="str">
            <v>GINOCCHI.</v>
          </cell>
          <cell r="AR805">
            <v>0</v>
          </cell>
          <cell r="AS805" t="str">
            <v>+33 144302460</v>
          </cell>
          <cell r="AT805">
            <v>0</v>
          </cell>
        </row>
        <row r="806">
          <cell r="C806">
            <v>56768</v>
          </cell>
          <cell r="D806" t="str">
            <v>15 RUE TREBOIS</v>
          </cell>
          <cell r="E806" t="str">
            <v>92532</v>
          </cell>
          <cell r="F806" t="str">
            <v>LEVALLOIS PERRET CEDEX</v>
          </cell>
          <cell r="G806" t="str">
            <v>LA CUISINE COLLECTIVE</v>
          </cell>
          <cell r="H806">
            <v>8</v>
          </cell>
          <cell r="I806" t="str">
            <v>Equip'hôtel</v>
          </cell>
          <cell r="J806">
            <v>401</v>
          </cell>
          <cell r="K806">
            <v>567688401</v>
          </cell>
          <cell r="L806">
            <v>10783.14</v>
          </cell>
          <cell r="M806" t="str">
            <v>FR</v>
          </cell>
          <cell r="N806" t="str">
            <v>relancé AR le 15/06/15. faire avoir</v>
          </cell>
          <cell r="O806">
            <v>0</v>
          </cell>
          <cell r="P806">
            <v>10783.14</v>
          </cell>
          <cell r="Q806">
            <v>0</v>
          </cell>
          <cell r="R806">
            <v>0</v>
          </cell>
          <cell r="S806">
            <v>0</v>
          </cell>
          <cell r="T806" t="str">
            <v>Element manquant sur la FC</v>
          </cell>
          <cell r="U806">
            <v>0</v>
          </cell>
          <cell r="V806">
            <v>0</v>
          </cell>
          <cell r="W806">
            <v>0</v>
          </cell>
          <cell r="X806">
            <v>0</v>
          </cell>
          <cell r="Y806">
            <v>0</v>
          </cell>
          <cell r="Z806">
            <v>0</v>
          </cell>
          <cell r="AA806">
            <v>0</v>
          </cell>
          <cell r="AB806">
            <v>0</v>
          </cell>
          <cell r="AC806">
            <v>0</v>
          </cell>
          <cell r="AD806">
            <v>0</v>
          </cell>
          <cell r="AE806">
            <v>0</v>
          </cell>
          <cell r="AF806">
            <v>0</v>
          </cell>
          <cell r="AG806">
            <v>0</v>
          </cell>
          <cell r="AH806">
            <v>0</v>
          </cell>
          <cell r="AI806">
            <v>0</v>
          </cell>
          <cell r="AJ806">
            <v>0</v>
          </cell>
          <cell r="AK806" t="e">
            <v>#N/A</v>
          </cell>
          <cell r="AL806">
            <v>0</v>
          </cell>
          <cell r="AM806">
            <v>0</v>
          </cell>
          <cell r="AN806">
            <v>854</v>
          </cell>
          <cell r="AO806">
            <v>0</v>
          </cell>
          <cell r="AP806">
            <v>0</v>
          </cell>
          <cell r="AQ806" t="str">
            <v>Paillard</v>
          </cell>
          <cell r="AR806">
            <v>0</v>
          </cell>
          <cell r="AS806" t="str">
            <v>+33141409400</v>
          </cell>
          <cell r="AT806">
            <v>0</v>
          </cell>
        </row>
        <row r="807">
          <cell r="C807">
            <v>56768</v>
          </cell>
          <cell r="D807" t="str">
            <v>15 RUE TREBOIS</v>
          </cell>
          <cell r="E807" t="str">
            <v>92532</v>
          </cell>
          <cell r="F807" t="str">
            <v>LEVALLOIS PERRET CEDEX</v>
          </cell>
          <cell r="G807" t="str">
            <v>LA CUISINE COLLECTIVE</v>
          </cell>
          <cell r="H807">
            <v>12</v>
          </cell>
          <cell r="I807" t="str">
            <v>Equip'hôtel</v>
          </cell>
          <cell r="J807">
            <v>401</v>
          </cell>
          <cell r="K807">
            <v>5676812401</v>
          </cell>
          <cell r="L807">
            <v>21090.26</v>
          </cell>
          <cell r="M807" t="str">
            <v>FR</v>
          </cell>
          <cell r="N807" t="str">
            <v>relancé frs le 1/07. en litige ne veut pas payer le diff de tva sur 2010. Dominique doit faire un courrier.relance mail le  21/11/13 et 24/02/14. Relancé AR le 15/06/15. faire avoir</v>
          </cell>
          <cell r="O807">
            <v>0</v>
          </cell>
          <cell r="P807">
            <v>21090.26</v>
          </cell>
          <cell r="Q807">
            <v>0</v>
          </cell>
          <cell r="R807">
            <v>0</v>
          </cell>
          <cell r="S807">
            <v>0</v>
          </cell>
          <cell r="T807" t="str">
            <v>Element manquant sur la FC</v>
          </cell>
          <cell r="U807">
            <v>0</v>
          </cell>
          <cell r="V807">
            <v>0</v>
          </cell>
          <cell r="W807">
            <v>0</v>
          </cell>
          <cell r="X807">
            <v>0</v>
          </cell>
          <cell r="Y807">
            <v>0</v>
          </cell>
          <cell r="Z807">
            <v>0</v>
          </cell>
          <cell r="AA807">
            <v>0</v>
          </cell>
          <cell r="AB807">
            <v>0</v>
          </cell>
          <cell r="AC807">
            <v>0</v>
          </cell>
          <cell r="AD807">
            <v>0</v>
          </cell>
          <cell r="AE807">
            <v>0</v>
          </cell>
          <cell r="AF807">
            <v>0</v>
          </cell>
          <cell r="AG807">
            <v>0</v>
          </cell>
          <cell r="AH807">
            <v>0</v>
          </cell>
          <cell r="AI807">
            <v>0</v>
          </cell>
          <cell r="AJ807">
            <v>0</v>
          </cell>
          <cell r="AK807" t="e">
            <v>#N/A</v>
          </cell>
          <cell r="AL807">
            <v>0</v>
          </cell>
          <cell r="AM807">
            <v>0</v>
          </cell>
          <cell r="AN807">
            <v>855</v>
          </cell>
          <cell r="AO807">
            <v>0</v>
          </cell>
          <cell r="AP807">
            <v>0</v>
          </cell>
          <cell r="AQ807" t="str">
            <v>Paillard</v>
          </cell>
          <cell r="AR807">
            <v>0</v>
          </cell>
          <cell r="AS807" t="str">
            <v>+33141409400</v>
          </cell>
          <cell r="AT807">
            <v>0</v>
          </cell>
        </row>
        <row r="808">
          <cell r="C808">
            <v>56768</v>
          </cell>
          <cell r="D808" t="str">
            <v>15 RUE TREBOIS</v>
          </cell>
          <cell r="E808" t="str">
            <v>92532</v>
          </cell>
          <cell r="F808" t="str">
            <v>LEVALLOIS PERRET CEDEX</v>
          </cell>
          <cell r="G808" t="str">
            <v>LA CUISINE COLLECTIVE</v>
          </cell>
          <cell r="H808">
            <v>12</v>
          </cell>
          <cell r="I808" t="str">
            <v>DA vending expo</v>
          </cell>
          <cell r="J808">
            <v>403</v>
          </cell>
          <cell r="K808">
            <v>5676812403</v>
          </cell>
          <cell r="L808">
            <v>7941.44</v>
          </cell>
          <cell r="M808" t="str">
            <v>FR</v>
          </cell>
          <cell r="N808" t="str">
            <v>relancé frs le 1/07. relancé AR le 15/06/15. faire avoir</v>
          </cell>
          <cell r="O808">
            <v>0</v>
          </cell>
          <cell r="P808">
            <v>7941.44</v>
          </cell>
          <cell r="Q808">
            <v>0</v>
          </cell>
          <cell r="R808">
            <v>0</v>
          </cell>
          <cell r="S808">
            <v>0</v>
          </cell>
          <cell r="T808" t="str">
            <v>Element manquant sur la FC</v>
          </cell>
          <cell r="U808">
            <v>0</v>
          </cell>
          <cell r="V808">
            <v>0</v>
          </cell>
          <cell r="W808">
            <v>0</v>
          </cell>
          <cell r="X808">
            <v>0</v>
          </cell>
          <cell r="Y808">
            <v>0</v>
          </cell>
          <cell r="Z808">
            <v>0</v>
          </cell>
          <cell r="AA808">
            <v>0</v>
          </cell>
          <cell r="AB808">
            <v>0</v>
          </cell>
          <cell r="AC808">
            <v>0</v>
          </cell>
          <cell r="AD808">
            <v>0</v>
          </cell>
          <cell r="AE808">
            <v>0</v>
          </cell>
          <cell r="AF808">
            <v>0</v>
          </cell>
          <cell r="AG808">
            <v>0</v>
          </cell>
          <cell r="AH808">
            <v>0</v>
          </cell>
          <cell r="AI808">
            <v>0</v>
          </cell>
          <cell r="AJ808">
            <v>0</v>
          </cell>
          <cell r="AK808" t="e">
            <v>#N/A</v>
          </cell>
          <cell r="AL808">
            <v>0</v>
          </cell>
          <cell r="AM808">
            <v>0</v>
          </cell>
          <cell r="AN808">
            <v>856</v>
          </cell>
          <cell r="AO808">
            <v>0</v>
          </cell>
          <cell r="AP808">
            <v>0</v>
          </cell>
          <cell r="AQ808" t="str">
            <v>Paillard</v>
          </cell>
          <cell r="AR808">
            <v>0</v>
          </cell>
          <cell r="AS808" t="str">
            <v>+33141409400</v>
          </cell>
          <cell r="AT808">
            <v>0</v>
          </cell>
        </row>
        <row r="809">
          <cell r="C809">
            <v>1314402</v>
          </cell>
          <cell r="D809" t="str">
            <v>Unitec House</v>
          </cell>
          <cell r="E809" t="str">
            <v>N31QB</v>
          </cell>
          <cell r="F809" t="str">
            <v>LONDON</v>
          </cell>
          <cell r="G809" t="str">
            <v>FUTURE SCIENCE GROUP</v>
          </cell>
          <cell r="H809">
            <v>8</v>
          </cell>
          <cell r="I809" t="str">
            <v>JIB Journées Internationales de la Biologie</v>
          </cell>
          <cell r="J809">
            <v>211</v>
          </cell>
          <cell r="K809">
            <v>13144028211</v>
          </cell>
          <cell r="L809">
            <v>17900</v>
          </cell>
          <cell r="M809" t="str">
            <v>ETR</v>
          </cell>
          <cell r="N809" t="str">
            <v>14/03/2017] [relance II:16/05/2017] [new contact: s.kirtsidou@futuremedicine.com] [l'interlocuteur nous demande les contrats: 16/05/2017]</v>
          </cell>
          <cell r="O809">
            <v>0</v>
          </cell>
          <cell r="P809">
            <v>17900</v>
          </cell>
          <cell r="Q809">
            <v>0</v>
          </cell>
          <cell r="R809">
            <v>0</v>
          </cell>
          <cell r="S809">
            <v>42808</v>
          </cell>
          <cell r="T809" t="str">
            <v xml:space="preserve">en attente de réponse </v>
          </cell>
          <cell r="U809" t="str">
            <v>Convention à envoyer/recherche archive</v>
          </cell>
          <cell r="V809">
            <v>42871</v>
          </cell>
          <cell r="W809" t="str">
            <v>Recherche archive/L'interl. fait le nécessaire</v>
          </cell>
          <cell r="X809">
            <v>42871</v>
          </cell>
          <cell r="Y809" t="str">
            <v>Convention à envoyer/recherche archive</v>
          </cell>
          <cell r="Z809">
            <v>0</v>
          </cell>
          <cell r="AA809">
            <v>0</v>
          </cell>
          <cell r="AB809">
            <v>0</v>
          </cell>
          <cell r="AC809">
            <v>0</v>
          </cell>
          <cell r="AD809">
            <v>0</v>
          </cell>
          <cell r="AE809">
            <v>0</v>
          </cell>
          <cell r="AF809">
            <v>0</v>
          </cell>
          <cell r="AG809">
            <v>0</v>
          </cell>
          <cell r="AH809">
            <v>0</v>
          </cell>
          <cell r="AI809">
            <v>0</v>
          </cell>
          <cell r="AJ809">
            <v>0</v>
          </cell>
          <cell r="AK809" t="e">
            <v>#N/A</v>
          </cell>
          <cell r="AL809">
            <v>0</v>
          </cell>
          <cell r="AM809">
            <v>0</v>
          </cell>
          <cell r="AN809">
            <v>884</v>
          </cell>
          <cell r="AO809">
            <v>0</v>
          </cell>
          <cell r="AP809">
            <v>0</v>
          </cell>
          <cell r="AQ809" t="str">
            <v>KEMP</v>
          </cell>
          <cell r="AR809">
            <v>0</v>
          </cell>
          <cell r="AS809" t="str">
            <v>+44  2083 716080</v>
          </cell>
          <cell r="AT809" t="str">
            <v>s.kirtsidou@futuremedicine.com</v>
          </cell>
        </row>
        <row r="810">
          <cell r="C810">
            <v>1314402</v>
          </cell>
          <cell r="D810" t="str">
            <v>Unitec House</v>
          </cell>
          <cell r="E810" t="str">
            <v>N31QB</v>
          </cell>
          <cell r="F810" t="str">
            <v>LONDON</v>
          </cell>
          <cell r="G810" t="str">
            <v>FUTURE SCIENCE GROUP</v>
          </cell>
          <cell r="H810">
            <v>10</v>
          </cell>
          <cell r="I810" t="str">
            <v>JIB Journées Internationales de la Biologie</v>
          </cell>
          <cell r="J810">
            <v>211</v>
          </cell>
          <cell r="K810">
            <v>131440210211</v>
          </cell>
          <cell r="L810">
            <v>17900</v>
          </cell>
          <cell r="M810" t="str">
            <v>ETR</v>
          </cell>
          <cell r="N810" t="str">
            <v>14/03/2017] [relance II:16/05/2017] [new contact: s.kirtsidou@futuremedicine.com] [l'interlocuteur nous demande les contrats: 16/05/2017]</v>
          </cell>
          <cell r="O810">
            <v>0</v>
          </cell>
          <cell r="P810">
            <v>17900</v>
          </cell>
          <cell r="Q810">
            <v>0</v>
          </cell>
          <cell r="R810">
            <v>0</v>
          </cell>
          <cell r="S810">
            <v>42808</v>
          </cell>
          <cell r="T810" t="str">
            <v xml:space="preserve">en attente de réponse </v>
          </cell>
          <cell r="U810" t="str">
            <v>Convention à envoyer/recherche archive</v>
          </cell>
          <cell r="V810">
            <v>42871</v>
          </cell>
          <cell r="W810" t="str">
            <v>Recherche archive/L'interl. fait le nécessaire</v>
          </cell>
          <cell r="X810">
            <v>42871</v>
          </cell>
          <cell r="Y810" t="str">
            <v>Convention à envoyer/recherche archive</v>
          </cell>
          <cell r="Z810">
            <v>0</v>
          </cell>
          <cell r="AA810">
            <v>0</v>
          </cell>
          <cell r="AB810">
            <v>0</v>
          </cell>
          <cell r="AC810">
            <v>0</v>
          </cell>
          <cell r="AD810">
            <v>0</v>
          </cell>
          <cell r="AE810">
            <v>0</v>
          </cell>
          <cell r="AF810">
            <v>0</v>
          </cell>
          <cell r="AG810">
            <v>0</v>
          </cell>
          <cell r="AH810">
            <v>0</v>
          </cell>
          <cell r="AI810">
            <v>0</v>
          </cell>
          <cell r="AJ810">
            <v>0</v>
          </cell>
          <cell r="AK810" t="e">
            <v>#N/A</v>
          </cell>
          <cell r="AL810">
            <v>0</v>
          </cell>
          <cell r="AM810">
            <v>0</v>
          </cell>
          <cell r="AN810">
            <v>885</v>
          </cell>
          <cell r="AO810">
            <v>0</v>
          </cell>
          <cell r="AP810">
            <v>0</v>
          </cell>
          <cell r="AQ810" t="str">
            <v>KEMP</v>
          </cell>
          <cell r="AR810">
            <v>0</v>
          </cell>
          <cell r="AS810" t="str">
            <v>+44  2083 716080</v>
          </cell>
          <cell r="AT810" t="str">
            <v>s.kirsidou@futuremedecine.com</v>
          </cell>
        </row>
        <row r="811">
          <cell r="C811">
            <v>1314402</v>
          </cell>
          <cell r="D811" t="str">
            <v>Unitec House</v>
          </cell>
          <cell r="E811" t="str">
            <v>N31QB</v>
          </cell>
          <cell r="F811" t="str">
            <v>LONDON</v>
          </cell>
          <cell r="G811" t="str">
            <v>FUTURE SCIENCE GROUP</v>
          </cell>
          <cell r="H811">
            <v>11</v>
          </cell>
          <cell r="I811" t="str">
            <v>JIB Journées Internationales de la Biologie</v>
          </cell>
          <cell r="J811">
            <v>211</v>
          </cell>
          <cell r="K811">
            <v>131440211211</v>
          </cell>
          <cell r="L811">
            <v>20960</v>
          </cell>
          <cell r="M811" t="str">
            <v>ETR</v>
          </cell>
          <cell r="N811" t="str">
            <v>14/03/2017] [relance II:16/05/2017] [new contact: s.kirtsidou@futuremedicine.com] [l'interlocuteur nous demande les contrats: 16/05/2017]</v>
          </cell>
          <cell r="O811">
            <v>0</v>
          </cell>
          <cell r="P811">
            <v>20960</v>
          </cell>
          <cell r="Q811">
            <v>0</v>
          </cell>
          <cell r="R811">
            <v>0</v>
          </cell>
          <cell r="S811">
            <v>42808</v>
          </cell>
          <cell r="T811" t="str">
            <v xml:space="preserve">en attente de réponse </v>
          </cell>
          <cell r="U811" t="str">
            <v>Convention à envoyer/recherche archive</v>
          </cell>
          <cell r="V811">
            <v>42871</v>
          </cell>
          <cell r="W811" t="str">
            <v>Recherche archive/L'interl. fait le nécessaire</v>
          </cell>
          <cell r="X811">
            <v>42871</v>
          </cell>
          <cell r="Y811" t="str">
            <v>Convention à envoyer/recherche archive</v>
          </cell>
          <cell r="Z811">
            <v>0</v>
          </cell>
          <cell r="AA811">
            <v>0</v>
          </cell>
          <cell r="AB811">
            <v>0</v>
          </cell>
          <cell r="AC811">
            <v>0</v>
          </cell>
          <cell r="AD811">
            <v>0</v>
          </cell>
          <cell r="AE811">
            <v>0</v>
          </cell>
          <cell r="AF811">
            <v>0</v>
          </cell>
          <cell r="AG811">
            <v>0</v>
          </cell>
          <cell r="AH811">
            <v>0</v>
          </cell>
          <cell r="AI811">
            <v>0</v>
          </cell>
          <cell r="AJ811">
            <v>0</v>
          </cell>
          <cell r="AK811" t="e">
            <v>#N/A</v>
          </cell>
          <cell r="AL811">
            <v>0</v>
          </cell>
          <cell r="AM811">
            <v>0</v>
          </cell>
          <cell r="AN811">
            <v>886</v>
          </cell>
          <cell r="AO811">
            <v>0</v>
          </cell>
          <cell r="AP811">
            <v>0</v>
          </cell>
          <cell r="AQ811" t="str">
            <v>KEMP</v>
          </cell>
          <cell r="AR811">
            <v>0</v>
          </cell>
          <cell r="AS811" t="str">
            <v>+44  2083 716080</v>
          </cell>
          <cell r="AT811" t="str">
            <v>s.kirsidou@futuremedecine.com</v>
          </cell>
        </row>
        <row r="812">
          <cell r="C812">
            <v>952437</v>
          </cell>
          <cell r="D812" t="str">
            <v>AKAS STR. 8-5</v>
          </cell>
          <cell r="E812" t="str">
            <v>LV-1011</v>
          </cell>
          <cell r="F812" t="str">
            <v>RIGA</v>
          </cell>
          <cell r="G812" t="str">
            <v>TRANSPORT INFORMATION CENTER</v>
          </cell>
          <cell r="H812">
            <v>8</v>
          </cell>
          <cell r="I812" t="str">
            <v xml:space="preserve">SITL </v>
          </cell>
          <cell r="J812">
            <v>601</v>
          </cell>
          <cell r="K812">
            <v>9524378601</v>
          </cell>
          <cell r="L812">
            <v>4988</v>
          </cell>
          <cell r="M812" t="str">
            <v>ETR</v>
          </cell>
          <cell r="N812" t="str">
            <v>23/03/2017] [l'interlocuteru demande le contrat pour accélérer les recherches: envoyer contrat 02/06/2017]</v>
          </cell>
          <cell r="O812">
            <v>0</v>
          </cell>
          <cell r="P812">
            <v>4988</v>
          </cell>
          <cell r="Q812">
            <v>0</v>
          </cell>
          <cell r="R812">
            <v>0</v>
          </cell>
          <cell r="S812">
            <v>42817</v>
          </cell>
          <cell r="T812" t="str">
            <v>en attente de réponse</v>
          </cell>
          <cell r="U812">
            <v>0</v>
          </cell>
          <cell r="V812">
            <v>0</v>
          </cell>
          <cell r="W812">
            <v>0</v>
          </cell>
          <cell r="X812">
            <v>42888</v>
          </cell>
          <cell r="Y812" t="str">
            <v>Convention à envoyer/recherche archive</v>
          </cell>
          <cell r="Z812">
            <v>0</v>
          </cell>
          <cell r="AA812">
            <v>0</v>
          </cell>
          <cell r="AB812">
            <v>0</v>
          </cell>
          <cell r="AC812">
            <v>0</v>
          </cell>
          <cell r="AD812">
            <v>0</v>
          </cell>
          <cell r="AE812">
            <v>0</v>
          </cell>
          <cell r="AF812">
            <v>0</v>
          </cell>
          <cell r="AG812">
            <v>0</v>
          </cell>
          <cell r="AH812">
            <v>0</v>
          </cell>
          <cell r="AI812">
            <v>0</v>
          </cell>
          <cell r="AJ812">
            <v>0</v>
          </cell>
          <cell r="AK812" t="e">
            <v>#N/A</v>
          </cell>
          <cell r="AL812">
            <v>0</v>
          </cell>
          <cell r="AM812">
            <v>0</v>
          </cell>
          <cell r="AN812">
            <v>887</v>
          </cell>
          <cell r="AO812">
            <v>0</v>
          </cell>
          <cell r="AP812">
            <v>0</v>
          </cell>
          <cell r="AQ812" t="str">
            <v>BONDARIK</v>
          </cell>
          <cell r="AR812">
            <v>0</v>
          </cell>
          <cell r="AS812" t="str">
            <v>00 371 7845 999</v>
          </cell>
          <cell r="AT812">
            <v>0</v>
          </cell>
        </row>
        <row r="813">
          <cell r="C813">
            <v>3027824</v>
          </cell>
          <cell r="D813" t="str">
            <v>469 JULIUS JEPPE ST, PRETORIA</v>
          </cell>
          <cell r="E813" t="str">
            <v>0145</v>
          </cell>
          <cell r="F813" t="str">
            <v>WATERKLOOF</v>
          </cell>
          <cell r="G813" t="str">
            <v>SA FRANCHISE WAREHOUSE</v>
          </cell>
          <cell r="H813">
            <v>15</v>
          </cell>
          <cell r="I813" t="str">
            <v>Franchise</v>
          </cell>
          <cell r="J813">
            <v>423</v>
          </cell>
          <cell r="K813">
            <v>302782415423</v>
          </cell>
          <cell r="L813">
            <v>2000</v>
          </cell>
          <cell r="M813" t="str">
            <v>ETR</v>
          </cell>
          <cell r="N813" t="str">
            <v>afrique du sud. Mail pas abouti. Relancé courrier le 19/05/17. envoyé courrier AR le 10/08/17 avec copie contrat</v>
          </cell>
          <cell r="O813">
            <v>0</v>
          </cell>
          <cell r="P813">
            <v>2000</v>
          </cell>
          <cell r="Q813">
            <v>0</v>
          </cell>
          <cell r="R813">
            <v>0</v>
          </cell>
          <cell r="S813">
            <v>0</v>
          </cell>
          <cell r="T813" t="str">
            <v>Mail non abouti</v>
          </cell>
          <cell r="U813">
            <v>0</v>
          </cell>
          <cell r="V813">
            <v>0</v>
          </cell>
          <cell r="W813">
            <v>0</v>
          </cell>
          <cell r="X813">
            <v>42874</v>
          </cell>
          <cell r="Y813" t="str">
            <v>Courrier envoyé</v>
          </cell>
          <cell r="Z813">
            <v>0</v>
          </cell>
          <cell r="AA813">
            <v>0</v>
          </cell>
          <cell r="AB813">
            <v>0</v>
          </cell>
          <cell r="AC813">
            <v>0</v>
          </cell>
          <cell r="AD813">
            <v>0</v>
          </cell>
          <cell r="AE813">
            <v>0</v>
          </cell>
          <cell r="AF813">
            <v>0</v>
          </cell>
          <cell r="AG813">
            <v>0</v>
          </cell>
          <cell r="AH813">
            <v>0</v>
          </cell>
          <cell r="AI813">
            <v>0</v>
          </cell>
          <cell r="AJ813">
            <v>0</v>
          </cell>
          <cell r="AK813" t="e">
            <v>#N/A</v>
          </cell>
          <cell r="AL813">
            <v>0</v>
          </cell>
          <cell r="AM813">
            <v>0</v>
          </cell>
          <cell r="AN813">
            <v>888</v>
          </cell>
          <cell r="AO813">
            <v>0</v>
          </cell>
          <cell r="AP813">
            <v>0</v>
          </cell>
          <cell r="AQ813" t="str">
            <v>VAN RIET</v>
          </cell>
          <cell r="AR813">
            <v>0</v>
          </cell>
          <cell r="AS813">
            <v>0</v>
          </cell>
          <cell r="AT813">
            <v>0</v>
          </cell>
        </row>
        <row r="814">
          <cell r="C814">
            <v>808510</v>
          </cell>
          <cell r="D814" t="str">
            <v>DENNENDREEF 8</v>
          </cell>
          <cell r="E814" t="str">
            <v>B-3721</v>
          </cell>
          <cell r="F814" t="str">
            <v>KORTESSEM</v>
          </cell>
          <cell r="G814" t="str">
            <v>ARCHI EUROPE SA</v>
          </cell>
          <cell r="H814">
            <v>11</v>
          </cell>
          <cell r="I814" t="str">
            <v>Batimat</v>
          </cell>
          <cell r="J814">
            <v>141</v>
          </cell>
          <cell r="K814">
            <v>80851011141</v>
          </cell>
          <cell r="L814">
            <v>500</v>
          </cell>
          <cell r="M814" t="str">
            <v>ETR</v>
          </cell>
          <cell r="N814" t="str">
            <v>31/03/2017] [relance II:13/06/2017]</v>
          </cell>
          <cell r="O814">
            <v>0</v>
          </cell>
          <cell r="P814">
            <v>500</v>
          </cell>
          <cell r="Q814">
            <v>0</v>
          </cell>
          <cell r="R814">
            <v>0</v>
          </cell>
          <cell r="S814">
            <v>42825</v>
          </cell>
          <cell r="T814" t="str">
            <v xml:space="preserve">en attente de réponse </v>
          </cell>
          <cell r="U814">
            <v>0</v>
          </cell>
          <cell r="V814">
            <v>0</v>
          </cell>
          <cell r="W814">
            <v>0</v>
          </cell>
          <cell r="X814">
            <v>42899</v>
          </cell>
          <cell r="Y814" t="str">
            <v>en attente de réponse</v>
          </cell>
          <cell r="Z814">
            <v>0</v>
          </cell>
          <cell r="AA814">
            <v>0</v>
          </cell>
          <cell r="AB814">
            <v>0</v>
          </cell>
          <cell r="AC814">
            <v>0</v>
          </cell>
          <cell r="AD814">
            <v>0</v>
          </cell>
          <cell r="AE814">
            <v>0</v>
          </cell>
          <cell r="AF814">
            <v>0</v>
          </cell>
          <cell r="AG814">
            <v>0</v>
          </cell>
          <cell r="AH814">
            <v>0</v>
          </cell>
          <cell r="AI814">
            <v>0</v>
          </cell>
          <cell r="AJ814">
            <v>0</v>
          </cell>
          <cell r="AK814" t="e">
            <v>#N/A</v>
          </cell>
          <cell r="AL814">
            <v>0</v>
          </cell>
          <cell r="AM814">
            <v>0</v>
          </cell>
          <cell r="AN814">
            <v>889</v>
          </cell>
          <cell r="AO814">
            <v>0</v>
          </cell>
          <cell r="AP814">
            <v>0</v>
          </cell>
          <cell r="AQ814" t="str">
            <v>ALLARD</v>
          </cell>
          <cell r="AR814">
            <v>0</v>
          </cell>
          <cell r="AS814" t="str">
            <v>00 32 11 37 56 13</v>
          </cell>
          <cell r="AT814">
            <v>0</v>
          </cell>
        </row>
        <row r="815">
          <cell r="C815">
            <v>716778</v>
          </cell>
          <cell r="D815" t="str">
            <v>12955 BISCAYNE BOULEVARD N° 104</v>
          </cell>
          <cell r="E815" t="str">
            <v>33181</v>
          </cell>
          <cell r="F815" t="str">
            <v>MIAMI, FL</v>
          </cell>
          <cell r="G815" t="str">
            <v>ART NEXUS</v>
          </cell>
          <cell r="H815">
            <v>12</v>
          </cell>
          <cell r="I815" t="str">
            <v>Paris Photo</v>
          </cell>
          <cell r="J815">
            <v>712</v>
          </cell>
          <cell r="K815">
            <v>71677812712</v>
          </cell>
          <cell r="L815">
            <v>2693.76</v>
          </cell>
          <cell r="M815" t="str">
            <v>ETR</v>
          </cell>
          <cell r="N815" t="str">
            <v>18/04/2017] [relance II:19/06/2017]</v>
          </cell>
          <cell r="O815">
            <v>0</v>
          </cell>
          <cell r="P815">
            <v>2693.76</v>
          </cell>
          <cell r="Q815">
            <v>0</v>
          </cell>
          <cell r="R815">
            <v>0</v>
          </cell>
          <cell r="S815">
            <v>42843</v>
          </cell>
          <cell r="T815" t="str">
            <v>en attente de réponse</v>
          </cell>
          <cell r="U815">
            <v>0</v>
          </cell>
          <cell r="V815">
            <v>0</v>
          </cell>
          <cell r="W815">
            <v>0</v>
          </cell>
          <cell r="X815">
            <v>42905</v>
          </cell>
          <cell r="Y815" t="str">
            <v>en attente de réponse</v>
          </cell>
          <cell r="Z815">
            <v>0</v>
          </cell>
          <cell r="AA815">
            <v>0</v>
          </cell>
          <cell r="AB815">
            <v>0</v>
          </cell>
          <cell r="AC815">
            <v>0</v>
          </cell>
          <cell r="AD815">
            <v>0</v>
          </cell>
          <cell r="AE815">
            <v>0</v>
          </cell>
          <cell r="AF815">
            <v>0</v>
          </cell>
          <cell r="AG815">
            <v>0</v>
          </cell>
          <cell r="AH815">
            <v>0</v>
          </cell>
          <cell r="AI815">
            <v>0</v>
          </cell>
          <cell r="AJ815">
            <v>0</v>
          </cell>
          <cell r="AK815" t="e">
            <v>#N/A</v>
          </cell>
          <cell r="AL815">
            <v>0</v>
          </cell>
          <cell r="AM815">
            <v>0</v>
          </cell>
          <cell r="AN815">
            <v>890</v>
          </cell>
          <cell r="AO815">
            <v>0</v>
          </cell>
          <cell r="AP815">
            <v>0</v>
          </cell>
          <cell r="AQ815" t="str">
            <v>SREDNI DE BRIBRAGHER</v>
          </cell>
          <cell r="AR815">
            <v>0</v>
          </cell>
          <cell r="AS815" t="str">
            <v>00 5712 625178</v>
          </cell>
          <cell r="AT815">
            <v>0</v>
          </cell>
        </row>
        <row r="816">
          <cell r="C816">
            <v>716778</v>
          </cell>
          <cell r="D816" t="str">
            <v>12955 BISCAYNE BOULEVARD N° 104</v>
          </cell>
          <cell r="E816" t="str">
            <v>33181</v>
          </cell>
          <cell r="F816" t="str">
            <v>MIAMI, FL</v>
          </cell>
          <cell r="G816" t="str">
            <v>ART NEXUS</v>
          </cell>
          <cell r="H816">
            <v>14</v>
          </cell>
          <cell r="I816" t="str">
            <v>Paris Photo LA</v>
          </cell>
          <cell r="J816">
            <v>717</v>
          </cell>
          <cell r="K816">
            <v>71677814717</v>
          </cell>
          <cell r="L816">
            <v>2538.27</v>
          </cell>
          <cell r="M816" t="str">
            <v>ETR</v>
          </cell>
          <cell r="N816" t="str">
            <v>18/04/2017] [relance II:19/06/2017]</v>
          </cell>
          <cell r="O816">
            <v>0</v>
          </cell>
          <cell r="P816">
            <v>2538.27</v>
          </cell>
          <cell r="Q816">
            <v>0</v>
          </cell>
          <cell r="R816">
            <v>0</v>
          </cell>
          <cell r="S816">
            <v>42843</v>
          </cell>
          <cell r="T816" t="str">
            <v>en attente de réponse</v>
          </cell>
          <cell r="U816">
            <v>0</v>
          </cell>
          <cell r="V816">
            <v>0</v>
          </cell>
          <cell r="W816">
            <v>0</v>
          </cell>
          <cell r="X816">
            <v>42905</v>
          </cell>
          <cell r="Y816" t="str">
            <v>en attente de réponse</v>
          </cell>
          <cell r="Z816">
            <v>0</v>
          </cell>
          <cell r="AA816">
            <v>0</v>
          </cell>
          <cell r="AB816">
            <v>0</v>
          </cell>
          <cell r="AC816">
            <v>0</v>
          </cell>
          <cell r="AD816">
            <v>0</v>
          </cell>
          <cell r="AE816">
            <v>0</v>
          </cell>
          <cell r="AF816">
            <v>0</v>
          </cell>
          <cell r="AG816">
            <v>0</v>
          </cell>
          <cell r="AH816">
            <v>0</v>
          </cell>
          <cell r="AI816">
            <v>0</v>
          </cell>
          <cell r="AJ816">
            <v>0</v>
          </cell>
          <cell r="AK816" t="e">
            <v>#N/A</v>
          </cell>
          <cell r="AL816">
            <v>0</v>
          </cell>
          <cell r="AM816">
            <v>0</v>
          </cell>
          <cell r="AN816">
            <v>891</v>
          </cell>
          <cell r="AO816">
            <v>0</v>
          </cell>
          <cell r="AP816">
            <v>0</v>
          </cell>
          <cell r="AQ816" t="str">
            <v>SREDNI DE BRIBRAGHER</v>
          </cell>
          <cell r="AR816">
            <v>0</v>
          </cell>
          <cell r="AS816" t="str">
            <v>00 5712 625178</v>
          </cell>
          <cell r="AT816">
            <v>0</v>
          </cell>
        </row>
        <row r="817">
          <cell r="C817">
            <v>865311</v>
          </cell>
          <cell r="D817" t="e">
            <v>#N/A</v>
          </cell>
          <cell r="E817" t="e">
            <v>#N/A</v>
          </cell>
          <cell r="F817" t="e">
            <v>#N/A</v>
          </cell>
          <cell r="G817" t="str">
            <v>ART REVIEW</v>
          </cell>
          <cell r="H817">
            <v>9</v>
          </cell>
          <cell r="I817" t="str">
            <v>Fiac</v>
          </cell>
          <cell r="J817">
            <v>711</v>
          </cell>
          <cell r="K817">
            <v>8653119711</v>
          </cell>
          <cell r="L817">
            <v>9600.01</v>
          </cell>
          <cell r="M817" t="str">
            <v>ETR</v>
          </cell>
          <cell r="N817" t="str">
            <v>20/03/2017) [relance II:18/05/2017]</v>
          </cell>
          <cell r="O817">
            <v>0</v>
          </cell>
          <cell r="P817">
            <v>9600.01</v>
          </cell>
          <cell r="Q817">
            <v>0</v>
          </cell>
          <cell r="R817">
            <v>0</v>
          </cell>
          <cell r="S817">
            <v>42814</v>
          </cell>
          <cell r="T817" t="str">
            <v>en attente de réponse</v>
          </cell>
          <cell r="U817">
            <v>0</v>
          </cell>
          <cell r="V817">
            <v>0</v>
          </cell>
          <cell r="W817">
            <v>0</v>
          </cell>
          <cell r="X817">
            <v>42873</v>
          </cell>
          <cell r="Y817" t="str">
            <v>en attente de réponse</v>
          </cell>
          <cell r="Z817">
            <v>0</v>
          </cell>
          <cell r="AA817">
            <v>0</v>
          </cell>
          <cell r="AB817">
            <v>0</v>
          </cell>
          <cell r="AC817">
            <v>0</v>
          </cell>
          <cell r="AD817">
            <v>0</v>
          </cell>
          <cell r="AE817">
            <v>0</v>
          </cell>
          <cell r="AF817">
            <v>0</v>
          </cell>
          <cell r="AG817">
            <v>0</v>
          </cell>
          <cell r="AH817">
            <v>0</v>
          </cell>
          <cell r="AI817">
            <v>0</v>
          </cell>
          <cell r="AJ817">
            <v>0</v>
          </cell>
          <cell r="AK817" t="e">
            <v>#N/A</v>
          </cell>
          <cell r="AL817">
            <v>0</v>
          </cell>
          <cell r="AM817">
            <v>0</v>
          </cell>
          <cell r="AN817">
            <v>892</v>
          </cell>
          <cell r="AO817">
            <v>0</v>
          </cell>
          <cell r="AP817">
            <v>0</v>
          </cell>
          <cell r="AQ817" t="str">
            <v>KELLY</v>
          </cell>
          <cell r="AR817">
            <v>0</v>
          </cell>
          <cell r="AS817" t="str">
            <v>00 44 207 107 27 60</v>
          </cell>
          <cell r="AT817">
            <v>0</v>
          </cell>
        </row>
        <row r="818">
          <cell r="C818">
            <v>949031</v>
          </cell>
          <cell r="D818" t="str">
            <v>109 UXBRIDGE ROAD (2nd floor)</v>
          </cell>
          <cell r="E818" t="str">
            <v>W5 5TL</v>
          </cell>
          <cell r="F818" t="str">
            <v>LONDON</v>
          </cell>
          <cell r="G818" t="str">
            <v>ARTFACTS.NET</v>
          </cell>
          <cell r="H818">
            <v>9</v>
          </cell>
          <cell r="I818" t="str">
            <v>Fiac</v>
          </cell>
          <cell r="J818">
            <v>711</v>
          </cell>
          <cell r="K818">
            <v>9490319711</v>
          </cell>
          <cell r="L818">
            <v>5000</v>
          </cell>
          <cell r="M818" t="str">
            <v>ETR</v>
          </cell>
          <cell r="N818" t="str">
            <v>23/03/2017] [relance II:06/06/2017]</v>
          </cell>
          <cell r="O818">
            <v>0</v>
          </cell>
          <cell r="P818">
            <v>5000</v>
          </cell>
          <cell r="Q818">
            <v>0</v>
          </cell>
          <cell r="R818">
            <v>0</v>
          </cell>
          <cell r="S818">
            <v>42817</v>
          </cell>
          <cell r="T818" t="str">
            <v>en attente de réponse</v>
          </cell>
          <cell r="U818">
            <v>0</v>
          </cell>
          <cell r="V818">
            <v>0</v>
          </cell>
          <cell r="W818">
            <v>0</v>
          </cell>
          <cell r="X818">
            <v>42892</v>
          </cell>
          <cell r="Y818" t="str">
            <v>en attente de réponse</v>
          </cell>
          <cell r="Z818">
            <v>0</v>
          </cell>
          <cell r="AA818">
            <v>0</v>
          </cell>
          <cell r="AB818">
            <v>0</v>
          </cell>
          <cell r="AC818">
            <v>0</v>
          </cell>
          <cell r="AD818">
            <v>0</v>
          </cell>
          <cell r="AE818">
            <v>0</v>
          </cell>
          <cell r="AF818">
            <v>0</v>
          </cell>
          <cell r="AG818">
            <v>0</v>
          </cell>
          <cell r="AH818">
            <v>0</v>
          </cell>
          <cell r="AI818">
            <v>0</v>
          </cell>
          <cell r="AJ818">
            <v>0</v>
          </cell>
          <cell r="AK818" t="e">
            <v>#N/A</v>
          </cell>
          <cell r="AL818">
            <v>0</v>
          </cell>
          <cell r="AM818">
            <v>0</v>
          </cell>
          <cell r="AN818">
            <v>893</v>
          </cell>
          <cell r="AO818">
            <v>0</v>
          </cell>
          <cell r="AP818">
            <v>0</v>
          </cell>
          <cell r="AQ818" t="str">
            <v>Ramos</v>
          </cell>
          <cell r="AR818">
            <v>0</v>
          </cell>
          <cell r="AS818" t="str">
            <v>+442081808566</v>
          </cell>
          <cell r="AT818">
            <v>0</v>
          </cell>
        </row>
        <row r="819">
          <cell r="C819">
            <v>949031</v>
          </cell>
          <cell r="D819" t="str">
            <v>109 UXBRIDGE ROAD (2nd floor)</v>
          </cell>
          <cell r="E819" t="str">
            <v>W5 5TL</v>
          </cell>
          <cell r="F819" t="str">
            <v>LONDON</v>
          </cell>
          <cell r="G819" t="str">
            <v>ARTFACTS.NET</v>
          </cell>
          <cell r="H819">
            <v>9</v>
          </cell>
          <cell r="I819" t="str">
            <v>Paris Photo</v>
          </cell>
          <cell r="J819">
            <v>712</v>
          </cell>
          <cell r="K819">
            <v>9490319712</v>
          </cell>
          <cell r="L819">
            <v>2160</v>
          </cell>
          <cell r="M819" t="str">
            <v>ETR</v>
          </cell>
          <cell r="N819" t="str">
            <v>23/03/2017] [relance II:06/06/2017]</v>
          </cell>
          <cell r="O819">
            <v>0</v>
          </cell>
          <cell r="P819">
            <v>2160</v>
          </cell>
          <cell r="Q819">
            <v>0</v>
          </cell>
          <cell r="R819">
            <v>0</v>
          </cell>
          <cell r="S819">
            <v>42817</v>
          </cell>
          <cell r="T819" t="str">
            <v>en attente de réponse</v>
          </cell>
          <cell r="U819">
            <v>0</v>
          </cell>
          <cell r="V819">
            <v>0</v>
          </cell>
          <cell r="W819">
            <v>0</v>
          </cell>
          <cell r="X819">
            <v>42892</v>
          </cell>
          <cell r="Y819" t="str">
            <v>en attente de réponse</v>
          </cell>
          <cell r="Z819">
            <v>0</v>
          </cell>
          <cell r="AA819">
            <v>0</v>
          </cell>
          <cell r="AB819">
            <v>0</v>
          </cell>
          <cell r="AC819">
            <v>0</v>
          </cell>
          <cell r="AD819">
            <v>0</v>
          </cell>
          <cell r="AE819">
            <v>0</v>
          </cell>
          <cell r="AF819">
            <v>0</v>
          </cell>
          <cell r="AG819">
            <v>0</v>
          </cell>
          <cell r="AH819">
            <v>0</v>
          </cell>
          <cell r="AI819">
            <v>0</v>
          </cell>
          <cell r="AJ819">
            <v>0</v>
          </cell>
          <cell r="AK819" t="e">
            <v>#N/A</v>
          </cell>
          <cell r="AL819">
            <v>0</v>
          </cell>
          <cell r="AM819">
            <v>0</v>
          </cell>
          <cell r="AN819">
            <v>894</v>
          </cell>
          <cell r="AO819">
            <v>0</v>
          </cell>
          <cell r="AP819">
            <v>0</v>
          </cell>
          <cell r="AQ819" t="str">
            <v>Ramos</v>
          </cell>
          <cell r="AR819">
            <v>0</v>
          </cell>
          <cell r="AS819" t="str">
            <v>+442081808566</v>
          </cell>
          <cell r="AT819">
            <v>0</v>
          </cell>
        </row>
        <row r="820">
          <cell r="C820">
            <v>1368101</v>
          </cell>
          <cell r="D820" t="str">
            <v>Galleria Buenos Aires, 10</v>
          </cell>
          <cell r="E820" t="str">
            <v>20124</v>
          </cell>
          <cell r="F820" t="str">
            <v>MILANO</v>
          </cell>
          <cell r="G820" t="str">
            <v>ASSO SRL / KALEIDOSCOPE</v>
          </cell>
          <cell r="H820">
            <v>9</v>
          </cell>
          <cell r="I820" t="str">
            <v>Fiac</v>
          </cell>
          <cell r="J820">
            <v>711</v>
          </cell>
          <cell r="K820">
            <v>13681019711</v>
          </cell>
          <cell r="L820">
            <v>3600</v>
          </cell>
          <cell r="M820" t="str">
            <v>ETR</v>
          </cell>
          <cell r="N820" t="str">
            <v>24/03/2017] [no contact] [new contact:alessio.ascari@kaleidoscope.media] [recherche archive: 06/04/2017] [relance II:13/06/2017]</v>
          </cell>
          <cell r="O820">
            <v>0</v>
          </cell>
          <cell r="P820">
            <v>3600</v>
          </cell>
          <cell r="Q820">
            <v>0</v>
          </cell>
          <cell r="R820">
            <v>0</v>
          </cell>
          <cell r="S820">
            <v>42830</v>
          </cell>
          <cell r="T820" t="str">
            <v xml:space="preserve">Recherche archive </v>
          </cell>
          <cell r="U820">
            <v>0</v>
          </cell>
          <cell r="V820">
            <v>42831</v>
          </cell>
          <cell r="W820" t="str">
            <v xml:space="preserve">Recherche archive </v>
          </cell>
          <cell r="X820">
            <v>42899</v>
          </cell>
          <cell r="Y820" t="str">
            <v>en attente de réponse</v>
          </cell>
          <cell r="Z820">
            <v>0</v>
          </cell>
          <cell r="AA820">
            <v>0</v>
          </cell>
          <cell r="AB820">
            <v>0</v>
          </cell>
          <cell r="AC820">
            <v>0</v>
          </cell>
          <cell r="AD820">
            <v>0</v>
          </cell>
          <cell r="AE820">
            <v>0</v>
          </cell>
          <cell r="AF820">
            <v>0</v>
          </cell>
          <cell r="AG820">
            <v>0</v>
          </cell>
          <cell r="AH820">
            <v>0</v>
          </cell>
          <cell r="AI820">
            <v>0</v>
          </cell>
          <cell r="AJ820">
            <v>0</v>
          </cell>
          <cell r="AK820" t="e">
            <v>#N/A</v>
          </cell>
          <cell r="AL820">
            <v>0</v>
          </cell>
          <cell r="AM820">
            <v>0</v>
          </cell>
          <cell r="AN820">
            <v>895</v>
          </cell>
          <cell r="AO820">
            <v>0</v>
          </cell>
          <cell r="AP820">
            <v>0</v>
          </cell>
          <cell r="AQ820" t="str">
            <v>TRAVAGLINI</v>
          </cell>
          <cell r="AR820">
            <v>0</v>
          </cell>
          <cell r="AS820">
            <v>0</v>
          </cell>
          <cell r="AT820" t="str">
            <v xml:space="preserve">alessio.ascari@kaleidoscope.media; cristina.travaglini@kaleidoscope.media
alessio.ascari@kaleidoscope.media
myriam.bensalah@kaleidoscope.media
</v>
          </cell>
        </row>
        <row r="821">
          <cell r="C821">
            <v>896712</v>
          </cell>
          <cell r="D821" t="str">
            <v>2 BIS RUE DE LIEGE</v>
          </cell>
          <cell r="E821" t="str">
            <v>92140</v>
          </cell>
          <cell r="F821" t="str">
            <v>CLAMART</v>
          </cell>
          <cell r="G821" t="str">
            <v>BAG DIFFUSION SARL</v>
          </cell>
          <cell r="H821">
            <v>9</v>
          </cell>
          <cell r="I821" t="str">
            <v>Franchise</v>
          </cell>
          <cell r="J821">
            <v>423</v>
          </cell>
          <cell r="K821">
            <v>8967129423</v>
          </cell>
          <cell r="L821">
            <v>500</v>
          </cell>
          <cell r="M821" t="str">
            <v>ETR</v>
          </cell>
          <cell r="N821" t="str">
            <v>31/03/2017] [relance II:13/06/2017] [grosse erreur au niveau de la base données: l'adresse ne correspond point du tout, le PAYS!!! Est complétement erronée !: Italie au lieu de France]</v>
          </cell>
          <cell r="O821">
            <v>0</v>
          </cell>
          <cell r="P821">
            <v>500</v>
          </cell>
          <cell r="Q821">
            <v>0</v>
          </cell>
          <cell r="R821">
            <v>0</v>
          </cell>
          <cell r="S821">
            <v>42825</v>
          </cell>
          <cell r="T821" t="str">
            <v>en attente de réponse</v>
          </cell>
          <cell r="U821">
            <v>0</v>
          </cell>
          <cell r="V821">
            <v>0</v>
          </cell>
          <cell r="W821" t="str">
            <v>refaire la facture</v>
          </cell>
          <cell r="X821">
            <v>42899</v>
          </cell>
          <cell r="Y821" t="str">
            <v>en attente de réponse</v>
          </cell>
          <cell r="Z821">
            <v>0</v>
          </cell>
          <cell r="AA821">
            <v>0</v>
          </cell>
          <cell r="AB821">
            <v>0</v>
          </cell>
          <cell r="AC821">
            <v>0</v>
          </cell>
          <cell r="AD821">
            <v>0</v>
          </cell>
          <cell r="AE821">
            <v>0</v>
          </cell>
          <cell r="AF821">
            <v>0</v>
          </cell>
          <cell r="AG821">
            <v>0</v>
          </cell>
          <cell r="AH821">
            <v>0</v>
          </cell>
          <cell r="AI821">
            <v>0</v>
          </cell>
          <cell r="AJ821">
            <v>0</v>
          </cell>
          <cell r="AK821" t="e">
            <v>#N/A</v>
          </cell>
          <cell r="AL821">
            <v>0</v>
          </cell>
          <cell r="AM821">
            <v>0</v>
          </cell>
          <cell r="AN821">
            <v>896</v>
          </cell>
          <cell r="AO821">
            <v>0</v>
          </cell>
          <cell r="AP821">
            <v>0</v>
          </cell>
          <cell r="AQ821" t="str">
            <v>GAIGNARD</v>
          </cell>
          <cell r="AR821">
            <v>0</v>
          </cell>
          <cell r="AS821" t="str">
            <v>+33 146 56 15 53</v>
          </cell>
          <cell r="AT821">
            <v>0</v>
          </cell>
        </row>
        <row r="822">
          <cell r="C822">
            <v>986028</v>
          </cell>
          <cell r="D822" t="str">
            <v>PULASKIEGO 8 STREET</v>
          </cell>
          <cell r="E822" t="str">
            <v>81-368</v>
          </cell>
          <cell r="F822" t="str">
            <v>GDYNIA</v>
          </cell>
          <cell r="G822" t="str">
            <v>BALTIC PRESS</v>
          </cell>
          <cell r="H822">
            <v>12</v>
          </cell>
          <cell r="I822" t="str">
            <v xml:space="preserve">SITL </v>
          </cell>
          <cell r="J822">
            <v>601</v>
          </cell>
          <cell r="K822">
            <v>98602812601</v>
          </cell>
          <cell r="L822">
            <v>500</v>
          </cell>
          <cell r="M822" t="str">
            <v>ETR</v>
          </cell>
          <cell r="N822" t="str">
            <v>18/04/2017] [relance II:19/06/2017]</v>
          </cell>
          <cell r="O822">
            <v>0</v>
          </cell>
          <cell r="P822">
            <v>500</v>
          </cell>
          <cell r="Q822">
            <v>0</v>
          </cell>
          <cell r="R822">
            <v>0</v>
          </cell>
          <cell r="S822">
            <v>42843</v>
          </cell>
          <cell r="T822" t="str">
            <v>en attente de réponse</v>
          </cell>
          <cell r="U822">
            <v>0</v>
          </cell>
          <cell r="V822">
            <v>0</v>
          </cell>
          <cell r="W822">
            <v>0</v>
          </cell>
          <cell r="X822">
            <v>42905</v>
          </cell>
          <cell r="Y822" t="str">
            <v>en attente de réponse</v>
          </cell>
          <cell r="Z822">
            <v>0</v>
          </cell>
          <cell r="AA822">
            <v>0</v>
          </cell>
          <cell r="AB822">
            <v>0</v>
          </cell>
          <cell r="AC822">
            <v>0</v>
          </cell>
          <cell r="AD822">
            <v>0</v>
          </cell>
          <cell r="AE822">
            <v>0</v>
          </cell>
          <cell r="AF822">
            <v>0</v>
          </cell>
          <cell r="AG822">
            <v>0</v>
          </cell>
          <cell r="AH822">
            <v>0</v>
          </cell>
          <cell r="AI822">
            <v>0</v>
          </cell>
          <cell r="AJ822">
            <v>0</v>
          </cell>
          <cell r="AK822" t="e">
            <v>#N/A</v>
          </cell>
          <cell r="AL822">
            <v>0</v>
          </cell>
          <cell r="AM822">
            <v>0</v>
          </cell>
          <cell r="AN822">
            <v>897</v>
          </cell>
          <cell r="AO822">
            <v>0</v>
          </cell>
          <cell r="AP822">
            <v>0</v>
          </cell>
          <cell r="AQ822" t="str">
            <v>Paszek</v>
          </cell>
          <cell r="AR822">
            <v>0</v>
          </cell>
          <cell r="AS822" t="str">
            <v>+48586272394</v>
          </cell>
          <cell r="AT822" t="str">
            <v>office@baltictransportjournal.com</v>
          </cell>
        </row>
        <row r="823">
          <cell r="C823">
            <v>986028</v>
          </cell>
          <cell r="D823" t="str">
            <v>PULASKIEGO 8 STREET</v>
          </cell>
          <cell r="E823" t="str">
            <v>81-368</v>
          </cell>
          <cell r="F823" t="str">
            <v>GDYNIA</v>
          </cell>
          <cell r="G823" t="str">
            <v>BALTIC PRESS</v>
          </cell>
          <cell r="H823">
            <v>14</v>
          </cell>
          <cell r="I823" t="str">
            <v xml:space="preserve">SITL </v>
          </cell>
          <cell r="J823">
            <v>601</v>
          </cell>
          <cell r="K823">
            <v>98602814601</v>
          </cell>
          <cell r="L823">
            <v>500</v>
          </cell>
          <cell r="M823" t="str">
            <v>ETR</v>
          </cell>
          <cell r="N823" t="str">
            <v>18/04/2017] [relance II:19/06/2017]</v>
          </cell>
          <cell r="O823">
            <v>0</v>
          </cell>
          <cell r="P823">
            <v>500</v>
          </cell>
          <cell r="Q823">
            <v>0</v>
          </cell>
          <cell r="R823">
            <v>0</v>
          </cell>
          <cell r="S823">
            <v>42843</v>
          </cell>
          <cell r="T823" t="str">
            <v>en attente de réponse</v>
          </cell>
          <cell r="U823">
            <v>0</v>
          </cell>
          <cell r="V823">
            <v>0</v>
          </cell>
          <cell r="W823">
            <v>0</v>
          </cell>
          <cell r="X823">
            <v>42905</v>
          </cell>
          <cell r="Y823" t="str">
            <v>en attente de réponse</v>
          </cell>
          <cell r="Z823">
            <v>0</v>
          </cell>
          <cell r="AA823">
            <v>0</v>
          </cell>
          <cell r="AB823">
            <v>0</v>
          </cell>
          <cell r="AC823">
            <v>0</v>
          </cell>
          <cell r="AD823">
            <v>0</v>
          </cell>
          <cell r="AE823">
            <v>0</v>
          </cell>
          <cell r="AF823">
            <v>0</v>
          </cell>
          <cell r="AG823">
            <v>0</v>
          </cell>
          <cell r="AH823">
            <v>0</v>
          </cell>
          <cell r="AI823">
            <v>0</v>
          </cell>
          <cell r="AJ823">
            <v>0</v>
          </cell>
          <cell r="AK823" t="e">
            <v>#N/A</v>
          </cell>
          <cell r="AL823">
            <v>0</v>
          </cell>
          <cell r="AM823">
            <v>0</v>
          </cell>
          <cell r="AN823">
            <v>898</v>
          </cell>
          <cell r="AO823">
            <v>0</v>
          </cell>
          <cell r="AP823">
            <v>0</v>
          </cell>
          <cell r="AQ823" t="str">
            <v>Paszek</v>
          </cell>
          <cell r="AR823">
            <v>0</v>
          </cell>
          <cell r="AS823" t="str">
            <v>+48586272394</v>
          </cell>
          <cell r="AT823" t="str">
            <v>office@baltictransportjournal.com</v>
          </cell>
        </row>
        <row r="824">
          <cell r="C824">
            <v>858538</v>
          </cell>
          <cell r="D824" t="e">
            <v>#N/A</v>
          </cell>
          <cell r="E824" t="e">
            <v>#N/A</v>
          </cell>
          <cell r="F824" t="e">
            <v>#N/A</v>
          </cell>
          <cell r="G824" t="str">
            <v>BLU INC MEDIA</v>
          </cell>
          <cell r="H824">
            <v>8</v>
          </cell>
          <cell r="I824" t="str">
            <v>Festival de la plaisance</v>
          </cell>
          <cell r="J824">
            <v>704</v>
          </cell>
          <cell r="K824">
            <v>8585388704</v>
          </cell>
          <cell r="L824">
            <v>11200</v>
          </cell>
          <cell r="M824" t="str">
            <v>ETR</v>
          </cell>
          <cell r="N824" t="str">
            <v>18/04/2017] [relance II:19/06/2017]</v>
          </cell>
          <cell r="O824">
            <v>0</v>
          </cell>
          <cell r="P824">
            <v>11200</v>
          </cell>
          <cell r="Q824">
            <v>0</v>
          </cell>
          <cell r="R824">
            <v>0</v>
          </cell>
          <cell r="S824">
            <v>42843</v>
          </cell>
          <cell r="T824" t="str">
            <v>En attente de réponse</v>
          </cell>
          <cell r="U824">
            <v>0</v>
          </cell>
          <cell r="V824">
            <v>0</v>
          </cell>
          <cell r="W824">
            <v>0</v>
          </cell>
          <cell r="X824">
            <v>42905</v>
          </cell>
          <cell r="Y824" t="str">
            <v>en attente de réponse</v>
          </cell>
          <cell r="Z824">
            <v>0</v>
          </cell>
          <cell r="AA824">
            <v>0</v>
          </cell>
          <cell r="AB824">
            <v>0</v>
          </cell>
          <cell r="AC824">
            <v>0</v>
          </cell>
          <cell r="AD824">
            <v>0</v>
          </cell>
          <cell r="AE824">
            <v>0</v>
          </cell>
          <cell r="AF824">
            <v>0</v>
          </cell>
          <cell r="AG824">
            <v>0</v>
          </cell>
          <cell r="AH824">
            <v>0</v>
          </cell>
          <cell r="AI824">
            <v>0</v>
          </cell>
          <cell r="AJ824">
            <v>0</v>
          </cell>
          <cell r="AK824" t="e">
            <v>#N/A</v>
          </cell>
          <cell r="AL824">
            <v>0</v>
          </cell>
          <cell r="AM824">
            <v>0</v>
          </cell>
          <cell r="AN824">
            <v>899</v>
          </cell>
          <cell r="AO824">
            <v>0</v>
          </cell>
          <cell r="AP824">
            <v>0</v>
          </cell>
          <cell r="AQ824" t="str">
            <v>Lee</v>
          </cell>
          <cell r="AR824">
            <v>0</v>
          </cell>
          <cell r="AS824" t="str">
            <v>+85221652800</v>
          </cell>
          <cell r="AT824">
            <v>0</v>
          </cell>
        </row>
        <row r="825">
          <cell r="C825">
            <v>858538</v>
          </cell>
          <cell r="D825" t="e">
            <v>#N/A</v>
          </cell>
          <cell r="E825" t="e">
            <v>#N/A</v>
          </cell>
          <cell r="F825" t="e">
            <v>#N/A</v>
          </cell>
          <cell r="G825" t="str">
            <v>BLU INC MEDIA</v>
          </cell>
          <cell r="H825">
            <v>9</v>
          </cell>
          <cell r="I825" t="str">
            <v>Festival de la plaisance</v>
          </cell>
          <cell r="J825">
            <v>704</v>
          </cell>
          <cell r="K825">
            <v>8585389704</v>
          </cell>
          <cell r="L825">
            <v>11200</v>
          </cell>
          <cell r="M825" t="str">
            <v>ETR</v>
          </cell>
          <cell r="N825" t="str">
            <v>18/04/2017] [relance II:19/06/2017]</v>
          </cell>
          <cell r="O825">
            <v>0</v>
          </cell>
          <cell r="P825">
            <v>11200</v>
          </cell>
          <cell r="Q825">
            <v>0</v>
          </cell>
          <cell r="R825">
            <v>0</v>
          </cell>
          <cell r="S825">
            <v>42843</v>
          </cell>
          <cell r="T825" t="str">
            <v>En attente de réponse</v>
          </cell>
          <cell r="U825">
            <v>0</v>
          </cell>
          <cell r="V825">
            <v>0</v>
          </cell>
          <cell r="W825">
            <v>0</v>
          </cell>
          <cell r="X825">
            <v>42905</v>
          </cell>
          <cell r="Y825" t="str">
            <v>en attente de réponse</v>
          </cell>
          <cell r="Z825">
            <v>0</v>
          </cell>
          <cell r="AA825">
            <v>0</v>
          </cell>
          <cell r="AB825">
            <v>0</v>
          </cell>
          <cell r="AC825">
            <v>0</v>
          </cell>
          <cell r="AD825">
            <v>0</v>
          </cell>
          <cell r="AE825">
            <v>0</v>
          </cell>
          <cell r="AF825">
            <v>0</v>
          </cell>
          <cell r="AG825">
            <v>0</v>
          </cell>
          <cell r="AH825">
            <v>0</v>
          </cell>
          <cell r="AI825">
            <v>0</v>
          </cell>
          <cell r="AJ825">
            <v>0</v>
          </cell>
          <cell r="AK825" t="e">
            <v>#N/A</v>
          </cell>
          <cell r="AL825">
            <v>0</v>
          </cell>
          <cell r="AM825">
            <v>0</v>
          </cell>
          <cell r="AN825">
            <v>900</v>
          </cell>
          <cell r="AO825">
            <v>0</v>
          </cell>
          <cell r="AP825">
            <v>0</v>
          </cell>
          <cell r="AQ825" t="str">
            <v>Lee</v>
          </cell>
          <cell r="AR825">
            <v>0</v>
          </cell>
          <cell r="AS825" t="str">
            <v>+85221652800</v>
          </cell>
          <cell r="AT825">
            <v>0</v>
          </cell>
        </row>
        <row r="826">
          <cell r="C826">
            <v>858538</v>
          </cell>
          <cell r="D826" t="e">
            <v>#N/A</v>
          </cell>
          <cell r="E826" t="e">
            <v>#N/A</v>
          </cell>
          <cell r="F826" t="e">
            <v>#N/A</v>
          </cell>
          <cell r="G826" t="str">
            <v>BLU INC MEDIA</v>
          </cell>
          <cell r="H826">
            <v>10</v>
          </cell>
          <cell r="I826" t="str">
            <v>Festival de la plaisance</v>
          </cell>
          <cell r="J826">
            <v>704</v>
          </cell>
          <cell r="K826">
            <v>85853810704</v>
          </cell>
          <cell r="L826">
            <v>11200</v>
          </cell>
          <cell r="M826" t="str">
            <v>ETR</v>
          </cell>
          <cell r="N826" t="str">
            <v>18/04/2017] [relance II:19/06/2017]</v>
          </cell>
          <cell r="O826">
            <v>0</v>
          </cell>
          <cell r="P826">
            <v>11200</v>
          </cell>
          <cell r="Q826">
            <v>0</v>
          </cell>
          <cell r="R826">
            <v>0</v>
          </cell>
          <cell r="S826">
            <v>42843</v>
          </cell>
          <cell r="T826" t="str">
            <v>En attente de réponse</v>
          </cell>
          <cell r="U826">
            <v>0</v>
          </cell>
          <cell r="V826">
            <v>0</v>
          </cell>
          <cell r="W826">
            <v>0</v>
          </cell>
          <cell r="X826">
            <v>42905</v>
          </cell>
          <cell r="Y826" t="str">
            <v>en attente de réponse</v>
          </cell>
          <cell r="Z826">
            <v>0</v>
          </cell>
          <cell r="AA826">
            <v>0</v>
          </cell>
          <cell r="AB826">
            <v>0</v>
          </cell>
          <cell r="AC826">
            <v>0</v>
          </cell>
          <cell r="AD826">
            <v>0</v>
          </cell>
          <cell r="AE826">
            <v>0</v>
          </cell>
          <cell r="AF826">
            <v>0</v>
          </cell>
          <cell r="AG826">
            <v>0</v>
          </cell>
          <cell r="AH826">
            <v>0</v>
          </cell>
          <cell r="AI826">
            <v>0</v>
          </cell>
          <cell r="AJ826">
            <v>0</v>
          </cell>
          <cell r="AK826" t="e">
            <v>#N/A</v>
          </cell>
          <cell r="AL826">
            <v>0</v>
          </cell>
          <cell r="AM826">
            <v>0</v>
          </cell>
          <cell r="AN826">
            <v>901</v>
          </cell>
          <cell r="AO826">
            <v>0</v>
          </cell>
          <cell r="AP826">
            <v>0</v>
          </cell>
          <cell r="AQ826" t="str">
            <v>Lee</v>
          </cell>
          <cell r="AR826">
            <v>0</v>
          </cell>
          <cell r="AS826" t="str">
            <v>+85221652800</v>
          </cell>
          <cell r="AT826">
            <v>0</v>
          </cell>
        </row>
        <row r="827">
          <cell r="C827">
            <v>858538</v>
          </cell>
          <cell r="D827" t="e">
            <v>#N/A</v>
          </cell>
          <cell r="E827" t="e">
            <v>#N/A</v>
          </cell>
          <cell r="F827" t="e">
            <v>#N/A</v>
          </cell>
          <cell r="G827" t="str">
            <v>BLU INC MEDIA</v>
          </cell>
          <cell r="H827">
            <v>11</v>
          </cell>
          <cell r="I827" t="str">
            <v>Festival de la plaisance</v>
          </cell>
          <cell r="J827">
            <v>704</v>
          </cell>
          <cell r="K827">
            <v>85853811704</v>
          </cell>
          <cell r="L827">
            <v>15337.42</v>
          </cell>
          <cell r="M827" t="str">
            <v>ETR</v>
          </cell>
          <cell r="N827" t="str">
            <v>18/04/2017] [relance II:19/06/2017]</v>
          </cell>
          <cell r="O827">
            <v>0</v>
          </cell>
          <cell r="P827">
            <v>15337.42</v>
          </cell>
          <cell r="Q827">
            <v>0</v>
          </cell>
          <cell r="R827">
            <v>0</v>
          </cell>
          <cell r="S827">
            <v>42843</v>
          </cell>
          <cell r="T827" t="str">
            <v>En attente de réponse</v>
          </cell>
          <cell r="U827">
            <v>0</v>
          </cell>
          <cell r="V827">
            <v>0</v>
          </cell>
          <cell r="W827">
            <v>0</v>
          </cell>
          <cell r="X827">
            <v>42905</v>
          </cell>
          <cell r="Y827" t="str">
            <v>en attente de réponse</v>
          </cell>
          <cell r="Z827">
            <v>0</v>
          </cell>
          <cell r="AA827">
            <v>0</v>
          </cell>
          <cell r="AB827">
            <v>0</v>
          </cell>
          <cell r="AC827">
            <v>0</v>
          </cell>
          <cell r="AD827">
            <v>0</v>
          </cell>
          <cell r="AE827">
            <v>0</v>
          </cell>
          <cell r="AF827">
            <v>0</v>
          </cell>
          <cell r="AG827">
            <v>0</v>
          </cell>
          <cell r="AH827">
            <v>0</v>
          </cell>
          <cell r="AI827">
            <v>0</v>
          </cell>
          <cell r="AJ827">
            <v>0</v>
          </cell>
          <cell r="AK827" t="e">
            <v>#N/A</v>
          </cell>
          <cell r="AL827">
            <v>0</v>
          </cell>
          <cell r="AM827">
            <v>0</v>
          </cell>
          <cell r="AN827">
            <v>902</v>
          </cell>
          <cell r="AO827">
            <v>0</v>
          </cell>
          <cell r="AP827">
            <v>0</v>
          </cell>
          <cell r="AQ827" t="str">
            <v>Lee</v>
          </cell>
          <cell r="AR827">
            <v>0</v>
          </cell>
          <cell r="AS827" t="str">
            <v>+85221652800</v>
          </cell>
          <cell r="AT827">
            <v>0</v>
          </cell>
        </row>
        <row r="828">
          <cell r="C828">
            <v>931068</v>
          </cell>
          <cell r="D828" t="str">
            <v>HARTFIELD HOUSE  1 ST FLOOR</v>
          </cell>
          <cell r="E828" t="str">
            <v>SW193RQ</v>
          </cell>
          <cell r="F828" t="str">
            <v>WIMBLEDON LONDON</v>
          </cell>
          <cell r="G828" t="str">
            <v>BOAT INTERNATIONAL MEDIA LTD</v>
          </cell>
          <cell r="H828">
            <v>8</v>
          </cell>
          <cell r="I828" t="str">
            <v>Nautique</v>
          </cell>
          <cell r="J828">
            <v>703</v>
          </cell>
          <cell r="K828">
            <v>9310688703</v>
          </cell>
          <cell r="L828">
            <v>18165</v>
          </cell>
          <cell r="M828" t="str">
            <v>ETR</v>
          </cell>
          <cell r="N828" t="str">
            <v>18/04/2017] [recherche archive: 19/04/2017] [relance II: 16/05/2017]</v>
          </cell>
          <cell r="O828">
            <v>0</v>
          </cell>
          <cell r="P828">
            <v>18165</v>
          </cell>
          <cell r="Q828">
            <v>0</v>
          </cell>
          <cell r="R828">
            <v>0</v>
          </cell>
          <cell r="S828">
            <v>42843</v>
          </cell>
          <cell r="T828" t="str">
            <v xml:space="preserve">Recherche archive </v>
          </cell>
          <cell r="U828">
            <v>0</v>
          </cell>
          <cell r="V828">
            <v>0</v>
          </cell>
          <cell r="W828">
            <v>0</v>
          </cell>
          <cell r="X828">
            <v>42871</v>
          </cell>
          <cell r="Y828" t="str">
            <v>en attente de réponse</v>
          </cell>
          <cell r="Z828">
            <v>0</v>
          </cell>
          <cell r="AA828">
            <v>0</v>
          </cell>
          <cell r="AB828">
            <v>0</v>
          </cell>
          <cell r="AC828">
            <v>0</v>
          </cell>
          <cell r="AD828">
            <v>0</v>
          </cell>
          <cell r="AE828">
            <v>0</v>
          </cell>
          <cell r="AF828">
            <v>0</v>
          </cell>
          <cell r="AG828">
            <v>0</v>
          </cell>
          <cell r="AH828">
            <v>0</v>
          </cell>
          <cell r="AI828">
            <v>0</v>
          </cell>
          <cell r="AJ828">
            <v>0</v>
          </cell>
          <cell r="AK828" t="e">
            <v>#N/A</v>
          </cell>
          <cell r="AL828">
            <v>0</v>
          </cell>
          <cell r="AM828">
            <v>0</v>
          </cell>
          <cell r="AN828">
            <v>903</v>
          </cell>
          <cell r="AO828">
            <v>0</v>
          </cell>
          <cell r="AP828">
            <v>0</v>
          </cell>
          <cell r="AQ828" t="str">
            <v>BROWN</v>
          </cell>
          <cell r="AR828">
            <v>0</v>
          </cell>
          <cell r="AS828" t="str">
            <v>+442085459330</v>
          </cell>
          <cell r="AT828">
            <v>0</v>
          </cell>
        </row>
        <row r="829">
          <cell r="C829">
            <v>931068</v>
          </cell>
          <cell r="D829" t="str">
            <v>HARTFIELD HOUSE  1 ST FLOOR</v>
          </cell>
          <cell r="E829" t="str">
            <v>SW193RQ</v>
          </cell>
          <cell r="F829" t="str">
            <v>WIMBLEDON LONDON</v>
          </cell>
          <cell r="G829" t="str">
            <v>BOAT INTERNATIONAL MEDIA LTD</v>
          </cell>
          <cell r="H829">
            <v>9</v>
          </cell>
          <cell r="I829" t="str">
            <v>Festival de la plaisance</v>
          </cell>
          <cell r="J829">
            <v>704</v>
          </cell>
          <cell r="K829">
            <v>9310689704</v>
          </cell>
          <cell r="L829">
            <v>50000</v>
          </cell>
          <cell r="M829" t="str">
            <v>ETR</v>
          </cell>
          <cell r="N829" t="str">
            <v>18/04/2017] [recherche archive: 19/04/2017] [relance II: 16/05/2017]</v>
          </cell>
          <cell r="O829">
            <v>0</v>
          </cell>
          <cell r="P829">
            <v>50000</v>
          </cell>
          <cell r="Q829">
            <v>0</v>
          </cell>
          <cell r="R829">
            <v>0</v>
          </cell>
          <cell r="S829">
            <v>42843</v>
          </cell>
          <cell r="T829" t="str">
            <v xml:space="preserve">Recherche archive </v>
          </cell>
          <cell r="U829">
            <v>0</v>
          </cell>
          <cell r="V829">
            <v>0</v>
          </cell>
          <cell r="W829">
            <v>0</v>
          </cell>
          <cell r="X829">
            <v>42871</v>
          </cell>
          <cell r="Y829" t="str">
            <v>en attente de réponse</v>
          </cell>
          <cell r="Z829">
            <v>0</v>
          </cell>
          <cell r="AA829">
            <v>0</v>
          </cell>
          <cell r="AB829">
            <v>0</v>
          </cell>
          <cell r="AC829">
            <v>0</v>
          </cell>
          <cell r="AD829">
            <v>0</v>
          </cell>
          <cell r="AE829">
            <v>0</v>
          </cell>
          <cell r="AF829">
            <v>0</v>
          </cell>
          <cell r="AG829">
            <v>0</v>
          </cell>
          <cell r="AH829">
            <v>0</v>
          </cell>
          <cell r="AI829">
            <v>0</v>
          </cell>
          <cell r="AJ829">
            <v>0</v>
          </cell>
          <cell r="AK829" t="e">
            <v>#N/A</v>
          </cell>
          <cell r="AL829">
            <v>0</v>
          </cell>
          <cell r="AM829">
            <v>0</v>
          </cell>
          <cell r="AN829">
            <v>904</v>
          </cell>
          <cell r="AO829">
            <v>0</v>
          </cell>
          <cell r="AP829">
            <v>0</v>
          </cell>
          <cell r="AQ829" t="str">
            <v>BROWN</v>
          </cell>
          <cell r="AR829">
            <v>0</v>
          </cell>
          <cell r="AS829" t="str">
            <v>+442085459330</v>
          </cell>
          <cell r="AT829">
            <v>0</v>
          </cell>
        </row>
        <row r="830">
          <cell r="C830">
            <v>931068</v>
          </cell>
          <cell r="D830" t="str">
            <v>HARTFIELD HOUSE  1 ST FLOOR</v>
          </cell>
          <cell r="E830" t="str">
            <v>SW193RQ</v>
          </cell>
          <cell r="F830" t="str">
            <v>WIMBLEDON LONDON</v>
          </cell>
          <cell r="G830" t="str">
            <v>BOAT INTERNATIONAL MEDIA LTD</v>
          </cell>
          <cell r="H830">
            <v>10</v>
          </cell>
          <cell r="I830" t="str">
            <v>Festival de la plaisance</v>
          </cell>
          <cell r="J830">
            <v>704</v>
          </cell>
          <cell r="K830">
            <v>93106810704</v>
          </cell>
          <cell r="L830">
            <v>50000</v>
          </cell>
          <cell r="M830" t="str">
            <v>ETR</v>
          </cell>
          <cell r="N830" t="str">
            <v>18/04/2017] [recherche archive: 19/04/2017] [relance II: 16/05/2017]</v>
          </cell>
          <cell r="O830">
            <v>0</v>
          </cell>
          <cell r="P830">
            <v>50000</v>
          </cell>
          <cell r="Q830">
            <v>0</v>
          </cell>
          <cell r="R830">
            <v>0</v>
          </cell>
          <cell r="S830">
            <v>42843</v>
          </cell>
          <cell r="T830" t="str">
            <v xml:space="preserve">Recherche archive </v>
          </cell>
          <cell r="U830">
            <v>0</v>
          </cell>
          <cell r="V830">
            <v>0</v>
          </cell>
          <cell r="W830">
            <v>0</v>
          </cell>
          <cell r="X830">
            <v>42871</v>
          </cell>
          <cell r="Y830" t="str">
            <v>en attente de réponse</v>
          </cell>
          <cell r="Z830">
            <v>0</v>
          </cell>
          <cell r="AA830">
            <v>0</v>
          </cell>
          <cell r="AB830">
            <v>0</v>
          </cell>
          <cell r="AC830">
            <v>0</v>
          </cell>
          <cell r="AD830">
            <v>0</v>
          </cell>
          <cell r="AE830">
            <v>0</v>
          </cell>
          <cell r="AF830">
            <v>0</v>
          </cell>
          <cell r="AG830">
            <v>0</v>
          </cell>
          <cell r="AH830">
            <v>0</v>
          </cell>
          <cell r="AI830">
            <v>0</v>
          </cell>
          <cell r="AJ830">
            <v>0</v>
          </cell>
          <cell r="AK830" t="e">
            <v>#N/A</v>
          </cell>
          <cell r="AL830">
            <v>0</v>
          </cell>
          <cell r="AM830">
            <v>0</v>
          </cell>
          <cell r="AN830">
            <v>905</v>
          </cell>
          <cell r="AO830">
            <v>0</v>
          </cell>
          <cell r="AP830">
            <v>0</v>
          </cell>
          <cell r="AQ830" t="str">
            <v>BROWN</v>
          </cell>
          <cell r="AR830">
            <v>0</v>
          </cell>
          <cell r="AS830" t="str">
            <v>+442085459330</v>
          </cell>
          <cell r="AT830">
            <v>0</v>
          </cell>
        </row>
        <row r="831">
          <cell r="C831">
            <v>931068</v>
          </cell>
          <cell r="D831" t="str">
            <v>HARTFIELD HOUSE  1 ST FLOOR</v>
          </cell>
          <cell r="E831" t="str">
            <v>SW193RQ</v>
          </cell>
          <cell r="F831" t="str">
            <v>WIMBLEDON LONDON</v>
          </cell>
          <cell r="G831" t="str">
            <v>BOAT INTERNATIONAL MEDIA LTD</v>
          </cell>
          <cell r="H831">
            <v>11</v>
          </cell>
          <cell r="I831" t="str">
            <v>Festival de la plaisance</v>
          </cell>
          <cell r="J831">
            <v>704</v>
          </cell>
          <cell r="K831">
            <v>93106811704</v>
          </cell>
          <cell r="L831">
            <v>50000</v>
          </cell>
          <cell r="M831" t="str">
            <v>ETR</v>
          </cell>
          <cell r="N831" t="str">
            <v>18/04/2017] [recherche archive: 19/04/2017] [relance II: 16/05/2017]</v>
          </cell>
          <cell r="O831">
            <v>0</v>
          </cell>
          <cell r="P831">
            <v>50000</v>
          </cell>
          <cell r="Q831">
            <v>0</v>
          </cell>
          <cell r="R831">
            <v>0</v>
          </cell>
          <cell r="S831">
            <v>42843</v>
          </cell>
          <cell r="T831" t="str">
            <v xml:space="preserve">Recherche archive </v>
          </cell>
          <cell r="U831">
            <v>0</v>
          </cell>
          <cell r="V831">
            <v>0</v>
          </cell>
          <cell r="W831">
            <v>0</v>
          </cell>
          <cell r="X831">
            <v>42871</v>
          </cell>
          <cell r="Y831" t="str">
            <v>en attente de réponse</v>
          </cell>
          <cell r="Z831">
            <v>0</v>
          </cell>
          <cell r="AA831">
            <v>0</v>
          </cell>
          <cell r="AB831">
            <v>0</v>
          </cell>
          <cell r="AC831">
            <v>0</v>
          </cell>
          <cell r="AD831">
            <v>0</v>
          </cell>
          <cell r="AE831">
            <v>0</v>
          </cell>
          <cell r="AF831">
            <v>0</v>
          </cell>
          <cell r="AG831">
            <v>0</v>
          </cell>
          <cell r="AH831">
            <v>0</v>
          </cell>
          <cell r="AI831">
            <v>0</v>
          </cell>
          <cell r="AJ831">
            <v>0</v>
          </cell>
          <cell r="AK831" t="e">
            <v>#N/A</v>
          </cell>
          <cell r="AL831">
            <v>0</v>
          </cell>
          <cell r="AM831">
            <v>0</v>
          </cell>
          <cell r="AN831">
            <v>906</v>
          </cell>
          <cell r="AO831">
            <v>0</v>
          </cell>
          <cell r="AP831">
            <v>0</v>
          </cell>
          <cell r="AQ831" t="str">
            <v>BROWN</v>
          </cell>
          <cell r="AR831">
            <v>0</v>
          </cell>
          <cell r="AS831" t="str">
            <v>+442085459330</v>
          </cell>
          <cell r="AT831">
            <v>0</v>
          </cell>
        </row>
        <row r="832">
          <cell r="C832">
            <v>986528</v>
          </cell>
          <cell r="D832" t="str">
            <v>LOFT OFFICE 1B</v>
          </cell>
          <cell r="E832" t="str">
            <v>500487</v>
          </cell>
          <cell r="F832" t="str">
            <v>DUBAI MEDIA CITY</v>
          </cell>
          <cell r="G832" t="str">
            <v>CANVAS MIXED MEDIA PUBLISHING</v>
          </cell>
          <cell r="H832">
            <v>8</v>
          </cell>
          <cell r="I832" t="str">
            <v>Fiac</v>
          </cell>
          <cell r="J832">
            <v>711</v>
          </cell>
          <cell r="K832">
            <v>9865288711</v>
          </cell>
          <cell r="L832">
            <v>10790.35</v>
          </cell>
          <cell r="M832" t="str">
            <v>ETR</v>
          </cell>
          <cell r="N832" t="str">
            <v>31/03/2017] [relance II:13/06/2017]</v>
          </cell>
          <cell r="O832">
            <v>0</v>
          </cell>
          <cell r="P832">
            <v>10790.35</v>
          </cell>
          <cell r="Q832">
            <v>0</v>
          </cell>
          <cell r="R832">
            <v>0</v>
          </cell>
          <cell r="S832">
            <v>42825</v>
          </cell>
          <cell r="T832" t="str">
            <v xml:space="preserve">en attente de réponse </v>
          </cell>
          <cell r="U832">
            <v>0</v>
          </cell>
          <cell r="V832">
            <v>0</v>
          </cell>
          <cell r="W832">
            <v>0</v>
          </cell>
          <cell r="X832">
            <v>42899</v>
          </cell>
          <cell r="Y832" t="str">
            <v>en attente de réponse</v>
          </cell>
          <cell r="Z832">
            <v>0</v>
          </cell>
          <cell r="AA832">
            <v>0</v>
          </cell>
          <cell r="AB832">
            <v>0</v>
          </cell>
          <cell r="AC832">
            <v>0</v>
          </cell>
          <cell r="AD832">
            <v>0</v>
          </cell>
          <cell r="AE832">
            <v>0</v>
          </cell>
          <cell r="AF832">
            <v>0</v>
          </cell>
          <cell r="AG832">
            <v>0</v>
          </cell>
          <cell r="AH832">
            <v>0</v>
          </cell>
          <cell r="AI832">
            <v>0</v>
          </cell>
          <cell r="AJ832">
            <v>0</v>
          </cell>
          <cell r="AK832" t="e">
            <v>#N/A</v>
          </cell>
          <cell r="AL832">
            <v>0</v>
          </cell>
          <cell r="AM832">
            <v>0</v>
          </cell>
          <cell r="AN832">
            <v>907</v>
          </cell>
          <cell r="AO832">
            <v>0</v>
          </cell>
          <cell r="AP832">
            <v>0</v>
          </cell>
          <cell r="AQ832" t="str">
            <v>AKRAM</v>
          </cell>
          <cell r="AR832">
            <v>0</v>
          </cell>
          <cell r="AS832">
            <v>0</v>
          </cell>
          <cell r="AT832">
            <v>0</v>
          </cell>
        </row>
        <row r="833">
          <cell r="C833">
            <v>986528</v>
          </cell>
          <cell r="D833" t="str">
            <v>LOFT OFFICE 1B</v>
          </cell>
          <cell r="E833" t="str">
            <v>500487</v>
          </cell>
          <cell r="F833" t="str">
            <v>DUBAI MEDIA CITY</v>
          </cell>
          <cell r="G833" t="str">
            <v>CANVAS MIXED MEDIA PUBLISHING</v>
          </cell>
          <cell r="H833">
            <v>9</v>
          </cell>
          <cell r="I833" t="str">
            <v>Fiac</v>
          </cell>
          <cell r="J833">
            <v>711</v>
          </cell>
          <cell r="K833">
            <v>9865289711</v>
          </cell>
          <cell r="L833">
            <v>5000</v>
          </cell>
          <cell r="M833" t="str">
            <v>ETR</v>
          </cell>
          <cell r="N833" t="str">
            <v>31/03/2017] [relance II:13/06/2017]</v>
          </cell>
          <cell r="O833">
            <v>0</v>
          </cell>
          <cell r="P833">
            <v>5000</v>
          </cell>
          <cell r="Q833">
            <v>0</v>
          </cell>
          <cell r="R833">
            <v>0</v>
          </cell>
          <cell r="S833">
            <v>42825</v>
          </cell>
          <cell r="T833" t="str">
            <v xml:space="preserve">en attente de réponse </v>
          </cell>
          <cell r="U833">
            <v>0</v>
          </cell>
          <cell r="V833">
            <v>0</v>
          </cell>
          <cell r="W833">
            <v>0</v>
          </cell>
          <cell r="X833">
            <v>42899</v>
          </cell>
          <cell r="Y833" t="str">
            <v>en attente de réponse</v>
          </cell>
          <cell r="Z833">
            <v>0</v>
          </cell>
          <cell r="AA833">
            <v>0</v>
          </cell>
          <cell r="AB833">
            <v>0</v>
          </cell>
          <cell r="AC833">
            <v>0</v>
          </cell>
          <cell r="AD833">
            <v>0</v>
          </cell>
          <cell r="AE833">
            <v>0</v>
          </cell>
          <cell r="AF833">
            <v>0</v>
          </cell>
          <cell r="AG833">
            <v>0</v>
          </cell>
          <cell r="AH833">
            <v>0</v>
          </cell>
          <cell r="AI833">
            <v>0</v>
          </cell>
          <cell r="AJ833">
            <v>0</v>
          </cell>
          <cell r="AK833" t="e">
            <v>#N/A</v>
          </cell>
          <cell r="AL833">
            <v>0</v>
          </cell>
          <cell r="AM833">
            <v>0</v>
          </cell>
          <cell r="AN833">
            <v>908</v>
          </cell>
          <cell r="AO833">
            <v>0</v>
          </cell>
          <cell r="AP833">
            <v>0</v>
          </cell>
          <cell r="AQ833" t="str">
            <v>AKRAM</v>
          </cell>
          <cell r="AR833">
            <v>0</v>
          </cell>
          <cell r="AS833">
            <v>0</v>
          </cell>
          <cell r="AT833">
            <v>0</v>
          </cell>
        </row>
        <row r="834">
          <cell r="C834">
            <v>986528</v>
          </cell>
          <cell r="D834" t="str">
            <v>LOFT OFFICE 1B</v>
          </cell>
          <cell r="E834" t="str">
            <v>500487</v>
          </cell>
          <cell r="F834" t="str">
            <v>DUBAI MEDIA CITY</v>
          </cell>
          <cell r="G834" t="str">
            <v>CANVAS MIXED MEDIA PUBLISHING</v>
          </cell>
          <cell r="H834">
            <v>13</v>
          </cell>
          <cell r="I834" t="str">
            <v>Paris Photo</v>
          </cell>
          <cell r="J834">
            <v>712</v>
          </cell>
          <cell r="K834">
            <v>98652813712</v>
          </cell>
          <cell r="L834">
            <v>5733.94</v>
          </cell>
          <cell r="M834" t="str">
            <v>ETR</v>
          </cell>
          <cell r="N834" t="str">
            <v>relancé frs le 2/09 [relancé 31/03/2017] [relance II:13/06/2017]</v>
          </cell>
          <cell r="O834">
            <v>0</v>
          </cell>
          <cell r="P834">
            <v>5733.94</v>
          </cell>
          <cell r="Q834">
            <v>0</v>
          </cell>
          <cell r="R834">
            <v>0</v>
          </cell>
          <cell r="S834">
            <v>42825</v>
          </cell>
          <cell r="T834" t="str">
            <v>en attente de réponse</v>
          </cell>
          <cell r="U834">
            <v>0</v>
          </cell>
          <cell r="V834">
            <v>0</v>
          </cell>
          <cell r="W834">
            <v>0</v>
          </cell>
          <cell r="X834">
            <v>42899</v>
          </cell>
          <cell r="Y834" t="str">
            <v>en attente de réponse</v>
          </cell>
          <cell r="Z834">
            <v>0</v>
          </cell>
          <cell r="AA834">
            <v>0</v>
          </cell>
          <cell r="AB834">
            <v>0</v>
          </cell>
          <cell r="AC834">
            <v>0</v>
          </cell>
          <cell r="AD834">
            <v>0</v>
          </cell>
          <cell r="AE834">
            <v>0</v>
          </cell>
          <cell r="AF834">
            <v>0</v>
          </cell>
          <cell r="AG834">
            <v>0</v>
          </cell>
          <cell r="AH834">
            <v>0</v>
          </cell>
          <cell r="AI834">
            <v>0</v>
          </cell>
          <cell r="AJ834">
            <v>0</v>
          </cell>
          <cell r="AK834" t="e">
            <v>#N/A</v>
          </cell>
          <cell r="AL834">
            <v>0</v>
          </cell>
          <cell r="AM834">
            <v>0</v>
          </cell>
          <cell r="AN834">
            <v>909</v>
          </cell>
          <cell r="AO834">
            <v>0</v>
          </cell>
          <cell r="AP834">
            <v>0</v>
          </cell>
          <cell r="AQ834" t="str">
            <v>AKRAM</v>
          </cell>
          <cell r="AR834">
            <v>0</v>
          </cell>
          <cell r="AS834">
            <v>0</v>
          </cell>
          <cell r="AT834">
            <v>0</v>
          </cell>
        </row>
        <row r="835">
          <cell r="C835">
            <v>3007899</v>
          </cell>
          <cell r="D835" t="str">
            <v>Wensum House -</v>
          </cell>
          <cell r="E835" t="str">
            <v>NR1 1DW</v>
          </cell>
          <cell r="F835" t="str">
            <v>NORWICH</v>
          </cell>
          <cell r="G835" t="str">
            <v>CBS MEDIA LTD</v>
          </cell>
          <cell r="H835">
            <v>11</v>
          </cell>
          <cell r="I835" t="str">
            <v>Midest</v>
          </cell>
          <cell r="J835">
            <v>132</v>
          </cell>
          <cell r="K835">
            <v>300789911132</v>
          </cell>
          <cell r="L835">
            <v>1000</v>
          </cell>
          <cell r="M835" t="str">
            <v>ETR</v>
          </cell>
          <cell r="N835" t="str">
            <v>28/03/2017]  [relance II:12/06/2017]</v>
          </cell>
          <cell r="O835">
            <v>0</v>
          </cell>
          <cell r="P835">
            <v>1000</v>
          </cell>
          <cell r="Q835">
            <v>0</v>
          </cell>
          <cell r="R835">
            <v>0</v>
          </cell>
          <cell r="S835">
            <v>42822</v>
          </cell>
          <cell r="T835" t="str">
            <v>en attente de réponse</v>
          </cell>
          <cell r="U835">
            <v>0</v>
          </cell>
          <cell r="V835">
            <v>0</v>
          </cell>
          <cell r="W835">
            <v>0</v>
          </cell>
          <cell r="X835">
            <v>42898</v>
          </cell>
          <cell r="Y835" t="str">
            <v>en attente de réponse</v>
          </cell>
          <cell r="Z835">
            <v>0</v>
          </cell>
          <cell r="AA835">
            <v>0</v>
          </cell>
          <cell r="AB835">
            <v>0</v>
          </cell>
          <cell r="AC835">
            <v>0</v>
          </cell>
          <cell r="AD835">
            <v>0</v>
          </cell>
          <cell r="AE835">
            <v>0</v>
          </cell>
          <cell r="AF835">
            <v>0</v>
          </cell>
          <cell r="AG835">
            <v>0</v>
          </cell>
          <cell r="AH835">
            <v>0</v>
          </cell>
          <cell r="AI835">
            <v>0</v>
          </cell>
          <cell r="AJ835">
            <v>0</v>
          </cell>
          <cell r="AK835" t="e">
            <v>#N/A</v>
          </cell>
          <cell r="AL835">
            <v>0</v>
          </cell>
          <cell r="AM835">
            <v>0</v>
          </cell>
          <cell r="AN835">
            <v>910</v>
          </cell>
          <cell r="AO835">
            <v>0</v>
          </cell>
          <cell r="AP835">
            <v>0</v>
          </cell>
          <cell r="AQ835" t="str">
            <v>PURSEY</v>
          </cell>
          <cell r="AR835">
            <v>0</v>
          </cell>
          <cell r="AS835" t="str">
            <v>+441 603 625 270</v>
          </cell>
          <cell r="AT835">
            <v>0</v>
          </cell>
        </row>
        <row r="836">
          <cell r="C836">
            <v>3007899</v>
          </cell>
          <cell r="D836" t="str">
            <v>Wensum House -</v>
          </cell>
          <cell r="E836" t="str">
            <v>NR1 1DW</v>
          </cell>
          <cell r="F836" t="str">
            <v>NORWICH</v>
          </cell>
          <cell r="G836" t="str">
            <v>CBS MEDIA LTD</v>
          </cell>
          <cell r="H836">
            <v>11</v>
          </cell>
          <cell r="I836" t="str">
            <v>Batimat</v>
          </cell>
          <cell r="J836">
            <v>141</v>
          </cell>
          <cell r="K836">
            <v>300789911141</v>
          </cell>
          <cell r="L836">
            <v>2000</v>
          </cell>
          <cell r="M836" t="str">
            <v>ETR</v>
          </cell>
          <cell r="N836" t="str">
            <v>28/03/2017]  [relance II:12/06/2017]</v>
          </cell>
          <cell r="O836">
            <v>0</v>
          </cell>
          <cell r="P836">
            <v>2000</v>
          </cell>
          <cell r="Q836">
            <v>0</v>
          </cell>
          <cell r="R836">
            <v>0</v>
          </cell>
          <cell r="S836">
            <v>42822</v>
          </cell>
          <cell r="T836" t="str">
            <v>en attente de réponse</v>
          </cell>
          <cell r="U836">
            <v>0</v>
          </cell>
          <cell r="V836">
            <v>0</v>
          </cell>
          <cell r="W836">
            <v>0</v>
          </cell>
          <cell r="X836">
            <v>42898</v>
          </cell>
          <cell r="Y836" t="str">
            <v>en attente de réponse</v>
          </cell>
          <cell r="Z836">
            <v>0</v>
          </cell>
          <cell r="AA836">
            <v>0</v>
          </cell>
          <cell r="AB836">
            <v>0</v>
          </cell>
          <cell r="AC836">
            <v>0</v>
          </cell>
          <cell r="AD836">
            <v>0</v>
          </cell>
          <cell r="AE836">
            <v>0</v>
          </cell>
          <cell r="AF836">
            <v>0</v>
          </cell>
          <cell r="AG836">
            <v>0</v>
          </cell>
          <cell r="AH836">
            <v>0</v>
          </cell>
          <cell r="AI836">
            <v>0</v>
          </cell>
          <cell r="AJ836">
            <v>0</v>
          </cell>
          <cell r="AK836" t="e">
            <v>#N/A</v>
          </cell>
          <cell r="AL836">
            <v>0</v>
          </cell>
          <cell r="AM836">
            <v>0</v>
          </cell>
          <cell r="AN836">
            <v>911</v>
          </cell>
          <cell r="AO836">
            <v>0</v>
          </cell>
          <cell r="AP836">
            <v>0</v>
          </cell>
          <cell r="AQ836" t="str">
            <v>PURSEY</v>
          </cell>
          <cell r="AR836">
            <v>0</v>
          </cell>
          <cell r="AS836" t="str">
            <v>+441 603 625 270</v>
          </cell>
          <cell r="AT836">
            <v>0</v>
          </cell>
        </row>
        <row r="837">
          <cell r="C837">
            <v>958348</v>
          </cell>
          <cell r="D837" t="str">
            <v>ST GILES HOUSE</v>
          </cell>
          <cell r="E837" t="str">
            <v>W1F 7AX</v>
          </cell>
          <cell r="F837" t="str">
            <v>LONDON</v>
          </cell>
          <cell r="G837" t="str">
            <v>CENTAUR MEDIA</v>
          </cell>
          <cell r="H837">
            <v>8</v>
          </cell>
          <cell r="I837" t="str">
            <v xml:space="preserve">SITL </v>
          </cell>
          <cell r="J837">
            <v>601</v>
          </cell>
          <cell r="K837">
            <v>9583488601</v>
          </cell>
          <cell r="L837">
            <v>5000</v>
          </cell>
          <cell r="M837" t="str">
            <v>ETR</v>
          </cell>
          <cell r="N837" t="str">
            <v>23/03/2017] [mail non abouti: le mail n'est plus valide] [relance II:06/06/2017]</v>
          </cell>
          <cell r="O837">
            <v>0</v>
          </cell>
          <cell r="P837">
            <v>5000</v>
          </cell>
          <cell r="Q837">
            <v>0</v>
          </cell>
          <cell r="R837">
            <v>0</v>
          </cell>
          <cell r="S837">
            <v>42817</v>
          </cell>
          <cell r="T837" t="str">
            <v>En attente de réponse</v>
          </cell>
          <cell r="U837">
            <v>0</v>
          </cell>
          <cell r="V837">
            <v>0</v>
          </cell>
          <cell r="W837">
            <v>0</v>
          </cell>
          <cell r="X837">
            <v>42892</v>
          </cell>
          <cell r="Y837" t="str">
            <v>en attente de réponse</v>
          </cell>
          <cell r="Z837">
            <v>0</v>
          </cell>
          <cell r="AA837">
            <v>0</v>
          </cell>
          <cell r="AB837">
            <v>0</v>
          </cell>
          <cell r="AC837">
            <v>0</v>
          </cell>
          <cell r="AD837">
            <v>0</v>
          </cell>
          <cell r="AE837">
            <v>0</v>
          </cell>
          <cell r="AF837">
            <v>0</v>
          </cell>
          <cell r="AG837">
            <v>0</v>
          </cell>
          <cell r="AH837">
            <v>0</v>
          </cell>
          <cell r="AI837">
            <v>0</v>
          </cell>
          <cell r="AJ837">
            <v>0</v>
          </cell>
          <cell r="AK837" t="e">
            <v>#N/A</v>
          </cell>
          <cell r="AL837">
            <v>0</v>
          </cell>
          <cell r="AM837">
            <v>0</v>
          </cell>
          <cell r="AN837">
            <v>912</v>
          </cell>
          <cell r="AO837">
            <v>0</v>
          </cell>
          <cell r="AP837">
            <v>0</v>
          </cell>
          <cell r="AQ837" t="str">
            <v>KING</v>
          </cell>
          <cell r="AR837">
            <v>0</v>
          </cell>
          <cell r="AS837" t="str">
            <v>00 44 2079 70 48 54</v>
          </cell>
          <cell r="AT837">
            <v>0</v>
          </cell>
        </row>
        <row r="838">
          <cell r="C838">
            <v>3023221</v>
          </cell>
          <cell r="D838" t="str">
            <v>28 Ballmoor</v>
          </cell>
          <cell r="E838" t="str">
            <v>MK18 1RQ</v>
          </cell>
          <cell r="F838" t="str">
            <v>BUCKINGHAM</v>
          </cell>
          <cell r="G838" t="str">
            <v>CHEF MAGAZINE</v>
          </cell>
          <cell r="H838">
            <v>14</v>
          </cell>
          <cell r="I838" t="str">
            <v>Equip'hôtel</v>
          </cell>
          <cell r="J838">
            <v>401</v>
          </cell>
          <cell r="K838">
            <v>302322114401</v>
          </cell>
          <cell r="L838">
            <v>6000</v>
          </cell>
          <cell r="M838" t="str">
            <v>ETR</v>
          </cell>
          <cell r="N838" t="str">
            <v>18/04/2017] [relance II:20/06/2017]</v>
          </cell>
          <cell r="O838">
            <v>0</v>
          </cell>
          <cell r="P838">
            <v>6000</v>
          </cell>
          <cell r="Q838">
            <v>0</v>
          </cell>
          <cell r="R838">
            <v>0</v>
          </cell>
          <cell r="S838">
            <v>42843</v>
          </cell>
          <cell r="T838" t="str">
            <v>en attente de réponse</v>
          </cell>
          <cell r="U838">
            <v>0</v>
          </cell>
          <cell r="V838">
            <v>0</v>
          </cell>
          <cell r="W838">
            <v>0</v>
          </cell>
          <cell r="X838">
            <v>42906</v>
          </cell>
          <cell r="Y838" t="str">
            <v>en attente de réponse</v>
          </cell>
          <cell r="Z838">
            <v>0</v>
          </cell>
          <cell r="AA838">
            <v>0</v>
          </cell>
          <cell r="AB838">
            <v>0</v>
          </cell>
          <cell r="AC838">
            <v>0</v>
          </cell>
          <cell r="AD838">
            <v>0</v>
          </cell>
          <cell r="AE838">
            <v>0</v>
          </cell>
          <cell r="AF838">
            <v>0</v>
          </cell>
          <cell r="AG838">
            <v>0</v>
          </cell>
          <cell r="AH838">
            <v>0</v>
          </cell>
          <cell r="AI838">
            <v>0</v>
          </cell>
          <cell r="AJ838">
            <v>0</v>
          </cell>
          <cell r="AK838" t="e">
            <v>#N/A</v>
          </cell>
          <cell r="AL838">
            <v>0</v>
          </cell>
          <cell r="AM838">
            <v>0</v>
          </cell>
          <cell r="AN838">
            <v>913</v>
          </cell>
          <cell r="AO838">
            <v>0</v>
          </cell>
          <cell r="AP838">
            <v>0</v>
          </cell>
          <cell r="AQ838" t="str">
            <v>MARSHALL</v>
          </cell>
          <cell r="AR838">
            <v>0</v>
          </cell>
          <cell r="AS838" t="str">
            <v>+441280829300</v>
          </cell>
          <cell r="AT838">
            <v>0</v>
          </cell>
        </row>
        <row r="839">
          <cell r="C839">
            <v>1341768</v>
          </cell>
          <cell r="D839" t="str">
            <v>RM 1501</v>
          </cell>
          <cell r="E839" t="str">
            <v>100036</v>
          </cell>
          <cell r="F839" t="str">
            <v>BEIJING</v>
          </cell>
          <cell r="G839" t="str">
            <v>CHINA ELECTRONICS INT'L EXH &amp; AD CO LTD</v>
          </cell>
          <cell r="H839">
            <v>9</v>
          </cell>
          <cell r="I839" t="str">
            <v>Viscom</v>
          </cell>
          <cell r="J839">
            <v>321</v>
          </cell>
          <cell r="K839">
            <v>13417689321</v>
          </cell>
          <cell r="L839">
            <v>1102</v>
          </cell>
          <cell r="M839" t="str">
            <v>ETR</v>
          </cell>
          <cell r="N839" t="str">
            <v>29/03/2017] [relance II:12/06/2017]</v>
          </cell>
          <cell r="O839">
            <v>0</v>
          </cell>
          <cell r="P839">
            <v>1102</v>
          </cell>
          <cell r="Q839">
            <v>0</v>
          </cell>
          <cell r="R839">
            <v>0</v>
          </cell>
          <cell r="S839">
            <v>42823</v>
          </cell>
          <cell r="T839" t="str">
            <v>en attente de réponse</v>
          </cell>
          <cell r="U839">
            <v>0</v>
          </cell>
          <cell r="V839">
            <v>0</v>
          </cell>
          <cell r="W839">
            <v>0</v>
          </cell>
          <cell r="X839">
            <v>42898</v>
          </cell>
          <cell r="Y839" t="str">
            <v>en attente de réponse</v>
          </cell>
          <cell r="Z839">
            <v>0</v>
          </cell>
          <cell r="AA839">
            <v>0</v>
          </cell>
          <cell r="AB839">
            <v>0</v>
          </cell>
          <cell r="AC839">
            <v>0</v>
          </cell>
          <cell r="AD839">
            <v>0</v>
          </cell>
          <cell r="AE839">
            <v>0</v>
          </cell>
          <cell r="AF839">
            <v>0</v>
          </cell>
          <cell r="AG839">
            <v>0</v>
          </cell>
          <cell r="AH839">
            <v>0</v>
          </cell>
          <cell r="AI839">
            <v>0</v>
          </cell>
          <cell r="AJ839">
            <v>0</v>
          </cell>
          <cell r="AK839" t="e">
            <v>#N/A</v>
          </cell>
          <cell r="AL839">
            <v>0</v>
          </cell>
          <cell r="AM839">
            <v>0</v>
          </cell>
          <cell r="AN839">
            <v>914</v>
          </cell>
          <cell r="AO839">
            <v>0</v>
          </cell>
          <cell r="AP839">
            <v>0</v>
          </cell>
          <cell r="AQ839" t="str">
            <v>SHAN</v>
          </cell>
          <cell r="AR839">
            <v>0</v>
          </cell>
          <cell r="AS839" t="str">
            <v>+86 1068298675</v>
          </cell>
          <cell r="AT839">
            <v>0</v>
          </cell>
        </row>
        <row r="840">
          <cell r="C840">
            <v>1341768</v>
          </cell>
          <cell r="D840" t="str">
            <v>RM 1501</v>
          </cell>
          <cell r="E840" t="str">
            <v>100036</v>
          </cell>
          <cell r="F840" t="str">
            <v>BEIJING</v>
          </cell>
          <cell r="G840" t="str">
            <v>CHINA ELECTRONICS INT'L EXH &amp; AD CO LTD</v>
          </cell>
          <cell r="H840">
            <v>12</v>
          </cell>
          <cell r="I840" t="str">
            <v>Viscom</v>
          </cell>
          <cell r="J840">
            <v>321</v>
          </cell>
          <cell r="K840">
            <v>134176812321</v>
          </cell>
          <cell r="L840">
            <v>1707</v>
          </cell>
          <cell r="M840" t="str">
            <v>ETR</v>
          </cell>
          <cell r="N840" t="str">
            <v>29/03/2017] [relance II:12/06/2017]</v>
          </cell>
          <cell r="O840">
            <v>0</v>
          </cell>
          <cell r="P840">
            <v>1707</v>
          </cell>
          <cell r="Q840">
            <v>0</v>
          </cell>
          <cell r="R840">
            <v>0</v>
          </cell>
          <cell r="S840">
            <v>42823</v>
          </cell>
          <cell r="T840" t="str">
            <v>en attente de réponse</v>
          </cell>
          <cell r="U840">
            <v>0</v>
          </cell>
          <cell r="V840">
            <v>0</v>
          </cell>
          <cell r="W840">
            <v>0</v>
          </cell>
          <cell r="X840">
            <v>42898</v>
          </cell>
          <cell r="Y840" t="str">
            <v>en attente de réponse</v>
          </cell>
          <cell r="Z840">
            <v>0</v>
          </cell>
          <cell r="AA840">
            <v>0</v>
          </cell>
          <cell r="AB840">
            <v>0</v>
          </cell>
          <cell r="AC840">
            <v>0</v>
          </cell>
          <cell r="AD840">
            <v>0</v>
          </cell>
          <cell r="AE840">
            <v>0</v>
          </cell>
          <cell r="AF840">
            <v>0</v>
          </cell>
          <cell r="AG840">
            <v>0</v>
          </cell>
          <cell r="AH840">
            <v>0</v>
          </cell>
          <cell r="AI840">
            <v>0</v>
          </cell>
          <cell r="AJ840">
            <v>0</v>
          </cell>
          <cell r="AK840" t="e">
            <v>#N/A</v>
          </cell>
          <cell r="AL840">
            <v>0</v>
          </cell>
          <cell r="AM840">
            <v>0</v>
          </cell>
          <cell r="AN840">
            <v>915</v>
          </cell>
          <cell r="AO840">
            <v>0</v>
          </cell>
          <cell r="AP840">
            <v>0</v>
          </cell>
          <cell r="AQ840" t="str">
            <v>SHAN</v>
          </cell>
          <cell r="AR840">
            <v>0</v>
          </cell>
          <cell r="AS840" t="str">
            <v>+86 1068298675</v>
          </cell>
          <cell r="AT840">
            <v>0</v>
          </cell>
        </row>
        <row r="841">
          <cell r="C841">
            <v>1331198</v>
          </cell>
          <cell r="D841" t="e">
            <v>#N/A</v>
          </cell>
          <cell r="E841" t="e">
            <v>#N/A</v>
          </cell>
          <cell r="F841" t="e">
            <v>#N/A</v>
          </cell>
          <cell r="G841" t="str">
            <v>CIP CENTRO ITALIANO PUBBLICITA</v>
          </cell>
          <cell r="H841">
            <v>8</v>
          </cell>
          <cell r="I841" t="str">
            <v>Pollutec</v>
          </cell>
          <cell r="J841">
            <v>201</v>
          </cell>
          <cell r="K841">
            <v>13311988201</v>
          </cell>
          <cell r="L841">
            <v>1000</v>
          </cell>
          <cell r="M841" t="str">
            <v>ETR</v>
          </cell>
          <cell r="N841" t="str">
            <v>30/03/2017] [relance II:12/06/2017]</v>
          </cell>
          <cell r="O841">
            <v>0</v>
          </cell>
          <cell r="P841">
            <v>1000</v>
          </cell>
          <cell r="Q841">
            <v>0</v>
          </cell>
          <cell r="R841">
            <v>0</v>
          </cell>
          <cell r="S841">
            <v>42824</v>
          </cell>
          <cell r="T841" t="str">
            <v>en attente de réponse</v>
          </cell>
          <cell r="U841">
            <v>0</v>
          </cell>
          <cell r="V841">
            <v>0</v>
          </cell>
          <cell r="W841">
            <v>0</v>
          </cell>
          <cell r="X841">
            <v>42898</v>
          </cell>
          <cell r="Y841" t="str">
            <v>en attente de réponse</v>
          </cell>
          <cell r="Z841">
            <v>0</v>
          </cell>
          <cell r="AA841">
            <v>0</v>
          </cell>
          <cell r="AB841">
            <v>0</v>
          </cell>
          <cell r="AC841">
            <v>0</v>
          </cell>
          <cell r="AD841">
            <v>0</v>
          </cell>
          <cell r="AE841">
            <v>0</v>
          </cell>
          <cell r="AF841">
            <v>0</v>
          </cell>
          <cell r="AG841">
            <v>0</v>
          </cell>
          <cell r="AH841">
            <v>0</v>
          </cell>
          <cell r="AI841">
            <v>0</v>
          </cell>
          <cell r="AJ841">
            <v>0</v>
          </cell>
          <cell r="AK841" t="e">
            <v>#N/A</v>
          </cell>
          <cell r="AL841">
            <v>0</v>
          </cell>
          <cell r="AM841">
            <v>0</v>
          </cell>
          <cell r="AN841">
            <v>916</v>
          </cell>
          <cell r="AO841">
            <v>0</v>
          </cell>
          <cell r="AP841">
            <v>0</v>
          </cell>
          <cell r="AQ841" t="str">
            <v>CRAVOTTO</v>
          </cell>
          <cell r="AR841">
            <v>0</v>
          </cell>
          <cell r="AS841" t="str">
            <v>0039 0229419135</v>
          </cell>
          <cell r="AT841">
            <v>0</v>
          </cell>
        </row>
        <row r="842">
          <cell r="C842">
            <v>1375888</v>
          </cell>
          <cell r="D842">
            <v>0</v>
          </cell>
          <cell r="E842" t="str">
            <v>1002</v>
          </cell>
          <cell r="F842" t="str">
            <v>LAUSANNE</v>
          </cell>
          <cell r="G842" t="str">
            <v>CLUB GENERATION RESPONSABLE</v>
          </cell>
          <cell r="H842">
            <v>9</v>
          </cell>
          <cell r="I842" t="str">
            <v>Pollutec</v>
          </cell>
          <cell r="J842">
            <v>201</v>
          </cell>
          <cell r="K842">
            <v>13758889201</v>
          </cell>
          <cell r="L842">
            <v>16624.400000000001</v>
          </cell>
          <cell r="M842" t="str">
            <v>ETR</v>
          </cell>
          <cell r="N842" t="str">
            <v>15/03/2017] (relance II:16/05/2017]</v>
          </cell>
          <cell r="O842">
            <v>0</v>
          </cell>
          <cell r="P842">
            <v>16624.400000000001</v>
          </cell>
          <cell r="Q842">
            <v>0</v>
          </cell>
          <cell r="R842">
            <v>0</v>
          </cell>
          <cell r="S842">
            <v>42809</v>
          </cell>
          <cell r="T842" t="str">
            <v>en attente de réponse</v>
          </cell>
          <cell r="U842">
            <v>0</v>
          </cell>
          <cell r="V842">
            <v>0</v>
          </cell>
          <cell r="W842">
            <v>0</v>
          </cell>
          <cell r="X842">
            <v>42871</v>
          </cell>
          <cell r="Y842" t="str">
            <v>en attente de réponse</v>
          </cell>
          <cell r="Z842">
            <v>0</v>
          </cell>
          <cell r="AA842">
            <v>0</v>
          </cell>
          <cell r="AB842">
            <v>0</v>
          </cell>
          <cell r="AC842">
            <v>0</v>
          </cell>
          <cell r="AD842">
            <v>0</v>
          </cell>
          <cell r="AE842">
            <v>0</v>
          </cell>
          <cell r="AF842">
            <v>0</v>
          </cell>
          <cell r="AG842">
            <v>0</v>
          </cell>
          <cell r="AH842">
            <v>0</v>
          </cell>
          <cell r="AI842">
            <v>0</v>
          </cell>
          <cell r="AJ842">
            <v>0</v>
          </cell>
          <cell r="AK842" t="e">
            <v>#N/A</v>
          </cell>
          <cell r="AL842">
            <v>0</v>
          </cell>
          <cell r="AM842">
            <v>0</v>
          </cell>
          <cell r="AN842">
            <v>917</v>
          </cell>
          <cell r="AO842">
            <v>0</v>
          </cell>
          <cell r="AP842">
            <v>0</v>
          </cell>
          <cell r="AQ842" t="str">
            <v>LEPORATTI</v>
          </cell>
          <cell r="AR842">
            <v>0</v>
          </cell>
          <cell r="AS842" t="str">
            <v>0041 0144746415</v>
          </cell>
          <cell r="AT842">
            <v>0</v>
          </cell>
        </row>
        <row r="843">
          <cell r="C843">
            <v>1361401</v>
          </cell>
          <cell r="D843" t="e">
            <v>#N/A</v>
          </cell>
          <cell r="E843" t="e">
            <v>#N/A</v>
          </cell>
          <cell r="F843" t="e">
            <v>#N/A</v>
          </cell>
          <cell r="G843" t="str">
            <v>CONTRAPPUNTO SRL /</v>
          </cell>
          <cell r="H843">
            <v>9</v>
          </cell>
          <cell r="I843" t="str">
            <v>Fiac</v>
          </cell>
          <cell r="J843">
            <v>711</v>
          </cell>
          <cell r="K843">
            <v>13614019711</v>
          </cell>
          <cell r="L843">
            <v>5000</v>
          </cell>
          <cell r="M843" t="str">
            <v>ETR</v>
          </cell>
          <cell r="N843" t="str">
            <v>23/03/2017] [relance II:06/06/2017</v>
          </cell>
          <cell r="O843">
            <v>0</v>
          </cell>
          <cell r="P843">
            <v>5000</v>
          </cell>
          <cell r="Q843">
            <v>0</v>
          </cell>
          <cell r="R843">
            <v>0</v>
          </cell>
          <cell r="S843">
            <v>42817</v>
          </cell>
          <cell r="T843" t="str">
            <v>en attente de réponse</v>
          </cell>
          <cell r="U843">
            <v>0</v>
          </cell>
          <cell r="V843">
            <v>0</v>
          </cell>
          <cell r="W843">
            <v>0</v>
          </cell>
          <cell r="X843">
            <v>42892</v>
          </cell>
          <cell r="Y843" t="str">
            <v>en attente de réponse</v>
          </cell>
          <cell r="Z843">
            <v>0</v>
          </cell>
          <cell r="AA843">
            <v>0</v>
          </cell>
          <cell r="AB843">
            <v>0</v>
          </cell>
          <cell r="AC843">
            <v>0</v>
          </cell>
          <cell r="AD843">
            <v>0</v>
          </cell>
          <cell r="AE843">
            <v>0</v>
          </cell>
          <cell r="AF843">
            <v>0</v>
          </cell>
          <cell r="AG843">
            <v>0</v>
          </cell>
          <cell r="AH843">
            <v>0</v>
          </cell>
          <cell r="AI843">
            <v>0</v>
          </cell>
          <cell r="AJ843">
            <v>0</v>
          </cell>
          <cell r="AK843" t="e">
            <v>#N/A</v>
          </cell>
          <cell r="AL843">
            <v>0</v>
          </cell>
          <cell r="AM843">
            <v>0</v>
          </cell>
          <cell r="AN843">
            <v>918</v>
          </cell>
          <cell r="AO843">
            <v>0</v>
          </cell>
          <cell r="AP843">
            <v>0</v>
          </cell>
          <cell r="AQ843" t="str">
            <v>BONASPETTI</v>
          </cell>
          <cell r="AR843">
            <v>0</v>
          </cell>
          <cell r="AS843" t="str">
            <v>+3928356631</v>
          </cell>
          <cell r="AT843">
            <v>0</v>
          </cell>
        </row>
        <row r="844">
          <cell r="C844">
            <v>3008728</v>
          </cell>
          <cell r="D844" t="str">
            <v>Knauerstr 1</v>
          </cell>
          <cell r="E844" t="str">
            <v>20249</v>
          </cell>
          <cell r="F844" t="str">
            <v>HAMBURG</v>
          </cell>
          <cell r="G844" t="str">
            <v>CUBUS MEDIEN VERLAG GMBH</v>
          </cell>
          <cell r="H844">
            <v>11</v>
          </cell>
          <cell r="I844" t="str">
            <v>Batimat</v>
          </cell>
          <cell r="J844">
            <v>141</v>
          </cell>
          <cell r="K844">
            <v>300872811141</v>
          </cell>
          <cell r="L844">
            <v>500</v>
          </cell>
          <cell r="M844" t="str">
            <v>ETR</v>
          </cell>
          <cell r="N844" t="str">
            <v>31/03/2017]  [relance II:13/06/2017] [l'interlocuteur nous demande de refaire la facture:15/06/2017] [fc refaite et envoyé le 06/07/2017]</v>
          </cell>
          <cell r="O844">
            <v>0</v>
          </cell>
          <cell r="P844">
            <v>500</v>
          </cell>
          <cell r="Q844">
            <v>0</v>
          </cell>
          <cell r="R844">
            <v>0</v>
          </cell>
          <cell r="S844">
            <v>42825</v>
          </cell>
          <cell r="T844" t="str">
            <v>en attente de réponse</v>
          </cell>
          <cell r="U844">
            <v>0</v>
          </cell>
          <cell r="V844">
            <v>42901</v>
          </cell>
          <cell r="W844" t="str">
            <v>refaire la facture</v>
          </cell>
          <cell r="X844">
            <v>42899</v>
          </cell>
          <cell r="Y844" t="str">
            <v>en attente de réponse</v>
          </cell>
          <cell r="Z844">
            <v>0</v>
          </cell>
          <cell r="AA844">
            <v>0</v>
          </cell>
          <cell r="AB844">
            <v>0</v>
          </cell>
          <cell r="AC844">
            <v>0</v>
          </cell>
          <cell r="AD844">
            <v>0</v>
          </cell>
          <cell r="AE844">
            <v>0</v>
          </cell>
          <cell r="AF844">
            <v>0</v>
          </cell>
          <cell r="AG844">
            <v>0</v>
          </cell>
          <cell r="AH844">
            <v>0</v>
          </cell>
          <cell r="AI844">
            <v>0</v>
          </cell>
          <cell r="AJ844">
            <v>0</v>
          </cell>
          <cell r="AK844" t="e">
            <v>#N/A</v>
          </cell>
          <cell r="AL844">
            <v>0</v>
          </cell>
          <cell r="AM844">
            <v>0</v>
          </cell>
          <cell r="AN844">
            <v>919</v>
          </cell>
          <cell r="AO844">
            <v>0</v>
          </cell>
          <cell r="AP844">
            <v>0</v>
          </cell>
          <cell r="AQ844" t="str">
            <v>JUNG</v>
          </cell>
          <cell r="AR844">
            <v>0</v>
          </cell>
          <cell r="AS844" t="str">
            <v>+49494028096750</v>
          </cell>
          <cell r="AT844">
            <v>0</v>
          </cell>
        </row>
        <row r="845">
          <cell r="C845">
            <v>763322</v>
          </cell>
          <cell r="D845" t="e">
            <v>#N/A</v>
          </cell>
          <cell r="E845" t="e">
            <v>#N/A</v>
          </cell>
          <cell r="F845" t="e">
            <v>#N/A</v>
          </cell>
          <cell r="G845" t="str">
            <v>CURTCO MEDIA</v>
          </cell>
          <cell r="H845">
            <v>8</v>
          </cell>
          <cell r="I845" t="str">
            <v>Festival de la plaisance</v>
          </cell>
          <cell r="J845">
            <v>704</v>
          </cell>
          <cell r="K845">
            <v>7633228704</v>
          </cell>
          <cell r="L845">
            <v>15000</v>
          </cell>
          <cell r="M845" t="str">
            <v>ETR</v>
          </cell>
          <cell r="N845" t="str">
            <v>16/03/2017 [mail non abouti] La compagnie est devenue [curtco robb media] [00 1 954 525 86 26] [le site renvois sur le site boat international ltd] [relancé: 28/04/2017] [relance II: 16/05/2017]</v>
          </cell>
          <cell r="O845">
            <v>0</v>
          </cell>
          <cell r="P845">
            <v>15000</v>
          </cell>
          <cell r="Q845">
            <v>0</v>
          </cell>
          <cell r="R845">
            <v>0</v>
          </cell>
          <cell r="S845">
            <v>42857</v>
          </cell>
          <cell r="T845" t="str">
            <v>Renvoyé au mail générique</v>
          </cell>
          <cell r="U845">
            <v>0</v>
          </cell>
          <cell r="V845">
            <v>0</v>
          </cell>
          <cell r="W845">
            <v>0</v>
          </cell>
          <cell r="X845">
            <v>42871</v>
          </cell>
          <cell r="Y845" t="str">
            <v>en attente de réponse</v>
          </cell>
          <cell r="Z845">
            <v>0</v>
          </cell>
          <cell r="AA845">
            <v>0</v>
          </cell>
          <cell r="AB845">
            <v>0</v>
          </cell>
          <cell r="AC845">
            <v>0</v>
          </cell>
          <cell r="AD845">
            <v>0</v>
          </cell>
          <cell r="AE845">
            <v>0</v>
          </cell>
          <cell r="AF845">
            <v>0</v>
          </cell>
          <cell r="AG845">
            <v>0</v>
          </cell>
          <cell r="AH845">
            <v>0</v>
          </cell>
          <cell r="AI845">
            <v>0</v>
          </cell>
          <cell r="AJ845">
            <v>0</v>
          </cell>
          <cell r="AK845" t="e">
            <v>#N/A</v>
          </cell>
          <cell r="AL845">
            <v>0</v>
          </cell>
          <cell r="AM845">
            <v>0</v>
          </cell>
          <cell r="AN845">
            <v>920</v>
          </cell>
          <cell r="AO845">
            <v>0</v>
          </cell>
          <cell r="AP845">
            <v>0</v>
          </cell>
          <cell r="AQ845" t="str">
            <v>CARR</v>
          </cell>
          <cell r="AR845">
            <v>0</v>
          </cell>
          <cell r="AS845" t="str">
            <v>00 1 954 525 86 26</v>
          </cell>
          <cell r="AT845">
            <v>0</v>
          </cell>
        </row>
        <row r="846">
          <cell r="C846">
            <v>1349187</v>
          </cell>
          <cell r="D846" t="str">
            <v>STRADA DEL PORTONE 127</v>
          </cell>
          <cell r="E846" t="str">
            <v>10095</v>
          </cell>
          <cell r="F846" t="str">
            <v>GRUGLIASCO</v>
          </cell>
          <cell r="G846" t="str">
            <v>DEA EDIZIONI SAS</v>
          </cell>
          <cell r="H846">
            <v>9</v>
          </cell>
          <cell r="I846" t="str">
            <v>Pollutec</v>
          </cell>
          <cell r="J846">
            <v>201</v>
          </cell>
          <cell r="K846">
            <v>13491879201</v>
          </cell>
          <cell r="L846">
            <v>4000</v>
          </cell>
          <cell r="M846" t="str">
            <v>ETR</v>
          </cell>
          <cell r="N846" t="str">
            <v>24/03/2017] [retransférer à la bonne personne: en cours de traitement] [relance  II:28/06/2017] [new contact: virginia@vgambinoeditore.it]</v>
          </cell>
          <cell r="O846">
            <v>0</v>
          </cell>
          <cell r="P846">
            <v>4000</v>
          </cell>
          <cell r="Q846">
            <v>0</v>
          </cell>
          <cell r="R846">
            <v>0</v>
          </cell>
          <cell r="S846">
            <v>42818</v>
          </cell>
          <cell r="T846" t="str">
            <v>recherche archive</v>
          </cell>
          <cell r="U846">
            <v>0</v>
          </cell>
          <cell r="V846">
            <v>0</v>
          </cell>
          <cell r="W846">
            <v>0</v>
          </cell>
          <cell r="X846">
            <v>42914</v>
          </cell>
          <cell r="Y846" t="str">
            <v>en attente de réponse</v>
          </cell>
          <cell r="Z846">
            <v>0</v>
          </cell>
          <cell r="AA846">
            <v>0</v>
          </cell>
          <cell r="AB846">
            <v>0</v>
          </cell>
          <cell r="AC846">
            <v>0</v>
          </cell>
          <cell r="AD846">
            <v>0</v>
          </cell>
          <cell r="AE846">
            <v>0</v>
          </cell>
          <cell r="AF846">
            <v>0</v>
          </cell>
          <cell r="AG846">
            <v>0</v>
          </cell>
          <cell r="AH846">
            <v>0</v>
          </cell>
          <cell r="AI846">
            <v>0</v>
          </cell>
          <cell r="AJ846">
            <v>0</v>
          </cell>
          <cell r="AK846" t="e">
            <v>#N/A</v>
          </cell>
          <cell r="AL846">
            <v>0</v>
          </cell>
          <cell r="AM846">
            <v>0</v>
          </cell>
          <cell r="AN846">
            <v>921</v>
          </cell>
          <cell r="AO846">
            <v>0</v>
          </cell>
          <cell r="AP846">
            <v>0</v>
          </cell>
          <cell r="AQ846" t="str">
            <v>CELINO</v>
          </cell>
          <cell r="AR846">
            <v>0</v>
          </cell>
          <cell r="AS846" t="str">
            <v>+39 117802164</v>
          </cell>
          <cell r="AT846">
            <v>0</v>
          </cell>
        </row>
        <row r="847">
          <cell r="C847">
            <v>1331428</v>
          </cell>
          <cell r="D847" t="e">
            <v>#N/A</v>
          </cell>
          <cell r="E847" t="e">
            <v>#N/A</v>
          </cell>
          <cell r="F847" t="e">
            <v>#N/A</v>
          </cell>
          <cell r="G847" t="str">
            <v>DEFICOMM</v>
          </cell>
          <cell r="H847">
            <v>9</v>
          </cell>
          <cell r="I847" t="str">
            <v xml:space="preserve">SITL </v>
          </cell>
          <cell r="J847">
            <v>601</v>
          </cell>
          <cell r="K847">
            <v>13314289601</v>
          </cell>
          <cell r="L847">
            <v>2350</v>
          </cell>
          <cell r="M847" t="str">
            <v>ETR</v>
          </cell>
          <cell r="N847" t="str">
            <v>28/03/2017] [relance II:12/06/2017]</v>
          </cell>
          <cell r="O847">
            <v>0</v>
          </cell>
          <cell r="P847">
            <v>2350</v>
          </cell>
          <cell r="Q847">
            <v>0</v>
          </cell>
          <cell r="R847">
            <v>0</v>
          </cell>
          <cell r="S847">
            <v>42822</v>
          </cell>
          <cell r="T847" t="str">
            <v>en attente de réponse</v>
          </cell>
          <cell r="U847">
            <v>0</v>
          </cell>
          <cell r="V847">
            <v>0</v>
          </cell>
          <cell r="W847">
            <v>0</v>
          </cell>
          <cell r="X847">
            <v>42898</v>
          </cell>
          <cell r="Y847" t="str">
            <v>en attente de réponse</v>
          </cell>
          <cell r="Z847">
            <v>0</v>
          </cell>
          <cell r="AA847">
            <v>0</v>
          </cell>
          <cell r="AB847">
            <v>0</v>
          </cell>
          <cell r="AC847">
            <v>0</v>
          </cell>
          <cell r="AD847">
            <v>0</v>
          </cell>
          <cell r="AE847">
            <v>0</v>
          </cell>
          <cell r="AF847">
            <v>0</v>
          </cell>
          <cell r="AG847">
            <v>0</v>
          </cell>
          <cell r="AH847">
            <v>0</v>
          </cell>
          <cell r="AI847">
            <v>0</v>
          </cell>
          <cell r="AJ847">
            <v>0</v>
          </cell>
          <cell r="AK847" t="e">
            <v>#N/A</v>
          </cell>
          <cell r="AL847">
            <v>0</v>
          </cell>
          <cell r="AM847">
            <v>0</v>
          </cell>
          <cell r="AN847">
            <v>922</v>
          </cell>
          <cell r="AO847">
            <v>0</v>
          </cell>
          <cell r="AP847">
            <v>0</v>
          </cell>
          <cell r="AQ847" t="str">
            <v>SOUMAH</v>
          </cell>
          <cell r="AR847">
            <v>0</v>
          </cell>
          <cell r="AS847" t="str">
            <v>00 212  05 22 27 17 79</v>
          </cell>
          <cell r="AT847">
            <v>0</v>
          </cell>
        </row>
        <row r="848">
          <cell r="C848">
            <v>1300259</v>
          </cell>
          <cell r="D848" t="str">
            <v>BUILDING 3</v>
          </cell>
          <cell r="E848" t="str">
            <v>105066</v>
          </cell>
          <cell r="F848" t="str">
            <v>MOSCOW</v>
          </cell>
          <cell r="G848" t="str">
            <v>DELIVER JOURNAL</v>
          </cell>
          <cell r="H848">
            <v>8</v>
          </cell>
          <cell r="I848" t="str">
            <v xml:space="preserve">SITL </v>
          </cell>
          <cell r="J848">
            <v>601</v>
          </cell>
          <cell r="K848">
            <v>13002598601</v>
          </cell>
          <cell r="L848">
            <v>4949</v>
          </cell>
          <cell r="M848" t="str">
            <v>ETR</v>
          </cell>
          <cell r="N848" t="str">
            <v>23/03/2017] [relance II:06/06/2017]</v>
          </cell>
          <cell r="O848">
            <v>0</v>
          </cell>
          <cell r="P848">
            <v>4949</v>
          </cell>
          <cell r="Q848">
            <v>0</v>
          </cell>
          <cell r="R848">
            <v>0</v>
          </cell>
          <cell r="S848">
            <v>42817</v>
          </cell>
          <cell r="T848" t="str">
            <v>en attente de réponse</v>
          </cell>
          <cell r="U848">
            <v>0</v>
          </cell>
          <cell r="V848">
            <v>0</v>
          </cell>
          <cell r="W848">
            <v>0</v>
          </cell>
          <cell r="X848">
            <v>42892</v>
          </cell>
          <cell r="Y848" t="str">
            <v>en attente de réponse</v>
          </cell>
          <cell r="Z848">
            <v>0</v>
          </cell>
          <cell r="AA848">
            <v>0</v>
          </cell>
          <cell r="AB848">
            <v>0</v>
          </cell>
          <cell r="AC848">
            <v>0</v>
          </cell>
          <cell r="AD848">
            <v>0</v>
          </cell>
          <cell r="AE848">
            <v>0</v>
          </cell>
          <cell r="AF848">
            <v>0</v>
          </cell>
          <cell r="AG848">
            <v>0</v>
          </cell>
          <cell r="AH848">
            <v>0</v>
          </cell>
          <cell r="AI848">
            <v>0</v>
          </cell>
          <cell r="AJ848">
            <v>0</v>
          </cell>
          <cell r="AK848" t="e">
            <v>#N/A</v>
          </cell>
          <cell r="AL848">
            <v>0</v>
          </cell>
          <cell r="AM848">
            <v>0</v>
          </cell>
          <cell r="AN848">
            <v>923</v>
          </cell>
          <cell r="AO848">
            <v>0</v>
          </cell>
          <cell r="AP848">
            <v>0</v>
          </cell>
          <cell r="AQ848" t="str">
            <v>KOLESNIKOVA</v>
          </cell>
          <cell r="AR848">
            <v>0</v>
          </cell>
          <cell r="AS848" t="str">
            <v>00 7 371 673 508 26</v>
          </cell>
          <cell r="AT848">
            <v>0</v>
          </cell>
        </row>
        <row r="849">
          <cell r="C849">
            <v>1300259</v>
          </cell>
          <cell r="D849" t="str">
            <v>BUILDING 3</v>
          </cell>
          <cell r="E849" t="str">
            <v>105066</v>
          </cell>
          <cell r="F849" t="str">
            <v>MOSCOW</v>
          </cell>
          <cell r="G849" t="str">
            <v>DELIVER JOURNAL</v>
          </cell>
          <cell r="H849">
            <v>9</v>
          </cell>
          <cell r="I849" t="str">
            <v xml:space="preserve">SITL </v>
          </cell>
          <cell r="J849">
            <v>601</v>
          </cell>
          <cell r="K849">
            <v>13002599601</v>
          </cell>
          <cell r="L849">
            <v>4949</v>
          </cell>
          <cell r="M849" t="str">
            <v>ETR</v>
          </cell>
          <cell r="N849" t="str">
            <v>23/03/2017] [relance II:06/06/2017]</v>
          </cell>
          <cell r="O849">
            <v>0</v>
          </cell>
          <cell r="P849">
            <v>4949</v>
          </cell>
          <cell r="Q849">
            <v>0</v>
          </cell>
          <cell r="R849">
            <v>0</v>
          </cell>
          <cell r="S849">
            <v>42817</v>
          </cell>
          <cell r="T849" t="str">
            <v>en attente de réponse</v>
          </cell>
          <cell r="U849">
            <v>0</v>
          </cell>
          <cell r="V849">
            <v>0</v>
          </cell>
          <cell r="W849">
            <v>0</v>
          </cell>
          <cell r="X849">
            <v>42892</v>
          </cell>
          <cell r="Y849" t="str">
            <v>en attente de réponse</v>
          </cell>
          <cell r="Z849">
            <v>0</v>
          </cell>
          <cell r="AA849">
            <v>0</v>
          </cell>
          <cell r="AB849">
            <v>0</v>
          </cell>
          <cell r="AC849">
            <v>0</v>
          </cell>
          <cell r="AD849">
            <v>0</v>
          </cell>
          <cell r="AE849">
            <v>0</v>
          </cell>
          <cell r="AF849">
            <v>0</v>
          </cell>
          <cell r="AG849">
            <v>0</v>
          </cell>
          <cell r="AH849">
            <v>0</v>
          </cell>
          <cell r="AI849">
            <v>0</v>
          </cell>
          <cell r="AJ849">
            <v>0</v>
          </cell>
          <cell r="AK849" t="e">
            <v>#N/A</v>
          </cell>
          <cell r="AL849">
            <v>0</v>
          </cell>
          <cell r="AM849">
            <v>0</v>
          </cell>
          <cell r="AN849">
            <v>924</v>
          </cell>
          <cell r="AO849">
            <v>0</v>
          </cell>
          <cell r="AP849">
            <v>0</v>
          </cell>
          <cell r="AQ849" t="str">
            <v>KOLESNIKOVA</v>
          </cell>
          <cell r="AR849">
            <v>0</v>
          </cell>
          <cell r="AS849" t="str">
            <v>00 7 371 673 508 26</v>
          </cell>
          <cell r="AT849">
            <v>0</v>
          </cell>
        </row>
        <row r="850">
          <cell r="C850">
            <v>951327</v>
          </cell>
          <cell r="D850" t="e">
            <v>#N/A</v>
          </cell>
          <cell r="E850" t="e">
            <v>#N/A</v>
          </cell>
          <cell r="F850" t="e">
            <v>#N/A</v>
          </cell>
          <cell r="G850" t="str">
            <v>DESARROLLOS EDITORIALES S.A</v>
          </cell>
          <cell r="H850">
            <v>8</v>
          </cell>
          <cell r="I850" t="str">
            <v>RFID expo</v>
          </cell>
          <cell r="J850">
            <v>604</v>
          </cell>
          <cell r="K850">
            <v>9513278604</v>
          </cell>
          <cell r="L850">
            <v>1200</v>
          </cell>
          <cell r="M850" t="str">
            <v>ETR</v>
          </cell>
          <cell r="N850" t="str">
            <v>24/03/2017] [relance II:09/06/2017]</v>
          </cell>
          <cell r="O850">
            <v>0</v>
          </cell>
          <cell r="P850">
            <v>1200</v>
          </cell>
          <cell r="Q850">
            <v>0</v>
          </cell>
          <cell r="R850">
            <v>0</v>
          </cell>
          <cell r="S850">
            <v>42818</v>
          </cell>
          <cell r="T850" t="str">
            <v>en attente de réponse</v>
          </cell>
          <cell r="U850">
            <v>0</v>
          </cell>
          <cell r="V850">
            <v>0</v>
          </cell>
          <cell r="W850">
            <v>0</v>
          </cell>
          <cell r="X850">
            <v>42895</v>
          </cell>
          <cell r="Y850" t="str">
            <v>en attente de réponse</v>
          </cell>
          <cell r="Z850">
            <v>0</v>
          </cell>
          <cell r="AA850">
            <v>0</v>
          </cell>
          <cell r="AB850">
            <v>0</v>
          </cell>
          <cell r="AC850">
            <v>0</v>
          </cell>
          <cell r="AD850">
            <v>0</v>
          </cell>
          <cell r="AE850">
            <v>0</v>
          </cell>
          <cell r="AF850">
            <v>0</v>
          </cell>
          <cell r="AG850">
            <v>0</v>
          </cell>
          <cell r="AH850">
            <v>0</v>
          </cell>
          <cell r="AI850">
            <v>0</v>
          </cell>
          <cell r="AJ850">
            <v>0</v>
          </cell>
          <cell r="AK850" t="e">
            <v>#N/A</v>
          </cell>
          <cell r="AL850">
            <v>0</v>
          </cell>
          <cell r="AM850">
            <v>0</v>
          </cell>
          <cell r="AN850">
            <v>925</v>
          </cell>
          <cell r="AO850">
            <v>0</v>
          </cell>
          <cell r="AP850">
            <v>0</v>
          </cell>
          <cell r="AQ850" t="str">
            <v>ARMERO GAMERO</v>
          </cell>
          <cell r="AR850">
            <v>0</v>
          </cell>
          <cell r="AS850">
            <v>0</v>
          </cell>
          <cell r="AT850">
            <v>0</v>
          </cell>
        </row>
        <row r="851">
          <cell r="C851">
            <v>951327</v>
          </cell>
          <cell r="D851" t="e">
            <v>#N/A</v>
          </cell>
          <cell r="E851" t="e">
            <v>#N/A</v>
          </cell>
          <cell r="F851" t="e">
            <v>#N/A</v>
          </cell>
          <cell r="G851" t="str">
            <v>DESARROLLOS EDITORIALES S.A</v>
          </cell>
          <cell r="H851">
            <v>9</v>
          </cell>
          <cell r="I851" t="str">
            <v xml:space="preserve">SITL </v>
          </cell>
          <cell r="J851">
            <v>601</v>
          </cell>
          <cell r="K851">
            <v>9513279601</v>
          </cell>
          <cell r="L851">
            <v>3875</v>
          </cell>
          <cell r="M851" t="str">
            <v>ETR</v>
          </cell>
          <cell r="N851" t="str">
            <v>24/03/2017] [relance II:09/06/2017]</v>
          </cell>
          <cell r="O851">
            <v>0</v>
          </cell>
          <cell r="P851">
            <v>3875</v>
          </cell>
          <cell r="Q851">
            <v>0</v>
          </cell>
          <cell r="R851">
            <v>0</v>
          </cell>
          <cell r="S851">
            <v>42818</v>
          </cell>
          <cell r="T851" t="str">
            <v>en attente de réponse</v>
          </cell>
          <cell r="U851">
            <v>0</v>
          </cell>
          <cell r="V851">
            <v>0</v>
          </cell>
          <cell r="W851">
            <v>0</v>
          </cell>
          <cell r="X851">
            <v>42895</v>
          </cell>
          <cell r="Y851" t="str">
            <v>en attente de réponse</v>
          </cell>
          <cell r="Z851">
            <v>0</v>
          </cell>
          <cell r="AA851">
            <v>0</v>
          </cell>
          <cell r="AB851">
            <v>0</v>
          </cell>
          <cell r="AC851">
            <v>0</v>
          </cell>
          <cell r="AD851">
            <v>0</v>
          </cell>
          <cell r="AE851">
            <v>0</v>
          </cell>
          <cell r="AF851">
            <v>0</v>
          </cell>
          <cell r="AG851">
            <v>0</v>
          </cell>
          <cell r="AH851">
            <v>0</v>
          </cell>
          <cell r="AI851">
            <v>0</v>
          </cell>
          <cell r="AJ851">
            <v>0</v>
          </cell>
          <cell r="AK851" t="e">
            <v>#N/A</v>
          </cell>
          <cell r="AL851">
            <v>0</v>
          </cell>
          <cell r="AM851">
            <v>0</v>
          </cell>
          <cell r="AN851">
            <v>926</v>
          </cell>
          <cell r="AO851">
            <v>0</v>
          </cell>
          <cell r="AP851">
            <v>0</v>
          </cell>
          <cell r="AQ851" t="str">
            <v>ARMERO GAMERO</v>
          </cell>
          <cell r="AR851">
            <v>0</v>
          </cell>
          <cell r="AS851">
            <v>0</v>
          </cell>
          <cell r="AT851">
            <v>0</v>
          </cell>
        </row>
        <row r="852">
          <cell r="C852">
            <v>1334385</v>
          </cell>
          <cell r="D852" t="str">
            <v>Via Mecenate, 91</v>
          </cell>
          <cell r="E852" t="str">
            <v>20138</v>
          </cell>
          <cell r="F852" t="str">
            <v>MILANO</v>
          </cell>
          <cell r="G852" t="str">
            <v>DIGICAST</v>
          </cell>
          <cell r="H852">
            <v>8</v>
          </cell>
          <cell r="I852" t="str">
            <v>Nautique</v>
          </cell>
          <cell r="J852">
            <v>703</v>
          </cell>
          <cell r="K852">
            <v>13343858703</v>
          </cell>
          <cell r="L852">
            <v>20000</v>
          </cell>
          <cell r="M852" t="str">
            <v>ETR</v>
          </cell>
          <cell r="N852" t="str">
            <v>[06/04/2017: la société est rattachée à RCS, new contact: ufficiostampa.rcs@rcs.it][31/03/2017: le mail a était envoyé à des contact de RCS car il comporter le nom de l'entreprise ds le corps de l'adresse mail, RCS est probablement une filiale ou une erreur sur winexpo a dû se produire] [relance II:14/06/2017] [demande de convention:21/06/2017]</v>
          </cell>
          <cell r="O852">
            <v>0</v>
          </cell>
          <cell r="P852">
            <v>20000</v>
          </cell>
          <cell r="Q852">
            <v>0</v>
          </cell>
          <cell r="R852">
            <v>0</v>
          </cell>
          <cell r="S852">
            <v>42831</v>
          </cell>
          <cell r="T852" t="str">
            <v>En attente de réponse</v>
          </cell>
          <cell r="U852">
            <v>0</v>
          </cell>
          <cell r="V852">
            <v>42907</v>
          </cell>
          <cell r="W852" t="str">
            <v>envoyer convention</v>
          </cell>
          <cell r="X852">
            <v>42900</v>
          </cell>
          <cell r="Y852" t="str">
            <v>en attente de réponse</v>
          </cell>
          <cell r="Z852">
            <v>0</v>
          </cell>
          <cell r="AA852">
            <v>0</v>
          </cell>
          <cell r="AB852">
            <v>0</v>
          </cell>
          <cell r="AC852">
            <v>0</v>
          </cell>
          <cell r="AD852">
            <v>0</v>
          </cell>
          <cell r="AE852">
            <v>0</v>
          </cell>
          <cell r="AF852">
            <v>0</v>
          </cell>
          <cell r="AG852">
            <v>0</v>
          </cell>
          <cell r="AH852">
            <v>0</v>
          </cell>
          <cell r="AI852">
            <v>0</v>
          </cell>
          <cell r="AJ852">
            <v>0</v>
          </cell>
          <cell r="AK852" t="e">
            <v>#N/A</v>
          </cell>
          <cell r="AL852">
            <v>0</v>
          </cell>
          <cell r="AM852">
            <v>0</v>
          </cell>
          <cell r="AN852">
            <v>927</v>
          </cell>
          <cell r="AO852">
            <v>0</v>
          </cell>
          <cell r="AP852">
            <v>0</v>
          </cell>
          <cell r="AQ852" t="str">
            <v>PALADINI</v>
          </cell>
          <cell r="AR852">
            <v>0</v>
          </cell>
          <cell r="AS852">
            <v>0</v>
          </cell>
          <cell r="AT852">
            <v>0</v>
          </cell>
        </row>
        <row r="853">
          <cell r="C853">
            <v>987562</v>
          </cell>
          <cell r="D853" t="str">
            <v>449 East 14th Street, 10D</v>
          </cell>
          <cell r="E853" t="str">
            <v>NY 10009-2</v>
          </cell>
          <cell r="F853" t="str">
            <v>NEW YORK</v>
          </cell>
          <cell r="G853" t="str">
            <v>DIGTIAL SIGNAGE UNIVERSE</v>
          </cell>
          <cell r="H853">
            <v>8</v>
          </cell>
          <cell r="I853" t="str">
            <v>MPV / CPV</v>
          </cell>
          <cell r="J853">
            <v>323</v>
          </cell>
          <cell r="K853">
            <v>9875628323</v>
          </cell>
          <cell r="L853">
            <v>2037.63</v>
          </cell>
          <cell r="M853" t="str">
            <v>ETR</v>
          </cell>
          <cell r="N853" t="str">
            <v>28/03/2017] [relance II:12/06/2017]</v>
          </cell>
          <cell r="O853">
            <v>0</v>
          </cell>
          <cell r="P853">
            <v>2037.63</v>
          </cell>
          <cell r="Q853">
            <v>0</v>
          </cell>
          <cell r="R853">
            <v>0</v>
          </cell>
          <cell r="S853">
            <v>42822</v>
          </cell>
          <cell r="T853" t="str">
            <v>en attente de réponse</v>
          </cell>
          <cell r="U853">
            <v>0</v>
          </cell>
          <cell r="V853">
            <v>0</v>
          </cell>
          <cell r="W853">
            <v>0</v>
          </cell>
          <cell r="X853">
            <v>42898</v>
          </cell>
          <cell r="Y853" t="str">
            <v>en attente de réponse</v>
          </cell>
          <cell r="Z853">
            <v>0</v>
          </cell>
          <cell r="AA853">
            <v>0</v>
          </cell>
          <cell r="AB853">
            <v>0</v>
          </cell>
          <cell r="AC853">
            <v>0</v>
          </cell>
          <cell r="AD853">
            <v>0</v>
          </cell>
          <cell r="AE853">
            <v>0</v>
          </cell>
          <cell r="AF853">
            <v>0</v>
          </cell>
          <cell r="AG853">
            <v>0</v>
          </cell>
          <cell r="AH853">
            <v>0</v>
          </cell>
          <cell r="AI853">
            <v>0</v>
          </cell>
          <cell r="AJ853">
            <v>0</v>
          </cell>
          <cell r="AK853" t="e">
            <v>#N/A</v>
          </cell>
          <cell r="AL853">
            <v>0</v>
          </cell>
          <cell r="AM853">
            <v>0</v>
          </cell>
          <cell r="AN853">
            <v>928</v>
          </cell>
          <cell r="AO853">
            <v>0</v>
          </cell>
          <cell r="AP853">
            <v>0</v>
          </cell>
          <cell r="AQ853" t="str">
            <v>Tepper</v>
          </cell>
          <cell r="AR853">
            <v>0</v>
          </cell>
          <cell r="AS853" t="str">
            <v>001 9179748974</v>
          </cell>
          <cell r="AT853">
            <v>0</v>
          </cell>
        </row>
        <row r="854">
          <cell r="C854">
            <v>1318851</v>
          </cell>
          <cell r="D854" t="str">
            <v>South House 3A, Suite 4</v>
          </cell>
          <cell r="E854" t="str">
            <v>MK1 15 N</v>
          </cell>
          <cell r="F854" t="str">
            <v>BUCKINGHAMSHIRE</v>
          </cell>
          <cell r="G854" t="str">
            <v>DIRECTOR-E</v>
          </cell>
          <cell r="H854">
            <v>8</v>
          </cell>
          <cell r="I854" t="str">
            <v>Expoprotection</v>
          </cell>
          <cell r="J854">
            <v>101</v>
          </cell>
          <cell r="K854">
            <v>13188518101</v>
          </cell>
          <cell r="L854">
            <v>2237.12</v>
          </cell>
          <cell r="M854" t="str">
            <v>ETR</v>
          </cell>
          <cell r="N854" t="str">
            <v>28/03/2017] [relance II:12/06/2017]</v>
          </cell>
          <cell r="O854">
            <v>0</v>
          </cell>
          <cell r="P854">
            <v>2237.12</v>
          </cell>
          <cell r="Q854">
            <v>0</v>
          </cell>
          <cell r="R854">
            <v>0</v>
          </cell>
          <cell r="S854">
            <v>42822</v>
          </cell>
          <cell r="T854" t="str">
            <v>en attente de réponse</v>
          </cell>
          <cell r="U854">
            <v>0</v>
          </cell>
          <cell r="V854">
            <v>0</v>
          </cell>
          <cell r="W854">
            <v>0</v>
          </cell>
          <cell r="X854">
            <v>42898</v>
          </cell>
          <cell r="Y854" t="str">
            <v>en attente de réponse</v>
          </cell>
          <cell r="Z854">
            <v>0</v>
          </cell>
          <cell r="AA854">
            <v>0</v>
          </cell>
          <cell r="AB854">
            <v>0</v>
          </cell>
          <cell r="AC854">
            <v>0</v>
          </cell>
          <cell r="AD854">
            <v>0</v>
          </cell>
          <cell r="AE854">
            <v>0</v>
          </cell>
          <cell r="AF854">
            <v>0</v>
          </cell>
          <cell r="AG854">
            <v>0</v>
          </cell>
          <cell r="AH854">
            <v>0</v>
          </cell>
          <cell r="AI854">
            <v>0</v>
          </cell>
          <cell r="AJ854">
            <v>0</v>
          </cell>
          <cell r="AK854" t="e">
            <v>#N/A</v>
          </cell>
          <cell r="AL854">
            <v>0</v>
          </cell>
          <cell r="AM854">
            <v>0</v>
          </cell>
          <cell r="AN854">
            <v>929</v>
          </cell>
          <cell r="AO854">
            <v>0</v>
          </cell>
          <cell r="AP854">
            <v>0</v>
          </cell>
          <cell r="AQ854" t="str">
            <v>JOHNSON</v>
          </cell>
          <cell r="AR854">
            <v>0</v>
          </cell>
          <cell r="AS854" t="str">
            <v>0044 870 870 4578</v>
          </cell>
          <cell r="AT854">
            <v>0</v>
          </cell>
        </row>
        <row r="855">
          <cell r="C855">
            <v>895346</v>
          </cell>
          <cell r="D855" t="str">
            <v>VIALE DEL PARIOLI 2</v>
          </cell>
          <cell r="E855" t="str">
            <v>00197</v>
          </cell>
          <cell r="F855" t="str">
            <v>ROMA</v>
          </cell>
          <cell r="G855" t="str">
            <v>EDITRICE MARE SRL</v>
          </cell>
          <cell r="H855">
            <v>8</v>
          </cell>
          <cell r="I855" t="str">
            <v>Festival de la plaisance</v>
          </cell>
          <cell r="J855">
            <v>704</v>
          </cell>
          <cell r="K855">
            <v>8953468704</v>
          </cell>
          <cell r="L855">
            <v>4000</v>
          </cell>
          <cell r="M855" t="str">
            <v>ETR</v>
          </cell>
          <cell r="N855" t="str">
            <v>24/03/2017] [mail non abouti: mail corrompu] [mail à nouveau corrompu: verif safe] [new contact: redazione@solovela.net ] [relance II:19/06/2017]</v>
          </cell>
          <cell r="O855">
            <v>0</v>
          </cell>
          <cell r="P855">
            <v>4000</v>
          </cell>
          <cell r="Q855">
            <v>0</v>
          </cell>
          <cell r="R855">
            <v>0</v>
          </cell>
          <cell r="S855">
            <v>42837</v>
          </cell>
          <cell r="T855" t="str">
            <v>En attente de réponse</v>
          </cell>
          <cell r="U855">
            <v>0</v>
          </cell>
          <cell r="V855">
            <v>0</v>
          </cell>
          <cell r="W855">
            <v>0</v>
          </cell>
          <cell r="X855">
            <v>42905</v>
          </cell>
          <cell r="Y855" t="str">
            <v>En attente de réponse</v>
          </cell>
          <cell r="Z855">
            <v>0</v>
          </cell>
          <cell r="AA855">
            <v>0</v>
          </cell>
          <cell r="AB855">
            <v>0</v>
          </cell>
          <cell r="AC855">
            <v>0</v>
          </cell>
          <cell r="AD855">
            <v>0</v>
          </cell>
          <cell r="AE855">
            <v>0</v>
          </cell>
          <cell r="AF855">
            <v>0</v>
          </cell>
          <cell r="AG855">
            <v>0</v>
          </cell>
          <cell r="AH855">
            <v>0</v>
          </cell>
          <cell r="AI855">
            <v>0</v>
          </cell>
          <cell r="AJ855">
            <v>0</v>
          </cell>
          <cell r="AK855" t="e">
            <v>#N/A</v>
          </cell>
          <cell r="AL855">
            <v>0</v>
          </cell>
          <cell r="AM855">
            <v>0</v>
          </cell>
          <cell r="AN855">
            <v>930</v>
          </cell>
          <cell r="AO855">
            <v>0</v>
          </cell>
          <cell r="AP855">
            <v>0</v>
          </cell>
          <cell r="AQ855" t="str">
            <v>PACE</v>
          </cell>
          <cell r="AR855">
            <v>0</v>
          </cell>
          <cell r="AS855" t="str">
            <v>00 39 06 807 64 83</v>
          </cell>
          <cell r="AT855">
            <v>0</v>
          </cell>
        </row>
        <row r="856">
          <cell r="C856">
            <v>824714</v>
          </cell>
          <cell r="D856" t="str">
            <v>VIA ITALIA 39</v>
          </cell>
          <cell r="E856" t="str">
            <v>20900</v>
          </cell>
          <cell r="F856" t="str">
            <v>MONZA</v>
          </cell>
          <cell r="G856" t="str">
            <v>EDITRICE TEMI SRL(DATACOLLECTION)</v>
          </cell>
          <cell r="H856">
            <v>9</v>
          </cell>
          <cell r="I856" t="str">
            <v xml:space="preserve">SITL </v>
          </cell>
          <cell r="J856">
            <v>601</v>
          </cell>
          <cell r="K856">
            <v>8247149601</v>
          </cell>
          <cell r="L856">
            <v>5000</v>
          </cell>
          <cell r="M856" t="str">
            <v>ETR</v>
          </cell>
          <cell r="N856" t="str">
            <v>23/03/2017] [relance II: 06/06/2017]</v>
          </cell>
          <cell r="O856">
            <v>0</v>
          </cell>
          <cell r="P856">
            <v>5000</v>
          </cell>
          <cell r="Q856">
            <v>0</v>
          </cell>
          <cell r="R856">
            <v>0</v>
          </cell>
          <cell r="S856">
            <v>42817</v>
          </cell>
          <cell r="T856" t="str">
            <v>en attente de réponse</v>
          </cell>
          <cell r="U856">
            <v>0</v>
          </cell>
          <cell r="V856">
            <v>0</v>
          </cell>
          <cell r="W856">
            <v>0</v>
          </cell>
          <cell r="X856">
            <v>42892</v>
          </cell>
          <cell r="Y856" t="str">
            <v>En attente de réponse</v>
          </cell>
          <cell r="Z856">
            <v>0</v>
          </cell>
          <cell r="AA856">
            <v>0</v>
          </cell>
          <cell r="AB856">
            <v>0</v>
          </cell>
          <cell r="AC856">
            <v>0</v>
          </cell>
          <cell r="AD856">
            <v>0</v>
          </cell>
          <cell r="AE856">
            <v>0</v>
          </cell>
          <cell r="AF856">
            <v>0</v>
          </cell>
          <cell r="AG856">
            <v>0</v>
          </cell>
          <cell r="AH856">
            <v>0</v>
          </cell>
          <cell r="AI856">
            <v>0</v>
          </cell>
          <cell r="AJ856">
            <v>0</v>
          </cell>
          <cell r="AK856" t="e">
            <v>#N/A</v>
          </cell>
          <cell r="AL856">
            <v>0</v>
          </cell>
          <cell r="AM856">
            <v>0</v>
          </cell>
          <cell r="AN856">
            <v>931</v>
          </cell>
          <cell r="AO856">
            <v>0</v>
          </cell>
          <cell r="AP856">
            <v>0</v>
          </cell>
          <cell r="AQ856" t="str">
            <v>SALVIOLI</v>
          </cell>
          <cell r="AR856">
            <v>0</v>
          </cell>
          <cell r="AS856" t="str">
            <v>00 39 039 2302398</v>
          </cell>
          <cell r="AT856">
            <v>0</v>
          </cell>
        </row>
        <row r="857">
          <cell r="C857">
            <v>1304804</v>
          </cell>
          <cell r="D857" t="str">
            <v>Via Cadolini 34</v>
          </cell>
          <cell r="E857" t="str">
            <v>20137</v>
          </cell>
          <cell r="F857" t="str">
            <v>MILAN</v>
          </cell>
          <cell r="G857" t="str">
            <v>EDIZIONI PEM</v>
          </cell>
          <cell r="H857">
            <v>9</v>
          </cell>
          <cell r="I857" t="str">
            <v>Festival de la plaisance</v>
          </cell>
          <cell r="J857">
            <v>704</v>
          </cell>
          <cell r="K857">
            <v>13048049704</v>
          </cell>
          <cell r="L857">
            <v>5000</v>
          </cell>
          <cell r="M857" t="str">
            <v>ETR</v>
          </cell>
          <cell r="N857" t="str">
            <v xml:space="preserve">23/03/2017] [relance II: 08/06/2017] </v>
          </cell>
          <cell r="O857">
            <v>0</v>
          </cell>
          <cell r="P857">
            <v>5000</v>
          </cell>
          <cell r="Q857">
            <v>0</v>
          </cell>
          <cell r="R857">
            <v>0</v>
          </cell>
          <cell r="S857">
            <v>42817</v>
          </cell>
          <cell r="T857" t="str">
            <v>en attente de réponse</v>
          </cell>
          <cell r="U857">
            <v>0</v>
          </cell>
          <cell r="V857">
            <v>0</v>
          </cell>
          <cell r="W857">
            <v>0</v>
          </cell>
          <cell r="X857">
            <v>42894</v>
          </cell>
          <cell r="Y857" t="str">
            <v>En attente de réponse</v>
          </cell>
          <cell r="Z857">
            <v>0</v>
          </cell>
          <cell r="AA857">
            <v>0</v>
          </cell>
          <cell r="AB857">
            <v>0</v>
          </cell>
          <cell r="AC857">
            <v>0</v>
          </cell>
          <cell r="AD857">
            <v>0</v>
          </cell>
          <cell r="AE857">
            <v>0</v>
          </cell>
          <cell r="AF857">
            <v>0</v>
          </cell>
          <cell r="AG857">
            <v>0</v>
          </cell>
          <cell r="AH857">
            <v>0</v>
          </cell>
          <cell r="AI857">
            <v>0</v>
          </cell>
          <cell r="AJ857">
            <v>0</v>
          </cell>
          <cell r="AK857" t="e">
            <v>#N/A</v>
          </cell>
          <cell r="AL857">
            <v>0</v>
          </cell>
          <cell r="AM857">
            <v>0</v>
          </cell>
          <cell r="AN857">
            <v>932</v>
          </cell>
          <cell r="AO857">
            <v>0</v>
          </cell>
          <cell r="AP857">
            <v>0</v>
          </cell>
          <cell r="AQ857" t="str">
            <v>CAMMAROTA</v>
          </cell>
          <cell r="AR857">
            <v>0</v>
          </cell>
          <cell r="AS857" t="str">
            <v>0039 0289075700</v>
          </cell>
          <cell r="AT857">
            <v>0</v>
          </cell>
        </row>
        <row r="858">
          <cell r="C858">
            <v>3013948</v>
          </cell>
          <cell r="D858" t="str">
            <v>23/4 MOO3</v>
          </cell>
          <cell r="E858" t="str">
            <v>83000</v>
          </cell>
          <cell r="F858" t="str">
            <v>PHUKET</v>
          </cell>
          <cell r="G858" t="str">
            <v>ENSIGN MEDIA CO LTD</v>
          </cell>
          <cell r="H858">
            <v>12</v>
          </cell>
          <cell r="I858" t="str">
            <v>Festival de la plaisance</v>
          </cell>
          <cell r="J858">
            <v>704</v>
          </cell>
          <cell r="K858">
            <v>301394812704</v>
          </cell>
          <cell r="L858">
            <v>30000</v>
          </cell>
          <cell r="M858" t="str">
            <v>ETR</v>
          </cell>
          <cell r="N858" t="str">
            <v xml:space="preserve">19/04/2017] [relance II:20/06/2017] [recherche archive:22/06/2017] [l'interlocuteur est surpris de la démarche]  </v>
          </cell>
          <cell r="O858">
            <v>0</v>
          </cell>
          <cell r="P858">
            <v>30000</v>
          </cell>
          <cell r="Q858">
            <v>0</v>
          </cell>
          <cell r="R858">
            <v>0</v>
          </cell>
          <cell r="S858">
            <v>42844</v>
          </cell>
          <cell r="T858" t="str">
            <v>en attente de réponse</v>
          </cell>
          <cell r="U858">
            <v>0</v>
          </cell>
          <cell r="V858">
            <v>42908</v>
          </cell>
          <cell r="W858" t="str">
            <v>recherche archive</v>
          </cell>
          <cell r="X858">
            <v>42906</v>
          </cell>
          <cell r="Y858" t="str">
            <v>en attente de réponse</v>
          </cell>
          <cell r="Z858">
            <v>0</v>
          </cell>
          <cell r="AA858">
            <v>0</v>
          </cell>
          <cell r="AB858">
            <v>0</v>
          </cell>
          <cell r="AC858">
            <v>0</v>
          </cell>
          <cell r="AD858">
            <v>0</v>
          </cell>
          <cell r="AE858">
            <v>0</v>
          </cell>
          <cell r="AF858">
            <v>0</v>
          </cell>
          <cell r="AG858">
            <v>0</v>
          </cell>
          <cell r="AH858">
            <v>0</v>
          </cell>
          <cell r="AI858">
            <v>0</v>
          </cell>
          <cell r="AJ858">
            <v>0</v>
          </cell>
          <cell r="AK858" t="e">
            <v>#N/A</v>
          </cell>
          <cell r="AL858">
            <v>0</v>
          </cell>
          <cell r="AM858">
            <v>0</v>
          </cell>
          <cell r="AN858">
            <v>933</v>
          </cell>
          <cell r="AO858">
            <v>0</v>
          </cell>
          <cell r="AP858">
            <v>0</v>
          </cell>
          <cell r="AQ858" t="str">
            <v>WLAKER</v>
          </cell>
          <cell r="AR858">
            <v>0</v>
          </cell>
          <cell r="AS858" t="str">
            <v>+6676264756</v>
          </cell>
          <cell r="AT858">
            <v>0</v>
          </cell>
        </row>
        <row r="859">
          <cell r="C859">
            <v>3013948</v>
          </cell>
          <cell r="D859" t="str">
            <v>23/4 MOO3</v>
          </cell>
          <cell r="E859" t="str">
            <v>83000</v>
          </cell>
          <cell r="F859" t="str">
            <v>PHUKET</v>
          </cell>
          <cell r="G859" t="str">
            <v>ENSIGN MEDIA CO LTD</v>
          </cell>
          <cell r="H859">
            <v>13</v>
          </cell>
          <cell r="I859" t="str">
            <v>Festival de la plaisance</v>
          </cell>
          <cell r="J859">
            <v>704</v>
          </cell>
          <cell r="K859">
            <v>301394813704</v>
          </cell>
          <cell r="L859">
            <v>15000</v>
          </cell>
          <cell r="M859" t="str">
            <v>ETR</v>
          </cell>
          <cell r="N859" t="str">
            <v xml:space="preserve">19/04/2017] [relance II:20/06/2017] [recherche archive:22/06/2017] [l'interlocuteur est surpris de la démarche]  </v>
          </cell>
          <cell r="O859">
            <v>0</v>
          </cell>
          <cell r="P859">
            <v>15000</v>
          </cell>
          <cell r="Q859">
            <v>0</v>
          </cell>
          <cell r="R859">
            <v>0</v>
          </cell>
          <cell r="S859">
            <v>42844</v>
          </cell>
          <cell r="T859" t="str">
            <v>en attente de réponse</v>
          </cell>
          <cell r="U859">
            <v>0</v>
          </cell>
          <cell r="V859">
            <v>42908</v>
          </cell>
          <cell r="W859" t="str">
            <v>recherche archive</v>
          </cell>
          <cell r="X859">
            <v>42906</v>
          </cell>
          <cell r="Y859" t="str">
            <v>en attente de réponse</v>
          </cell>
          <cell r="Z859">
            <v>0</v>
          </cell>
          <cell r="AA859">
            <v>0</v>
          </cell>
          <cell r="AB859">
            <v>0</v>
          </cell>
          <cell r="AC859">
            <v>0</v>
          </cell>
          <cell r="AD859">
            <v>0</v>
          </cell>
          <cell r="AE859">
            <v>0</v>
          </cell>
          <cell r="AF859">
            <v>0</v>
          </cell>
          <cell r="AG859">
            <v>0</v>
          </cell>
          <cell r="AH859">
            <v>0</v>
          </cell>
          <cell r="AI859">
            <v>0</v>
          </cell>
          <cell r="AJ859">
            <v>0</v>
          </cell>
          <cell r="AK859" t="e">
            <v>#N/A</v>
          </cell>
          <cell r="AL859">
            <v>0</v>
          </cell>
          <cell r="AM859">
            <v>0</v>
          </cell>
          <cell r="AN859">
            <v>934</v>
          </cell>
          <cell r="AO859">
            <v>0</v>
          </cell>
          <cell r="AP859">
            <v>0</v>
          </cell>
          <cell r="AQ859" t="str">
            <v>WLAKER</v>
          </cell>
          <cell r="AR859">
            <v>0</v>
          </cell>
          <cell r="AS859" t="str">
            <v>+6676264756</v>
          </cell>
          <cell r="AT859">
            <v>0</v>
          </cell>
        </row>
        <row r="860">
          <cell r="C860">
            <v>171960</v>
          </cell>
          <cell r="D860" t="str">
            <v>1770 MASSACHUSETTS AVENUE</v>
          </cell>
          <cell r="E860" t="str">
            <v>02140</v>
          </cell>
          <cell r="F860" t="str">
            <v>CAMBRIDGE- MA</v>
          </cell>
          <cell r="G860" t="str">
            <v>ENVIRONMENTAL MARKETING GROUP</v>
          </cell>
          <cell r="H860">
            <v>8</v>
          </cell>
          <cell r="I860" t="str">
            <v>Pollutec</v>
          </cell>
          <cell r="J860">
            <v>201</v>
          </cell>
          <cell r="K860">
            <v>1719608201</v>
          </cell>
          <cell r="L860">
            <v>9350.01</v>
          </cell>
          <cell r="M860" t="str">
            <v>ETR</v>
          </cell>
          <cell r="N860" t="str">
            <v>[20/03/2017 [relance II:18/05/2017] [mail non abouti: 23/06/2017] [relance II réefectué: 29/06/2017]</v>
          </cell>
          <cell r="O860">
            <v>0</v>
          </cell>
          <cell r="P860">
            <v>9350.01</v>
          </cell>
          <cell r="Q860">
            <v>0</v>
          </cell>
          <cell r="R860">
            <v>0</v>
          </cell>
          <cell r="S860">
            <v>42814</v>
          </cell>
          <cell r="T860" t="str">
            <v>en attente de réponse</v>
          </cell>
          <cell r="U860" t="str">
            <v>recherche contact/mail non abouti</v>
          </cell>
          <cell r="V860">
            <v>0</v>
          </cell>
          <cell r="W860">
            <v>0</v>
          </cell>
          <cell r="X860">
            <v>42915</v>
          </cell>
          <cell r="Y860" t="str">
            <v>en attente de réponse</v>
          </cell>
          <cell r="Z860">
            <v>0</v>
          </cell>
          <cell r="AA860">
            <v>0</v>
          </cell>
          <cell r="AB860">
            <v>0</v>
          </cell>
          <cell r="AC860">
            <v>0</v>
          </cell>
          <cell r="AD860">
            <v>0</v>
          </cell>
          <cell r="AE860">
            <v>0</v>
          </cell>
          <cell r="AF860">
            <v>0</v>
          </cell>
          <cell r="AG860">
            <v>0</v>
          </cell>
          <cell r="AH860">
            <v>0</v>
          </cell>
          <cell r="AI860">
            <v>0</v>
          </cell>
          <cell r="AJ860">
            <v>0</v>
          </cell>
          <cell r="AK860" t="e">
            <v>#N/A</v>
          </cell>
          <cell r="AL860">
            <v>0</v>
          </cell>
          <cell r="AM860">
            <v>0</v>
          </cell>
          <cell r="AN860">
            <v>935</v>
          </cell>
          <cell r="AO860">
            <v>0</v>
          </cell>
          <cell r="AP860">
            <v>0</v>
          </cell>
          <cell r="AQ860" t="str">
            <v>HILLMAN</v>
          </cell>
          <cell r="AR860">
            <v>0</v>
          </cell>
          <cell r="AS860" t="str">
            <v>00 1 781 393 9990</v>
          </cell>
          <cell r="AT860">
            <v>0</v>
          </cell>
        </row>
        <row r="861">
          <cell r="C861">
            <v>171960</v>
          </cell>
          <cell r="D861" t="str">
            <v>1770 MASSACHUSETTS AVENUE</v>
          </cell>
          <cell r="E861" t="str">
            <v>02140</v>
          </cell>
          <cell r="F861" t="str">
            <v>CAMBRIDGE- MA</v>
          </cell>
          <cell r="G861" t="str">
            <v>ENVIRONMENTAL MARKETING GROUP</v>
          </cell>
          <cell r="H861">
            <v>9</v>
          </cell>
          <cell r="I861" t="str">
            <v>Pollutec</v>
          </cell>
          <cell r="J861">
            <v>201</v>
          </cell>
          <cell r="K861">
            <v>1719609201</v>
          </cell>
          <cell r="L861">
            <v>4800</v>
          </cell>
          <cell r="M861" t="str">
            <v>ETR</v>
          </cell>
          <cell r="N861" t="str">
            <v>[20/03/2017 [relance II:18/05/2017] [mail non abouti: 23/06/2017] [relance II réefectué: 29/06/2017]</v>
          </cell>
          <cell r="O861">
            <v>0</v>
          </cell>
          <cell r="P861">
            <v>4800</v>
          </cell>
          <cell r="Q861">
            <v>0</v>
          </cell>
          <cell r="R861">
            <v>0</v>
          </cell>
          <cell r="S861">
            <v>42814</v>
          </cell>
          <cell r="T861" t="str">
            <v>en attente de réponse</v>
          </cell>
          <cell r="U861" t="str">
            <v>recherche contact/mail non abouti</v>
          </cell>
          <cell r="V861">
            <v>0</v>
          </cell>
          <cell r="W861">
            <v>0</v>
          </cell>
          <cell r="X861">
            <v>42915</v>
          </cell>
          <cell r="Y861" t="str">
            <v>en attente de réponse</v>
          </cell>
          <cell r="Z861">
            <v>0</v>
          </cell>
          <cell r="AA861">
            <v>0</v>
          </cell>
          <cell r="AB861">
            <v>0</v>
          </cell>
          <cell r="AC861">
            <v>0</v>
          </cell>
          <cell r="AD861">
            <v>0</v>
          </cell>
          <cell r="AE861">
            <v>0</v>
          </cell>
          <cell r="AF861">
            <v>0</v>
          </cell>
          <cell r="AG861">
            <v>0</v>
          </cell>
          <cell r="AH861">
            <v>0</v>
          </cell>
          <cell r="AI861">
            <v>0</v>
          </cell>
          <cell r="AJ861">
            <v>0</v>
          </cell>
          <cell r="AK861" t="e">
            <v>#N/A</v>
          </cell>
          <cell r="AL861">
            <v>0</v>
          </cell>
          <cell r="AM861">
            <v>0</v>
          </cell>
          <cell r="AN861">
            <v>936</v>
          </cell>
          <cell r="AO861">
            <v>0</v>
          </cell>
          <cell r="AP861">
            <v>0</v>
          </cell>
          <cell r="AQ861" t="str">
            <v>HILLMAN</v>
          </cell>
          <cell r="AR861">
            <v>0</v>
          </cell>
          <cell r="AS861" t="str">
            <v>00 1 781 393 9990</v>
          </cell>
          <cell r="AT861">
            <v>0</v>
          </cell>
        </row>
        <row r="862">
          <cell r="C862">
            <v>20952</v>
          </cell>
          <cell r="D862" t="str">
            <v>VIA DELL ACQUA TRAVERSA 187/189</v>
          </cell>
          <cell r="E862" t="str">
            <v>00135</v>
          </cell>
          <cell r="F862" t="str">
            <v>ROMA</v>
          </cell>
          <cell r="G862" t="str">
            <v>EPC - LA GUILDA DELL UFFICIO TECNICO / A</v>
          </cell>
          <cell r="H862">
            <v>8</v>
          </cell>
          <cell r="I862" t="str">
            <v>Expoprotection</v>
          </cell>
          <cell r="J862">
            <v>101</v>
          </cell>
          <cell r="K862">
            <v>209528101</v>
          </cell>
          <cell r="L862">
            <v>3000</v>
          </cell>
          <cell r="M862" t="str">
            <v>ETR</v>
          </cell>
          <cell r="N862" t="str">
            <v>27/03/2017] [mail non abouti: mail corrompu: 29/03/2017] [new contact: s.botticelli@epcperiodici.it; s.botticelli@epcperiodici.it; clienti@epc.it ] [relance II:14/06/2017]</v>
          </cell>
          <cell r="O862">
            <v>0</v>
          </cell>
          <cell r="P862">
            <v>3000</v>
          </cell>
          <cell r="Q862">
            <v>0</v>
          </cell>
          <cell r="R862">
            <v>0</v>
          </cell>
          <cell r="S862">
            <v>42831</v>
          </cell>
          <cell r="T862" t="str">
            <v>En attente de réponse</v>
          </cell>
          <cell r="U862">
            <v>0</v>
          </cell>
          <cell r="V862">
            <v>0</v>
          </cell>
          <cell r="W862">
            <v>0</v>
          </cell>
          <cell r="X862">
            <v>42900</v>
          </cell>
          <cell r="Y862" t="str">
            <v>en attente de réponse</v>
          </cell>
          <cell r="Z862">
            <v>0</v>
          </cell>
          <cell r="AA862">
            <v>0</v>
          </cell>
          <cell r="AB862">
            <v>0</v>
          </cell>
          <cell r="AC862">
            <v>0</v>
          </cell>
          <cell r="AD862">
            <v>0</v>
          </cell>
          <cell r="AE862">
            <v>0</v>
          </cell>
          <cell r="AF862">
            <v>0</v>
          </cell>
          <cell r="AG862">
            <v>0</v>
          </cell>
          <cell r="AH862">
            <v>0</v>
          </cell>
          <cell r="AI862">
            <v>0</v>
          </cell>
          <cell r="AJ862">
            <v>0</v>
          </cell>
          <cell r="AK862" t="e">
            <v>#N/A</v>
          </cell>
          <cell r="AL862">
            <v>0</v>
          </cell>
          <cell r="AM862">
            <v>0</v>
          </cell>
          <cell r="AN862">
            <v>937</v>
          </cell>
          <cell r="AO862">
            <v>0</v>
          </cell>
          <cell r="AP862">
            <v>0</v>
          </cell>
          <cell r="AQ862" t="str">
            <v>ABRAM</v>
          </cell>
          <cell r="AR862">
            <v>0</v>
          </cell>
          <cell r="AS862" t="str">
            <v>0039 063313000</v>
          </cell>
          <cell r="AT862" t="str">
            <v xml:space="preserve">s.botticelli@epcperiodici.it; s.botticelli@epcperiodici.it; clienti@epc.it </v>
          </cell>
        </row>
        <row r="863">
          <cell r="C863">
            <v>986834</v>
          </cell>
          <cell r="D863" t="str">
            <v>VIA DI MONTIONE 178</v>
          </cell>
          <cell r="E863" t="str">
            <v>52100</v>
          </cell>
          <cell r="F863" t="str">
            <v>AREZZO</v>
          </cell>
          <cell r="G863" t="str">
            <v>ERRE &amp; GI MEDIA</v>
          </cell>
          <cell r="H863">
            <v>8</v>
          </cell>
          <cell r="I863" t="str">
            <v>Bijorhca Janvier Eclat de mode</v>
          </cell>
          <cell r="J863">
            <v>351</v>
          </cell>
          <cell r="K863">
            <v>9868348351</v>
          </cell>
          <cell r="L863">
            <v>1500</v>
          </cell>
          <cell r="M863" t="str">
            <v>ETR</v>
          </cell>
          <cell r="N863" t="str">
            <v>30/03/2017] [relance II:12/06/2017]</v>
          </cell>
          <cell r="O863">
            <v>0</v>
          </cell>
          <cell r="P863">
            <v>1500</v>
          </cell>
          <cell r="Q863">
            <v>0</v>
          </cell>
          <cell r="R863">
            <v>0</v>
          </cell>
          <cell r="S863">
            <v>42824</v>
          </cell>
          <cell r="T863" t="str">
            <v>En attente de réponse</v>
          </cell>
          <cell r="U863">
            <v>0</v>
          </cell>
          <cell r="V863">
            <v>0</v>
          </cell>
          <cell r="W863">
            <v>0</v>
          </cell>
          <cell r="X863">
            <v>42898</v>
          </cell>
          <cell r="Y863" t="str">
            <v>en attente de réponse</v>
          </cell>
          <cell r="Z863">
            <v>0</v>
          </cell>
          <cell r="AA863">
            <v>0</v>
          </cell>
          <cell r="AB863">
            <v>0</v>
          </cell>
          <cell r="AC863">
            <v>0</v>
          </cell>
          <cell r="AD863">
            <v>0</v>
          </cell>
          <cell r="AE863">
            <v>0</v>
          </cell>
          <cell r="AF863">
            <v>0</v>
          </cell>
          <cell r="AG863">
            <v>0</v>
          </cell>
          <cell r="AH863">
            <v>0</v>
          </cell>
          <cell r="AI863">
            <v>0</v>
          </cell>
          <cell r="AJ863">
            <v>0</v>
          </cell>
          <cell r="AK863" t="e">
            <v>#N/A</v>
          </cell>
          <cell r="AL863">
            <v>0</v>
          </cell>
          <cell r="AM863">
            <v>0</v>
          </cell>
          <cell r="AN863">
            <v>938</v>
          </cell>
          <cell r="AO863">
            <v>0</v>
          </cell>
          <cell r="AP863">
            <v>0</v>
          </cell>
          <cell r="AQ863" t="str">
            <v>LOMBARDI</v>
          </cell>
          <cell r="AR863">
            <v>0</v>
          </cell>
          <cell r="AS863" t="str">
            <v>0039 0575380490</v>
          </cell>
          <cell r="AT863">
            <v>0</v>
          </cell>
        </row>
        <row r="864">
          <cell r="C864">
            <v>772264</v>
          </cell>
          <cell r="D864" t="str">
            <v>SAN MARCELO, 30</v>
          </cell>
          <cell r="E864" t="str">
            <v>28017</v>
          </cell>
          <cell r="F864" t="str">
            <v>MADRID</v>
          </cell>
          <cell r="G864" t="str">
            <v>EXIT IMAGEN Y CULTURA</v>
          </cell>
          <cell r="H864">
            <v>9</v>
          </cell>
          <cell r="I864" t="str">
            <v>Paris Photo</v>
          </cell>
          <cell r="J864">
            <v>712</v>
          </cell>
          <cell r="K864">
            <v>7722649712</v>
          </cell>
          <cell r="L864">
            <v>1800</v>
          </cell>
          <cell r="M864" t="str">
            <v>ETR</v>
          </cell>
          <cell r="N864" t="str">
            <v>29/03/2017] [mail non abouti: mail corrompu, 29/03/2017] [new contact: circulacion@exitmedia.net]  [relance II:14/06/2017]</v>
          </cell>
          <cell r="O864">
            <v>0</v>
          </cell>
          <cell r="P864">
            <v>1800</v>
          </cell>
          <cell r="Q864">
            <v>0</v>
          </cell>
          <cell r="R864">
            <v>0</v>
          </cell>
          <cell r="S864">
            <v>42831</v>
          </cell>
          <cell r="T864" t="str">
            <v>en attente de réponse</v>
          </cell>
          <cell r="U864">
            <v>0</v>
          </cell>
          <cell r="V864">
            <v>0</v>
          </cell>
          <cell r="W864">
            <v>0</v>
          </cell>
          <cell r="X864">
            <v>42900</v>
          </cell>
          <cell r="Y864" t="str">
            <v>en attente de réponse</v>
          </cell>
          <cell r="Z864">
            <v>0</v>
          </cell>
          <cell r="AA864">
            <v>0</v>
          </cell>
          <cell r="AB864">
            <v>0</v>
          </cell>
          <cell r="AC864">
            <v>0</v>
          </cell>
          <cell r="AD864">
            <v>0</v>
          </cell>
          <cell r="AE864">
            <v>0</v>
          </cell>
          <cell r="AF864">
            <v>0</v>
          </cell>
          <cell r="AG864">
            <v>0</v>
          </cell>
          <cell r="AH864">
            <v>0</v>
          </cell>
          <cell r="AI864">
            <v>0</v>
          </cell>
          <cell r="AJ864">
            <v>0</v>
          </cell>
          <cell r="AK864" t="e">
            <v>#N/A</v>
          </cell>
          <cell r="AL864">
            <v>0</v>
          </cell>
          <cell r="AM864">
            <v>0</v>
          </cell>
          <cell r="AN864">
            <v>939</v>
          </cell>
          <cell r="AO864">
            <v>0</v>
          </cell>
          <cell r="AP864">
            <v>0</v>
          </cell>
          <cell r="AQ864" t="str">
            <v>OLIVARES</v>
          </cell>
          <cell r="AR864">
            <v>0</v>
          </cell>
          <cell r="AS864" t="str">
            <v>00 34 91404 97 40</v>
          </cell>
          <cell r="AT864">
            <v>0</v>
          </cell>
        </row>
        <row r="865">
          <cell r="C865">
            <v>1366726</v>
          </cell>
          <cell r="D865" t="e">
            <v>#N/A</v>
          </cell>
          <cell r="E865" t="e">
            <v>#N/A</v>
          </cell>
          <cell r="F865" t="e">
            <v>#N/A</v>
          </cell>
          <cell r="G865" t="str">
            <v>FASHION UNITED / INFONOMY</v>
          </cell>
          <cell r="H865">
            <v>9</v>
          </cell>
          <cell r="I865" t="str">
            <v>Bijorhca Septembre Eclat de mode</v>
          </cell>
          <cell r="J865">
            <v>352</v>
          </cell>
          <cell r="K865">
            <v>13667269352</v>
          </cell>
          <cell r="L865">
            <v>2000</v>
          </cell>
          <cell r="M865" t="str">
            <v>ETR</v>
          </cell>
          <cell r="N865" t="str">
            <v xml:space="preserve">19/04/2017] [relance II:20/06/2017] [recherche archive:20/06/2017] </v>
          </cell>
          <cell r="O865">
            <v>0</v>
          </cell>
          <cell r="P865">
            <v>2000</v>
          </cell>
          <cell r="Q865">
            <v>0</v>
          </cell>
          <cell r="R865">
            <v>0</v>
          </cell>
          <cell r="S865">
            <v>42844</v>
          </cell>
          <cell r="T865" t="str">
            <v>en attente de réponse</v>
          </cell>
          <cell r="U865">
            <v>0</v>
          </cell>
          <cell r="V865">
            <v>42906</v>
          </cell>
          <cell r="W865" t="str">
            <v>recherche archive</v>
          </cell>
          <cell r="X865">
            <v>42906</v>
          </cell>
          <cell r="Y865" t="str">
            <v>en attente de réponse</v>
          </cell>
          <cell r="Z865">
            <v>0</v>
          </cell>
          <cell r="AA865">
            <v>0</v>
          </cell>
          <cell r="AB865">
            <v>0</v>
          </cell>
          <cell r="AC865">
            <v>0</v>
          </cell>
          <cell r="AD865">
            <v>0</v>
          </cell>
          <cell r="AE865">
            <v>0</v>
          </cell>
          <cell r="AF865">
            <v>0</v>
          </cell>
          <cell r="AG865">
            <v>0</v>
          </cell>
          <cell r="AH865">
            <v>0</v>
          </cell>
          <cell r="AI865">
            <v>0</v>
          </cell>
          <cell r="AJ865">
            <v>0</v>
          </cell>
          <cell r="AK865" t="e">
            <v>#N/A</v>
          </cell>
          <cell r="AL865">
            <v>0</v>
          </cell>
          <cell r="AM865">
            <v>0</v>
          </cell>
          <cell r="AN865">
            <v>940</v>
          </cell>
          <cell r="AO865">
            <v>0</v>
          </cell>
          <cell r="AP865">
            <v>0</v>
          </cell>
          <cell r="AQ865" t="str">
            <v>JOLY</v>
          </cell>
          <cell r="AR865">
            <v>0</v>
          </cell>
          <cell r="AS865">
            <v>0</v>
          </cell>
          <cell r="AT865">
            <v>0</v>
          </cell>
        </row>
        <row r="866">
          <cell r="C866">
            <v>283384</v>
          </cell>
          <cell r="D866" t="str">
            <v>FAVERSHAM HOUSE</v>
          </cell>
          <cell r="E866" t="str">
            <v>CR2 8LE</v>
          </cell>
          <cell r="F866" t="str">
            <v>SOUTH CROYDON</v>
          </cell>
          <cell r="G866" t="str">
            <v>FAVERSHAM HOUSE GROUP LTD</v>
          </cell>
          <cell r="H866">
            <v>8</v>
          </cell>
          <cell r="I866" t="str">
            <v>Pollutec</v>
          </cell>
          <cell r="J866">
            <v>201</v>
          </cell>
          <cell r="K866">
            <v>2833848201</v>
          </cell>
          <cell r="L866">
            <v>500</v>
          </cell>
          <cell r="M866" t="str">
            <v>ETR</v>
          </cell>
          <cell r="N866" t="str">
            <v>31/03/2017] [relance II:13/06/2017]</v>
          </cell>
          <cell r="O866">
            <v>0</v>
          </cell>
          <cell r="P866">
            <v>500</v>
          </cell>
          <cell r="Q866">
            <v>0</v>
          </cell>
          <cell r="R866">
            <v>0</v>
          </cell>
          <cell r="S866">
            <v>42825</v>
          </cell>
          <cell r="T866" t="str">
            <v>en attente de réponse</v>
          </cell>
          <cell r="U866">
            <v>0</v>
          </cell>
          <cell r="V866">
            <v>0</v>
          </cell>
          <cell r="W866" t="str">
            <v>demande les conventions</v>
          </cell>
          <cell r="X866">
            <v>42899</v>
          </cell>
          <cell r="Y866" t="str">
            <v>en attente de réponse</v>
          </cell>
          <cell r="Z866">
            <v>0</v>
          </cell>
          <cell r="AA866">
            <v>0</v>
          </cell>
          <cell r="AB866">
            <v>0</v>
          </cell>
          <cell r="AC866">
            <v>0</v>
          </cell>
          <cell r="AD866">
            <v>0</v>
          </cell>
          <cell r="AE866">
            <v>0</v>
          </cell>
          <cell r="AF866">
            <v>0</v>
          </cell>
          <cell r="AG866">
            <v>0</v>
          </cell>
          <cell r="AH866">
            <v>0</v>
          </cell>
          <cell r="AI866">
            <v>0</v>
          </cell>
          <cell r="AJ866">
            <v>0</v>
          </cell>
          <cell r="AK866" t="e">
            <v>#N/A</v>
          </cell>
          <cell r="AL866">
            <v>0</v>
          </cell>
          <cell r="AM866">
            <v>0</v>
          </cell>
          <cell r="AN866">
            <v>941</v>
          </cell>
          <cell r="AO866">
            <v>0</v>
          </cell>
          <cell r="AP866">
            <v>0</v>
          </cell>
          <cell r="AQ866" t="str">
            <v>MYERS</v>
          </cell>
          <cell r="AR866">
            <v>0</v>
          </cell>
          <cell r="AS866" t="str">
            <v>0044 208 651 71 34</v>
          </cell>
          <cell r="AT866">
            <v>0</v>
          </cell>
        </row>
        <row r="867">
          <cell r="C867">
            <v>283384</v>
          </cell>
          <cell r="D867" t="str">
            <v>FAVERSHAM HOUSE</v>
          </cell>
          <cell r="E867" t="str">
            <v>CR2 8LE</v>
          </cell>
          <cell r="F867" t="str">
            <v>SOUTH CROYDON</v>
          </cell>
          <cell r="G867" t="str">
            <v>FAVERSHAM HOUSE GROUP LTD</v>
          </cell>
          <cell r="H867">
            <v>9</v>
          </cell>
          <cell r="I867" t="str">
            <v>Pollutec</v>
          </cell>
          <cell r="J867">
            <v>201</v>
          </cell>
          <cell r="K867">
            <v>2833849201</v>
          </cell>
          <cell r="L867">
            <v>500</v>
          </cell>
          <cell r="M867" t="str">
            <v>ETR</v>
          </cell>
          <cell r="N867" t="str">
            <v>31/03/2017] [relance II:13/06/2017]</v>
          </cell>
          <cell r="O867">
            <v>0</v>
          </cell>
          <cell r="P867">
            <v>500</v>
          </cell>
          <cell r="Q867">
            <v>0</v>
          </cell>
          <cell r="R867">
            <v>0</v>
          </cell>
          <cell r="S867">
            <v>42825</v>
          </cell>
          <cell r="T867" t="str">
            <v>en attente de réponse</v>
          </cell>
          <cell r="U867">
            <v>0</v>
          </cell>
          <cell r="V867">
            <v>0</v>
          </cell>
          <cell r="W867" t="str">
            <v>demande les conventions</v>
          </cell>
          <cell r="X867">
            <v>42899</v>
          </cell>
          <cell r="Y867" t="str">
            <v>en attente de réponse</v>
          </cell>
          <cell r="Z867">
            <v>0</v>
          </cell>
          <cell r="AA867">
            <v>0</v>
          </cell>
          <cell r="AB867">
            <v>0</v>
          </cell>
          <cell r="AC867">
            <v>0</v>
          </cell>
          <cell r="AD867">
            <v>0</v>
          </cell>
          <cell r="AE867">
            <v>0</v>
          </cell>
          <cell r="AF867">
            <v>0</v>
          </cell>
          <cell r="AG867">
            <v>0</v>
          </cell>
          <cell r="AH867">
            <v>0</v>
          </cell>
          <cell r="AI867">
            <v>0</v>
          </cell>
          <cell r="AJ867">
            <v>0</v>
          </cell>
          <cell r="AK867" t="e">
            <v>#N/A</v>
          </cell>
          <cell r="AL867">
            <v>0</v>
          </cell>
          <cell r="AM867">
            <v>0</v>
          </cell>
          <cell r="AN867">
            <v>942</v>
          </cell>
          <cell r="AO867">
            <v>0</v>
          </cell>
          <cell r="AP867">
            <v>0</v>
          </cell>
          <cell r="AQ867" t="str">
            <v>MYERS</v>
          </cell>
          <cell r="AR867">
            <v>0</v>
          </cell>
          <cell r="AS867" t="str">
            <v>0044 208 651 71 34</v>
          </cell>
          <cell r="AT867">
            <v>0</v>
          </cell>
        </row>
        <row r="868">
          <cell r="C868">
            <v>983917</v>
          </cell>
          <cell r="D868" t="str">
            <v>MELKPAD 21 A</v>
          </cell>
          <cell r="E868" t="str">
            <v>1217 KA</v>
          </cell>
          <cell r="F868" t="str">
            <v>HILVERSUM</v>
          </cell>
          <cell r="G868" t="str">
            <v>FIAT-IFTA</v>
          </cell>
          <cell r="H868">
            <v>13</v>
          </cell>
          <cell r="I868" t="str">
            <v>Salon du Funéraire</v>
          </cell>
          <cell r="J868">
            <v>426</v>
          </cell>
          <cell r="K868">
            <v>98391713426</v>
          </cell>
          <cell r="L868">
            <v>1000</v>
          </cell>
          <cell r="M868" t="str">
            <v>ETR</v>
          </cell>
          <cell r="N868" t="str">
            <v>19/04/2017] [relance II:20/06/2017]</v>
          </cell>
          <cell r="O868">
            <v>0</v>
          </cell>
          <cell r="P868">
            <v>1000</v>
          </cell>
          <cell r="Q868">
            <v>0</v>
          </cell>
          <cell r="R868">
            <v>0</v>
          </cell>
          <cell r="S868">
            <v>42844</v>
          </cell>
          <cell r="T868" t="str">
            <v>En attente de réponse</v>
          </cell>
          <cell r="U868">
            <v>0</v>
          </cell>
          <cell r="V868">
            <v>0</v>
          </cell>
          <cell r="W868">
            <v>0</v>
          </cell>
          <cell r="X868">
            <v>42906</v>
          </cell>
          <cell r="Y868" t="str">
            <v>en attente de réponse</v>
          </cell>
          <cell r="Z868">
            <v>0</v>
          </cell>
          <cell r="AA868">
            <v>0</v>
          </cell>
          <cell r="AB868">
            <v>0</v>
          </cell>
          <cell r="AC868">
            <v>0</v>
          </cell>
          <cell r="AD868">
            <v>0</v>
          </cell>
          <cell r="AE868">
            <v>0</v>
          </cell>
          <cell r="AF868">
            <v>0</v>
          </cell>
          <cell r="AG868">
            <v>0</v>
          </cell>
          <cell r="AH868">
            <v>0</v>
          </cell>
          <cell r="AI868">
            <v>0</v>
          </cell>
          <cell r="AJ868">
            <v>0</v>
          </cell>
          <cell r="AK868" t="e">
            <v>#N/A</v>
          </cell>
          <cell r="AL868">
            <v>0</v>
          </cell>
          <cell r="AM868">
            <v>0</v>
          </cell>
          <cell r="AN868">
            <v>943</v>
          </cell>
          <cell r="AO868">
            <v>0</v>
          </cell>
          <cell r="AP868">
            <v>0</v>
          </cell>
          <cell r="AQ868" t="str">
            <v>DIRK VAN VUURE JR.</v>
          </cell>
          <cell r="AR868">
            <v>0</v>
          </cell>
          <cell r="AS868" t="str">
            <v>+0031 3562 48305</v>
          </cell>
          <cell r="AT868">
            <v>0</v>
          </cell>
        </row>
        <row r="869">
          <cell r="C869">
            <v>938378</v>
          </cell>
          <cell r="D869" t="e">
            <v>#N/A</v>
          </cell>
          <cell r="E869" t="e">
            <v>#N/A</v>
          </cell>
          <cell r="F869" t="e">
            <v>#N/A</v>
          </cell>
          <cell r="G869" t="str">
            <v>FOCUS TECHNOLOGY CO, LTD</v>
          </cell>
          <cell r="H869">
            <v>11</v>
          </cell>
          <cell r="I869" t="str">
            <v>Midest</v>
          </cell>
          <cell r="J869">
            <v>132</v>
          </cell>
          <cell r="K869">
            <v>93837811132</v>
          </cell>
          <cell r="L869">
            <v>4147</v>
          </cell>
          <cell r="M869" t="str">
            <v>ETR</v>
          </cell>
          <cell r="N869" t="str">
            <v>31/03/2017] [relance II:13/06/2017]</v>
          </cell>
          <cell r="O869">
            <v>0</v>
          </cell>
          <cell r="P869">
            <v>4147</v>
          </cell>
          <cell r="Q869">
            <v>0</v>
          </cell>
          <cell r="R869">
            <v>0</v>
          </cell>
          <cell r="S869">
            <v>42825</v>
          </cell>
          <cell r="T869" t="str">
            <v>en attente de réponse</v>
          </cell>
          <cell r="U869">
            <v>0</v>
          </cell>
          <cell r="V869">
            <v>0</v>
          </cell>
          <cell r="W869">
            <v>0</v>
          </cell>
          <cell r="X869">
            <v>43215</v>
          </cell>
          <cell r="Y869" t="str">
            <v>en attente de réponse</v>
          </cell>
          <cell r="Z869">
            <v>0</v>
          </cell>
          <cell r="AA869">
            <v>0</v>
          </cell>
          <cell r="AB869">
            <v>0</v>
          </cell>
          <cell r="AC869">
            <v>0</v>
          </cell>
          <cell r="AD869">
            <v>0</v>
          </cell>
          <cell r="AE869">
            <v>0</v>
          </cell>
          <cell r="AF869">
            <v>0</v>
          </cell>
          <cell r="AG869">
            <v>0</v>
          </cell>
          <cell r="AH869">
            <v>0</v>
          </cell>
          <cell r="AI869">
            <v>0</v>
          </cell>
          <cell r="AJ869">
            <v>0</v>
          </cell>
          <cell r="AK869" t="e">
            <v>#N/A</v>
          </cell>
          <cell r="AL869">
            <v>0</v>
          </cell>
          <cell r="AM869">
            <v>0</v>
          </cell>
          <cell r="AN869">
            <v>944</v>
          </cell>
          <cell r="AO869">
            <v>0</v>
          </cell>
          <cell r="AP869">
            <v>0</v>
          </cell>
          <cell r="AQ869" t="str">
            <v>LIN</v>
          </cell>
          <cell r="AR869">
            <v>0</v>
          </cell>
          <cell r="AS869" t="str">
            <v>00 86 25 666 777 77</v>
          </cell>
          <cell r="AT869">
            <v>0</v>
          </cell>
        </row>
        <row r="870">
          <cell r="C870">
            <v>929903</v>
          </cell>
          <cell r="D870" t="e">
            <v>#N/A</v>
          </cell>
          <cell r="E870" t="e">
            <v>#N/A</v>
          </cell>
          <cell r="F870" t="e">
            <v>#N/A</v>
          </cell>
          <cell r="G870" t="str">
            <v>GENIUS LOCI PUBLISHING COMPANY SRL</v>
          </cell>
          <cell r="H870">
            <v>9</v>
          </cell>
          <cell r="I870" t="str">
            <v>Festival de la plaisance</v>
          </cell>
          <cell r="J870">
            <v>704</v>
          </cell>
          <cell r="K870">
            <v>9299039704</v>
          </cell>
          <cell r="L870">
            <v>5000</v>
          </cell>
          <cell r="M870" t="str">
            <v>ETR</v>
          </cell>
          <cell r="N870" t="str">
            <v>23/03/2017] [relance II:09/06/2017]</v>
          </cell>
          <cell r="O870">
            <v>0</v>
          </cell>
          <cell r="P870">
            <v>5000</v>
          </cell>
          <cell r="Q870">
            <v>0</v>
          </cell>
          <cell r="R870">
            <v>0</v>
          </cell>
          <cell r="S870">
            <v>42817</v>
          </cell>
          <cell r="T870" t="str">
            <v>en attente de réponse</v>
          </cell>
          <cell r="U870">
            <v>0</v>
          </cell>
          <cell r="V870">
            <v>0</v>
          </cell>
          <cell r="W870">
            <v>0</v>
          </cell>
          <cell r="X870">
            <v>42895</v>
          </cell>
          <cell r="Y870" t="str">
            <v>en attente de réponse</v>
          </cell>
          <cell r="Z870">
            <v>0</v>
          </cell>
          <cell r="AA870">
            <v>0</v>
          </cell>
          <cell r="AB870">
            <v>0</v>
          </cell>
          <cell r="AC870">
            <v>0</v>
          </cell>
          <cell r="AD870">
            <v>0</v>
          </cell>
          <cell r="AE870">
            <v>0</v>
          </cell>
          <cell r="AF870">
            <v>0</v>
          </cell>
          <cell r="AG870">
            <v>0</v>
          </cell>
          <cell r="AH870">
            <v>0</v>
          </cell>
          <cell r="AI870">
            <v>0</v>
          </cell>
          <cell r="AJ870">
            <v>0</v>
          </cell>
          <cell r="AK870" t="e">
            <v>#N/A</v>
          </cell>
          <cell r="AL870">
            <v>0</v>
          </cell>
          <cell r="AM870">
            <v>0</v>
          </cell>
          <cell r="AN870">
            <v>945</v>
          </cell>
          <cell r="AO870">
            <v>0</v>
          </cell>
          <cell r="AP870">
            <v>0</v>
          </cell>
          <cell r="AQ870" t="str">
            <v>PELLEGRINO BALLATO</v>
          </cell>
          <cell r="AR870">
            <v>0</v>
          </cell>
          <cell r="AS870" t="str">
            <v>00390284253540</v>
          </cell>
          <cell r="AT870">
            <v>0</v>
          </cell>
        </row>
        <row r="871">
          <cell r="C871">
            <v>929903</v>
          </cell>
          <cell r="D871" t="e">
            <v>#N/A</v>
          </cell>
          <cell r="E871" t="e">
            <v>#N/A</v>
          </cell>
          <cell r="F871" t="e">
            <v>#N/A</v>
          </cell>
          <cell r="G871" t="str">
            <v>GENIUS LOCI PUBLISHING COMPANY SRL</v>
          </cell>
          <cell r="H871">
            <v>10</v>
          </cell>
          <cell r="I871" t="str">
            <v>Festival de la plaisance</v>
          </cell>
          <cell r="J871">
            <v>704</v>
          </cell>
          <cell r="K871">
            <v>92990310704</v>
          </cell>
          <cell r="L871">
            <v>5000</v>
          </cell>
          <cell r="M871" t="str">
            <v>ETR</v>
          </cell>
          <cell r="N871" t="str">
            <v>23/03/2017] [relance II:09/06/2017]</v>
          </cell>
          <cell r="O871">
            <v>0</v>
          </cell>
          <cell r="P871">
            <v>5000</v>
          </cell>
          <cell r="Q871">
            <v>0</v>
          </cell>
          <cell r="R871">
            <v>0</v>
          </cell>
          <cell r="S871">
            <v>42817</v>
          </cell>
          <cell r="T871" t="str">
            <v>en attente de réponse</v>
          </cell>
          <cell r="U871">
            <v>0</v>
          </cell>
          <cell r="V871">
            <v>0</v>
          </cell>
          <cell r="W871">
            <v>0</v>
          </cell>
          <cell r="X871">
            <v>42895</v>
          </cell>
          <cell r="Y871" t="str">
            <v>en attente de réponse</v>
          </cell>
          <cell r="Z871">
            <v>0</v>
          </cell>
          <cell r="AA871">
            <v>0</v>
          </cell>
          <cell r="AB871">
            <v>0</v>
          </cell>
          <cell r="AC871">
            <v>0</v>
          </cell>
          <cell r="AD871">
            <v>0</v>
          </cell>
          <cell r="AE871">
            <v>0</v>
          </cell>
          <cell r="AF871">
            <v>0</v>
          </cell>
          <cell r="AG871">
            <v>0</v>
          </cell>
          <cell r="AH871">
            <v>0</v>
          </cell>
          <cell r="AI871">
            <v>0</v>
          </cell>
          <cell r="AJ871">
            <v>0</v>
          </cell>
          <cell r="AK871" t="e">
            <v>#N/A</v>
          </cell>
          <cell r="AL871">
            <v>0</v>
          </cell>
          <cell r="AM871">
            <v>0</v>
          </cell>
          <cell r="AN871">
            <v>946</v>
          </cell>
          <cell r="AO871">
            <v>0</v>
          </cell>
          <cell r="AP871">
            <v>0</v>
          </cell>
          <cell r="AQ871" t="str">
            <v>PELLEGRINO BALLATO</v>
          </cell>
          <cell r="AR871">
            <v>0</v>
          </cell>
          <cell r="AS871" t="str">
            <v>00390284253540</v>
          </cell>
          <cell r="AT871">
            <v>0</v>
          </cell>
        </row>
        <row r="872">
          <cell r="C872">
            <v>929903</v>
          </cell>
          <cell r="D872" t="e">
            <v>#N/A</v>
          </cell>
          <cell r="E872" t="e">
            <v>#N/A</v>
          </cell>
          <cell r="F872" t="e">
            <v>#N/A</v>
          </cell>
          <cell r="G872" t="str">
            <v>GENIUS LOCI PUBLISHING COMPANY SRL</v>
          </cell>
          <cell r="H872">
            <v>11</v>
          </cell>
          <cell r="I872" t="str">
            <v>Festival de la plaisance</v>
          </cell>
          <cell r="J872">
            <v>704</v>
          </cell>
          <cell r="K872">
            <v>92990311704</v>
          </cell>
          <cell r="L872">
            <v>5000</v>
          </cell>
          <cell r="M872" t="str">
            <v>ETR</v>
          </cell>
          <cell r="N872" t="str">
            <v>23/03/2017] [relance II:09/06/2017]</v>
          </cell>
          <cell r="O872">
            <v>0</v>
          </cell>
          <cell r="P872">
            <v>5000</v>
          </cell>
          <cell r="Q872">
            <v>0</v>
          </cell>
          <cell r="R872">
            <v>0</v>
          </cell>
          <cell r="S872">
            <v>42817</v>
          </cell>
          <cell r="T872" t="str">
            <v>en attente de réponse</v>
          </cell>
          <cell r="U872">
            <v>0</v>
          </cell>
          <cell r="V872">
            <v>0</v>
          </cell>
          <cell r="W872">
            <v>0</v>
          </cell>
          <cell r="X872">
            <v>42895</v>
          </cell>
          <cell r="Y872" t="str">
            <v>en attente de réponse</v>
          </cell>
          <cell r="Z872">
            <v>0</v>
          </cell>
          <cell r="AA872">
            <v>0</v>
          </cell>
          <cell r="AB872">
            <v>0</v>
          </cell>
          <cell r="AC872">
            <v>0</v>
          </cell>
          <cell r="AD872">
            <v>0</v>
          </cell>
          <cell r="AE872">
            <v>0</v>
          </cell>
          <cell r="AF872">
            <v>0</v>
          </cell>
          <cell r="AG872">
            <v>0</v>
          </cell>
          <cell r="AH872">
            <v>0</v>
          </cell>
          <cell r="AI872">
            <v>0</v>
          </cell>
          <cell r="AJ872">
            <v>0</v>
          </cell>
          <cell r="AK872" t="e">
            <v>#N/A</v>
          </cell>
          <cell r="AL872">
            <v>0</v>
          </cell>
          <cell r="AM872">
            <v>0</v>
          </cell>
          <cell r="AN872">
            <v>947</v>
          </cell>
          <cell r="AO872">
            <v>0</v>
          </cell>
          <cell r="AP872">
            <v>0</v>
          </cell>
          <cell r="AQ872" t="str">
            <v>PELLEGRINO BALLATO</v>
          </cell>
          <cell r="AR872">
            <v>0</v>
          </cell>
          <cell r="AS872" t="str">
            <v>00390284253540</v>
          </cell>
          <cell r="AT872">
            <v>0</v>
          </cell>
        </row>
        <row r="873">
          <cell r="C873">
            <v>929903</v>
          </cell>
          <cell r="D873" t="e">
            <v>#N/A</v>
          </cell>
          <cell r="E873" t="e">
            <v>#N/A</v>
          </cell>
          <cell r="F873" t="e">
            <v>#N/A</v>
          </cell>
          <cell r="G873" t="str">
            <v>GENIUS LOCI PUBLISHING COMPANY SRL</v>
          </cell>
          <cell r="H873">
            <v>12</v>
          </cell>
          <cell r="I873" t="str">
            <v>Festival de la plaisance</v>
          </cell>
          <cell r="J873">
            <v>704</v>
          </cell>
          <cell r="K873">
            <v>92990312704</v>
          </cell>
          <cell r="L873">
            <v>5000</v>
          </cell>
          <cell r="M873" t="str">
            <v>ETR</v>
          </cell>
          <cell r="N873" t="str">
            <v>relancé frs le 28/08. relancé AR le 31/05/2016 [relancé avec 2011/10/09] le 23/03/2017 [relance II: 09/06/2017]</v>
          </cell>
          <cell r="O873">
            <v>0</v>
          </cell>
          <cell r="P873">
            <v>5000</v>
          </cell>
          <cell r="Q873">
            <v>0</v>
          </cell>
          <cell r="R873">
            <v>0</v>
          </cell>
          <cell r="S873">
            <v>42817</v>
          </cell>
          <cell r="T873" t="str">
            <v>en attente de réponse</v>
          </cell>
          <cell r="U873">
            <v>0</v>
          </cell>
          <cell r="V873">
            <v>0</v>
          </cell>
          <cell r="W873">
            <v>0</v>
          </cell>
          <cell r="X873">
            <v>42895</v>
          </cell>
          <cell r="Y873" t="str">
            <v>en attente de réponse</v>
          </cell>
          <cell r="Z873">
            <v>0</v>
          </cell>
          <cell r="AA873">
            <v>0</v>
          </cell>
          <cell r="AB873">
            <v>0</v>
          </cell>
          <cell r="AC873">
            <v>0</v>
          </cell>
          <cell r="AD873">
            <v>0</v>
          </cell>
          <cell r="AE873">
            <v>0</v>
          </cell>
          <cell r="AF873">
            <v>0</v>
          </cell>
          <cell r="AG873">
            <v>0</v>
          </cell>
          <cell r="AH873">
            <v>0</v>
          </cell>
          <cell r="AI873">
            <v>0</v>
          </cell>
          <cell r="AJ873">
            <v>0</v>
          </cell>
          <cell r="AK873" t="e">
            <v>#N/A</v>
          </cell>
          <cell r="AL873">
            <v>0</v>
          </cell>
          <cell r="AM873">
            <v>0</v>
          </cell>
          <cell r="AN873">
            <v>948</v>
          </cell>
          <cell r="AO873">
            <v>0</v>
          </cell>
          <cell r="AP873">
            <v>0</v>
          </cell>
          <cell r="AQ873" t="str">
            <v>PELLEGRINO BALLATO</v>
          </cell>
          <cell r="AR873">
            <v>0</v>
          </cell>
          <cell r="AS873" t="str">
            <v>00390284253540</v>
          </cell>
          <cell r="AT873">
            <v>0</v>
          </cell>
        </row>
        <row r="874">
          <cell r="C874">
            <v>929903</v>
          </cell>
          <cell r="D874" t="e">
            <v>#N/A</v>
          </cell>
          <cell r="E874" t="e">
            <v>#N/A</v>
          </cell>
          <cell r="F874" t="e">
            <v>#N/A</v>
          </cell>
          <cell r="G874" t="str">
            <v>GENIUS LOCI PUBLISHING COMPANY SRL</v>
          </cell>
          <cell r="H874">
            <v>13</v>
          </cell>
          <cell r="I874" t="str">
            <v>Festival de la plaisance</v>
          </cell>
          <cell r="J874">
            <v>704</v>
          </cell>
          <cell r="K874">
            <v>92990313704</v>
          </cell>
          <cell r="L874">
            <v>5000</v>
          </cell>
          <cell r="M874" t="str">
            <v>ETR</v>
          </cell>
          <cell r="N874" t="str">
            <v>relancé frs le 28/08. relancé AR le 31/05/2016 [relancé avec 2011/10/09] le 23/03/2017 [relance II: 09/06/2017]</v>
          </cell>
          <cell r="O874">
            <v>0</v>
          </cell>
          <cell r="P874">
            <v>5000</v>
          </cell>
          <cell r="Q874">
            <v>0</v>
          </cell>
          <cell r="R874">
            <v>0</v>
          </cell>
          <cell r="S874">
            <v>42817</v>
          </cell>
          <cell r="T874" t="str">
            <v>en attente de réponse</v>
          </cell>
          <cell r="U874">
            <v>0</v>
          </cell>
          <cell r="V874">
            <v>0</v>
          </cell>
          <cell r="W874">
            <v>0</v>
          </cell>
          <cell r="X874">
            <v>42895</v>
          </cell>
          <cell r="Y874" t="str">
            <v>en attente de réponse</v>
          </cell>
          <cell r="Z874">
            <v>0</v>
          </cell>
          <cell r="AA874">
            <v>0</v>
          </cell>
          <cell r="AB874">
            <v>0</v>
          </cell>
          <cell r="AC874">
            <v>0</v>
          </cell>
          <cell r="AD874">
            <v>0</v>
          </cell>
          <cell r="AE874">
            <v>0</v>
          </cell>
          <cell r="AF874">
            <v>0</v>
          </cell>
          <cell r="AG874">
            <v>0</v>
          </cell>
          <cell r="AH874">
            <v>0</v>
          </cell>
          <cell r="AI874">
            <v>0</v>
          </cell>
          <cell r="AJ874">
            <v>0</v>
          </cell>
          <cell r="AK874" t="e">
            <v>#N/A</v>
          </cell>
          <cell r="AL874">
            <v>0</v>
          </cell>
          <cell r="AM874">
            <v>0</v>
          </cell>
          <cell r="AN874">
            <v>949</v>
          </cell>
          <cell r="AO874">
            <v>0</v>
          </cell>
          <cell r="AP874">
            <v>0</v>
          </cell>
          <cell r="AQ874" t="str">
            <v>PELLEGRINO BALLATO</v>
          </cell>
          <cell r="AR874">
            <v>0</v>
          </cell>
          <cell r="AS874" t="str">
            <v>00390284253540</v>
          </cell>
          <cell r="AT874">
            <v>0</v>
          </cell>
        </row>
        <row r="875">
          <cell r="C875">
            <v>425371</v>
          </cell>
          <cell r="D875" t="e">
            <v>#N/A</v>
          </cell>
          <cell r="E875" t="e">
            <v>#N/A</v>
          </cell>
          <cell r="F875" t="e">
            <v>#N/A</v>
          </cell>
          <cell r="G875" t="str">
            <v>GIANCARLO POLITI EDITORE</v>
          </cell>
          <cell r="H875">
            <v>8</v>
          </cell>
          <cell r="I875" t="str">
            <v>Paris Photo</v>
          </cell>
          <cell r="J875">
            <v>712</v>
          </cell>
          <cell r="K875">
            <v>4253718712</v>
          </cell>
          <cell r="L875">
            <v>1900</v>
          </cell>
          <cell r="M875" t="str">
            <v>ETR</v>
          </cell>
          <cell r="N875" t="str">
            <v>29/03/2017] [relance II:12/06/2017]</v>
          </cell>
          <cell r="O875">
            <v>0</v>
          </cell>
          <cell r="P875">
            <v>1900</v>
          </cell>
          <cell r="Q875">
            <v>0</v>
          </cell>
          <cell r="R875">
            <v>0</v>
          </cell>
          <cell r="S875">
            <v>42823</v>
          </cell>
          <cell r="T875" t="str">
            <v xml:space="preserve">Recherche archive </v>
          </cell>
          <cell r="U875">
            <v>0</v>
          </cell>
          <cell r="V875">
            <v>42836</v>
          </cell>
          <cell r="W875" t="str">
            <v xml:space="preserve">Recherche archive </v>
          </cell>
          <cell r="X875">
            <v>42898</v>
          </cell>
          <cell r="Y875" t="str">
            <v>en attente de réponse</v>
          </cell>
          <cell r="Z875">
            <v>0</v>
          </cell>
          <cell r="AA875">
            <v>0</v>
          </cell>
          <cell r="AB875">
            <v>0</v>
          </cell>
          <cell r="AC875">
            <v>0</v>
          </cell>
          <cell r="AD875">
            <v>0</v>
          </cell>
          <cell r="AE875">
            <v>0</v>
          </cell>
          <cell r="AF875">
            <v>0</v>
          </cell>
          <cell r="AG875">
            <v>0</v>
          </cell>
          <cell r="AH875">
            <v>0</v>
          </cell>
          <cell r="AI875">
            <v>0</v>
          </cell>
          <cell r="AJ875">
            <v>0</v>
          </cell>
          <cell r="AK875" t="e">
            <v>#N/A</v>
          </cell>
          <cell r="AL875">
            <v>0</v>
          </cell>
          <cell r="AM875">
            <v>0</v>
          </cell>
          <cell r="AN875">
            <v>950</v>
          </cell>
          <cell r="AO875">
            <v>0</v>
          </cell>
          <cell r="AP875">
            <v>0</v>
          </cell>
          <cell r="AQ875" t="str">
            <v>RUFFO</v>
          </cell>
          <cell r="AR875">
            <v>0</v>
          </cell>
          <cell r="AS875" t="str">
            <v>00 39 026 887 341</v>
          </cell>
          <cell r="AT875">
            <v>0</v>
          </cell>
        </row>
        <row r="876">
          <cell r="C876">
            <v>425371</v>
          </cell>
          <cell r="D876" t="e">
            <v>#N/A</v>
          </cell>
          <cell r="E876" t="e">
            <v>#N/A</v>
          </cell>
          <cell r="F876" t="e">
            <v>#N/A</v>
          </cell>
          <cell r="G876" t="str">
            <v>GIANCARLO POLITI EDITORE</v>
          </cell>
          <cell r="H876">
            <v>9</v>
          </cell>
          <cell r="I876" t="str">
            <v>Paris Photo</v>
          </cell>
          <cell r="J876">
            <v>712</v>
          </cell>
          <cell r="K876">
            <v>4253719712</v>
          </cell>
          <cell r="L876">
            <v>1900</v>
          </cell>
          <cell r="M876" t="str">
            <v>ETR</v>
          </cell>
          <cell r="N876" t="str">
            <v>29/03/2017] [relance II:12/06/2017]</v>
          </cell>
          <cell r="O876">
            <v>0</v>
          </cell>
          <cell r="P876">
            <v>1900</v>
          </cell>
          <cell r="Q876">
            <v>0</v>
          </cell>
          <cell r="R876">
            <v>0</v>
          </cell>
          <cell r="S876">
            <v>42823</v>
          </cell>
          <cell r="T876" t="str">
            <v xml:space="preserve">Recherche archive </v>
          </cell>
          <cell r="U876">
            <v>0</v>
          </cell>
          <cell r="V876">
            <v>42836</v>
          </cell>
          <cell r="W876" t="str">
            <v xml:space="preserve">Recherche archive </v>
          </cell>
          <cell r="X876">
            <v>42898</v>
          </cell>
          <cell r="Y876" t="str">
            <v>en attente de réponse</v>
          </cell>
          <cell r="Z876">
            <v>0</v>
          </cell>
          <cell r="AA876">
            <v>0</v>
          </cell>
          <cell r="AB876">
            <v>0</v>
          </cell>
          <cell r="AC876">
            <v>0</v>
          </cell>
          <cell r="AD876">
            <v>0</v>
          </cell>
          <cell r="AE876">
            <v>0</v>
          </cell>
          <cell r="AF876">
            <v>0</v>
          </cell>
          <cell r="AG876">
            <v>0</v>
          </cell>
          <cell r="AH876">
            <v>0</v>
          </cell>
          <cell r="AI876">
            <v>0</v>
          </cell>
          <cell r="AJ876">
            <v>0</v>
          </cell>
          <cell r="AK876" t="e">
            <v>#N/A</v>
          </cell>
          <cell r="AL876">
            <v>0</v>
          </cell>
          <cell r="AM876">
            <v>0</v>
          </cell>
          <cell r="AN876">
            <v>951</v>
          </cell>
          <cell r="AO876">
            <v>0</v>
          </cell>
          <cell r="AP876">
            <v>0</v>
          </cell>
          <cell r="AQ876" t="str">
            <v>RUFFO</v>
          </cell>
          <cell r="AR876">
            <v>0</v>
          </cell>
          <cell r="AS876" t="str">
            <v>00 39 026 887 341</v>
          </cell>
          <cell r="AT876">
            <v>0</v>
          </cell>
        </row>
        <row r="877">
          <cell r="C877">
            <v>3011341</v>
          </cell>
          <cell r="D877" t="str">
            <v>Tomas Mancisidor</v>
          </cell>
          <cell r="E877" t="str">
            <v>33 P5</v>
          </cell>
          <cell r="F877" t="str">
            <v>VINAROS (12500)</v>
          </cell>
          <cell r="G877" t="str">
            <v>GLOBALPORTS (DESARROLLOS EDITORIALES SA</v>
          </cell>
          <cell r="H877">
            <v>12</v>
          </cell>
          <cell r="I877" t="str">
            <v xml:space="preserve">SITL </v>
          </cell>
          <cell r="J877">
            <v>601</v>
          </cell>
          <cell r="K877">
            <v>301134112601</v>
          </cell>
          <cell r="L877">
            <v>2392</v>
          </cell>
          <cell r="M877" t="str">
            <v>ETR</v>
          </cell>
          <cell r="N877" t="str">
            <v>19/04/2017] [relance II:20/06/2017]</v>
          </cell>
          <cell r="O877">
            <v>0</v>
          </cell>
          <cell r="P877">
            <v>2392</v>
          </cell>
          <cell r="Q877">
            <v>0</v>
          </cell>
          <cell r="R877">
            <v>0</v>
          </cell>
          <cell r="S877">
            <v>42844</v>
          </cell>
          <cell r="T877" t="str">
            <v>en attente de réponse</v>
          </cell>
          <cell r="U877">
            <v>0</v>
          </cell>
          <cell r="V877">
            <v>0</v>
          </cell>
          <cell r="W877">
            <v>0</v>
          </cell>
          <cell r="X877">
            <v>42906</v>
          </cell>
          <cell r="Y877" t="str">
            <v>en attente de réponse</v>
          </cell>
          <cell r="Z877">
            <v>0</v>
          </cell>
          <cell r="AA877">
            <v>0</v>
          </cell>
          <cell r="AB877">
            <v>0</v>
          </cell>
          <cell r="AC877">
            <v>0</v>
          </cell>
          <cell r="AD877">
            <v>0</v>
          </cell>
          <cell r="AE877">
            <v>0</v>
          </cell>
          <cell r="AF877">
            <v>0</v>
          </cell>
          <cell r="AG877">
            <v>0</v>
          </cell>
          <cell r="AH877">
            <v>0</v>
          </cell>
          <cell r="AI877">
            <v>0</v>
          </cell>
          <cell r="AJ877">
            <v>0</v>
          </cell>
          <cell r="AK877" t="e">
            <v>#N/A</v>
          </cell>
          <cell r="AL877">
            <v>0</v>
          </cell>
          <cell r="AM877">
            <v>0</v>
          </cell>
          <cell r="AN877">
            <v>952</v>
          </cell>
          <cell r="AO877">
            <v>0</v>
          </cell>
          <cell r="AP877">
            <v>0</v>
          </cell>
          <cell r="AQ877" t="str">
            <v>ARMERO</v>
          </cell>
          <cell r="AR877">
            <v>0</v>
          </cell>
          <cell r="AS877" t="str">
            <v>+34964828115</v>
          </cell>
          <cell r="AT877">
            <v>0</v>
          </cell>
        </row>
        <row r="878">
          <cell r="C878">
            <v>978145</v>
          </cell>
          <cell r="D878" t="str">
            <v>14 Boulevard Zerktouni</v>
          </cell>
          <cell r="E878">
            <v>0</v>
          </cell>
          <cell r="F878" t="str">
            <v>CASABLANCA</v>
          </cell>
          <cell r="G878" t="str">
            <v>GROUPE D'EDITIONS L'INSTALLATEUR</v>
          </cell>
          <cell r="H878">
            <v>8</v>
          </cell>
          <cell r="I878" t="str">
            <v>Interclima / Elec</v>
          </cell>
          <cell r="J878">
            <v>501</v>
          </cell>
          <cell r="K878">
            <v>9781458501</v>
          </cell>
          <cell r="L878">
            <v>3193.3</v>
          </cell>
          <cell r="M878" t="str">
            <v>ETR</v>
          </cell>
          <cell r="N878" t="str">
            <v>27/03/2017] [relance II:12/06/2017]</v>
          </cell>
          <cell r="O878">
            <v>0</v>
          </cell>
          <cell r="P878">
            <v>3193.3</v>
          </cell>
          <cell r="Q878">
            <v>0</v>
          </cell>
          <cell r="R878">
            <v>0</v>
          </cell>
          <cell r="S878">
            <v>42821</v>
          </cell>
          <cell r="T878" t="str">
            <v>en attente de réponse</v>
          </cell>
          <cell r="U878">
            <v>0</v>
          </cell>
          <cell r="V878">
            <v>0</v>
          </cell>
          <cell r="W878">
            <v>0</v>
          </cell>
          <cell r="X878">
            <v>42898</v>
          </cell>
          <cell r="Y878" t="str">
            <v>en attente de réponse</v>
          </cell>
          <cell r="Z878">
            <v>0</v>
          </cell>
          <cell r="AA878">
            <v>0</v>
          </cell>
          <cell r="AB878">
            <v>0</v>
          </cell>
          <cell r="AC878">
            <v>0</v>
          </cell>
          <cell r="AD878">
            <v>0</v>
          </cell>
          <cell r="AE878">
            <v>0</v>
          </cell>
          <cell r="AF878">
            <v>0</v>
          </cell>
          <cell r="AG878">
            <v>0</v>
          </cell>
          <cell r="AH878">
            <v>0</v>
          </cell>
          <cell r="AI878">
            <v>0</v>
          </cell>
          <cell r="AJ878">
            <v>0</v>
          </cell>
          <cell r="AK878" t="e">
            <v>#N/A</v>
          </cell>
          <cell r="AL878">
            <v>0</v>
          </cell>
          <cell r="AM878">
            <v>0</v>
          </cell>
          <cell r="AN878">
            <v>953</v>
          </cell>
          <cell r="AO878">
            <v>0</v>
          </cell>
          <cell r="AP878">
            <v>0</v>
          </cell>
          <cell r="AQ878" t="str">
            <v>IZQUIERDO GONZALEZ</v>
          </cell>
          <cell r="AR878">
            <v>0</v>
          </cell>
          <cell r="AS878">
            <v>0</v>
          </cell>
          <cell r="AT878">
            <v>0</v>
          </cell>
        </row>
        <row r="879">
          <cell r="C879">
            <v>1379610</v>
          </cell>
          <cell r="D879" t="str">
            <v>RUA DA MADALENA N° 191 - 4°</v>
          </cell>
          <cell r="E879" t="str">
            <v>1750-240</v>
          </cell>
          <cell r="F879" t="str">
            <v>LISBON</v>
          </cell>
          <cell r="G879" t="str">
            <v>GRUPO ABOUT</v>
          </cell>
          <cell r="H879">
            <v>9</v>
          </cell>
          <cell r="I879" t="str">
            <v>Pollutec</v>
          </cell>
          <cell r="J879">
            <v>201</v>
          </cell>
          <cell r="K879">
            <v>13796109201</v>
          </cell>
          <cell r="L879">
            <v>1000</v>
          </cell>
          <cell r="M879" t="str">
            <v>ETR</v>
          </cell>
          <cell r="N879" t="str">
            <v>30/03/2017] [relance II:12/06/2017]</v>
          </cell>
          <cell r="O879">
            <v>0</v>
          </cell>
          <cell r="P879">
            <v>1000</v>
          </cell>
          <cell r="Q879">
            <v>0</v>
          </cell>
          <cell r="R879">
            <v>0</v>
          </cell>
          <cell r="S879">
            <v>42824</v>
          </cell>
          <cell r="T879" t="str">
            <v>en attente de réponse</v>
          </cell>
          <cell r="U879">
            <v>0</v>
          </cell>
          <cell r="V879">
            <v>0</v>
          </cell>
          <cell r="W879">
            <v>0</v>
          </cell>
          <cell r="X879">
            <v>42898</v>
          </cell>
          <cell r="Y879" t="str">
            <v>en attente de réponse</v>
          </cell>
          <cell r="Z879">
            <v>0</v>
          </cell>
          <cell r="AA879">
            <v>0</v>
          </cell>
          <cell r="AB879">
            <v>0</v>
          </cell>
          <cell r="AC879">
            <v>0</v>
          </cell>
          <cell r="AD879">
            <v>0</v>
          </cell>
          <cell r="AE879">
            <v>0</v>
          </cell>
          <cell r="AF879">
            <v>0</v>
          </cell>
          <cell r="AG879">
            <v>0</v>
          </cell>
          <cell r="AH879">
            <v>0</v>
          </cell>
          <cell r="AI879">
            <v>0</v>
          </cell>
          <cell r="AJ879">
            <v>0</v>
          </cell>
          <cell r="AK879" t="e">
            <v>#N/A</v>
          </cell>
          <cell r="AL879">
            <v>0</v>
          </cell>
          <cell r="AM879">
            <v>0</v>
          </cell>
          <cell r="AN879">
            <v>954</v>
          </cell>
          <cell r="AO879">
            <v>0</v>
          </cell>
          <cell r="AP879">
            <v>0</v>
          </cell>
          <cell r="AQ879" t="str">
            <v>NEWTON</v>
          </cell>
          <cell r="AR879">
            <v>0</v>
          </cell>
          <cell r="AS879" t="str">
            <v>00351 218806123</v>
          </cell>
          <cell r="AT879">
            <v>0</v>
          </cell>
        </row>
        <row r="880">
          <cell r="C880">
            <v>3004540</v>
          </cell>
          <cell r="D880" t="str">
            <v>RUA DA MADALENA N° 191 - 4°</v>
          </cell>
          <cell r="E880" t="str">
            <v>1100-319</v>
          </cell>
          <cell r="F880" t="str">
            <v>LISBONNE</v>
          </cell>
          <cell r="G880" t="str">
            <v>GRUPO ABOUT MEDIA</v>
          </cell>
          <cell r="H880">
            <v>11</v>
          </cell>
          <cell r="I880" t="str">
            <v>Pollutec</v>
          </cell>
          <cell r="J880">
            <v>201</v>
          </cell>
          <cell r="K880">
            <v>300454011201</v>
          </cell>
          <cell r="L880">
            <v>1000</v>
          </cell>
          <cell r="M880" t="str">
            <v>ETR</v>
          </cell>
          <cell r="N880" t="str">
            <v>30/03/2017] [relance II:12/06/2017]</v>
          </cell>
          <cell r="O880">
            <v>0</v>
          </cell>
          <cell r="P880">
            <v>1000</v>
          </cell>
          <cell r="Q880">
            <v>0</v>
          </cell>
          <cell r="R880">
            <v>0</v>
          </cell>
          <cell r="S880">
            <v>42824</v>
          </cell>
          <cell r="T880" t="str">
            <v>en attente de réponse</v>
          </cell>
          <cell r="U880">
            <v>0</v>
          </cell>
          <cell r="V880">
            <v>0</v>
          </cell>
          <cell r="W880">
            <v>0</v>
          </cell>
          <cell r="X880">
            <v>42898</v>
          </cell>
          <cell r="Y880" t="str">
            <v>en attente de réponse</v>
          </cell>
          <cell r="Z880">
            <v>0</v>
          </cell>
          <cell r="AA880">
            <v>0</v>
          </cell>
          <cell r="AB880">
            <v>0</v>
          </cell>
          <cell r="AC880">
            <v>0</v>
          </cell>
          <cell r="AD880">
            <v>0</v>
          </cell>
          <cell r="AE880">
            <v>0</v>
          </cell>
          <cell r="AF880">
            <v>0</v>
          </cell>
          <cell r="AG880">
            <v>0</v>
          </cell>
          <cell r="AH880">
            <v>0</v>
          </cell>
          <cell r="AI880">
            <v>0</v>
          </cell>
          <cell r="AJ880">
            <v>0</v>
          </cell>
          <cell r="AK880" t="e">
            <v>#N/A</v>
          </cell>
          <cell r="AL880">
            <v>0</v>
          </cell>
          <cell r="AM880">
            <v>0</v>
          </cell>
          <cell r="AN880">
            <v>955</v>
          </cell>
          <cell r="AO880">
            <v>0</v>
          </cell>
          <cell r="AP880">
            <v>0</v>
          </cell>
          <cell r="AQ880" t="str">
            <v>NEWTON</v>
          </cell>
          <cell r="AR880">
            <v>0</v>
          </cell>
          <cell r="AS880" t="str">
            <v>+351351218806123</v>
          </cell>
          <cell r="AT880">
            <v>0</v>
          </cell>
        </row>
        <row r="881">
          <cell r="C881">
            <v>1317569</v>
          </cell>
          <cell r="D881" t="str">
            <v>AVDA MANOTERAS 44</v>
          </cell>
          <cell r="E881" t="str">
            <v>28050</v>
          </cell>
          <cell r="F881" t="str">
            <v>MADRID</v>
          </cell>
          <cell r="G881" t="str">
            <v>GRUPO TECNIPUBLICACIONES</v>
          </cell>
          <cell r="H881">
            <v>11</v>
          </cell>
          <cell r="I881" t="str">
            <v>Midest</v>
          </cell>
          <cell r="J881">
            <v>132</v>
          </cell>
          <cell r="K881">
            <v>131756911132</v>
          </cell>
          <cell r="L881">
            <v>1622</v>
          </cell>
          <cell r="M881" t="str">
            <v>ETR</v>
          </cell>
          <cell r="N881" t="str">
            <v>30/03/2017] [relance II:12/06/2017]</v>
          </cell>
          <cell r="O881">
            <v>0</v>
          </cell>
          <cell r="P881">
            <v>1622</v>
          </cell>
          <cell r="Q881">
            <v>0</v>
          </cell>
          <cell r="R881">
            <v>0</v>
          </cell>
          <cell r="S881">
            <v>42824</v>
          </cell>
          <cell r="T881" t="str">
            <v>en attente de réponse</v>
          </cell>
          <cell r="U881">
            <v>0</v>
          </cell>
          <cell r="V881">
            <v>0</v>
          </cell>
          <cell r="W881">
            <v>0</v>
          </cell>
          <cell r="X881">
            <v>42898</v>
          </cell>
          <cell r="Y881" t="str">
            <v>en attente de réponse</v>
          </cell>
          <cell r="Z881">
            <v>0</v>
          </cell>
          <cell r="AA881">
            <v>0</v>
          </cell>
          <cell r="AB881">
            <v>0</v>
          </cell>
          <cell r="AC881">
            <v>0</v>
          </cell>
          <cell r="AD881">
            <v>0</v>
          </cell>
          <cell r="AE881">
            <v>0</v>
          </cell>
          <cell r="AF881">
            <v>0</v>
          </cell>
          <cell r="AG881">
            <v>0</v>
          </cell>
          <cell r="AH881">
            <v>0</v>
          </cell>
          <cell r="AI881">
            <v>0</v>
          </cell>
          <cell r="AJ881">
            <v>0</v>
          </cell>
          <cell r="AK881" t="e">
            <v>#N/A</v>
          </cell>
          <cell r="AL881">
            <v>0</v>
          </cell>
          <cell r="AM881">
            <v>0</v>
          </cell>
          <cell r="AN881">
            <v>956</v>
          </cell>
          <cell r="AO881">
            <v>0</v>
          </cell>
          <cell r="AP881">
            <v>0</v>
          </cell>
          <cell r="AQ881" t="str">
            <v>CHARO</v>
          </cell>
          <cell r="AR881">
            <v>0</v>
          </cell>
          <cell r="AS881" t="str">
            <v>+34 912972000</v>
          </cell>
          <cell r="AT881">
            <v>0</v>
          </cell>
        </row>
        <row r="882">
          <cell r="C882">
            <v>1312588</v>
          </cell>
          <cell r="D882" t="str">
            <v>C/ Navarra, 20 bajos</v>
          </cell>
          <cell r="E882" t="str">
            <v>08440</v>
          </cell>
          <cell r="F882" t="str">
            <v>CARDEDEU</v>
          </cell>
          <cell r="G882" t="str">
            <v>HARTY PROMOTION. Y SERVICIOS GLOBALES SL</v>
          </cell>
          <cell r="H882">
            <v>9</v>
          </cell>
          <cell r="I882" t="str">
            <v>Viscom</v>
          </cell>
          <cell r="J882">
            <v>321</v>
          </cell>
          <cell r="K882">
            <v>13125889321</v>
          </cell>
          <cell r="L882">
            <v>705</v>
          </cell>
          <cell r="M882" t="str">
            <v>ETR</v>
          </cell>
          <cell r="N882" t="str">
            <v>30/03/2017] [relance II:12/06/2017]</v>
          </cell>
          <cell r="O882">
            <v>0</v>
          </cell>
          <cell r="P882">
            <v>705</v>
          </cell>
          <cell r="Q882">
            <v>0</v>
          </cell>
          <cell r="R882">
            <v>0</v>
          </cell>
          <cell r="S882">
            <v>42824</v>
          </cell>
          <cell r="T882" t="str">
            <v>en attente de réponse</v>
          </cell>
          <cell r="U882">
            <v>0</v>
          </cell>
          <cell r="V882">
            <v>0</v>
          </cell>
          <cell r="W882">
            <v>0</v>
          </cell>
          <cell r="X882">
            <v>42898</v>
          </cell>
          <cell r="Y882" t="str">
            <v>En attente de réponse</v>
          </cell>
          <cell r="Z882">
            <v>0</v>
          </cell>
          <cell r="AA882">
            <v>0</v>
          </cell>
          <cell r="AB882">
            <v>0</v>
          </cell>
          <cell r="AC882">
            <v>0</v>
          </cell>
          <cell r="AD882">
            <v>0</v>
          </cell>
          <cell r="AE882">
            <v>0</v>
          </cell>
          <cell r="AF882">
            <v>0</v>
          </cell>
          <cell r="AG882">
            <v>0</v>
          </cell>
          <cell r="AH882">
            <v>0</v>
          </cell>
          <cell r="AI882">
            <v>0</v>
          </cell>
          <cell r="AJ882">
            <v>0</v>
          </cell>
          <cell r="AK882" t="e">
            <v>#N/A</v>
          </cell>
          <cell r="AL882">
            <v>0</v>
          </cell>
          <cell r="AM882">
            <v>0</v>
          </cell>
          <cell r="AN882">
            <v>957</v>
          </cell>
          <cell r="AO882">
            <v>0</v>
          </cell>
          <cell r="AP882">
            <v>0</v>
          </cell>
          <cell r="AQ882" t="str">
            <v>Bolos</v>
          </cell>
          <cell r="AR882">
            <v>0</v>
          </cell>
          <cell r="AS882" t="str">
            <v>0034 938713938</v>
          </cell>
          <cell r="AT882">
            <v>0</v>
          </cell>
        </row>
        <row r="883">
          <cell r="C883">
            <v>859604</v>
          </cell>
          <cell r="D883" t="str">
            <v>JOSEPH DOLLINGER BOGEN 5</v>
          </cell>
          <cell r="E883" t="str">
            <v>80807</v>
          </cell>
          <cell r="F883" t="str">
            <v>MUNICH</v>
          </cell>
          <cell r="G883" t="str">
            <v>HUSS VERLAG GMBH</v>
          </cell>
          <cell r="H883">
            <v>9</v>
          </cell>
          <cell r="I883" t="str">
            <v>Pollutec</v>
          </cell>
          <cell r="J883">
            <v>201</v>
          </cell>
          <cell r="K883">
            <v>8596049201</v>
          </cell>
          <cell r="L883">
            <v>1780</v>
          </cell>
          <cell r="M883" t="str">
            <v>ETR</v>
          </cell>
          <cell r="N883" t="str">
            <v>19/04/2017] [relance II:22/06/2017] [mail non abouti: 22/06/2017] [new contact: management@huss-verlag.de] [relance II new:29/06/2017]</v>
          </cell>
          <cell r="O883">
            <v>0</v>
          </cell>
          <cell r="P883">
            <v>1780</v>
          </cell>
          <cell r="Q883">
            <v>0</v>
          </cell>
          <cell r="R883">
            <v>0</v>
          </cell>
          <cell r="S883">
            <v>42844</v>
          </cell>
          <cell r="T883" t="str">
            <v>En attente de réponse</v>
          </cell>
          <cell r="U883" t="str">
            <v>recherche contact/mail non abouti</v>
          </cell>
          <cell r="V883">
            <v>0</v>
          </cell>
          <cell r="W883">
            <v>0</v>
          </cell>
          <cell r="X883">
            <v>42915</v>
          </cell>
          <cell r="Y883" t="str">
            <v>en attente de réponse</v>
          </cell>
          <cell r="Z883">
            <v>0</v>
          </cell>
          <cell r="AA883">
            <v>0</v>
          </cell>
          <cell r="AB883">
            <v>0</v>
          </cell>
          <cell r="AC883">
            <v>0</v>
          </cell>
          <cell r="AD883">
            <v>0</v>
          </cell>
          <cell r="AE883">
            <v>0</v>
          </cell>
          <cell r="AF883">
            <v>0</v>
          </cell>
          <cell r="AG883">
            <v>0</v>
          </cell>
          <cell r="AH883">
            <v>0</v>
          </cell>
          <cell r="AI883">
            <v>0</v>
          </cell>
          <cell r="AJ883">
            <v>0</v>
          </cell>
          <cell r="AK883" t="e">
            <v>#N/A</v>
          </cell>
          <cell r="AL883">
            <v>0</v>
          </cell>
          <cell r="AM883">
            <v>0</v>
          </cell>
          <cell r="AN883">
            <v>958</v>
          </cell>
          <cell r="AO883">
            <v>0</v>
          </cell>
          <cell r="AP883">
            <v>0</v>
          </cell>
          <cell r="AQ883" t="str">
            <v>PICHLER</v>
          </cell>
          <cell r="AR883">
            <v>0</v>
          </cell>
          <cell r="AS883" t="str">
            <v>+4989323941257</v>
          </cell>
          <cell r="AT883" t="str">
            <v>g.riedl@maurir.eu</v>
          </cell>
        </row>
        <row r="884">
          <cell r="C884">
            <v>859604</v>
          </cell>
          <cell r="D884" t="str">
            <v>JOSEPH DOLLINGER BOGEN 5</v>
          </cell>
          <cell r="E884" t="str">
            <v>80807</v>
          </cell>
          <cell r="F884" t="str">
            <v>MUNICH</v>
          </cell>
          <cell r="G884" t="str">
            <v>HUSS VERLAG GMBH</v>
          </cell>
          <cell r="H884">
            <v>11</v>
          </cell>
          <cell r="I884" t="str">
            <v>Pollutec</v>
          </cell>
          <cell r="J884">
            <v>201</v>
          </cell>
          <cell r="K884">
            <v>85960411201</v>
          </cell>
          <cell r="L884">
            <v>5080</v>
          </cell>
          <cell r="M884" t="str">
            <v>ETR</v>
          </cell>
          <cell r="N884" t="str">
            <v>19/04/2017] [relance II:22/06/2017] [mail non abouti: 22/06/2017] [new contact: management@huss-verlag.de] [relance II new:29/06/2017]</v>
          </cell>
          <cell r="O884">
            <v>0</v>
          </cell>
          <cell r="P884">
            <v>5080</v>
          </cell>
          <cell r="Q884">
            <v>0</v>
          </cell>
          <cell r="R884">
            <v>0</v>
          </cell>
          <cell r="S884">
            <v>42844</v>
          </cell>
          <cell r="T884" t="str">
            <v>en attente de réponse</v>
          </cell>
          <cell r="U884" t="str">
            <v>recherche contact/mail non abouti</v>
          </cell>
          <cell r="V884">
            <v>0</v>
          </cell>
          <cell r="W884">
            <v>0</v>
          </cell>
          <cell r="X884">
            <v>42915</v>
          </cell>
          <cell r="Y884" t="str">
            <v>en attente de réponse</v>
          </cell>
          <cell r="Z884">
            <v>0</v>
          </cell>
          <cell r="AA884">
            <v>0</v>
          </cell>
          <cell r="AB884">
            <v>0</v>
          </cell>
          <cell r="AC884">
            <v>0</v>
          </cell>
          <cell r="AD884">
            <v>0</v>
          </cell>
          <cell r="AE884">
            <v>0</v>
          </cell>
          <cell r="AF884">
            <v>0</v>
          </cell>
          <cell r="AG884">
            <v>0</v>
          </cell>
          <cell r="AH884">
            <v>0</v>
          </cell>
          <cell r="AI884">
            <v>0</v>
          </cell>
          <cell r="AJ884">
            <v>0</v>
          </cell>
          <cell r="AK884" t="e">
            <v>#N/A</v>
          </cell>
          <cell r="AL884">
            <v>0</v>
          </cell>
          <cell r="AM884">
            <v>0</v>
          </cell>
          <cell r="AN884">
            <v>959</v>
          </cell>
          <cell r="AO884">
            <v>0</v>
          </cell>
          <cell r="AP884">
            <v>0</v>
          </cell>
          <cell r="AQ884" t="str">
            <v>PICHLER</v>
          </cell>
          <cell r="AR884">
            <v>0</v>
          </cell>
          <cell r="AS884" t="str">
            <v>+4989323941257</v>
          </cell>
          <cell r="AT884" t="str">
            <v>g.riedl@maurir.eu</v>
          </cell>
        </row>
      </sheetData>
      <sheetData sheetId="4"/>
      <sheetData sheetId="5"/>
      <sheetData sheetId="6"/>
      <sheetData sheetId="7"/>
      <sheetData sheetId="8"/>
      <sheetData sheetId="9"/>
      <sheetData sheetId="10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ncien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Relationship Id="rId4" Type="http://schemas.openxmlformats.org/officeDocument/2006/relationships/ctrlProp" Target="../ctrlProps/ctrlProp1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5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rgb="FF00FFFF"/>
  </sheetPr>
  <dimension ref="A1:V101"/>
  <sheetViews>
    <sheetView zoomScaleNormal="100" workbookViewId="0">
      <selection activeCell="H32" sqref="A31:H32"/>
    </sheetView>
  </sheetViews>
  <sheetFormatPr baseColWidth="10" defaultRowHeight="15.75" customHeight="1" x14ac:dyDescent="0.25"/>
  <cols>
    <col min="1" max="1" width="9" style="85" bestFit="1" customWidth="1"/>
    <col min="2" max="2" width="11" style="85" bestFit="1" customWidth="1"/>
    <col min="3" max="3" width="37.42578125" style="87" bestFit="1" customWidth="1"/>
    <col min="4" max="4" width="8" style="85" bestFit="1" customWidth="1"/>
    <col min="5" max="5" width="6.28515625" style="85" bestFit="1" customWidth="1"/>
    <col min="6" max="6" width="9.7109375" style="116" bestFit="1" customWidth="1"/>
    <col min="7" max="8" width="24.140625" style="87" customWidth="1"/>
    <col min="9" max="9" width="18.42578125" style="85" customWidth="1"/>
    <col min="10" max="10" width="20.7109375" style="94" bestFit="1" customWidth="1"/>
    <col min="11" max="11" width="16.140625" style="86" customWidth="1"/>
    <col min="12" max="12" width="11.5703125" style="132" bestFit="1" customWidth="1"/>
    <col min="13" max="13" width="48.42578125" style="120" bestFit="1" customWidth="1"/>
    <col min="14" max="14" width="14.5703125" style="115" bestFit="1" customWidth="1"/>
    <col min="15" max="15" width="7.28515625" style="115" customWidth="1"/>
    <col min="16" max="16" width="10.42578125" style="116" customWidth="1"/>
    <col min="17" max="17" width="11.7109375" style="116" customWidth="1"/>
    <col min="18" max="18" width="50.85546875" style="83" customWidth="1"/>
    <col min="19" max="16384" width="11.42578125" style="83"/>
  </cols>
  <sheetData>
    <row r="1" spans="1:18" s="7" customFormat="1" ht="25.5" x14ac:dyDescent="0.25">
      <c r="A1" s="117" t="s">
        <v>86</v>
      </c>
      <c r="B1" s="117" t="s">
        <v>563</v>
      </c>
      <c r="C1" s="117" t="s">
        <v>562</v>
      </c>
      <c r="D1" s="117" t="s">
        <v>87</v>
      </c>
      <c r="E1" s="117" t="s">
        <v>88</v>
      </c>
      <c r="F1" s="118" t="s">
        <v>89</v>
      </c>
      <c r="G1" s="117" t="s">
        <v>83</v>
      </c>
      <c r="H1" s="117" t="s">
        <v>84</v>
      </c>
      <c r="I1" s="117" t="s">
        <v>85</v>
      </c>
      <c r="J1" s="135" t="s">
        <v>558</v>
      </c>
      <c r="K1" s="117" t="s">
        <v>86</v>
      </c>
      <c r="L1" s="119" t="s">
        <v>559</v>
      </c>
      <c r="M1" s="119" t="s">
        <v>560</v>
      </c>
      <c r="N1" s="117" t="s">
        <v>87</v>
      </c>
      <c r="O1" s="117" t="s">
        <v>88</v>
      </c>
      <c r="P1" s="121" t="s">
        <v>561</v>
      </c>
      <c r="Q1" s="121" t="s">
        <v>551</v>
      </c>
      <c r="R1" s="117" t="s">
        <v>545</v>
      </c>
    </row>
    <row r="2" spans="1:18" ht="15.75" customHeight="1" x14ac:dyDescent="0.25">
      <c r="A2" s="85">
        <v>41131000</v>
      </c>
      <c r="B2" s="85">
        <v>763584</v>
      </c>
      <c r="C2" s="87" t="s">
        <v>73</v>
      </c>
      <c r="D2" s="85">
        <v>16</v>
      </c>
      <c r="E2" s="85">
        <v>704</v>
      </c>
      <c r="F2" s="116">
        <v>10500</v>
      </c>
      <c r="G2" s="88" t="s">
        <v>103</v>
      </c>
      <c r="H2" s="112" t="s">
        <v>525</v>
      </c>
      <c r="I2" s="88" t="str">
        <f>IF(G2="Compensé - Soldé","Soldé",IF(G2="Société radiée","A solder",IF(G2="Soldé par un avoir","Soldé","En cours")))</f>
        <v>En cours</v>
      </c>
      <c r="J2" s="94" t="str">
        <f t="shared" ref="J2:J15" si="0">CONCATENATE(B2,D2,E2)</f>
        <v>76358416704</v>
      </c>
      <c r="K2" s="85" t="e">
        <f>IF(ISNA(VLOOKUP($J2,'Liste clts frns'!$M$1:$V$236,3,FALSE)),"",VLOOKUP($J2,'Liste clts frns'!$M$1:$V$236,3,FALSE))</f>
        <v>#REF!</v>
      </c>
      <c r="L2" s="130" t="e">
        <f>IF(ISNA(VLOOKUP($J2,'Liste clts frns'!$M$2:$V$234,4,FALSE)),"",VLOOKUP($J2,'Liste clts frns'!$M$2:$V$234,4,FALSE))</f>
        <v>#REF!</v>
      </c>
      <c r="M2" s="130" t="e">
        <f>IF(ISNA(VLOOKUP($J2,'Liste clts frns'!$M$2:$V$234,5,FALSE)),"",VLOOKUP($J2,'Liste clts frns'!$M$2:$V$234,5,FALSE))</f>
        <v>#REF!</v>
      </c>
      <c r="N2" s="114" t="e">
        <f>IF(ISNA(VLOOKUP($J2,'Liste clts frns'!$M$2:$V$234,6,FALSE)),"",VLOOKUP($J2,'Liste clts frns'!$M$2:$V$234,6,FALSE))</f>
        <v>#REF!</v>
      </c>
      <c r="O2" s="114" t="e">
        <f>IF(ISNA(VLOOKUP($J2,'Liste clts frns'!$M$2:$V$234,7,FALSE)),"",VLOOKUP($J2,'Liste clts frns'!$M$2:$V$234,7,FALSE))</f>
        <v>#REF!</v>
      </c>
      <c r="P2" s="133" t="e">
        <f>IF(ISNA(VLOOKUP($J2,'Liste clts frns'!$M$2:$V$234,8,FALSE)),"",VLOOKUP($J2,'Liste clts frns'!$M$2:$V$234,8,FALSE))</f>
        <v>#REF!</v>
      </c>
      <c r="Q2" s="133" t="e">
        <f>IF(ISNA(VLOOKUP($J2,'Liste clts frns'!$M$2:$V$234,9,FALSE)),"",VLOOKUP($J2,'Liste clts frns'!$M$2:$V$234,9,FALSE))</f>
        <v>#REF!</v>
      </c>
      <c r="R2" s="84" t="e">
        <f>IF(ISNA(VLOOKUP($J2,'Liste clts frns'!$M$2:$V$1234,10,FALSE)),"",VLOOKUP($J2,'Liste clts frns'!$M$2:$V$1234,10,FALSE))</f>
        <v>#REF!</v>
      </c>
    </row>
    <row r="3" spans="1:18" ht="15.75" customHeight="1" x14ac:dyDescent="0.25">
      <c r="A3" s="85">
        <v>41131000</v>
      </c>
      <c r="B3" s="85">
        <v>936521</v>
      </c>
      <c r="C3" s="87" t="s">
        <v>228</v>
      </c>
      <c r="D3" s="85">
        <v>18</v>
      </c>
      <c r="E3" s="85">
        <v>704</v>
      </c>
      <c r="F3" s="116">
        <v>24400</v>
      </c>
      <c r="G3" s="88" t="s">
        <v>513</v>
      </c>
      <c r="H3" s="113"/>
      <c r="I3" s="88" t="str">
        <f t="shared" ref="I3:I7" si="1">IF(G3="Compensé - Soldé","Soldé",IF(G3="Société radiée","A solder",IF(G3="Soldé par un avoir","Soldé","En cours")))</f>
        <v>En cours</v>
      </c>
      <c r="J3" s="94" t="str">
        <f t="shared" si="0"/>
        <v>93652118704</v>
      </c>
      <c r="K3" s="85" t="e">
        <f>IF(ISNA(VLOOKUP($J3,'Liste clts frns'!$M$1:$V$236,3,FALSE)),"",VLOOKUP($J3,'Liste clts frns'!$M$1:$V$236,3,FALSE))</f>
        <v>#REF!</v>
      </c>
      <c r="L3" s="130" t="e">
        <f>IF(ISNA(VLOOKUP($J3,'Liste clts frns'!$M$2:$V$234,4,FALSE)),"",VLOOKUP($J3,'Liste clts frns'!$M$2:$V$234,4,FALSE))</f>
        <v>#REF!</v>
      </c>
      <c r="M3" s="130" t="e">
        <f>IF(ISNA(VLOOKUP($J3,'Liste clts frns'!$M$2:$V$234,5,FALSE)),"",VLOOKUP($J3,'Liste clts frns'!$M$2:$V$234,5,FALSE))</f>
        <v>#REF!</v>
      </c>
      <c r="N3" s="114" t="e">
        <f>IF(ISNA(VLOOKUP($J3,'Liste clts frns'!$M$2:$V$234,6,FALSE)),"",VLOOKUP($J3,'Liste clts frns'!$M$2:$V$234,6,FALSE))</f>
        <v>#REF!</v>
      </c>
      <c r="O3" s="114" t="e">
        <f>IF(ISNA(VLOOKUP($J3,'Liste clts frns'!$M$2:$V$234,7,FALSE)),"",VLOOKUP($J3,'Liste clts frns'!$M$2:$V$234,7,FALSE))</f>
        <v>#REF!</v>
      </c>
      <c r="P3" s="133" t="e">
        <f>IF(ISNA(VLOOKUP($J3,'Liste clts frns'!$M$2:$V$234,8,FALSE)),"",VLOOKUP($J3,'Liste clts frns'!$M$2:$V$234,8,FALSE))</f>
        <v>#REF!</v>
      </c>
      <c r="Q3" s="133" t="e">
        <f>IF(ISNA(VLOOKUP($J3,'Liste clts frns'!$M$2:$V$234,9,FALSE)),"",VLOOKUP($J3,'Liste clts frns'!$M$2:$V$234,9,FALSE))</f>
        <v>#REF!</v>
      </c>
      <c r="R3" s="84" t="e">
        <f>IF(ISNA(VLOOKUP($J3,'Liste clts frns'!$M$2:$V$1234,10,FALSE)),"",VLOOKUP($J3,'Liste clts frns'!$M$2:$V$1234,10,FALSE))</f>
        <v>#REF!</v>
      </c>
    </row>
    <row r="4" spans="1:18" ht="15.75" customHeight="1" x14ac:dyDescent="0.25">
      <c r="A4" s="85">
        <v>41132000</v>
      </c>
      <c r="B4" s="85">
        <v>786660</v>
      </c>
      <c r="C4" s="87" t="s">
        <v>4</v>
      </c>
      <c r="D4" s="85">
        <v>15</v>
      </c>
      <c r="E4" s="85">
        <v>423</v>
      </c>
      <c r="F4" s="116">
        <v>6000</v>
      </c>
      <c r="G4" s="88" t="s">
        <v>2382</v>
      </c>
      <c r="H4" s="88" t="s">
        <v>472</v>
      </c>
      <c r="I4" s="88" t="str">
        <f t="shared" si="1"/>
        <v>Soldé</v>
      </c>
      <c r="J4" s="94" t="str">
        <f t="shared" si="0"/>
        <v>78666015423</v>
      </c>
      <c r="K4" s="85" t="str">
        <f>IF(ISNA(VLOOKUP($J4,'Liste clts frns'!$M$1:$V$236,3,FALSE)),"",VLOOKUP($J4,'Liste clts frns'!$M$1:$V$236,3,FALSE))</f>
        <v/>
      </c>
      <c r="L4" s="130" t="str">
        <f>IF(ISNA(VLOOKUP($J4,'Liste clts frns'!$M$2:$V$234,4,FALSE)),"",VLOOKUP($J4,'Liste clts frns'!$M$2:$V$234,4,FALSE))</f>
        <v/>
      </c>
      <c r="M4" s="130" t="str">
        <f>IF(ISNA(VLOOKUP($J4,'Liste clts frns'!$M$2:$V$234,5,FALSE)),"",VLOOKUP($J4,'Liste clts frns'!$M$2:$V$234,5,FALSE))</f>
        <v/>
      </c>
      <c r="N4" s="114" t="str">
        <f>IF(ISNA(VLOOKUP($J4,'Liste clts frns'!$M$2:$V$234,6,FALSE)),"",VLOOKUP($J4,'Liste clts frns'!$M$2:$V$234,6,FALSE))</f>
        <v/>
      </c>
      <c r="O4" s="114" t="str">
        <f>IF(ISNA(VLOOKUP($J4,'Liste clts frns'!$M$2:$V$234,7,FALSE)),"",VLOOKUP($J4,'Liste clts frns'!$M$2:$V$234,7,FALSE))</f>
        <v/>
      </c>
      <c r="P4" s="133" t="str">
        <f>IF(ISNA(VLOOKUP($J4,'Liste clts frns'!$M$2:$V$234,8,FALSE)),"",VLOOKUP($J4,'Liste clts frns'!$M$2:$V$234,8,FALSE))</f>
        <v/>
      </c>
      <c r="Q4" s="133" t="str">
        <f>IF(ISNA(VLOOKUP($J4,'Liste clts frns'!$M$2:$V$234,9,FALSE)),"",VLOOKUP($J4,'Liste clts frns'!$M$2:$V$234,9,FALSE))</f>
        <v/>
      </c>
      <c r="R4" s="84" t="str">
        <f>IF(ISNA(VLOOKUP($J4,'Liste clts frns'!$M$2:$V$1234,10,FALSE)),"",VLOOKUP($J4,'Liste clts frns'!$M$2:$V$1234,10,FALSE))</f>
        <v/>
      </c>
    </row>
    <row r="5" spans="1:18" ht="15.75" customHeight="1" x14ac:dyDescent="0.25">
      <c r="A5" s="85">
        <v>41132000</v>
      </c>
      <c r="B5" s="85">
        <v>1330634</v>
      </c>
      <c r="C5" s="87" t="s">
        <v>2</v>
      </c>
      <c r="D5" s="85">
        <v>15</v>
      </c>
      <c r="E5" s="85">
        <v>425</v>
      </c>
      <c r="F5" s="116">
        <v>1800</v>
      </c>
      <c r="G5" s="88" t="s">
        <v>99</v>
      </c>
      <c r="H5" s="88" t="s">
        <v>470</v>
      </c>
      <c r="I5" s="88" t="str">
        <f t="shared" si="1"/>
        <v>En cours</v>
      </c>
      <c r="J5" s="94" t="str">
        <f t="shared" si="0"/>
        <v>133063415425</v>
      </c>
      <c r="K5" s="85" t="str">
        <f>IF(ISNA(VLOOKUP($J5,'Liste clts frns'!$M$1:$V$236,3,FALSE)),"",VLOOKUP($J5,'Liste clts frns'!$M$1:$V$236,3,FALSE))</f>
        <v/>
      </c>
      <c r="L5" s="130" t="str">
        <f>IF(ISNA(VLOOKUP($J5,'Liste clts frns'!$M$2:$V$234,4,FALSE)),"",VLOOKUP($J5,'Liste clts frns'!$M$2:$V$234,4,FALSE))</f>
        <v/>
      </c>
      <c r="M5" s="130" t="str">
        <f>IF(ISNA(VLOOKUP($J5,'Liste clts frns'!$M$2:$V$234,5,FALSE)),"",VLOOKUP($J5,'Liste clts frns'!$M$2:$V$234,5,FALSE))</f>
        <v/>
      </c>
      <c r="N5" s="114" t="str">
        <f>IF(ISNA(VLOOKUP($J5,'Liste clts frns'!$M$2:$V$234,6,FALSE)),"",VLOOKUP($J5,'Liste clts frns'!$M$2:$V$234,6,FALSE))</f>
        <v/>
      </c>
      <c r="O5" s="114" t="str">
        <f>IF(ISNA(VLOOKUP($J5,'Liste clts frns'!$M$2:$V$234,7,FALSE)),"",VLOOKUP($J5,'Liste clts frns'!$M$2:$V$234,7,FALSE))</f>
        <v/>
      </c>
      <c r="P5" s="133" t="str">
        <f>IF(ISNA(VLOOKUP($J5,'Liste clts frns'!$M$2:$V$234,8,FALSE)),"",VLOOKUP($J5,'Liste clts frns'!$M$2:$V$234,8,FALSE))</f>
        <v/>
      </c>
      <c r="Q5" s="133" t="str">
        <f>IF(ISNA(VLOOKUP($J5,'Liste clts frns'!$M$2:$V$234,9,FALSE)),"",VLOOKUP($J5,'Liste clts frns'!$M$2:$V$234,9,FALSE))</f>
        <v/>
      </c>
      <c r="R5" s="84" t="str">
        <f>IF(ISNA(VLOOKUP($J5,'Liste clts frns'!$M$2:$V$1234,10,FALSE)),"",VLOOKUP($J5,'Liste clts frns'!$M$2:$V$1234,10,FALSE))</f>
        <v/>
      </c>
    </row>
    <row r="6" spans="1:18" ht="15.75" customHeight="1" x14ac:dyDescent="0.25">
      <c r="A6" s="85">
        <v>41132000</v>
      </c>
      <c r="B6" s="85">
        <v>971483</v>
      </c>
      <c r="C6" s="87" t="s">
        <v>5</v>
      </c>
      <c r="D6" s="85">
        <v>15</v>
      </c>
      <c r="E6" s="85">
        <v>426</v>
      </c>
      <c r="F6" s="116">
        <v>13429.2</v>
      </c>
      <c r="G6" s="88" t="s">
        <v>513</v>
      </c>
      <c r="H6" s="88" t="s">
        <v>524</v>
      </c>
      <c r="I6" s="88" t="str">
        <f t="shared" si="1"/>
        <v>En cours</v>
      </c>
      <c r="J6" s="94" t="str">
        <f t="shared" si="0"/>
        <v>97148315426</v>
      </c>
      <c r="K6" s="85" t="e">
        <f>IF(ISNA(VLOOKUP($J6,'Liste clts frns'!$M$1:$V$236,3,FALSE)),"",VLOOKUP($J6,'Liste clts frns'!$M$1:$V$236,3,FALSE))</f>
        <v>#REF!</v>
      </c>
      <c r="L6" s="130" t="e">
        <f>IF(ISNA(VLOOKUP($J6,'Liste clts frns'!$M$2:$V$234,4,FALSE)),"",VLOOKUP($J6,'Liste clts frns'!$M$2:$V$234,4,FALSE))</f>
        <v>#REF!</v>
      </c>
      <c r="M6" s="130" t="e">
        <f>IF(ISNA(VLOOKUP($J6,'Liste clts frns'!$M$2:$V$234,5,FALSE)),"",VLOOKUP($J6,'Liste clts frns'!$M$2:$V$234,5,FALSE))</f>
        <v>#REF!</v>
      </c>
      <c r="N6" s="114" t="e">
        <f>IF(ISNA(VLOOKUP($J6,'Liste clts frns'!$M$2:$V$234,6,FALSE)),"",VLOOKUP($J6,'Liste clts frns'!$M$2:$V$234,6,FALSE))</f>
        <v>#REF!</v>
      </c>
      <c r="O6" s="114" t="e">
        <f>IF(ISNA(VLOOKUP($J6,'Liste clts frns'!$M$2:$V$234,7,FALSE)),"",VLOOKUP($J6,'Liste clts frns'!$M$2:$V$234,7,FALSE))</f>
        <v>#REF!</v>
      </c>
      <c r="P6" s="133" t="e">
        <f>IF(ISNA(VLOOKUP($J6,'Liste clts frns'!$M$2:$V$234,8,FALSE)),"",VLOOKUP($J6,'Liste clts frns'!$M$2:$V$234,8,FALSE))</f>
        <v>#REF!</v>
      </c>
      <c r="Q6" s="133" t="e">
        <f>IF(ISNA(VLOOKUP($J6,'Liste clts frns'!$M$2:$V$234,9,FALSE)),"",VLOOKUP($J6,'Liste clts frns'!$M$2:$V$234,9,FALSE))</f>
        <v>#REF!</v>
      </c>
      <c r="R6" s="84" t="e">
        <f>IF(ISNA(VLOOKUP($J6,'Liste clts frns'!$M$2:$V$1234,10,FALSE)),"",VLOOKUP($J6,'Liste clts frns'!$M$2:$V$1234,10,FALSE))</f>
        <v>#REF!</v>
      </c>
    </row>
    <row r="7" spans="1:18" ht="15.75" customHeight="1" x14ac:dyDescent="0.25">
      <c r="A7" s="85">
        <v>41132000</v>
      </c>
      <c r="B7" s="85">
        <v>774323</v>
      </c>
      <c r="C7" s="87" t="s">
        <v>6</v>
      </c>
      <c r="D7" s="85">
        <v>15</v>
      </c>
      <c r="E7" s="85">
        <v>601</v>
      </c>
      <c r="F7" s="116">
        <v>1800</v>
      </c>
      <c r="G7" s="88" t="s">
        <v>2382</v>
      </c>
      <c r="H7" s="88" t="s">
        <v>471</v>
      </c>
      <c r="I7" s="88" t="str">
        <f t="shared" si="1"/>
        <v>Soldé</v>
      </c>
      <c r="J7" s="94" t="str">
        <f t="shared" si="0"/>
        <v>77432315601</v>
      </c>
      <c r="K7" s="85" t="str">
        <f>IF(ISNA(VLOOKUP($J7,'Liste clts frns'!$M$1:$V$236,3,FALSE)),"",VLOOKUP($J7,'Liste clts frns'!$M$1:$V$236,3,FALSE))</f>
        <v/>
      </c>
      <c r="L7" s="130" t="str">
        <f>IF(ISNA(VLOOKUP($J7,'Liste clts frns'!$M$2:$V$234,4,FALSE)),"",VLOOKUP($J7,'Liste clts frns'!$M$2:$V$234,4,FALSE))</f>
        <v/>
      </c>
      <c r="M7" s="130" t="str">
        <f>IF(ISNA(VLOOKUP($J7,'Liste clts frns'!$M$2:$V$234,5,FALSE)),"",VLOOKUP($J7,'Liste clts frns'!$M$2:$V$234,5,FALSE))</f>
        <v/>
      </c>
      <c r="N7" s="114" t="str">
        <f>IF(ISNA(VLOOKUP($J7,'Liste clts frns'!$M$2:$V$234,6,FALSE)),"",VLOOKUP($J7,'Liste clts frns'!$M$2:$V$234,6,FALSE))</f>
        <v/>
      </c>
      <c r="O7" s="114" t="str">
        <f>IF(ISNA(VLOOKUP($J7,'Liste clts frns'!$M$2:$V$234,7,FALSE)),"",VLOOKUP($J7,'Liste clts frns'!$M$2:$V$234,7,FALSE))</f>
        <v/>
      </c>
      <c r="P7" s="133" t="str">
        <f>IF(ISNA(VLOOKUP($J7,'Liste clts frns'!$M$2:$V$234,8,FALSE)),"",VLOOKUP($J7,'Liste clts frns'!$M$2:$V$234,8,FALSE))</f>
        <v/>
      </c>
      <c r="Q7" s="133" t="str">
        <f>IF(ISNA(VLOOKUP($J7,'Liste clts frns'!$M$2:$V$234,9,FALSE)),"",VLOOKUP($J7,'Liste clts frns'!$M$2:$V$234,9,FALSE))</f>
        <v/>
      </c>
      <c r="R7" s="84" t="str">
        <f>IF(ISNA(VLOOKUP($J7,'Liste clts frns'!$M$2:$V$1234,10,FALSE)),"",VLOOKUP($J7,'Liste clts frns'!$M$2:$V$1234,10,FALSE))</f>
        <v/>
      </c>
    </row>
    <row r="8" spans="1:18" ht="15.75" customHeight="1" x14ac:dyDescent="0.25">
      <c r="A8" s="85">
        <v>41132000</v>
      </c>
      <c r="B8" s="85">
        <v>3025111</v>
      </c>
      <c r="C8" s="87" t="s">
        <v>7</v>
      </c>
      <c r="D8" s="85">
        <v>15</v>
      </c>
      <c r="E8" s="85">
        <v>704</v>
      </c>
      <c r="F8" s="116">
        <v>22272</v>
      </c>
      <c r="G8" s="88" t="s">
        <v>99</v>
      </c>
      <c r="H8" s="88" t="s">
        <v>473</v>
      </c>
      <c r="I8" s="88" t="str">
        <f t="shared" ref="I8:I10" si="2">IF(G8="Compensé - Soldé","Soldé",IF(G8="Société radiée","A solder",IF(G8="Soldé par un avoir","Soldé","En cours")))</f>
        <v>En cours</v>
      </c>
      <c r="J8" s="94" t="str">
        <f t="shared" si="0"/>
        <v>302511115704</v>
      </c>
      <c r="K8" s="85" t="str">
        <f>IF(ISNA(VLOOKUP($J8,'Liste clts frns'!$M$1:$V$236,3,FALSE)),"",VLOOKUP($J8,'Liste clts frns'!$M$1:$V$236,3,FALSE))</f>
        <v/>
      </c>
      <c r="L8" s="130" t="str">
        <f>IF(ISNA(VLOOKUP($J8,'Liste clts frns'!$M$2:$V$234,4,FALSE)),"",VLOOKUP($J8,'Liste clts frns'!$M$2:$V$234,4,FALSE))</f>
        <v/>
      </c>
      <c r="M8" s="130" t="str">
        <f>IF(ISNA(VLOOKUP($J8,'Liste clts frns'!$M$2:$V$234,5,FALSE)),"",VLOOKUP($J8,'Liste clts frns'!$M$2:$V$234,5,FALSE))</f>
        <v/>
      </c>
      <c r="N8" s="114" t="str">
        <f>IF(ISNA(VLOOKUP($J8,'Liste clts frns'!$M$2:$V$234,6,FALSE)),"",VLOOKUP($J8,'Liste clts frns'!$M$2:$V$234,6,FALSE))</f>
        <v/>
      </c>
      <c r="O8" s="114" t="str">
        <f>IF(ISNA(VLOOKUP($J8,'Liste clts frns'!$M$2:$V$234,7,FALSE)),"",VLOOKUP($J8,'Liste clts frns'!$M$2:$V$234,7,FALSE))</f>
        <v/>
      </c>
      <c r="P8" s="133" t="str">
        <f>IF(ISNA(VLOOKUP($J8,'Liste clts frns'!$M$2:$V$234,8,FALSE)),"",VLOOKUP($J8,'Liste clts frns'!$M$2:$V$234,8,FALSE))</f>
        <v/>
      </c>
      <c r="Q8" s="133" t="str">
        <f>IF(ISNA(VLOOKUP($J8,'Liste clts frns'!$M$2:$V$234,9,FALSE)),"",VLOOKUP($J8,'Liste clts frns'!$M$2:$V$234,9,FALSE))</f>
        <v/>
      </c>
      <c r="R8" s="84" t="str">
        <f>IF(ISNA(VLOOKUP($J8,'Liste clts frns'!$M$2:$V$1234,10,FALSE)),"",VLOOKUP($J8,'Liste clts frns'!$M$2:$V$1234,10,FALSE))</f>
        <v/>
      </c>
    </row>
    <row r="9" spans="1:18" ht="15.75" customHeight="1" x14ac:dyDescent="0.25">
      <c r="A9" s="85">
        <v>41132000</v>
      </c>
      <c r="B9" s="85">
        <v>410998</v>
      </c>
      <c r="C9" s="87" t="s">
        <v>48</v>
      </c>
      <c r="D9" s="85">
        <v>15</v>
      </c>
      <c r="E9" s="85">
        <v>712</v>
      </c>
      <c r="F9" s="116">
        <v>3912</v>
      </c>
      <c r="G9" s="88" t="s">
        <v>513</v>
      </c>
      <c r="H9" s="113"/>
      <c r="I9" s="88" t="str">
        <f t="shared" si="2"/>
        <v>En cours</v>
      </c>
      <c r="J9" s="94" t="str">
        <f t="shared" si="0"/>
        <v>41099815712</v>
      </c>
      <c r="K9" s="85" t="e">
        <f>IF(ISNA(VLOOKUP($J9,'Liste clts frns'!$M$1:$V$236,3,FALSE)),"",VLOOKUP($J9,'Liste clts frns'!$M$1:$V$236,3,FALSE))</f>
        <v>#REF!</v>
      </c>
      <c r="L9" s="130" t="e">
        <f>IF(ISNA(VLOOKUP($J9,'Liste clts frns'!$M$2:$V$234,4,FALSE)),"",VLOOKUP($J9,'Liste clts frns'!$M$2:$V$234,4,FALSE))</f>
        <v>#REF!</v>
      </c>
      <c r="M9" s="130" t="e">
        <f>IF(ISNA(VLOOKUP($J9,'Liste clts frns'!$M$2:$V$234,5,FALSE)),"",VLOOKUP($J9,'Liste clts frns'!$M$2:$V$234,5,FALSE))</f>
        <v>#REF!</v>
      </c>
      <c r="N9" s="114" t="e">
        <f>IF(ISNA(VLOOKUP($J9,'Liste clts frns'!$M$2:$V$234,6,FALSE)),"",VLOOKUP($J9,'Liste clts frns'!$M$2:$V$234,6,FALSE))</f>
        <v>#REF!</v>
      </c>
      <c r="O9" s="114" t="e">
        <f>IF(ISNA(VLOOKUP($J9,'Liste clts frns'!$M$2:$V$234,7,FALSE)),"",VLOOKUP($J9,'Liste clts frns'!$M$2:$V$234,7,FALSE))</f>
        <v>#REF!</v>
      </c>
      <c r="P9" s="133" t="e">
        <f>IF(ISNA(VLOOKUP($J9,'Liste clts frns'!$M$2:$V$234,8,FALSE)),"",VLOOKUP($J9,'Liste clts frns'!$M$2:$V$234,8,FALSE))</f>
        <v>#REF!</v>
      </c>
      <c r="Q9" s="133" t="e">
        <f>IF(ISNA(VLOOKUP($J9,'Liste clts frns'!$M$2:$V$234,9,FALSE)),"",VLOOKUP($J9,'Liste clts frns'!$M$2:$V$234,9,FALSE))</f>
        <v>#REF!</v>
      </c>
      <c r="R9" s="84" t="e">
        <f>IF(ISNA(VLOOKUP($J9,'Liste clts frns'!$M$2:$V$1234,10,FALSE)),"",VLOOKUP($J9,'Liste clts frns'!$M$2:$V$1234,10,FALSE))</f>
        <v>#REF!</v>
      </c>
    </row>
    <row r="10" spans="1:18" ht="15.75" customHeight="1" x14ac:dyDescent="0.25">
      <c r="A10" s="85">
        <v>41132000</v>
      </c>
      <c r="B10" s="85">
        <v>134805</v>
      </c>
      <c r="C10" s="87" t="s">
        <v>8</v>
      </c>
      <c r="D10" s="85">
        <v>16</v>
      </c>
      <c r="E10" s="85">
        <v>101</v>
      </c>
      <c r="F10" s="116">
        <v>1440</v>
      </c>
      <c r="G10" s="88" t="s">
        <v>99</v>
      </c>
      <c r="H10" s="88" t="s">
        <v>474</v>
      </c>
      <c r="I10" s="88" t="str">
        <f t="shared" si="2"/>
        <v>En cours</v>
      </c>
      <c r="J10" s="94" t="str">
        <f t="shared" si="0"/>
        <v>13480516101</v>
      </c>
      <c r="K10" s="85" t="e">
        <f>IF(ISNA(VLOOKUP($J10,'Liste clts frns'!$M$1:$V$236,3,FALSE)),"",VLOOKUP($J10,'Liste clts frns'!$M$1:$V$236,3,FALSE))</f>
        <v>#REF!</v>
      </c>
      <c r="L10" s="130" t="e">
        <f>IF(ISNA(VLOOKUP($J10,'Liste clts frns'!$M$2:$V$234,4,FALSE)),"",VLOOKUP($J10,'Liste clts frns'!$M$2:$V$234,4,FALSE))</f>
        <v>#REF!</v>
      </c>
      <c r="M10" s="130" t="e">
        <f>IF(ISNA(VLOOKUP($J10,'Liste clts frns'!$M$2:$V$234,5,FALSE)),"",VLOOKUP($J10,'Liste clts frns'!$M$2:$V$234,5,FALSE))</f>
        <v>#REF!</v>
      </c>
      <c r="N10" s="114" t="e">
        <f>IF(ISNA(VLOOKUP($J10,'Liste clts frns'!$M$2:$V$234,6,FALSE)),"",VLOOKUP($J10,'Liste clts frns'!$M$2:$V$234,6,FALSE))</f>
        <v>#REF!</v>
      </c>
      <c r="O10" s="114" t="e">
        <f>IF(ISNA(VLOOKUP($J10,'Liste clts frns'!$M$2:$V$234,7,FALSE)),"",VLOOKUP($J10,'Liste clts frns'!$M$2:$V$234,7,FALSE))</f>
        <v>#REF!</v>
      </c>
      <c r="P10" s="133" t="e">
        <f>IF(ISNA(VLOOKUP($J10,'Liste clts frns'!$M$2:$V$234,8,FALSE)),"",VLOOKUP($J10,'Liste clts frns'!$M$2:$V$234,8,FALSE))</f>
        <v>#REF!</v>
      </c>
      <c r="Q10" s="133" t="e">
        <f>IF(ISNA(VLOOKUP($J10,'Liste clts frns'!$M$2:$V$234,9,FALSE)),"",VLOOKUP($J10,'Liste clts frns'!$M$2:$V$234,9,FALSE))</f>
        <v>#REF!</v>
      </c>
      <c r="R10" s="84" t="e">
        <f>IF(ISNA(VLOOKUP($J10,'Liste clts frns'!$M$2:$V$1234,10,FALSE)),"",VLOOKUP($J10,'Liste clts frns'!$M$2:$V$1234,10,FALSE))</f>
        <v>#REF!</v>
      </c>
    </row>
    <row r="11" spans="1:18" ht="15.75" customHeight="1" x14ac:dyDescent="0.25">
      <c r="A11" s="85">
        <v>41132000</v>
      </c>
      <c r="B11" s="85">
        <v>134805</v>
      </c>
      <c r="C11" s="87" t="s">
        <v>8</v>
      </c>
      <c r="D11" s="85">
        <v>17</v>
      </c>
      <c r="E11" s="85">
        <v>421</v>
      </c>
      <c r="F11" s="116">
        <v>14459.88</v>
      </c>
      <c r="G11" s="88" t="s">
        <v>99</v>
      </c>
      <c r="H11" s="88" t="e">
        <v>#N/A</v>
      </c>
      <c r="I11" s="88" t="str">
        <f t="shared" ref="I11:I12" si="3">IF(G11="Compensé - Soldé","Soldé",IF(G11="Société radiée","A solder",IF(G11="Soldé par un avoir","Soldé","En cours")))</f>
        <v>En cours</v>
      </c>
      <c r="J11" s="94" t="str">
        <f t="shared" si="0"/>
        <v>13480517421</v>
      </c>
      <c r="K11" s="85" t="e">
        <f>IF(ISNA(VLOOKUP($J11,'Liste clts frns'!$M$1:$V$236,3,FALSE)),"",VLOOKUP($J11,'Liste clts frns'!$M$1:$V$236,3,FALSE))</f>
        <v>#REF!</v>
      </c>
      <c r="L11" s="130" t="e">
        <f>IF(ISNA(VLOOKUP($J11,'Liste clts frns'!$M$2:$V$234,4,FALSE)),"",VLOOKUP($J11,'Liste clts frns'!$M$2:$V$234,4,FALSE))</f>
        <v>#REF!</v>
      </c>
      <c r="M11" s="130" t="e">
        <f>IF(ISNA(VLOOKUP($J11,'Liste clts frns'!$M$2:$V$234,5,FALSE)),"",VLOOKUP($J11,'Liste clts frns'!$M$2:$V$234,5,FALSE))</f>
        <v>#REF!</v>
      </c>
      <c r="N11" s="114" t="e">
        <f>IF(ISNA(VLOOKUP($J11,'Liste clts frns'!$M$2:$V$234,6,FALSE)),"",VLOOKUP($J11,'Liste clts frns'!$M$2:$V$234,6,FALSE))</f>
        <v>#REF!</v>
      </c>
      <c r="O11" s="114" t="e">
        <f>IF(ISNA(VLOOKUP($J11,'Liste clts frns'!$M$2:$V$234,7,FALSE)),"",VLOOKUP($J11,'Liste clts frns'!$M$2:$V$234,7,FALSE))</f>
        <v>#REF!</v>
      </c>
      <c r="P11" s="133" t="e">
        <f>IF(ISNA(VLOOKUP($J11,'Liste clts frns'!$M$2:$V$234,8,FALSE)),"",VLOOKUP($J11,'Liste clts frns'!$M$2:$V$234,8,FALSE))</f>
        <v>#REF!</v>
      </c>
      <c r="Q11" s="133" t="e">
        <f>IF(ISNA(VLOOKUP($J11,'Liste clts frns'!$M$2:$V$234,9,FALSE)),"",VLOOKUP($J11,'Liste clts frns'!$M$2:$V$234,9,FALSE))</f>
        <v>#REF!</v>
      </c>
      <c r="R11" s="84" t="e">
        <f>IF(ISNA(VLOOKUP($J11,'Liste clts frns'!$M$2:$V$1234,10,FALSE)),"",VLOOKUP($J11,'Liste clts frns'!$M$2:$V$1234,10,FALSE))</f>
        <v>#REF!</v>
      </c>
    </row>
    <row r="12" spans="1:18" ht="15.75" customHeight="1" x14ac:dyDescent="0.25">
      <c r="A12" s="85">
        <v>41132000</v>
      </c>
      <c r="B12" s="85">
        <v>188568</v>
      </c>
      <c r="C12" s="87" t="s">
        <v>3</v>
      </c>
      <c r="D12" s="85">
        <v>17</v>
      </c>
      <c r="E12" s="85">
        <v>421</v>
      </c>
      <c r="F12" s="116">
        <v>28608</v>
      </c>
      <c r="G12" s="88" t="s">
        <v>513</v>
      </c>
      <c r="H12" s="88" t="s">
        <v>516</v>
      </c>
      <c r="I12" s="88" t="str">
        <f t="shared" si="3"/>
        <v>En cours</v>
      </c>
      <c r="J12" s="94" t="str">
        <f t="shared" si="0"/>
        <v>18856817421</v>
      </c>
      <c r="K12" s="85" t="e">
        <f>IF(ISNA(VLOOKUP($J12,'Liste clts frns'!$M$1:$V$236,3,FALSE)),"",VLOOKUP($J12,'Liste clts frns'!$M$1:$V$236,3,FALSE))</f>
        <v>#REF!</v>
      </c>
      <c r="L12" s="130" t="e">
        <f>IF(ISNA(VLOOKUP($J12,'Liste clts frns'!$M$2:$V$234,4,FALSE)),"",VLOOKUP($J12,'Liste clts frns'!$M$2:$V$234,4,FALSE))</f>
        <v>#REF!</v>
      </c>
      <c r="M12" s="130" t="e">
        <f>IF(ISNA(VLOOKUP($J12,'Liste clts frns'!$M$2:$V$234,5,FALSE)),"",VLOOKUP($J12,'Liste clts frns'!$M$2:$V$234,5,FALSE))</f>
        <v>#REF!</v>
      </c>
      <c r="N12" s="114" t="e">
        <f>IF(ISNA(VLOOKUP($J12,'Liste clts frns'!$M$2:$V$234,6,FALSE)),"",VLOOKUP($J12,'Liste clts frns'!$M$2:$V$234,6,FALSE))</f>
        <v>#REF!</v>
      </c>
      <c r="O12" s="114" t="e">
        <f>IF(ISNA(VLOOKUP($J12,'Liste clts frns'!$M$2:$V$234,7,FALSE)),"",VLOOKUP($J12,'Liste clts frns'!$M$2:$V$234,7,FALSE))</f>
        <v>#REF!</v>
      </c>
      <c r="P12" s="133" t="e">
        <f>IF(ISNA(VLOOKUP($J12,'Liste clts frns'!$M$2:$V$234,8,FALSE)),"",VLOOKUP($J12,'Liste clts frns'!$M$2:$V$234,8,FALSE))</f>
        <v>#REF!</v>
      </c>
      <c r="Q12" s="133" t="e">
        <f>IF(ISNA(VLOOKUP($J12,'Liste clts frns'!$M$2:$V$234,9,FALSE)),"",VLOOKUP($J12,'Liste clts frns'!$M$2:$V$234,9,FALSE))</f>
        <v>#REF!</v>
      </c>
      <c r="R12" s="84" t="e">
        <f>IF(ISNA(VLOOKUP($J12,'Liste clts frns'!$M$2:$V$1234,10,FALSE)),"",VLOOKUP($J12,'Liste clts frns'!$M$2:$V$1234,10,FALSE))</f>
        <v>#REF!</v>
      </c>
    </row>
    <row r="13" spans="1:18" ht="15.75" customHeight="1" x14ac:dyDescent="0.25">
      <c r="A13" s="93">
        <v>41132000</v>
      </c>
      <c r="B13" s="85">
        <v>206387</v>
      </c>
      <c r="C13" s="87" t="s">
        <v>379</v>
      </c>
      <c r="D13" s="85">
        <v>18</v>
      </c>
      <c r="E13" s="85">
        <v>351</v>
      </c>
      <c r="F13" s="116">
        <v>14676</v>
      </c>
      <c r="G13" s="88" t="s">
        <v>99</v>
      </c>
      <c r="H13" s="113"/>
      <c r="I13" s="88" t="str">
        <f>IF(G13="Compensé - Soldé","Soldé",IF(G13="Société radiée","A solder",IF(G13="Soldé par un avoir","Soldé","En cours")))</f>
        <v>En cours</v>
      </c>
      <c r="J13" s="94" t="str">
        <f t="shared" si="0"/>
        <v>20638718351</v>
      </c>
      <c r="K13" s="85" t="e">
        <f>IF(ISNA(VLOOKUP($J13,'Liste clts frns'!$M$1:$V$236,3,FALSE)),"",VLOOKUP($J13,'Liste clts frns'!$M$1:$V$236,3,FALSE))</f>
        <v>#REF!</v>
      </c>
      <c r="L13" s="130" t="e">
        <f>IF(ISNA(VLOOKUP($J13,'Liste clts frns'!$M$2:$V$234,4,FALSE)),"",VLOOKUP($J13,'Liste clts frns'!$M$2:$V$234,4,FALSE))</f>
        <v>#REF!</v>
      </c>
      <c r="M13" s="130" t="e">
        <f>IF(ISNA(VLOOKUP($J13,'Liste clts frns'!$M$2:$V$234,5,FALSE)),"",VLOOKUP($J13,'Liste clts frns'!$M$2:$V$234,5,FALSE))</f>
        <v>#REF!</v>
      </c>
      <c r="N13" s="114" t="e">
        <f>IF(ISNA(VLOOKUP($J13,'Liste clts frns'!$M$2:$V$234,6,FALSE)),"",VLOOKUP($J13,'Liste clts frns'!$M$2:$V$234,6,FALSE))</f>
        <v>#REF!</v>
      </c>
      <c r="O13" s="114" t="e">
        <f>IF(ISNA(VLOOKUP($J13,'Liste clts frns'!$M$2:$V$234,7,FALSE)),"",VLOOKUP($J13,'Liste clts frns'!$M$2:$V$234,7,FALSE))</f>
        <v>#REF!</v>
      </c>
      <c r="P13" s="133" t="e">
        <f>IF(ISNA(VLOOKUP($J13,'Liste clts frns'!$M$2:$V$234,8,FALSE)),"",VLOOKUP($J13,'Liste clts frns'!$M$2:$V$234,8,FALSE))</f>
        <v>#REF!</v>
      </c>
      <c r="Q13" s="133" t="e">
        <f>IF(ISNA(VLOOKUP($J13,'Liste clts frns'!$M$2:$V$234,9,FALSE)),"",VLOOKUP($J13,'Liste clts frns'!$M$2:$V$234,9,FALSE))</f>
        <v>#REF!</v>
      </c>
      <c r="R13" s="84" t="e">
        <f>IF(ISNA(VLOOKUP($J13,'Liste clts frns'!$M$2:$V$1234,10,FALSE)),"",VLOOKUP($J13,'Liste clts frns'!$M$2:$V$1234,10,FALSE))</f>
        <v>#REF!</v>
      </c>
    </row>
    <row r="14" spans="1:18" ht="15.75" customHeight="1" x14ac:dyDescent="0.25">
      <c r="A14" s="85">
        <v>41132000</v>
      </c>
      <c r="B14" s="85">
        <v>3015897</v>
      </c>
      <c r="C14" s="87" t="s">
        <v>51</v>
      </c>
      <c r="D14" s="85">
        <v>18</v>
      </c>
      <c r="E14" s="85">
        <v>314</v>
      </c>
      <c r="F14" s="116">
        <v>9600</v>
      </c>
      <c r="G14" s="88" t="s">
        <v>99</v>
      </c>
      <c r="H14" s="88" t="e">
        <v>#N/A</v>
      </c>
      <c r="I14" s="88" t="str">
        <f t="shared" ref="I14:I15" si="4">IF(G14="Compensé - Soldé","Soldé",IF(G14="Société radiée","A solder",IF(G14="Soldé par un avoir","Soldé","En cours")))</f>
        <v>En cours</v>
      </c>
      <c r="J14" s="94" t="str">
        <f t="shared" si="0"/>
        <v>301589718314</v>
      </c>
      <c r="K14" s="85" t="str">
        <f>IF(ISNA(VLOOKUP($J14,'Liste clts frns'!$M$1:$V$236,3,FALSE)),"",VLOOKUP($J14,'Liste clts frns'!$M$1:$V$236,3,FALSE))</f>
        <v/>
      </c>
      <c r="L14" s="130" t="str">
        <f>IF(ISNA(VLOOKUP($J14,'Liste clts frns'!$M$2:$V$234,4,FALSE)),"",VLOOKUP($J14,'Liste clts frns'!$M$2:$V$234,4,FALSE))</f>
        <v/>
      </c>
      <c r="M14" s="130" t="str">
        <f>IF(ISNA(VLOOKUP($J14,'Liste clts frns'!$M$2:$V$234,5,FALSE)),"",VLOOKUP($J14,'Liste clts frns'!$M$2:$V$234,5,FALSE))</f>
        <v/>
      </c>
      <c r="N14" s="114" t="str">
        <f>IF(ISNA(VLOOKUP($J14,'Liste clts frns'!$M$2:$V$234,6,FALSE)),"",VLOOKUP($J14,'Liste clts frns'!$M$2:$V$234,6,FALSE))</f>
        <v/>
      </c>
      <c r="O14" s="114" t="str">
        <f>IF(ISNA(VLOOKUP($J14,'Liste clts frns'!$M$2:$V$234,7,FALSE)),"",VLOOKUP($J14,'Liste clts frns'!$M$2:$V$234,7,FALSE))</f>
        <v/>
      </c>
      <c r="P14" s="133" t="str">
        <f>IF(ISNA(VLOOKUP($J14,'Liste clts frns'!$M$2:$V$234,8,FALSE)),"",VLOOKUP($J14,'Liste clts frns'!$M$2:$V$234,8,FALSE))</f>
        <v/>
      </c>
      <c r="Q14" s="133" t="str">
        <f>IF(ISNA(VLOOKUP($J14,'Liste clts frns'!$M$2:$V$234,9,FALSE)),"",VLOOKUP($J14,'Liste clts frns'!$M$2:$V$234,9,FALSE))</f>
        <v/>
      </c>
      <c r="R14" s="84" t="str">
        <f>IF(ISNA(VLOOKUP($J14,'Liste clts frns'!$M$2:$V$1234,10,FALSE)),"",VLOOKUP($J14,'Liste clts frns'!$M$2:$V$1234,10,FALSE))</f>
        <v/>
      </c>
    </row>
    <row r="15" spans="1:18" ht="15.75" customHeight="1" x14ac:dyDescent="0.25">
      <c r="A15" s="85">
        <v>41132000</v>
      </c>
      <c r="B15" s="85">
        <v>3023438</v>
      </c>
      <c r="C15" s="87" t="s">
        <v>124</v>
      </c>
      <c r="D15" s="85">
        <v>18</v>
      </c>
      <c r="E15" s="85">
        <v>314</v>
      </c>
      <c r="F15" s="116">
        <v>3600</v>
      </c>
      <c r="G15" s="88" t="s">
        <v>513</v>
      </c>
      <c r="H15" s="88" t="s">
        <v>102</v>
      </c>
      <c r="I15" s="88" t="str">
        <f t="shared" si="4"/>
        <v>En cours</v>
      </c>
      <c r="J15" s="94" t="str">
        <f t="shared" si="0"/>
        <v>302343818314</v>
      </c>
      <c r="K15" s="85" t="str">
        <f>IF(ISNA(VLOOKUP($J15,'Liste clts frns'!$M$1:$V$236,3,FALSE)),"",VLOOKUP($J15,'Liste clts frns'!$M$1:$V$236,3,FALSE))</f>
        <v/>
      </c>
      <c r="L15" s="130" t="str">
        <f>IF(ISNA(VLOOKUP($J15,'Liste clts frns'!$M$2:$V$234,4,FALSE)),"",VLOOKUP($J15,'Liste clts frns'!$M$2:$V$234,4,FALSE))</f>
        <v/>
      </c>
      <c r="M15" s="130" t="str">
        <f>IF(ISNA(VLOOKUP($J15,'Liste clts frns'!$M$2:$V$234,5,FALSE)),"",VLOOKUP($J15,'Liste clts frns'!$M$2:$V$234,5,FALSE))</f>
        <v/>
      </c>
      <c r="N15" s="114" t="str">
        <f>IF(ISNA(VLOOKUP($J15,'Liste clts frns'!$M$2:$V$234,6,FALSE)),"",VLOOKUP($J15,'Liste clts frns'!$M$2:$V$234,6,FALSE))</f>
        <v/>
      </c>
      <c r="O15" s="114" t="str">
        <f>IF(ISNA(VLOOKUP($J15,'Liste clts frns'!$M$2:$V$234,7,FALSE)),"",VLOOKUP($J15,'Liste clts frns'!$M$2:$V$234,7,FALSE))</f>
        <v/>
      </c>
      <c r="P15" s="133" t="str">
        <f>IF(ISNA(VLOOKUP($J15,'Liste clts frns'!$M$2:$V$234,8,FALSE)),"",VLOOKUP($J15,'Liste clts frns'!$M$2:$V$234,8,FALSE))</f>
        <v/>
      </c>
      <c r="Q15" s="133" t="str">
        <f>IF(ISNA(VLOOKUP($J15,'Liste clts frns'!$M$2:$V$234,9,FALSE)),"",VLOOKUP($J15,'Liste clts frns'!$M$2:$V$234,9,FALSE))</f>
        <v/>
      </c>
      <c r="R15" s="84" t="str">
        <f>IF(ISNA(VLOOKUP($J15,'Liste clts frns'!$M$2:$V$1234,10,FALSE)),"",VLOOKUP($J15,'Liste clts frns'!$M$2:$V$1234,10,FALSE))</f>
        <v/>
      </c>
    </row>
    <row r="16" spans="1:18" ht="15.75" customHeight="1" x14ac:dyDescent="0.25">
      <c r="A16" s="85">
        <v>41132000</v>
      </c>
      <c r="B16" s="85">
        <v>3033475</v>
      </c>
      <c r="C16" s="87" t="s">
        <v>23</v>
      </c>
      <c r="D16" s="85">
        <v>18</v>
      </c>
      <c r="E16" s="85">
        <v>314</v>
      </c>
      <c r="F16" s="116">
        <v>3600</v>
      </c>
      <c r="G16" s="88" t="s">
        <v>2382</v>
      </c>
      <c r="H16" s="113"/>
      <c r="I16" s="88" t="str">
        <f t="shared" ref="I16:I23" si="5">IF(G16="Compensé - Soldé","Soldé",IF(G16="Société radiée","A solder",IF(G16="Soldé par un avoir","Soldé","En cours")))</f>
        <v>Soldé</v>
      </c>
      <c r="J16" s="94" t="str">
        <f t="shared" ref="J16:J23" si="6">CONCATENATE(B16,D16,E16)</f>
        <v>303347518314</v>
      </c>
      <c r="K16" s="85" t="e">
        <f>IF(ISNA(VLOOKUP($J16,'Liste clts frns'!$M$1:$V$236,3,FALSE)),"",VLOOKUP($J16,'Liste clts frns'!$M$1:$V$236,3,FALSE))</f>
        <v>#REF!</v>
      </c>
      <c r="L16" s="130" t="e">
        <f>IF(ISNA(VLOOKUP($J16,'Liste clts frns'!$M$2:$V$234,4,FALSE)),"",VLOOKUP($J16,'Liste clts frns'!$M$2:$V$234,4,FALSE))</f>
        <v>#REF!</v>
      </c>
      <c r="M16" s="130" t="e">
        <f>IF(ISNA(VLOOKUP($J16,'Liste clts frns'!$M$2:$V$234,5,FALSE)),"",VLOOKUP($J16,'Liste clts frns'!$M$2:$V$234,5,FALSE))</f>
        <v>#REF!</v>
      </c>
      <c r="N16" s="114" t="e">
        <f>IF(ISNA(VLOOKUP($J16,'Liste clts frns'!$M$2:$V$234,6,FALSE)),"",VLOOKUP($J16,'Liste clts frns'!$M$2:$V$234,6,FALSE))</f>
        <v>#REF!</v>
      </c>
      <c r="O16" s="114" t="e">
        <f>IF(ISNA(VLOOKUP($J16,'Liste clts frns'!$M$2:$V$234,7,FALSE)),"",VLOOKUP($J16,'Liste clts frns'!$M$2:$V$234,7,FALSE))</f>
        <v>#REF!</v>
      </c>
      <c r="P16" s="133" t="e">
        <f>IF(ISNA(VLOOKUP($J16,'Liste clts frns'!$M$2:$V$234,8,FALSE)),"",VLOOKUP($J16,'Liste clts frns'!$M$2:$V$234,8,FALSE))</f>
        <v>#REF!</v>
      </c>
      <c r="Q16" s="133" t="e">
        <f>IF(ISNA(VLOOKUP($J16,'Liste clts frns'!$M$2:$V$234,9,FALSE)),"",VLOOKUP($J16,'Liste clts frns'!$M$2:$V$234,9,FALSE))</f>
        <v>#REF!</v>
      </c>
      <c r="R16" s="84" t="e">
        <f>IF(ISNA(VLOOKUP($J16,'Liste clts frns'!$M$2:$V$1234,10,FALSE)),"",VLOOKUP($J16,'Liste clts frns'!$M$2:$V$1234,10,FALSE))</f>
        <v>#REF!</v>
      </c>
    </row>
    <row r="17" spans="1:22" ht="15.75" customHeight="1" x14ac:dyDescent="0.25">
      <c r="A17" s="85">
        <v>41132000</v>
      </c>
      <c r="B17" s="85">
        <v>3037694</v>
      </c>
      <c r="C17" s="87" t="s">
        <v>52</v>
      </c>
      <c r="D17" s="85">
        <v>18</v>
      </c>
      <c r="E17" s="85">
        <v>314</v>
      </c>
      <c r="F17" s="116">
        <v>6000</v>
      </c>
      <c r="G17" s="88" t="s">
        <v>99</v>
      </c>
      <c r="H17" s="88" t="e">
        <v>#N/A</v>
      </c>
      <c r="I17" s="88" t="str">
        <f t="shared" si="5"/>
        <v>En cours</v>
      </c>
      <c r="J17" s="94" t="str">
        <f t="shared" si="6"/>
        <v>303769418314</v>
      </c>
      <c r="K17" s="85" t="str">
        <f>IF(ISNA(VLOOKUP($J17,'Liste clts frns'!$M$1:$V$236,3,FALSE)),"",VLOOKUP($J17,'Liste clts frns'!$M$1:$V$236,3,FALSE))</f>
        <v/>
      </c>
      <c r="L17" s="130" t="str">
        <f>IF(ISNA(VLOOKUP($J17,'Liste clts frns'!$M$2:$V$234,4,FALSE)),"",VLOOKUP($J17,'Liste clts frns'!$M$2:$V$234,4,FALSE))</f>
        <v/>
      </c>
      <c r="M17" s="130" t="str">
        <f>IF(ISNA(VLOOKUP($J17,'Liste clts frns'!$M$2:$V$234,5,FALSE)),"",VLOOKUP($J17,'Liste clts frns'!$M$2:$V$234,5,FALSE))</f>
        <v/>
      </c>
      <c r="N17" s="114" t="str">
        <f>IF(ISNA(VLOOKUP($J17,'Liste clts frns'!$M$2:$V$234,6,FALSE)),"",VLOOKUP($J17,'Liste clts frns'!$M$2:$V$234,6,FALSE))</f>
        <v/>
      </c>
      <c r="O17" s="114" t="str">
        <f>IF(ISNA(VLOOKUP($J17,'Liste clts frns'!$M$2:$V$234,7,FALSE)),"",VLOOKUP($J17,'Liste clts frns'!$M$2:$V$234,7,FALSE))</f>
        <v/>
      </c>
      <c r="P17" s="133" t="str">
        <f>IF(ISNA(VLOOKUP($J17,'Liste clts frns'!$M$2:$V$234,8,FALSE)),"",VLOOKUP($J17,'Liste clts frns'!$M$2:$V$234,8,FALSE))</f>
        <v/>
      </c>
      <c r="Q17" s="133" t="str">
        <f>IF(ISNA(VLOOKUP($J17,'Liste clts frns'!$M$2:$V$234,9,FALSE)),"",VLOOKUP($J17,'Liste clts frns'!$M$2:$V$234,9,FALSE))</f>
        <v/>
      </c>
      <c r="R17" s="84" t="str">
        <f>IF(ISNA(VLOOKUP($J17,'Liste clts frns'!$M$2:$V$1234,10,FALSE)),"",VLOOKUP($J17,'Liste clts frns'!$M$2:$V$1234,10,FALSE))</f>
        <v/>
      </c>
    </row>
    <row r="18" spans="1:22" ht="15.75" customHeight="1" x14ac:dyDescent="0.25">
      <c r="A18" s="85">
        <v>41132000</v>
      </c>
      <c r="B18" s="85">
        <v>36276</v>
      </c>
      <c r="C18" s="87" t="s">
        <v>181</v>
      </c>
      <c r="D18" s="85">
        <v>18</v>
      </c>
      <c r="E18" s="85">
        <v>323</v>
      </c>
      <c r="F18" s="116">
        <v>1800</v>
      </c>
      <c r="G18" s="88" t="s">
        <v>99</v>
      </c>
      <c r="H18" s="113"/>
      <c r="I18" s="88" t="str">
        <f t="shared" si="5"/>
        <v>En cours</v>
      </c>
      <c r="J18" s="94" t="str">
        <f t="shared" si="6"/>
        <v>3627618323</v>
      </c>
      <c r="K18" s="85" t="str">
        <f>IF(ISNA(VLOOKUP($J18,'Liste clts frns'!$M$1:$V$236,3,FALSE)),"",VLOOKUP($J18,'Liste clts frns'!$M$1:$V$236,3,FALSE))</f>
        <v/>
      </c>
      <c r="L18" s="130" t="str">
        <f>IF(ISNA(VLOOKUP($J18,'Liste clts frns'!$M$2:$V$234,4,FALSE)),"",VLOOKUP($J18,'Liste clts frns'!$M$2:$V$234,4,FALSE))</f>
        <v/>
      </c>
      <c r="M18" s="130" t="str">
        <f>IF(ISNA(VLOOKUP($J18,'Liste clts frns'!$M$2:$V$234,5,FALSE)),"",VLOOKUP($J18,'Liste clts frns'!$M$2:$V$234,5,FALSE))</f>
        <v/>
      </c>
      <c r="N18" s="114" t="str">
        <f>IF(ISNA(VLOOKUP($J18,'Liste clts frns'!$M$2:$V$234,6,FALSE)),"",VLOOKUP($J18,'Liste clts frns'!$M$2:$V$234,6,FALSE))</f>
        <v/>
      </c>
      <c r="O18" s="114" t="str">
        <f>IF(ISNA(VLOOKUP($J18,'Liste clts frns'!$M$2:$V$234,7,FALSE)),"",VLOOKUP($J18,'Liste clts frns'!$M$2:$V$234,7,FALSE))</f>
        <v/>
      </c>
      <c r="P18" s="133" t="str">
        <f>IF(ISNA(VLOOKUP($J18,'Liste clts frns'!$M$2:$V$234,8,FALSE)),"",VLOOKUP($J18,'Liste clts frns'!$M$2:$V$234,8,FALSE))</f>
        <v/>
      </c>
      <c r="Q18" s="133" t="str">
        <f>IF(ISNA(VLOOKUP($J18,'Liste clts frns'!$M$2:$V$234,9,FALSE)),"",VLOOKUP($J18,'Liste clts frns'!$M$2:$V$234,9,FALSE))</f>
        <v/>
      </c>
      <c r="R18" s="84" t="str">
        <f>IF(ISNA(VLOOKUP($J18,'Liste clts frns'!$M$2:$V$1234,10,FALSE)),"",VLOOKUP($J18,'Liste clts frns'!$M$2:$V$1234,10,FALSE))</f>
        <v/>
      </c>
    </row>
    <row r="19" spans="1:22" ht="15.75" customHeight="1" x14ac:dyDescent="0.25">
      <c r="A19" s="85">
        <v>41132000</v>
      </c>
      <c r="B19" s="85">
        <v>1369008</v>
      </c>
      <c r="C19" s="87" t="s">
        <v>54</v>
      </c>
      <c r="D19" s="85">
        <v>18</v>
      </c>
      <c r="E19" s="85">
        <v>323</v>
      </c>
      <c r="F19" s="116">
        <v>10888.8</v>
      </c>
      <c r="G19" s="88" t="s">
        <v>99</v>
      </c>
      <c r="H19" s="88" t="e">
        <v>#N/A</v>
      </c>
      <c r="I19" s="88" t="str">
        <f t="shared" si="5"/>
        <v>En cours</v>
      </c>
      <c r="J19" s="94" t="str">
        <f t="shared" si="6"/>
        <v>136900818323</v>
      </c>
      <c r="K19" s="85" t="str">
        <f>IF(ISNA(VLOOKUP($J19,'Liste clts frns'!$M$1:$V$236,3,FALSE)),"",VLOOKUP($J19,'Liste clts frns'!$M$1:$V$236,3,FALSE))</f>
        <v/>
      </c>
      <c r="L19" s="130" t="str">
        <f>IF(ISNA(VLOOKUP($J19,'Liste clts frns'!$M$2:$V$234,4,FALSE)),"",VLOOKUP($J19,'Liste clts frns'!$M$2:$V$234,4,FALSE))</f>
        <v/>
      </c>
      <c r="M19" s="130" t="str">
        <f>IF(ISNA(VLOOKUP($J19,'Liste clts frns'!$M$2:$V$234,5,FALSE)),"",VLOOKUP($J19,'Liste clts frns'!$M$2:$V$234,5,FALSE))</f>
        <v/>
      </c>
      <c r="N19" s="114" t="str">
        <f>IF(ISNA(VLOOKUP($J19,'Liste clts frns'!$M$2:$V$234,6,FALSE)),"",VLOOKUP($J19,'Liste clts frns'!$M$2:$V$234,6,FALSE))</f>
        <v/>
      </c>
      <c r="O19" s="114" t="str">
        <f>IF(ISNA(VLOOKUP($J19,'Liste clts frns'!$M$2:$V$234,7,FALSE)),"",VLOOKUP($J19,'Liste clts frns'!$M$2:$V$234,7,FALSE))</f>
        <v/>
      </c>
      <c r="P19" s="133" t="str">
        <f>IF(ISNA(VLOOKUP($J19,'Liste clts frns'!$M$2:$V$234,8,FALSE)),"",VLOOKUP($J19,'Liste clts frns'!$M$2:$V$234,8,FALSE))</f>
        <v/>
      </c>
      <c r="Q19" s="133" t="str">
        <f>IF(ISNA(VLOOKUP($J19,'Liste clts frns'!$M$2:$V$234,9,FALSE)),"",VLOOKUP($J19,'Liste clts frns'!$M$2:$V$234,9,FALSE))</f>
        <v/>
      </c>
      <c r="R19" s="84" t="str">
        <f>IF(ISNA(VLOOKUP($J19,'Liste clts frns'!$M$2:$V$1234,10,FALSE)),"",VLOOKUP($J19,'Liste clts frns'!$M$2:$V$1234,10,FALSE))</f>
        <v/>
      </c>
    </row>
    <row r="20" spans="1:22" ht="15.75" customHeight="1" x14ac:dyDescent="0.25">
      <c r="A20" s="85">
        <v>41132000</v>
      </c>
      <c r="B20" s="85">
        <v>241137</v>
      </c>
      <c r="C20" s="87" t="s">
        <v>206</v>
      </c>
      <c r="D20" s="85">
        <v>18</v>
      </c>
      <c r="E20" s="85">
        <v>351</v>
      </c>
      <c r="F20" s="116">
        <v>6360</v>
      </c>
      <c r="G20" s="88" t="s">
        <v>513</v>
      </c>
      <c r="H20" s="113"/>
      <c r="I20" s="88" t="str">
        <f t="shared" si="5"/>
        <v>En cours</v>
      </c>
      <c r="J20" s="94" t="str">
        <f t="shared" si="6"/>
        <v>24113718351</v>
      </c>
      <c r="K20" s="85" t="str">
        <f>IF(ISNA(VLOOKUP($J20,'Liste clts frns'!$M$1:$V$236,3,FALSE)),"",VLOOKUP($J20,'Liste clts frns'!$M$1:$V$236,3,FALSE))</f>
        <v/>
      </c>
      <c r="L20" s="130" t="str">
        <f>IF(ISNA(VLOOKUP($J20,'Liste clts frns'!$M$2:$V$234,4,FALSE)),"",VLOOKUP($J20,'Liste clts frns'!$M$2:$V$234,4,FALSE))</f>
        <v/>
      </c>
      <c r="M20" s="130" t="str">
        <f>IF(ISNA(VLOOKUP($J20,'Liste clts frns'!$M$2:$V$234,5,FALSE)),"",VLOOKUP($J20,'Liste clts frns'!$M$2:$V$234,5,FALSE))</f>
        <v/>
      </c>
      <c r="N20" s="114" t="str">
        <f>IF(ISNA(VLOOKUP($J20,'Liste clts frns'!$M$2:$V$234,6,FALSE)),"",VLOOKUP($J20,'Liste clts frns'!$M$2:$V$234,6,FALSE))</f>
        <v/>
      </c>
      <c r="O20" s="114" t="str">
        <f>IF(ISNA(VLOOKUP($J20,'Liste clts frns'!$M$2:$V$234,7,FALSE)),"",VLOOKUP($J20,'Liste clts frns'!$M$2:$V$234,7,FALSE))</f>
        <v/>
      </c>
      <c r="P20" s="133" t="str">
        <f>IF(ISNA(VLOOKUP($J20,'Liste clts frns'!$M$2:$V$234,8,FALSE)),"",VLOOKUP($J20,'Liste clts frns'!$M$2:$V$234,8,FALSE))</f>
        <v/>
      </c>
      <c r="Q20" s="133" t="str">
        <f>IF(ISNA(VLOOKUP($J20,'Liste clts frns'!$M$2:$V$234,9,FALSE)),"",VLOOKUP($J20,'Liste clts frns'!$M$2:$V$234,9,FALSE))</f>
        <v/>
      </c>
      <c r="R20" s="84" t="str">
        <f>IF(ISNA(VLOOKUP($J20,'Liste clts frns'!$M$2:$V$1234,10,FALSE)),"",VLOOKUP($J20,'Liste clts frns'!$M$2:$V$1234,10,FALSE))</f>
        <v/>
      </c>
    </row>
    <row r="21" spans="1:22" ht="15.75" customHeight="1" x14ac:dyDescent="0.25">
      <c r="A21" s="85">
        <v>41132000</v>
      </c>
      <c r="B21" s="85">
        <v>3040697</v>
      </c>
      <c r="C21" s="87" t="s">
        <v>25</v>
      </c>
      <c r="D21" s="85">
        <v>18</v>
      </c>
      <c r="E21" s="85">
        <v>351</v>
      </c>
      <c r="F21" s="116">
        <v>6715.2</v>
      </c>
      <c r="G21" s="88" t="s">
        <v>99</v>
      </c>
      <c r="H21" s="88" t="e">
        <v>#N/A</v>
      </c>
      <c r="I21" s="88" t="str">
        <f t="shared" si="5"/>
        <v>En cours</v>
      </c>
      <c r="J21" s="94" t="str">
        <f t="shared" si="6"/>
        <v>304069718351</v>
      </c>
      <c r="K21" s="85" t="str">
        <f>IF(ISNA(VLOOKUP($J21,'Liste clts frns'!$M$1:$V$236,3,FALSE)),"",VLOOKUP($J21,'Liste clts frns'!$M$1:$V$236,3,FALSE))</f>
        <v/>
      </c>
      <c r="L21" s="130" t="str">
        <f>IF(ISNA(VLOOKUP($J21,'Liste clts frns'!$M$2:$V$234,4,FALSE)),"",VLOOKUP($J21,'Liste clts frns'!$M$2:$V$234,4,FALSE))</f>
        <v/>
      </c>
      <c r="M21" s="130" t="str">
        <f>IF(ISNA(VLOOKUP($J21,'Liste clts frns'!$M$2:$V$234,5,FALSE)),"",VLOOKUP($J21,'Liste clts frns'!$M$2:$V$234,5,FALSE))</f>
        <v/>
      </c>
      <c r="N21" s="114" t="str">
        <f>IF(ISNA(VLOOKUP($J21,'Liste clts frns'!$M$2:$V$234,6,FALSE)),"",VLOOKUP($J21,'Liste clts frns'!$M$2:$V$234,6,FALSE))</f>
        <v/>
      </c>
      <c r="O21" s="114" t="str">
        <f>IF(ISNA(VLOOKUP($J21,'Liste clts frns'!$M$2:$V$234,7,FALSE)),"",VLOOKUP($J21,'Liste clts frns'!$M$2:$V$234,7,FALSE))</f>
        <v/>
      </c>
      <c r="P21" s="133" t="str">
        <f>IF(ISNA(VLOOKUP($J21,'Liste clts frns'!$M$2:$V$234,8,FALSE)),"",VLOOKUP($J21,'Liste clts frns'!$M$2:$V$234,8,FALSE))</f>
        <v/>
      </c>
      <c r="Q21" s="133" t="str">
        <f>IF(ISNA(VLOOKUP($J21,'Liste clts frns'!$M$2:$V$234,9,FALSE)),"",VLOOKUP($J21,'Liste clts frns'!$M$2:$V$234,9,FALSE))</f>
        <v/>
      </c>
      <c r="R21" s="84" t="str">
        <f>IF(ISNA(VLOOKUP($J21,'Liste clts frns'!$M$2:$V$1234,10,FALSE)),"",VLOOKUP($J21,'Liste clts frns'!$M$2:$V$1234,10,FALSE))</f>
        <v/>
      </c>
    </row>
    <row r="22" spans="1:22" ht="15.75" customHeight="1" x14ac:dyDescent="0.25">
      <c r="A22" s="85">
        <v>41132000</v>
      </c>
      <c r="B22" s="85">
        <v>217430</v>
      </c>
      <c r="C22" s="87" t="s">
        <v>492</v>
      </c>
      <c r="D22" s="85">
        <v>18</v>
      </c>
      <c r="E22" s="85">
        <v>406</v>
      </c>
      <c r="F22" s="116">
        <v>6000</v>
      </c>
      <c r="G22" s="88" t="s">
        <v>513</v>
      </c>
      <c r="H22" s="113"/>
      <c r="I22" s="88" t="str">
        <f t="shared" si="5"/>
        <v>En cours</v>
      </c>
      <c r="J22" s="94" t="str">
        <f t="shared" si="6"/>
        <v>21743018406</v>
      </c>
      <c r="K22" s="85" t="e">
        <f>IF(ISNA(VLOOKUP($J22,'Liste clts frns'!$M$1:$V$236,3,FALSE)),"",VLOOKUP($J22,'Liste clts frns'!$M$1:$V$236,3,FALSE))</f>
        <v>#REF!</v>
      </c>
      <c r="L22" s="130" t="e">
        <f>IF(ISNA(VLOOKUP($J22,'Liste clts frns'!$M$2:$V$234,4,FALSE)),"",VLOOKUP($J22,'Liste clts frns'!$M$2:$V$234,4,FALSE))</f>
        <v>#REF!</v>
      </c>
      <c r="M22" s="130" t="e">
        <f>IF(ISNA(VLOOKUP($J22,'Liste clts frns'!$M$2:$V$234,5,FALSE)),"",VLOOKUP($J22,'Liste clts frns'!$M$2:$V$234,5,FALSE))</f>
        <v>#REF!</v>
      </c>
      <c r="N22" s="114" t="e">
        <f>IF(ISNA(VLOOKUP($J22,'Liste clts frns'!$M$2:$V$234,6,FALSE)),"",VLOOKUP($J22,'Liste clts frns'!$M$2:$V$234,6,FALSE))</f>
        <v>#REF!</v>
      </c>
      <c r="O22" s="114" t="e">
        <f>IF(ISNA(VLOOKUP($J22,'Liste clts frns'!$M$2:$V$234,7,FALSE)),"",VLOOKUP($J22,'Liste clts frns'!$M$2:$V$234,7,FALSE))</f>
        <v>#REF!</v>
      </c>
      <c r="P22" s="133" t="e">
        <f>IF(ISNA(VLOOKUP($J22,'Liste clts frns'!$M$2:$V$234,8,FALSE)),"",VLOOKUP($J22,'Liste clts frns'!$M$2:$V$234,8,FALSE))</f>
        <v>#REF!</v>
      </c>
      <c r="Q22" s="133" t="e">
        <f>IF(ISNA(VLOOKUP($J22,'Liste clts frns'!$M$2:$V$234,9,FALSE)),"",VLOOKUP($J22,'Liste clts frns'!$M$2:$V$234,9,FALSE))</f>
        <v>#REF!</v>
      </c>
      <c r="R22" s="84" t="e">
        <f>IF(ISNA(VLOOKUP($J22,'Liste clts frns'!$M$2:$V$1234,10,FALSE)),"",VLOOKUP($J22,'Liste clts frns'!$M$2:$V$1234,10,FALSE))</f>
        <v>#REF!</v>
      </c>
    </row>
    <row r="23" spans="1:22" ht="15.75" customHeight="1" x14ac:dyDescent="0.25">
      <c r="A23" s="85">
        <v>41132000</v>
      </c>
      <c r="B23" s="85">
        <v>583364</v>
      </c>
      <c r="C23" s="87" t="s">
        <v>549</v>
      </c>
      <c r="D23" s="85">
        <v>18</v>
      </c>
      <c r="E23" s="85">
        <v>406</v>
      </c>
      <c r="F23" s="116">
        <v>3120</v>
      </c>
      <c r="G23" s="88" t="s">
        <v>513</v>
      </c>
      <c r="H23" s="113"/>
      <c r="I23" s="88" t="str">
        <f t="shared" si="5"/>
        <v>En cours</v>
      </c>
      <c r="J23" s="94" t="str">
        <f t="shared" si="6"/>
        <v>58336418406</v>
      </c>
      <c r="K23" s="85" t="e">
        <f>IF(ISNA(VLOOKUP($J23,'Liste clts frns'!$M$1:$V$236,3,FALSE)),"",VLOOKUP($J23,'Liste clts frns'!$M$1:$V$236,3,FALSE))</f>
        <v>#REF!</v>
      </c>
      <c r="L23" s="130" t="e">
        <f>IF(ISNA(VLOOKUP($J23,'Liste clts frns'!$M$2:$V$234,4,FALSE)),"",VLOOKUP($J23,'Liste clts frns'!$M$2:$V$234,4,FALSE))</f>
        <v>#REF!</v>
      </c>
      <c r="M23" s="130" t="e">
        <f>IF(ISNA(VLOOKUP($J23,'Liste clts frns'!$M$2:$V$234,5,FALSE)),"",VLOOKUP($J23,'Liste clts frns'!$M$2:$V$234,5,FALSE))</f>
        <v>#REF!</v>
      </c>
      <c r="N23" s="114" t="e">
        <f>IF(ISNA(VLOOKUP($J23,'Liste clts frns'!$M$2:$V$234,6,FALSE)),"",VLOOKUP($J23,'Liste clts frns'!$M$2:$V$234,6,FALSE))</f>
        <v>#REF!</v>
      </c>
      <c r="O23" s="114" t="e">
        <f>IF(ISNA(VLOOKUP($J23,'Liste clts frns'!$M$2:$V$234,7,FALSE)),"",VLOOKUP($J23,'Liste clts frns'!$M$2:$V$234,7,FALSE))</f>
        <v>#REF!</v>
      </c>
      <c r="P23" s="133" t="e">
        <f>IF(ISNA(VLOOKUP($J23,'Liste clts frns'!$M$2:$V$234,8,FALSE)),"",VLOOKUP($J23,'Liste clts frns'!$M$2:$V$234,8,FALSE))</f>
        <v>#REF!</v>
      </c>
      <c r="Q23" s="133" t="e">
        <f>IF(ISNA(VLOOKUP($J23,'Liste clts frns'!$M$2:$V$234,9,FALSE)),"",VLOOKUP($J23,'Liste clts frns'!$M$2:$V$234,9,FALSE))</f>
        <v>#REF!</v>
      </c>
      <c r="R23" s="84" t="e">
        <f>IF(ISNA(VLOOKUP($J23,'Liste clts frns'!$M$2:$V$1234,10,FALSE)),"",VLOOKUP($J23,'Liste clts frns'!$M$2:$V$1234,10,FALSE))</f>
        <v>#REF!</v>
      </c>
    </row>
    <row r="24" spans="1:22" ht="15.75" customHeight="1" x14ac:dyDescent="0.25">
      <c r="K24" s="129">
        <v>40130000</v>
      </c>
      <c r="L24" s="131" t="s">
        <v>171</v>
      </c>
      <c r="M24" s="131" t="s">
        <v>172</v>
      </c>
      <c r="N24" s="129">
        <v>18</v>
      </c>
      <c r="O24" s="129">
        <v>13</v>
      </c>
      <c r="P24" s="125">
        <v>28</v>
      </c>
      <c r="Q24" s="133">
        <v>0</v>
      </c>
      <c r="R24" s="100"/>
    </row>
    <row r="25" spans="1:22" ht="15.75" customHeight="1" x14ac:dyDescent="0.25">
      <c r="K25" s="129">
        <v>40130000</v>
      </c>
      <c r="L25" s="131" t="s">
        <v>174</v>
      </c>
      <c r="M25" s="131" t="s">
        <v>175</v>
      </c>
      <c r="N25" s="129">
        <v>18</v>
      </c>
      <c r="O25" s="129">
        <v>13</v>
      </c>
      <c r="P25" s="125">
        <v>418.6</v>
      </c>
      <c r="Q25" s="133">
        <v>0</v>
      </c>
      <c r="R25" s="100"/>
    </row>
    <row r="26" spans="1:22" ht="15.75" customHeight="1" x14ac:dyDescent="0.25">
      <c r="K26" s="129">
        <v>40130000</v>
      </c>
      <c r="L26" s="131" t="s">
        <v>209</v>
      </c>
      <c r="M26" s="131" t="s">
        <v>210</v>
      </c>
      <c r="N26" s="129">
        <v>18</v>
      </c>
      <c r="O26" s="129">
        <v>101</v>
      </c>
      <c r="P26" s="125">
        <v>0</v>
      </c>
      <c r="Q26" s="133">
        <v>54</v>
      </c>
      <c r="R26" s="100"/>
      <c r="S26" s="122"/>
      <c r="T26" s="122"/>
      <c r="U26" s="122"/>
      <c r="V26" s="122"/>
    </row>
    <row r="27" spans="1:22" ht="15.75" customHeight="1" x14ac:dyDescent="0.25">
      <c r="K27" s="129">
        <v>40130000</v>
      </c>
      <c r="L27" s="131" t="s">
        <v>186</v>
      </c>
      <c r="M27" s="131" t="s">
        <v>34</v>
      </c>
      <c r="N27" s="129">
        <v>16</v>
      </c>
      <c r="O27" s="129">
        <v>132</v>
      </c>
      <c r="P27" s="125">
        <v>42900</v>
      </c>
      <c r="Q27" s="133">
        <v>0</v>
      </c>
      <c r="R27" s="100"/>
      <c r="S27" s="122"/>
      <c r="T27" s="122"/>
      <c r="U27" s="122"/>
      <c r="V27" s="122"/>
    </row>
    <row r="28" spans="1:22" ht="15.75" customHeight="1" x14ac:dyDescent="0.25">
      <c r="I28" s="83"/>
      <c r="J28" s="136"/>
      <c r="K28" s="129">
        <v>40130000</v>
      </c>
      <c r="L28" s="131" t="s">
        <v>180</v>
      </c>
      <c r="M28" s="131" t="s">
        <v>181</v>
      </c>
      <c r="N28" s="129">
        <v>16</v>
      </c>
      <c r="O28" s="129">
        <v>132</v>
      </c>
      <c r="P28" s="125">
        <v>8250</v>
      </c>
      <c r="Q28" s="133">
        <v>0</v>
      </c>
      <c r="R28" s="100"/>
      <c r="S28" s="82"/>
      <c r="T28" s="122"/>
      <c r="U28" s="122"/>
      <c r="V28" s="122"/>
    </row>
    <row r="29" spans="1:22" ht="15.75" customHeight="1" x14ac:dyDescent="0.25">
      <c r="I29" s="83"/>
      <c r="J29" s="136"/>
      <c r="K29" s="129">
        <v>40130000</v>
      </c>
      <c r="L29" s="131" t="s">
        <v>157</v>
      </c>
      <c r="M29" s="131" t="s">
        <v>81</v>
      </c>
      <c r="N29" s="129">
        <v>18</v>
      </c>
      <c r="O29" s="129">
        <v>136</v>
      </c>
      <c r="P29" s="125">
        <v>0</v>
      </c>
      <c r="Q29" s="133">
        <v>8904</v>
      </c>
      <c r="R29" s="100"/>
      <c r="S29" s="82"/>
      <c r="T29" s="122"/>
      <c r="U29" s="122"/>
      <c r="V29" s="122"/>
    </row>
    <row r="30" spans="1:22" ht="15.75" customHeight="1" x14ac:dyDescent="0.25">
      <c r="I30" s="83"/>
      <c r="J30" s="136"/>
      <c r="K30" s="129">
        <v>40130000</v>
      </c>
      <c r="L30" s="131" t="s">
        <v>475</v>
      </c>
      <c r="M30" s="131" t="s">
        <v>476</v>
      </c>
      <c r="N30" s="129">
        <v>17</v>
      </c>
      <c r="O30" s="129">
        <v>201</v>
      </c>
      <c r="P30" s="125">
        <v>0</v>
      </c>
      <c r="Q30" s="133">
        <v>1920</v>
      </c>
      <c r="R30" s="100"/>
      <c r="S30" s="82"/>
      <c r="T30" s="122"/>
      <c r="U30" s="122"/>
      <c r="V30" s="122"/>
    </row>
    <row r="31" spans="1:22" ht="15.75" customHeight="1" x14ac:dyDescent="0.25">
      <c r="I31" s="83"/>
      <c r="J31" s="136"/>
      <c r="K31" s="129">
        <v>40130000</v>
      </c>
      <c r="L31" s="131" t="s">
        <v>479</v>
      </c>
      <c r="M31" s="131" t="s">
        <v>480</v>
      </c>
      <c r="N31" s="129">
        <v>18</v>
      </c>
      <c r="O31" s="129">
        <v>221</v>
      </c>
      <c r="P31" s="125">
        <v>0</v>
      </c>
      <c r="Q31" s="133">
        <v>23400</v>
      </c>
      <c r="R31" s="100"/>
      <c r="S31" s="82"/>
      <c r="T31" s="122"/>
      <c r="U31" s="122"/>
      <c r="V31" s="122"/>
    </row>
    <row r="32" spans="1:22" ht="15.75" customHeight="1" x14ac:dyDescent="0.25">
      <c r="I32" s="83"/>
      <c r="J32" s="136"/>
      <c r="K32" s="129">
        <v>40130000</v>
      </c>
      <c r="L32" s="131" t="s">
        <v>530</v>
      </c>
      <c r="M32" s="131" t="s">
        <v>531</v>
      </c>
      <c r="N32" s="129">
        <v>18</v>
      </c>
      <c r="O32" s="129">
        <v>221</v>
      </c>
      <c r="P32" s="125">
        <v>0</v>
      </c>
      <c r="Q32" s="133">
        <v>3000</v>
      </c>
      <c r="R32" s="100"/>
      <c r="S32" s="82"/>
      <c r="T32" s="122"/>
      <c r="U32" s="122"/>
      <c r="V32" s="122"/>
    </row>
    <row r="33" spans="1:22" ht="15.75" customHeight="1" x14ac:dyDescent="0.25">
      <c r="A33" s="83"/>
      <c r="B33" s="83"/>
      <c r="C33" s="120"/>
      <c r="D33" s="83"/>
      <c r="E33" s="83"/>
      <c r="I33" s="83"/>
      <c r="J33" s="136"/>
      <c r="K33" s="129">
        <v>40130000</v>
      </c>
      <c r="L33" s="131" t="s">
        <v>532</v>
      </c>
      <c r="M33" s="131" t="s">
        <v>20</v>
      </c>
      <c r="N33" s="129">
        <v>17</v>
      </c>
      <c r="O33" s="129">
        <v>312</v>
      </c>
      <c r="P33" s="125">
        <v>0</v>
      </c>
      <c r="Q33" s="133">
        <v>3600</v>
      </c>
      <c r="R33" s="100"/>
      <c r="S33" s="82"/>
      <c r="T33" s="122"/>
      <c r="U33" s="122"/>
      <c r="V33" s="122"/>
    </row>
    <row r="34" spans="1:22" ht="15.75" customHeight="1" x14ac:dyDescent="0.25">
      <c r="A34" s="83"/>
      <c r="B34" s="83"/>
      <c r="C34" s="120"/>
      <c r="D34" s="83"/>
      <c r="E34" s="83"/>
      <c r="I34" s="83"/>
      <c r="J34" s="136"/>
      <c r="K34" s="129">
        <v>40130000</v>
      </c>
      <c r="L34" s="131" t="s">
        <v>533</v>
      </c>
      <c r="M34" s="131" t="s">
        <v>21</v>
      </c>
      <c r="N34" s="129">
        <v>17</v>
      </c>
      <c r="O34" s="129">
        <v>312</v>
      </c>
      <c r="P34" s="125">
        <v>0</v>
      </c>
      <c r="Q34" s="133">
        <v>3600</v>
      </c>
      <c r="R34" s="100"/>
      <c r="S34" s="82"/>
      <c r="T34" s="122"/>
      <c r="U34" s="122"/>
      <c r="V34" s="122"/>
    </row>
    <row r="35" spans="1:22" ht="15.75" customHeight="1" x14ac:dyDescent="0.25">
      <c r="A35" s="83"/>
      <c r="B35" s="83"/>
      <c r="C35" s="120"/>
      <c r="D35" s="83"/>
      <c r="E35" s="83"/>
      <c r="I35" s="83"/>
      <c r="J35" s="136"/>
      <c r="K35" s="129">
        <v>40130000</v>
      </c>
      <c r="L35" s="131" t="s">
        <v>19</v>
      </c>
      <c r="M35" s="131" t="s">
        <v>19</v>
      </c>
      <c r="N35" s="129">
        <v>17</v>
      </c>
      <c r="O35" s="129">
        <v>312</v>
      </c>
      <c r="P35" s="125">
        <v>0</v>
      </c>
      <c r="Q35" s="133">
        <v>3600</v>
      </c>
      <c r="R35" s="100"/>
      <c r="S35" s="82"/>
      <c r="T35" s="122"/>
      <c r="U35" s="122"/>
      <c r="V35" s="122"/>
    </row>
    <row r="36" spans="1:22" ht="15.75" customHeight="1" x14ac:dyDescent="0.25">
      <c r="A36" s="83"/>
      <c r="B36" s="83"/>
      <c r="C36" s="120"/>
      <c r="D36" s="83"/>
      <c r="E36" s="83"/>
      <c r="I36" s="83"/>
      <c r="J36" s="136"/>
      <c r="K36" s="129">
        <v>40130000</v>
      </c>
      <c r="L36" s="131" t="s">
        <v>534</v>
      </c>
      <c r="M36" s="131" t="s">
        <v>535</v>
      </c>
      <c r="N36" s="129">
        <v>18</v>
      </c>
      <c r="O36" s="129">
        <v>314</v>
      </c>
      <c r="P36" s="125">
        <v>0</v>
      </c>
      <c r="Q36" s="133">
        <v>3600</v>
      </c>
      <c r="R36" s="100"/>
      <c r="S36" s="82"/>
      <c r="T36" s="122"/>
      <c r="U36" s="122"/>
      <c r="V36" s="122"/>
    </row>
    <row r="37" spans="1:22" ht="15.75" customHeight="1" x14ac:dyDescent="0.25">
      <c r="A37" s="83"/>
      <c r="B37" s="83"/>
      <c r="C37" s="120"/>
      <c r="D37" s="83"/>
      <c r="E37" s="83"/>
      <c r="I37" s="83"/>
      <c r="J37" s="136"/>
      <c r="K37" s="129">
        <v>40130000</v>
      </c>
      <c r="L37" s="131" t="s">
        <v>211</v>
      </c>
      <c r="M37" s="131" t="s">
        <v>23</v>
      </c>
      <c r="N37" s="129">
        <v>18</v>
      </c>
      <c r="O37" s="129">
        <v>314</v>
      </c>
      <c r="P37" s="125">
        <v>0</v>
      </c>
      <c r="Q37" s="133">
        <v>3600</v>
      </c>
      <c r="R37" s="100"/>
      <c r="S37" s="82"/>
      <c r="T37" s="122"/>
      <c r="U37" s="122"/>
      <c r="V37" s="122"/>
    </row>
    <row r="38" spans="1:22" ht="15.75" customHeight="1" x14ac:dyDescent="0.25">
      <c r="A38" s="83"/>
      <c r="B38" s="83"/>
      <c r="C38" s="120"/>
      <c r="D38" s="83"/>
      <c r="E38" s="83"/>
      <c r="I38" s="83"/>
      <c r="J38" s="136"/>
      <c r="K38" s="129">
        <v>40130000</v>
      </c>
      <c r="L38" s="131" t="s">
        <v>500</v>
      </c>
      <c r="M38" s="131" t="s">
        <v>501</v>
      </c>
      <c r="N38" s="129">
        <v>18</v>
      </c>
      <c r="O38" s="129">
        <v>314</v>
      </c>
      <c r="P38" s="125">
        <v>0</v>
      </c>
      <c r="Q38" s="133">
        <v>3600</v>
      </c>
      <c r="R38" s="100"/>
      <c r="S38" s="82"/>
      <c r="T38" s="122"/>
      <c r="U38" s="122"/>
      <c r="V38" s="122"/>
    </row>
    <row r="39" spans="1:22" ht="15.75" customHeight="1" x14ac:dyDescent="0.25">
      <c r="A39" s="83"/>
      <c r="B39" s="83"/>
      <c r="C39" s="120"/>
      <c r="D39" s="83"/>
      <c r="E39" s="83"/>
      <c r="I39" s="83"/>
      <c r="J39" s="136"/>
      <c r="K39" s="129">
        <v>40130000</v>
      </c>
      <c r="L39" s="131" t="s">
        <v>191</v>
      </c>
      <c r="M39" s="131" t="s">
        <v>192</v>
      </c>
      <c r="N39" s="129">
        <v>17</v>
      </c>
      <c r="O39" s="129">
        <v>321</v>
      </c>
      <c r="P39" s="125">
        <v>0</v>
      </c>
      <c r="Q39" s="133">
        <v>1200</v>
      </c>
      <c r="R39" s="100"/>
      <c r="S39" s="82"/>
      <c r="T39" s="122"/>
      <c r="U39" s="122"/>
      <c r="V39" s="122"/>
    </row>
    <row r="40" spans="1:22" ht="15.75" customHeight="1" x14ac:dyDescent="0.25">
      <c r="A40" s="83"/>
      <c r="B40" s="83"/>
      <c r="C40" s="120"/>
      <c r="D40" s="83"/>
      <c r="E40" s="83"/>
      <c r="I40" s="83"/>
      <c r="J40" s="136"/>
      <c r="K40" s="129">
        <v>40130000</v>
      </c>
      <c r="L40" s="131" t="s">
        <v>193</v>
      </c>
      <c r="M40" s="131" t="s">
        <v>194</v>
      </c>
      <c r="N40" s="129">
        <v>17</v>
      </c>
      <c r="O40" s="129">
        <v>321</v>
      </c>
      <c r="P40" s="125">
        <v>0</v>
      </c>
      <c r="Q40" s="133">
        <v>1200</v>
      </c>
      <c r="R40" s="100"/>
      <c r="S40" s="82"/>
      <c r="T40" s="122"/>
      <c r="U40" s="122"/>
      <c r="V40" s="122"/>
    </row>
    <row r="41" spans="1:22" ht="15.75" customHeight="1" x14ac:dyDescent="0.25">
      <c r="A41" s="83"/>
      <c r="B41" s="83"/>
      <c r="C41" s="120"/>
      <c r="D41" s="83"/>
      <c r="E41" s="83"/>
      <c r="I41" s="83"/>
      <c r="J41" s="136"/>
      <c r="K41" s="129">
        <v>40130000</v>
      </c>
      <c r="L41" s="131" t="s">
        <v>205</v>
      </c>
      <c r="M41" s="131" t="s">
        <v>206</v>
      </c>
      <c r="N41" s="129">
        <v>18</v>
      </c>
      <c r="O41" s="129">
        <v>351</v>
      </c>
      <c r="P41" s="125">
        <v>0</v>
      </c>
      <c r="Q41" s="133">
        <v>6360</v>
      </c>
      <c r="R41" s="100"/>
      <c r="S41" s="82"/>
      <c r="T41" s="122"/>
      <c r="U41" s="122"/>
      <c r="V41" s="122"/>
    </row>
    <row r="42" spans="1:22" ht="15.75" customHeight="1" x14ac:dyDescent="0.25">
      <c r="A42" s="83"/>
      <c r="B42" s="83"/>
      <c r="C42" s="120"/>
      <c r="D42" s="83"/>
      <c r="E42" s="83"/>
      <c r="I42" s="83"/>
      <c r="J42" s="136"/>
      <c r="K42" s="129">
        <v>40130000</v>
      </c>
      <c r="L42" s="131" t="s">
        <v>485</v>
      </c>
      <c r="M42" s="131" t="s">
        <v>486</v>
      </c>
      <c r="N42" s="129">
        <v>17</v>
      </c>
      <c r="O42" s="129">
        <v>352</v>
      </c>
      <c r="P42" s="125">
        <v>0</v>
      </c>
      <c r="Q42" s="133">
        <v>4300</v>
      </c>
      <c r="R42" s="100"/>
      <c r="S42" s="82"/>
      <c r="T42" s="122"/>
      <c r="U42" s="122"/>
      <c r="V42" s="122"/>
    </row>
    <row r="43" spans="1:22" ht="15.75" customHeight="1" x14ac:dyDescent="0.25">
      <c r="A43" s="83"/>
      <c r="B43" s="83"/>
      <c r="C43" s="120"/>
      <c r="D43" s="83"/>
      <c r="E43" s="83"/>
      <c r="I43" s="83"/>
      <c r="J43" s="136"/>
      <c r="K43" s="129">
        <v>40130000</v>
      </c>
      <c r="L43" s="131" t="s">
        <v>376</v>
      </c>
      <c r="M43" s="131" t="s">
        <v>377</v>
      </c>
      <c r="N43" s="129">
        <v>18</v>
      </c>
      <c r="O43" s="129">
        <v>352</v>
      </c>
      <c r="P43" s="125">
        <v>0</v>
      </c>
      <c r="Q43" s="133">
        <v>2160</v>
      </c>
      <c r="R43" s="100"/>
      <c r="S43" s="82"/>
      <c r="T43" s="122"/>
      <c r="U43" s="122"/>
      <c r="V43" s="122"/>
    </row>
    <row r="44" spans="1:22" ht="15.75" customHeight="1" x14ac:dyDescent="0.25">
      <c r="A44" s="83"/>
      <c r="B44" s="83"/>
      <c r="C44" s="120"/>
      <c r="D44" s="83"/>
      <c r="E44" s="83"/>
      <c r="I44" s="83"/>
      <c r="J44" s="136"/>
      <c r="K44" s="129">
        <v>40130000</v>
      </c>
      <c r="L44" s="131" t="s">
        <v>174</v>
      </c>
      <c r="M44" s="131" t="s">
        <v>175</v>
      </c>
      <c r="N44" s="129">
        <v>12</v>
      </c>
      <c r="O44" s="129">
        <v>401</v>
      </c>
      <c r="P44" s="125">
        <v>0</v>
      </c>
      <c r="Q44" s="133">
        <v>0</v>
      </c>
      <c r="R44" s="100"/>
      <c r="S44" s="82"/>
      <c r="T44" s="122"/>
      <c r="U44" s="122"/>
      <c r="V44" s="122"/>
    </row>
    <row r="45" spans="1:22" ht="15.75" customHeight="1" x14ac:dyDescent="0.25">
      <c r="A45" s="83"/>
      <c r="B45" s="83"/>
      <c r="C45" s="120"/>
      <c r="D45" s="83"/>
      <c r="E45" s="83"/>
      <c r="I45" s="83"/>
      <c r="J45" s="136"/>
      <c r="K45" s="129">
        <v>40130000</v>
      </c>
      <c r="L45" s="131" t="s">
        <v>489</v>
      </c>
      <c r="M45" s="131" t="s">
        <v>490</v>
      </c>
      <c r="N45" s="129">
        <v>18</v>
      </c>
      <c r="O45" s="129">
        <v>406</v>
      </c>
      <c r="P45" s="125">
        <v>0</v>
      </c>
      <c r="Q45" s="133">
        <v>3120</v>
      </c>
      <c r="R45" s="100"/>
      <c r="S45" s="82"/>
      <c r="T45" s="122"/>
      <c r="U45" s="122"/>
      <c r="V45" s="122"/>
    </row>
    <row r="46" spans="1:22" ht="15.75" customHeight="1" x14ac:dyDescent="0.25">
      <c r="A46" s="83"/>
      <c r="B46" s="83"/>
      <c r="C46" s="120"/>
      <c r="D46" s="83"/>
      <c r="E46" s="83"/>
      <c r="I46" s="83"/>
      <c r="J46" s="136"/>
      <c r="K46" s="129">
        <v>40130000</v>
      </c>
      <c r="L46" s="131" t="s">
        <v>491</v>
      </c>
      <c r="M46" s="131" t="s">
        <v>492</v>
      </c>
      <c r="N46" s="129">
        <v>18</v>
      </c>
      <c r="O46" s="129">
        <v>406</v>
      </c>
      <c r="P46" s="125">
        <v>0</v>
      </c>
      <c r="Q46" s="133">
        <v>6000</v>
      </c>
      <c r="R46" s="100"/>
      <c r="S46" s="82"/>
      <c r="T46" s="122"/>
      <c r="U46" s="122"/>
      <c r="V46" s="122"/>
    </row>
    <row r="47" spans="1:22" ht="15.75" customHeight="1" x14ac:dyDescent="0.25">
      <c r="A47" s="83"/>
      <c r="B47" s="83"/>
      <c r="C47" s="120"/>
      <c r="D47" s="83"/>
      <c r="E47" s="83"/>
      <c r="I47" s="83"/>
      <c r="J47" s="136"/>
      <c r="K47" s="129">
        <v>40130000</v>
      </c>
      <c r="L47" s="131" t="s">
        <v>26</v>
      </c>
      <c r="M47" s="131" t="s">
        <v>493</v>
      </c>
      <c r="N47" s="129">
        <v>17</v>
      </c>
      <c r="O47" s="129">
        <v>420</v>
      </c>
      <c r="P47" s="125">
        <v>0</v>
      </c>
      <c r="Q47" s="133">
        <v>4222.2</v>
      </c>
      <c r="R47" s="100"/>
      <c r="S47" s="82"/>
      <c r="T47" s="122"/>
      <c r="U47" s="122"/>
      <c r="V47" s="122"/>
    </row>
    <row r="48" spans="1:22" ht="15.75" customHeight="1" x14ac:dyDescent="0.25">
      <c r="A48" s="83"/>
      <c r="B48" s="83"/>
      <c r="C48" s="120"/>
      <c r="D48" s="83"/>
      <c r="E48" s="83"/>
      <c r="I48" s="83"/>
      <c r="J48" s="136"/>
      <c r="K48" s="129">
        <v>40130000</v>
      </c>
      <c r="L48" s="131" t="s">
        <v>178</v>
      </c>
      <c r="M48" s="131" t="s">
        <v>179</v>
      </c>
      <c r="N48" s="129">
        <v>15</v>
      </c>
      <c r="O48" s="129">
        <v>421</v>
      </c>
      <c r="P48" s="125">
        <v>0</v>
      </c>
      <c r="Q48" s="133">
        <v>1800</v>
      </c>
      <c r="R48" s="100"/>
      <c r="S48" s="82"/>
      <c r="T48" s="122"/>
      <c r="U48" s="122"/>
      <c r="V48" s="122"/>
    </row>
    <row r="49" spans="1:22" ht="15.75" customHeight="1" x14ac:dyDescent="0.25">
      <c r="A49" s="83"/>
      <c r="B49" s="83"/>
      <c r="C49" s="120"/>
      <c r="D49" s="83"/>
      <c r="E49" s="83"/>
      <c r="I49" s="83"/>
      <c r="J49" s="136"/>
      <c r="K49" s="129">
        <v>40130000</v>
      </c>
      <c r="L49" s="131" t="s">
        <v>182</v>
      </c>
      <c r="M49" s="131" t="s">
        <v>183</v>
      </c>
      <c r="N49" s="129">
        <v>15</v>
      </c>
      <c r="O49" s="129">
        <v>421</v>
      </c>
      <c r="P49" s="125">
        <v>0</v>
      </c>
      <c r="Q49" s="133">
        <v>3000</v>
      </c>
      <c r="R49" s="100"/>
      <c r="S49" s="82"/>
      <c r="T49" s="122"/>
      <c r="U49" s="122"/>
      <c r="V49" s="122"/>
    </row>
    <row r="50" spans="1:22" ht="15.75" customHeight="1" x14ac:dyDescent="0.25">
      <c r="A50" s="83"/>
      <c r="B50" s="83"/>
      <c r="C50" s="120"/>
      <c r="D50" s="83"/>
      <c r="E50" s="83"/>
      <c r="I50" s="83"/>
      <c r="J50" s="136"/>
      <c r="K50" s="129">
        <v>40130000</v>
      </c>
      <c r="L50" s="131" t="s">
        <v>180</v>
      </c>
      <c r="M50" s="131" t="s">
        <v>181</v>
      </c>
      <c r="N50" s="129">
        <v>15</v>
      </c>
      <c r="O50" s="129">
        <v>421</v>
      </c>
      <c r="P50" s="125">
        <v>0</v>
      </c>
      <c r="Q50" s="133">
        <v>0</v>
      </c>
      <c r="R50" s="100"/>
      <c r="S50" s="82"/>
      <c r="T50" s="122"/>
      <c r="U50" s="122"/>
      <c r="V50" s="122"/>
    </row>
    <row r="51" spans="1:22" ht="15.75" customHeight="1" x14ac:dyDescent="0.25">
      <c r="A51" s="83"/>
      <c r="B51" s="83"/>
      <c r="C51" s="120"/>
      <c r="D51" s="83"/>
      <c r="E51" s="83"/>
      <c r="I51" s="83"/>
      <c r="J51" s="136"/>
      <c r="K51" s="129">
        <v>40130000</v>
      </c>
      <c r="L51" s="131" t="s">
        <v>178</v>
      </c>
      <c r="M51" s="131" t="s">
        <v>179</v>
      </c>
      <c r="N51" s="129">
        <v>16</v>
      </c>
      <c r="O51" s="129">
        <v>421</v>
      </c>
      <c r="P51" s="125">
        <v>0</v>
      </c>
      <c r="Q51" s="133">
        <v>1800</v>
      </c>
      <c r="R51" s="100"/>
      <c r="S51" s="82"/>
      <c r="T51" s="122"/>
      <c r="U51" s="122"/>
      <c r="V51" s="122"/>
    </row>
    <row r="52" spans="1:22" ht="15.75" customHeight="1" x14ac:dyDescent="0.25">
      <c r="A52" s="83"/>
      <c r="B52" s="83"/>
      <c r="C52" s="120"/>
      <c r="D52" s="83"/>
      <c r="E52" s="83"/>
      <c r="G52" s="83"/>
      <c r="H52" s="83"/>
      <c r="I52" s="83"/>
      <c r="J52" s="136"/>
      <c r="K52" s="129">
        <v>40130000</v>
      </c>
      <c r="L52" s="131" t="s">
        <v>494</v>
      </c>
      <c r="M52" s="131" t="s">
        <v>495</v>
      </c>
      <c r="N52" s="129">
        <v>17</v>
      </c>
      <c r="O52" s="129">
        <v>421</v>
      </c>
      <c r="P52" s="125">
        <v>0</v>
      </c>
      <c r="Q52" s="133">
        <v>28608</v>
      </c>
      <c r="R52" s="100"/>
      <c r="S52" s="82"/>
      <c r="T52" s="122"/>
      <c r="U52" s="122"/>
      <c r="V52" s="122"/>
    </row>
    <row r="53" spans="1:22" ht="15.75" customHeight="1" x14ac:dyDescent="0.25">
      <c r="A53" s="83"/>
      <c r="B53" s="83"/>
      <c r="C53" s="120"/>
      <c r="D53" s="83"/>
      <c r="E53" s="83"/>
      <c r="G53" s="83"/>
      <c r="H53" s="83"/>
      <c r="I53" s="83"/>
      <c r="J53" s="136"/>
      <c r="K53" s="129">
        <v>40130000</v>
      </c>
      <c r="L53" s="131" t="s">
        <v>243</v>
      </c>
      <c r="M53" s="131" t="s">
        <v>244</v>
      </c>
      <c r="N53" s="129">
        <v>18</v>
      </c>
      <c r="O53" s="129">
        <v>423</v>
      </c>
      <c r="P53" s="125">
        <v>0</v>
      </c>
      <c r="Q53" s="133">
        <v>1999</v>
      </c>
      <c r="R53" s="100"/>
      <c r="S53" s="82"/>
      <c r="T53" s="122"/>
      <c r="U53" s="122"/>
      <c r="V53" s="122"/>
    </row>
    <row r="54" spans="1:22" ht="15.75" customHeight="1" x14ac:dyDescent="0.25">
      <c r="A54" s="83"/>
      <c r="B54" s="83"/>
      <c r="C54" s="120"/>
      <c r="D54" s="83"/>
      <c r="E54" s="83"/>
      <c r="G54" s="83"/>
      <c r="H54" s="83"/>
      <c r="I54" s="83"/>
      <c r="J54" s="136"/>
      <c r="K54" s="129">
        <v>40130000</v>
      </c>
      <c r="L54" s="131" t="s">
        <v>479</v>
      </c>
      <c r="M54" s="131" t="s">
        <v>480</v>
      </c>
      <c r="N54" s="129">
        <v>18</v>
      </c>
      <c r="O54" s="129">
        <v>423</v>
      </c>
      <c r="P54" s="125">
        <v>0</v>
      </c>
      <c r="Q54" s="133">
        <v>23400</v>
      </c>
      <c r="R54" s="100"/>
      <c r="S54" s="82"/>
      <c r="T54" s="122"/>
      <c r="U54" s="122"/>
      <c r="V54" s="122"/>
    </row>
    <row r="55" spans="1:22" ht="15.75" customHeight="1" x14ac:dyDescent="0.25">
      <c r="A55" s="83"/>
      <c r="B55" s="83"/>
      <c r="C55" s="120"/>
      <c r="D55" s="83"/>
      <c r="E55" s="83"/>
      <c r="G55" s="83"/>
      <c r="H55" s="83"/>
      <c r="I55" s="83"/>
      <c r="J55" s="136"/>
      <c r="K55" s="129">
        <v>40130000</v>
      </c>
      <c r="L55" s="131" t="s">
        <v>437</v>
      </c>
      <c r="M55" s="131" t="s">
        <v>438</v>
      </c>
      <c r="N55" s="129">
        <v>18</v>
      </c>
      <c r="O55" s="129">
        <v>423</v>
      </c>
      <c r="P55" s="125">
        <v>0</v>
      </c>
      <c r="Q55" s="133">
        <v>32544</v>
      </c>
      <c r="R55" s="100"/>
      <c r="S55" s="82"/>
      <c r="T55" s="122"/>
      <c r="U55" s="122"/>
      <c r="V55" s="122"/>
    </row>
    <row r="56" spans="1:22" ht="15.75" customHeight="1" x14ac:dyDescent="0.25">
      <c r="I56" s="83"/>
      <c r="J56" s="136"/>
      <c r="K56" s="129">
        <v>40130000</v>
      </c>
      <c r="L56" s="131" t="s">
        <v>500</v>
      </c>
      <c r="M56" s="131" t="s">
        <v>501</v>
      </c>
      <c r="N56" s="129">
        <v>18</v>
      </c>
      <c r="O56" s="129">
        <v>423</v>
      </c>
      <c r="P56" s="125">
        <v>0</v>
      </c>
      <c r="Q56" s="133">
        <v>3600</v>
      </c>
      <c r="R56" s="100"/>
      <c r="S56" s="82"/>
      <c r="T56" s="122"/>
      <c r="U56" s="122"/>
      <c r="V56" s="122"/>
    </row>
    <row r="57" spans="1:22" ht="15.75" customHeight="1" x14ac:dyDescent="0.25">
      <c r="K57" s="129">
        <v>40130000</v>
      </c>
      <c r="L57" s="131" t="s">
        <v>537</v>
      </c>
      <c r="M57" s="131" t="s">
        <v>538</v>
      </c>
      <c r="N57" s="129">
        <v>18</v>
      </c>
      <c r="O57" s="129">
        <v>423</v>
      </c>
      <c r="P57" s="125">
        <v>0</v>
      </c>
      <c r="Q57" s="133">
        <v>2000</v>
      </c>
      <c r="R57" s="100"/>
    </row>
    <row r="58" spans="1:22" ht="15.75" customHeight="1" x14ac:dyDescent="0.25">
      <c r="K58" s="129">
        <v>40130000</v>
      </c>
      <c r="L58" s="131" t="s">
        <v>36</v>
      </c>
      <c r="M58" s="131" t="s">
        <v>147</v>
      </c>
      <c r="N58" s="129">
        <v>17</v>
      </c>
      <c r="O58" s="129">
        <v>425</v>
      </c>
      <c r="P58" s="125">
        <v>0</v>
      </c>
      <c r="Q58" s="133">
        <v>7960</v>
      </c>
      <c r="R58" s="100"/>
    </row>
    <row r="59" spans="1:22" ht="15.75" customHeight="1" x14ac:dyDescent="0.25">
      <c r="K59" s="129">
        <v>40130000</v>
      </c>
      <c r="L59" s="131" t="s">
        <v>126</v>
      </c>
      <c r="M59" s="131" t="s">
        <v>125</v>
      </c>
      <c r="N59" s="129">
        <v>15</v>
      </c>
      <c r="O59" s="129">
        <v>426</v>
      </c>
      <c r="P59" s="125">
        <v>0</v>
      </c>
      <c r="Q59" s="133">
        <v>8112</v>
      </c>
      <c r="R59" s="100"/>
    </row>
    <row r="60" spans="1:22" ht="15.75" customHeight="1" x14ac:dyDescent="0.25">
      <c r="K60" s="129">
        <v>40130000</v>
      </c>
      <c r="L60" s="131" t="s">
        <v>539</v>
      </c>
      <c r="M60" s="131" t="s">
        <v>540</v>
      </c>
      <c r="N60" s="129">
        <v>18</v>
      </c>
      <c r="O60" s="129">
        <v>432</v>
      </c>
      <c r="P60" s="125">
        <v>0</v>
      </c>
      <c r="Q60" s="133">
        <v>12768</v>
      </c>
      <c r="R60" s="100"/>
    </row>
    <row r="61" spans="1:22" ht="15.75" customHeight="1" x14ac:dyDescent="0.25">
      <c r="K61" s="129">
        <v>40130000</v>
      </c>
      <c r="L61" s="131" t="s">
        <v>491</v>
      </c>
      <c r="M61" s="131" t="s">
        <v>492</v>
      </c>
      <c r="N61" s="129">
        <v>18</v>
      </c>
      <c r="O61" s="129">
        <v>601</v>
      </c>
      <c r="P61" s="125">
        <v>0</v>
      </c>
      <c r="Q61" s="133">
        <v>6000</v>
      </c>
      <c r="R61" s="100"/>
    </row>
    <row r="62" spans="1:22" ht="15.75" customHeight="1" x14ac:dyDescent="0.25">
      <c r="K62" s="129">
        <v>40130000</v>
      </c>
      <c r="L62" s="131" t="s">
        <v>541</v>
      </c>
      <c r="M62" s="131" t="s">
        <v>542</v>
      </c>
      <c r="N62" s="129">
        <v>18</v>
      </c>
      <c r="O62" s="129">
        <v>601</v>
      </c>
      <c r="P62" s="125">
        <v>0</v>
      </c>
      <c r="Q62" s="133">
        <v>3510.5</v>
      </c>
      <c r="R62" s="100"/>
    </row>
    <row r="63" spans="1:22" ht="15.75" customHeight="1" x14ac:dyDescent="0.25">
      <c r="K63" s="129">
        <v>40130000</v>
      </c>
      <c r="L63" s="131" t="s">
        <v>140</v>
      </c>
      <c r="M63" s="131" t="s">
        <v>141</v>
      </c>
      <c r="N63" s="129">
        <v>18</v>
      </c>
      <c r="O63" s="129">
        <v>601</v>
      </c>
      <c r="P63" s="125">
        <v>0</v>
      </c>
      <c r="Q63" s="133">
        <v>11715.98</v>
      </c>
      <c r="R63" s="100"/>
    </row>
    <row r="64" spans="1:22" ht="15.75" customHeight="1" x14ac:dyDescent="0.25">
      <c r="K64" s="129">
        <v>40130000</v>
      </c>
      <c r="L64" s="131" t="s">
        <v>506</v>
      </c>
      <c r="M64" s="131" t="s">
        <v>506</v>
      </c>
      <c r="N64" s="129">
        <v>18</v>
      </c>
      <c r="O64" s="129">
        <v>601</v>
      </c>
      <c r="P64" s="125">
        <v>0</v>
      </c>
      <c r="Q64" s="133">
        <v>3600</v>
      </c>
      <c r="R64" s="100"/>
    </row>
    <row r="65" spans="10:20" s="83" customFormat="1" ht="15.75" customHeight="1" x14ac:dyDescent="0.25">
      <c r="J65" s="95"/>
      <c r="K65" s="129">
        <v>40130000</v>
      </c>
      <c r="L65" s="131" t="s">
        <v>507</v>
      </c>
      <c r="M65" s="131" t="s">
        <v>508</v>
      </c>
      <c r="N65" s="129">
        <v>17</v>
      </c>
      <c r="O65" s="129">
        <v>702</v>
      </c>
      <c r="P65" s="125">
        <v>0</v>
      </c>
      <c r="Q65" s="133">
        <v>14400</v>
      </c>
      <c r="R65" s="100"/>
    </row>
    <row r="66" spans="10:20" s="83" customFormat="1" ht="15.75" customHeight="1" x14ac:dyDescent="0.25">
      <c r="J66" s="95"/>
      <c r="K66" s="129">
        <v>40130000</v>
      </c>
      <c r="L66" s="131" t="s">
        <v>203</v>
      </c>
      <c r="M66" s="131" t="s">
        <v>204</v>
      </c>
      <c r="N66" s="129">
        <v>17</v>
      </c>
      <c r="O66" s="129">
        <v>702</v>
      </c>
      <c r="P66" s="125">
        <v>0</v>
      </c>
      <c r="Q66" s="133">
        <v>13200</v>
      </c>
      <c r="R66" s="100"/>
    </row>
    <row r="67" spans="10:20" s="83" customFormat="1" ht="15.75" customHeight="1" x14ac:dyDescent="0.25">
      <c r="J67" s="95"/>
      <c r="K67" s="129">
        <v>40130000</v>
      </c>
      <c r="L67" s="131" t="s">
        <v>187</v>
      </c>
      <c r="M67" s="131" t="s">
        <v>188</v>
      </c>
      <c r="N67" s="129">
        <v>16</v>
      </c>
      <c r="O67" s="129">
        <v>703</v>
      </c>
      <c r="P67" s="125">
        <v>861.56</v>
      </c>
      <c r="Q67" s="133">
        <v>0</v>
      </c>
      <c r="R67" s="100"/>
    </row>
    <row r="68" spans="10:20" s="83" customFormat="1" ht="15.75" customHeight="1" x14ac:dyDescent="0.25">
      <c r="J68" s="95"/>
      <c r="K68" s="129">
        <v>40130000</v>
      </c>
      <c r="L68" s="131" t="s">
        <v>176</v>
      </c>
      <c r="M68" s="131" t="s">
        <v>177</v>
      </c>
      <c r="N68" s="129">
        <v>13</v>
      </c>
      <c r="O68" s="129">
        <v>704</v>
      </c>
      <c r="P68" s="125">
        <v>850</v>
      </c>
      <c r="Q68" s="133">
        <v>0</v>
      </c>
      <c r="R68" s="100"/>
    </row>
    <row r="69" spans="10:20" s="83" customFormat="1" ht="15.75" customHeight="1" x14ac:dyDescent="0.25">
      <c r="J69" s="95"/>
      <c r="K69" s="129">
        <v>40130000</v>
      </c>
      <c r="L69" s="131" t="s">
        <v>116</v>
      </c>
      <c r="M69" s="131" t="s">
        <v>117</v>
      </c>
      <c r="N69" s="129">
        <v>16</v>
      </c>
      <c r="O69" s="129">
        <v>704</v>
      </c>
      <c r="P69" s="125">
        <v>0</v>
      </c>
      <c r="Q69" s="133">
        <v>7000</v>
      </c>
      <c r="R69" s="100"/>
    </row>
    <row r="70" spans="10:20" s="83" customFormat="1" ht="15.75" customHeight="1" x14ac:dyDescent="0.25">
      <c r="J70" s="95"/>
      <c r="K70" s="129">
        <v>40130000</v>
      </c>
      <c r="L70" s="131" t="s">
        <v>189</v>
      </c>
      <c r="M70" s="131" t="s">
        <v>190</v>
      </c>
      <c r="N70" s="129">
        <v>16</v>
      </c>
      <c r="O70" s="129">
        <v>704</v>
      </c>
      <c r="P70" s="125">
        <v>0</v>
      </c>
      <c r="Q70" s="133">
        <v>18000</v>
      </c>
      <c r="R70" s="100"/>
    </row>
    <row r="71" spans="10:20" s="83" customFormat="1" ht="15.75" customHeight="1" x14ac:dyDescent="0.25">
      <c r="J71" s="95"/>
      <c r="K71" s="129">
        <v>40130000</v>
      </c>
      <c r="L71" s="131" t="s">
        <v>132</v>
      </c>
      <c r="M71" s="131" t="s">
        <v>133</v>
      </c>
      <c r="N71" s="129">
        <v>16</v>
      </c>
      <c r="O71" s="129">
        <v>704</v>
      </c>
      <c r="P71" s="125">
        <v>0</v>
      </c>
      <c r="Q71" s="133">
        <v>2650</v>
      </c>
      <c r="R71" s="100"/>
    </row>
    <row r="72" spans="10:20" s="83" customFormat="1" ht="15.75" customHeight="1" x14ac:dyDescent="0.25">
      <c r="J72" s="95"/>
      <c r="K72" s="129">
        <v>40130000</v>
      </c>
      <c r="L72" s="131" t="s">
        <v>543</v>
      </c>
      <c r="M72" s="131" t="s">
        <v>544</v>
      </c>
      <c r="N72" s="129">
        <v>17</v>
      </c>
      <c r="O72" s="129">
        <v>704</v>
      </c>
      <c r="P72" s="125">
        <v>0</v>
      </c>
      <c r="Q72" s="133">
        <v>8000</v>
      </c>
      <c r="R72" s="100"/>
    </row>
    <row r="73" spans="10:20" s="83" customFormat="1" ht="15.75" customHeight="1" x14ac:dyDescent="0.25">
      <c r="J73" s="95"/>
      <c r="K73" s="129">
        <v>40130000</v>
      </c>
      <c r="L73" s="131" t="s">
        <v>207</v>
      </c>
      <c r="M73" s="131" t="s">
        <v>208</v>
      </c>
      <c r="N73" s="129">
        <v>17</v>
      </c>
      <c r="O73" s="129">
        <v>704</v>
      </c>
      <c r="P73" s="125">
        <v>0</v>
      </c>
      <c r="Q73" s="133">
        <v>4788</v>
      </c>
      <c r="R73" s="134"/>
      <c r="S73" s="122"/>
      <c r="T73" s="122"/>
    </row>
    <row r="74" spans="10:20" s="83" customFormat="1" ht="15.75" customHeight="1" x14ac:dyDescent="0.25">
      <c r="J74" s="95"/>
      <c r="K74" s="129">
        <v>40130000</v>
      </c>
      <c r="L74" s="131" t="s">
        <v>227</v>
      </c>
      <c r="M74" s="131" t="s">
        <v>228</v>
      </c>
      <c r="N74" s="129">
        <v>18</v>
      </c>
      <c r="O74" s="129">
        <v>704</v>
      </c>
      <c r="P74" s="125">
        <v>0</v>
      </c>
      <c r="Q74" s="133">
        <v>24400</v>
      </c>
      <c r="R74" s="134"/>
      <c r="S74" s="122"/>
      <c r="T74" s="122"/>
    </row>
    <row r="75" spans="10:20" s="83" customFormat="1" ht="15.75" customHeight="1" x14ac:dyDescent="0.25">
      <c r="J75" s="95"/>
      <c r="K75" s="129">
        <v>40130000</v>
      </c>
      <c r="L75" s="131" t="s">
        <v>511</v>
      </c>
      <c r="M75" s="131" t="s">
        <v>512</v>
      </c>
      <c r="N75" s="129">
        <v>17</v>
      </c>
      <c r="O75" s="129">
        <v>711</v>
      </c>
      <c r="P75" s="125">
        <v>0</v>
      </c>
      <c r="Q75" s="133">
        <v>62100</v>
      </c>
      <c r="R75" s="134"/>
      <c r="S75" s="122"/>
      <c r="T75" s="122"/>
    </row>
    <row r="76" spans="10:20" s="83" customFormat="1" ht="15.75" customHeight="1" x14ac:dyDescent="0.25">
      <c r="J76" s="95"/>
      <c r="K76" s="129">
        <v>40130000</v>
      </c>
      <c r="L76" s="131" t="s">
        <v>171</v>
      </c>
      <c r="M76" s="131" t="s">
        <v>172</v>
      </c>
      <c r="N76" s="129">
        <v>8</v>
      </c>
      <c r="O76" s="129">
        <v>712</v>
      </c>
      <c r="P76" s="125">
        <v>0</v>
      </c>
      <c r="Q76" s="133">
        <v>0</v>
      </c>
      <c r="R76" s="134"/>
      <c r="S76" s="122"/>
      <c r="T76" s="122"/>
    </row>
    <row r="77" spans="10:20" s="83" customFormat="1" ht="15.75" customHeight="1" x14ac:dyDescent="0.25">
      <c r="J77" s="95"/>
      <c r="K77" s="129">
        <v>40130000</v>
      </c>
      <c r="L77" s="131" t="s">
        <v>184</v>
      </c>
      <c r="M77" s="131" t="s">
        <v>185</v>
      </c>
      <c r="N77" s="129">
        <v>15</v>
      </c>
      <c r="O77" s="129">
        <v>712</v>
      </c>
      <c r="P77" s="125">
        <v>0</v>
      </c>
      <c r="Q77" s="133">
        <v>3912</v>
      </c>
      <c r="R77" s="134"/>
      <c r="S77" s="122"/>
      <c r="T77" s="122"/>
    </row>
    <row r="78" spans="10:20" s="83" customFormat="1" ht="15.75" customHeight="1" x14ac:dyDescent="0.25">
      <c r="J78" s="95"/>
      <c r="K78" s="108"/>
      <c r="L78" s="128"/>
      <c r="M78" s="128" t="s">
        <v>583</v>
      </c>
      <c r="N78" s="108" t="s">
        <v>2377</v>
      </c>
      <c r="O78" s="108" t="s">
        <v>573</v>
      </c>
      <c r="P78" s="127"/>
      <c r="Q78" s="126">
        <v>8000</v>
      </c>
      <c r="R78" s="82" t="s">
        <v>569</v>
      </c>
      <c r="S78" s="122"/>
      <c r="T78" s="122"/>
    </row>
    <row r="79" spans="10:20" s="83" customFormat="1" ht="15.75" customHeight="1" x14ac:dyDescent="0.25">
      <c r="J79" s="95"/>
      <c r="K79" s="108"/>
      <c r="L79" s="128"/>
      <c r="M79" s="128" t="s">
        <v>78</v>
      </c>
      <c r="N79" s="108" t="s">
        <v>2377</v>
      </c>
      <c r="O79" s="108" t="s">
        <v>577</v>
      </c>
      <c r="P79" s="127"/>
      <c r="Q79" s="126">
        <v>8700</v>
      </c>
      <c r="R79" s="82" t="s">
        <v>569</v>
      </c>
      <c r="S79" s="122"/>
      <c r="T79" s="122"/>
    </row>
    <row r="80" spans="10:20" s="83" customFormat="1" ht="15.75" customHeight="1" x14ac:dyDescent="0.25">
      <c r="J80" s="95"/>
      <c r="K80" s="108"/>
      <c r="L80" s="128"/>
      <c r="M80" s="128" t="s">
        <v>10</v>
      </c>
      <c r="N80" s="108" t="s">
        <v>2377</v>
      </c>
      <c r="O80" s="108" t="s">
        <v>588</v>
      </c>
      <c r="P80" s="127"/>
      <c r="Q80" s="126">
        <v>5304</v>
      </c>
      <c r="R80" s="82" t="s">
        <v>581</v>
      </c>
      <c r="S80" s="122"/>
      <c r="T80" s="122"/>
    </row>
    <row r="81" spans="10:20" s="83" customFormat="1" ht="15.75" customHeight="1" x14ac:dyDescent="0.25">
      <c r="J81" s="95"/>
      <c r="K81" s="108"/>
      <c r="L81" s="128"/>
      <c r="M81" s="128" t="s">
        <v>590</v>
      </c>
      <c r="N81" s="108" t="s">
        <v>571</v>
      </c>
      <c r="O81" s="108" t="s">
        <v>577</v>
      </c>
      <c r="P81" s="127"/>
      <c r="Q81" s="126">
        <v>5040</v>
      </c>
      <c r="R81" s="82" t="s">
        <v>569</v>
      </c>
      <c r="S81" s="122"/>
      <c r="T81" s="122"/>
    </row>
    <row r="82" spans="10:20" s="83" customFormat="1" ht="15.75" customHeight="1" x14ac:dyDescent="0.25">
      <c r="J82" s="95"/>
      <c r="K82" s="108"/>
      <c r="L82" s="128"/>
      <c r="M82" s="128" t="s">
        <v>411</v>
      </c>
      <c r="N82" s="108" t="s">
        <v>586</v>
      </c>
      <c r="O82" s="108" t="s">
        <v>592</v>
      </c>
      <c r="P82" s="127"/>
      <c r="Q82" s="126">
        <v>19800</v>
      </c>
      <c r="R82" s="82" t="s">
        <v>572</v>
      </c>
      <c r="S82" s="122"/>
      <c r="T82" s="122"/>
    </row>
    <row r="83" spans="10:20" s="83" customFormat="1" ht="15.75" customHeight="1" x14ac:dyDescent="0.25">
      <c r="J83" s="95"/>
      <c r="K83" s="108"/>
      <c r="L83" s="128"/>
      <c r="M83" s="128" t="s">
        <v>590</v>
      </c>
      <c r="N83" s="108" t="s">
        <v>575</v>
      </c>
      <c r="O83" s="108" t="s">
        <v>577</v>
      </c>
      <c r="P83" s="127"/>
      <c r="Q83" s="126">
        <v>5166</v>
      </c>
      <c r="R83" s="82" t="s">
        <v>569</v>
      </c>
      <c r="S83" s="122"/>
      <c r="T83" s="122"/>
    </row>
    <row r="84" spans="10:20" s="83" customFormat="1" ht="15.75" customHeight="1" x14ac:dyDescent="0.25">
      <c r="J84" s="95"/>
      <c r="K84" s="108"/>
      <c r="L84" s="128"/>
      <c r="M84" s="128" t="s">
        <v>276</v>
      </c>
      <c r="N84" s="108" t="s">
        <v>586</v>
      </c>
      <c r="O84" s="108" t="s">
        <v>596</v>
      </c>
      <c r="P84" s="127"/>
      <c r="Q84" s="126">
        <v>11988</v>
      </c>
      <c r="R84" s="82" t="s">
        <v>569</v>
      </c>
      <c r="S84" s="122"/>
      <c r="T84" s="122"/>
    </row>
    <row r="85" spans="10:20" s="83" customFormat="1" ht="15.75" customHeight="1" x14ac:dyDescent="0.25">
      <c r="J85" s="95"/>
      <c r="K85" s="108"/>
      <c r="L85" s="128"/>
      <c r="M85" s="128" t="s">
        <v>598</v>
      </c>
      <c r="N85" s="108" t="s">
        <v>586</v>
      </c>
      <c r="O85" s="108" t="s">
        <v>596</v>
      </c>
      <c r="P85" s="127"/>
      <c r="Q85" s="126">
        <v>7188</v>
      </c>
      <c r="R85" s="82" t="s">
        <v>569</v>
      </c>
      <c r="S85" s="122"/>
      <c r="T85" s="122"/>
    </row>
    <row r="86" spans="10:20" s="83" customFormat="1" ht="15.75" customHeight="1" x14ac:dyDescent="0.25">
      <c r="J86" s="95"/>
      <c r="K86" s="108"/>
      <c r="L86" s="128"/>
      <c r="M86" s="128" t="s">
        <v>141</v>
      </c>
      <c r="N86" s="108" t="s">
        <v>2377</v>
      </c>
      <c r="O86" s="108" t="s">
        <v>577</v>
      </c>
      <c r="P86" s="127"/>
      <c r="Q86" s="126">
        <v>6850.91</v>
      </c>
      <c r="R86" s="82" t="s">
        <v>569</v>
      </c>
      <c r="S86" s="122"/>
      <c r="T86" s="122"/>
    </row>
    <row r="87" spans="10:20" s="83" customFormat="1" ht="15.75" customHeight="1" x14ac:dyDescent="0.25">
      <c r="J87" s="95"/>
      <c r="K87" s="108"/>
      <c r="L87" s="128"/>
      <c r="M87" s="128" t="s">
        <v>600</v>
      </c>
      <c r="N87" s="108" t="s">
        <v>2377</v>
      </c>
      <c r="O87" s="108" t="s">
        <v>573</v>
      </c>
      <c r="P87" s="127"/>
      <c r="Q87" s="126">
        <v>6000</v>
      </c>
      <c r="R87" s="82" t="s">
        <v>580</v>
      </c>
      <c r="S87" s="122"/>
      <c r="T87" s="122"/>
    </row>
    <row r="88" spans="10:20" s="83" customFormat="1" ht="15.75" customHeight="1" x14ac:dyDescent="0.25">
      <c r="J88" s="95"/>
      <c r="K88" s="108"/>
      <c r="L88" s="128"/>
      <c r="M88" s="128" t="s">
        <v>602</v>
      </c>
      <c r="N88" s="108" t="s">
        <v>2377</v>
      </c>
      <c r="O88" s="108" t="s">
        <v>552</v>
      </c>
      <c r="P88" s="127"/>
      <c r="Q88" s="126">
        <v>9200</v>
      </c>
      <c r="R88" s="82" t="s">
        <v>580</v>
      </c>
      <c r="S88" s="122"/>
      <c r="T88" s="122"/>
    </row>
    <row r="89" spans="10:20" s="83" customFormat="1" ht="15.75" customHeight="1" x14ac:dyDescent="0.25">
      <c r="J89" s="95"/>
      <c r="K89" s="108"/>
      <c r="L89" s="128"/>
      <c r="M89" s="128" t="s">
        <v>605</v>
      </c>
      <c r="N89" s="108" t="s">
        <v>2377</v>
      </c>
      <c r="O89" s="108" t="s">
        <v>568</v>
      </c>
      <c r="P89" s="127"/>
      <c r="Q89" s="126">
        <v>3000</v>
      </c>
      <c r="R89" s="82" t="s">
        <v>581</v>
      </c>
      <c r="S89" s="122"/>
      <c r="T89" s="122"/>
    </row>
    <row r="90" spans="10:20" s="83" customFormat="1" ht="15.75" customHeight="1" x14ac:dyDescent="0.25">
      <c r="J90" s="95"/>
      <c r="K90" s="108"/>
      <c r="L90" s="128"/>
      <c r="M90" s="128" t="s">
        <v>59</v>
      </c>
      <c r="N90" s="108" t="s">
        <v>2377</v>
      </c>
      <c r="O90" s="108" t="s">
        <v>588</v>
      </c>
      <c r="P90" s="127"/>
      <c r="Q90" s="126">
        <v>7230</v>
      </c>
      <c r="R90" s="82" t="s">
        <v>581</v>
      </c>
      <c r="S90" s="122"/>
      <c r="T90" s="122"/>
    </row>
    <row r="91" spans="10:20" s="83" customFormat="1" ht="15.75" customHeight="1" x14ac:dyDescent="0.25">
      <c r="J91" s="95"/>
      <c r="K91" s="108"/>
      <c r="L91" s="128"/>
      <c r="M91" s="128" t="s">
        <v>608</v>
      </c>
      <c r="N91" s="108" t="s">
        <v>2377</v>
      </c>
      <c r="O91" s="108" t="s">
        <v>568</v>
      </c>
      <c r="P91" s="127"/>
      <c r="Q91" s="126">
        <v>1200</v>
      </c>
      <c r="R91" s="82" t="s">
        <v>582</v>
      </c>
      <c r="S91" s="122"/>
      <c r="T91" s="122"/>
    </row>
    <row r="92" spans="10:20" s="83" customFormat="1" ht="15.75" customHeight="1" x14ac:dyDescent="0.25">
      <c r="J92" s="95"/>
      <c r="K92" s="108"/>
      <c r="L92" s="128"/>
      <c r="M92" s="128" t="s">
        <v>613</v>
      </c>
      <c r="N92" s="108" t="s">
        <v>2377</v>
      </c>
      <c r="O92" s="108" t="s">
        <v>612</v>
      </c>
      <c r="P92" s="127"/>
      <c r="Q92" s="126">
        <v>6528</v>
      </c>
      <c r="R92" s="82" t="s">
        <v>581</v>
      </c>
      <c r="S92" s="122"/>
      <c r="T92" s="122"/>
    </row>
    <row r="93" spans="10:20" s="83" customFormat="1" ht="15.75" customHeight="1" x14ac:dyDescent="0.25">
      <c r="J93" s="95"/>
      <c r="K93" s="108"/>
      <c r="L93" s="128"/>
      <c r="M93" s="128" t="s">
        <v>615</v>
      </c>
      <c r="N93" s="108" t="s">
        <v>2377</v>
      </c>
      <c r="O93" s="108" t="s">
        <v>612</v>
      </c>
      <c r="P93" s="127"/>
      <c r="Q93" s="126">
        <v>24000</v>
      </c>
      <c r="R93" s="82" t="s">
        <v>580</v>
      </c>
      <c r="S93" s="122"/>
      <c r="T93" s="122"/>
    </row>
    <row r="94" spans="10:20" s="83" customFormat="1" ht="15.75" customHeight="1" x14ac:dyDescent="0.25">
      <c r="J94" s="95"/>
      <c r="K94" s="108"/>
      <c r="L94" s="128"/>
      <c r="M94" s="128" t="s">
        <v>613</v>
      </c>
      <c r="N94" s="108" t="s">
        <v>2377</v>
      </c>
      <c r="O94" s="108" t="s">
        <v>612</v>
      </c>
      <c r="P94" s="127"/>
      <c r="Q94" s="126">
        <v>6528</v>
      </c>
      <c r="R94" s="82" t="s">
        <v>581</v>
      </c>
      <c r="S94" s="122"/>
      <c r="T94" s="122"/>
    </row>
    <row r="95" spans="10:20" s="83" customFormat="1" ht="15.75" customHeight="1" x14ac:dyDescent="0.25">
      <c r="J95" s="95"/>
      <c r="K95" s="108"/>
      <c r="L95" s="128"/>
      <c r="M95" s="128" t="s">
        <v>613</v>
      </c>
      <c r="N95" s="108" t="s">
        <v>2377</v>
      </c>
      <c r="O95" s="108" t="s">
        <v>612</v>
      </c>
      <c r="P95" s="127"/>
      <c r="Q95" s="126">
        <v>11791.2</v>
      </c>
      <c r="R95" s="82" t="s">
        <v>581</v>
      </c>
      <c r="S95" s="122"/>
      <c r="T95" s="122"/>
    </row>
    <row r="96" spans="10:20" s="83" customFormat="1" ht="15.75" customHeight="1" x14ac:dyDescent="0.25">
      <c r="J96" s="95"/>
      <c r="K96" s="108"/>
      <c r="L96" s="128"/>
      <c r="M96" s="128" t="s">
        <v>617</v>
      </c>
      <c r="N96" s="108" t="s">
        <v>2377</v>
      </c>
      <c r="O96" s="108" t="s">
        <v>577</v>
      </c>
      <c r="P96" s="127"/>
      <c r="Q96" s="126">
        <v>13200</v>
      </c>
      <c r="R96" s="82" t="s">
        <v>611</v>
      </c>
      <c r="S96" s="122"/>
      <c r="T96" s="122"/>
    </row>
    <row r="97" spans="10:20" s="83" customFormat="1" ht="15.75" customHeight="1" x14ac:dyDescent="0.25">
      <c r="J97" s="95"/>
      <c r="K97" s="108"/>
      <c r="L97" s="128"/>
      <c r="M97" s="128" t="s">
        <v>619</v>
      </c>
      <c r="N97" s="108" t="s">
        <v>604</v>
      </c>
      <c r="O97" s="108" t="s">
        <v>612</v>
      </c>
      <c r="P97" s="127"/>
      <c r="Q97" s="126">
        <v>8160</v>
      </c>
      <c r="R97" s="82" t="s">
        <v>580</v>
      </c>
      <c r="S97" s="122"/>
      <c r="T97" s="122"/>
    </row>
    <row r="98" spans="10:20" s="83" customFormat="1" ht="15.75" customHeight="1" x14ac:dyDescent="0.25">
      <c r="J98" s="95"/>
      <c r="K98" s="108"/>
      <c r="L98" s="128"/>
      <c r="M98" s="128" t="s">
        <v>619</v>
      </c>
      <c r="N98" s="108" t="s">
        <v>604</v>
      </c>
      <c r="O98" s="108" t="s">
        <v>612</v>
      </c>
      <c r="P98" s="127"/>
      <c r="Q98" s="126">
        <v>15480</v>
      </c>
      <c r="R98" s="82" t="s">
        <v>611</v>
      </c>
      <c r="S98" s="122"/>
      <c r="T98" s="122"/>
    </row>
    <row r="99" spans="10:20" s="83" customFormat="1" ht="15.75" customHeight="1" x14ac:dyDescent="0.25">
      <c r="J99" s="95"/>
      <c r="K99" s="108"/>
      <c r="L99" s="128"/>
      <c r="M99" s="128" t="s">
        <v>10</v>
      </c>
      <c r="N99" s="108" t="s">
        <v>2377</v>
      </c>
      <c r="O99" s="108" t="s">
        <v>552</v>
      </c>
      <c r="P99" s="127"/>
      <c r="Q99" s="126">
        <v>26040</v>
      </c>
      <c r="R99" s="82" t="s">
        <v>581</v>
      </c>
      <c r="S99" s="122"/>
      <c r="T99" s="122"/>
    </row>
    <row r="100" spans="10:20" s="83" customFormat="1" ht="15.75" customHeight="1" x14ac:dyDescent="0.25">
      <c r="J100" s="95"/>
      <c r="K100" s="108"/>
      <c r="L100" s="128"/>
      <c r="M100" s="128" t="s">
        <v>430</v>
      </c>
      <c r="N100" s="108" t="s">
        <v>2377</v>
      </c>
      <c r="O100" s="108" t="s">
        <v>552</v>
      </c>
      <c r="P100" s="127"/>
      <c r="Q100" s="126">
        <v>91446.15</v>
      </c>
      <c r="R100" s="82" t="s">
        <v>580</v>
      </c>
      <c r="S100" s="122"/>
      <c r="T100" s="122"/>
    </row>
    <row r="101" spans="10:20" s="83" customFormat="1" ht="15.75" customHeight="1" x14ac:dyDescent="0.25">
      <c r="J101" s="95"/>
      <c r="K101" s="108"/>
      <c r="L101" s="128"/>
      <c r="M101" s="128" t="s">
        <v>501</v>
      </c>
      <c r="N101" s="108" t="s">
        <v>604</v>
      </c>
      <c r="O101" s="108" t="s">
        <v>570</v>
      </c>
      <c r="P101" s="127"/>
      <c r="Q101" s="126">
        <v>10068</v>
      </c>
      <c r="R101" s="82" t="s">
        <v>580</v>
      </c>
      <c r="S101" s="122"/>
      <c r="T101" s="122"/>
    </row>
  </sheetData>
  <conditionalFormatting sqref="G2:R2 G3:J22 R3:R56 K24:P27 Q24:Q77 A2:I23">
    <cfRule type="expression" dxfId="161" priority="2631">
      <formula>FIND("Compensé - Soldé",$G2)&gt;0</formula>
    </cfRule>
  </conditionalFormatting>
  <conditionalFormatting sqref="I2:I12 A2:R2 A3:Q23 K24:P27 Q24:Q77">
    <cfRule type="expression" dxfId="160" priority="2629">
      <formula>FIND("A compenser Frns - Client",$G2)&gt;0</formula>
    </cfRule>
  </conditionalFormatting>
  <conditionalFormatting sqref="H2">
    <cfRule type="expression" dxfId="159" priority="1014">
      <formula>FIND("Compensé - Soldé",$G2)&gt;0</formula>
    </cfRule>
  </conditionalFormatting>
  <conditionalFormatting sqref="G3:H3">
    <cfRule type="expression" dxfId="158" priority="838">
      <formula>FIND("Facture fournisseur reçue",$G3)&gt;0</formula>
    </cfRule>
    <cfRule type="expression" dxfId="157" priority="839">
      <formula>FIND("Compensé - Soldé",$G3)&gt;0</formula>
    </cfRule>
  </conditionalFormatting>
  <conditionalFormatting sqref="G3:H3">
    <cfRule type="expression" dxfId="156" priority="837">
      <formula>FIND("A compenser Frns - Client",$G3)&gt;0</formula>
    </cfRule>
  </conditionalFormatting>
  <conditionalFormatting sqref="G4:H4">
    <cfRule type="expression" dxfId="155" priority="769">
      <formula>FIND("Facture fournisseur reçue",$G4)&gt;0</formula>
    </cfRule>
    <cfRule type="expression" dxfId="154" priority="770">
      <formula>FIND("Compensé - Soldé",$G4)&gt;0</formula>
    </cfRule>
  </conditionalFormatting>
  <conditionalFormatting sqref="G4:H4">
    <cfRule type="expression" dxfId="153" priority="768">
      <formula>FIND("A compenser Frns - Client",$G4)&gt;0</formula>
    </cfRule>
  </conditionalFormatting>
  <conditionalFormatting sqref="G5:H5">
    <cfRule type="expression" dxfId="152" priority="766">
      <formula>FIND("Facture fournisseur reçue",$G5)&gt;0</formula>
    </cfRule>
    <cfRule type="expression" dxfId="151" priority="767">
      <formula>FIND("Compensé - Soldé",$G5)&gt;0</formula>
    </cfRule>
  </conditionalFormatting>
  <conditionalFormatting sqref="G5:H5">
    <cfRule type="expression" dxfId="150" priority="765">
      <formula>FIND("A compenser Frns - Client",$G5)&gt;0</formula>
    </cfRule>
  </conditionalFormatting>
  <conditionalFormatting sqref="G6:H6">
    <cfRule type="expression" dxfId="149" priority="763">
      <formula>FIND("Facture fournisseur reçue",$G6)&gt;0</formula>
    </cfRule>
    <cfRule type="expression" dxfId="148" priority="764">
      <formula>FIND("Compensé - Soldé",$G6)&gt;0</formula>
    </cfRule>
  </conditionalFormatting>
  <conditionalFormatting sqref="G6:H6">
    <cfRule type="expression" dxfId="147" priority="762">
      <formula>FIND("A compenser Frns - Client",$G6)&gt;0</formula>
    </cfRule>
  </conditionalFormatting>
  <conditionalFormatting sqref="G7:H7">
    <cfRule type="expression" dxfId="146" priority="760">
      <formula>FIND("Facture fournisseur reçue",$G7)&gt;0</formula>
    </cfRule>
    <cfRule type="expression" dxfId="145" priority="761">
      <formula>FIND("Compensé - Soldé",$G7)&gt;0</formula>
    </cfRule>
  </conditionalFormatting>
  <conditionalFormatting sqref="G7:H7">
    <cfRule type="expression" dxfId="144" priority="759">
      <formula>FIND("A compenser Frns - Client",$G7)&gt;0</formula>
    </cfRule>
  </conditionalFormatting>
  <conditionalFormatting sqref="G8:H8">
    <cfRule type="expression" dxfId="143" priority="739">
      <formula>FIND("Facture fournisseur reçue",$G8)&gt;0</formula>
    </cfRule>
    <cfRule type="expression" dxfId="142" priority="740">
      <formula>FIND("Compensé - Soldé",$G8)&gt;0</formula>
    </cfRule>
  </conditionalFormatting>
  <conditionalFormatting sqref="G8:H8">
    <cfRule type="expression" dxfId="141" priority="738">
      <formula>FIND("A compenser Frns - Client",$G8)&gt;0</formula>
    </cfRule>
  </conditionalFormatting>
  <conditionalFormatting sqref="G9:H9">
    <cfRule type="expression" dxfId="140" priority="736">
      <formula>FIND("Facture fournisseur reçue",$G9)&gt;0</formula>
    </cfRule>
    <cfRule type="expression" dxfId="139" priority="737">
      <formula>FIND("Compensé - Soldé",$G9)&gt;0</formula>
    </cfRule>
  </conditionalFormatting>
  <conditionalFormatting sqref="G9:H9">
    <cfRule type="expression" dxfId="138" priority="735">
      <formula>FIND("A compenser Frns - Client",$G9)&gt;0</formula>
    </cfRule>
  </conditionalFormatting>
  <conditionalFormatting sqref="G11:H11">
    <cfRule type="expression" dxfId="137" priority="499">
      <formula>FIND("Facture fournisseur reçue",$G11)&gt;0</formula>
    </cfRule>
    <cfRule type="expression" dxfId="136" priority="500">
      <formula>FIND("Compensé - Soldé",$G11)&gt;0</formula>
    </cfRule>
  </conditionalFormatting>
  <conditionalFormatting sqref="G11:H11">
    <cfRule type="expression" dxfId="135" priority="498">
      <formula>FIND("A compenser Frns - Client",$G11)&gt;0</formula>
    </cfRule>
  </conditionalFormatting>
  <conditionalFormatting sqref="G12:H12">
    <cfRule type="expression" dxfId="134" priority="496">
      <formula>FIND("Facture fournisseur reçue",$G12)&gt;0</formula>
    </cfRule>
    <cfRule type="expression" dxfId="133" priority="497">
      <formula>FIND("Compensé - Soldé",$G12)&gt;0</formula>
    </cfRule>
  </conditionalFormatting>
  <conditionalFormatting sqref="G12:H12">
    <cfRule type="expression" dxfId="132" priority="495">
      <formula>FIND("A compenser Frns - Client",$G12)&gt;0</formula>
    </cfRule>
  </conditionalFormatting>
  <conditionalFormatting sqref="G14:H14">
    <cfRule type="expression" dxfId="131" priority="178">
      <formula>FIND("Facture fournisseur reçue",$G14)&gt;0</formula>
    </cfRule>
    <cfRule type="expression" dxfId="130" priority="179">
      <formula>FIND("Compensé - Soldé",$G14)&gt;0</formula>
    </cfRule>
  </conditionalFormatting>
  <conditionalFormatting sqref="G14:H14">
    <cfRule type="expression" dxfId="129" priority="177">
      <formula>FIND("A compenser Frns - Client",$G14)&gt;0</formula>
    </cfRule>
  </conditionalFormatting>
  <conditionalFormatting sqref="G15:H15">
    <cfRule type="expression" dxfId="128" priority="175">
      <formula>FIND("Facture fournisseur reçue",$G15)&gt;0</formula>
    </cfRule>
    <cfRule type="expression" dxfId="127" priority="176">
      <formula>FIND("Compensé - Soldé",$G15)&gt;0</formula>
    </cfRule>
  </conditionalFormatting>
  <conditionalFormatting sqref="G15:H15">
    <cfRule type="expression" dxfId="126" priority="174">
      <formula>FIND("A compenser Frns - Client",$G15)&gt;0</formula>
    </cfRule>
  </conditionalFormatting>
  <conditionalFormatting sqref="G16:H16">
    <cfRule type="expression" dxfId="125" priority="172">
      <formula>FIND("Facture fournisseur reçue",$G16)&gt;0</formula>
    </cfRule>
    <cfRule type="expression" dxfId="124" priority="173">
      <formula>FIND("Compensé - Soldé",$G16)&gt;0</formula>
    </cfRule>
  </conditionalFormatting>
  <conditionalFormatting sqref="G16:H16">
    <cfRule type="expression" dxfId="123" priority="171">
      <formula>FIND("A compenser Frns - Client",$G16)&gt;0</formula>
    </cfRule>
  </conditionalFormatting>
  <conditionalFormatting sqref="G17:H17">
    <cfRule type="expression" dxfId="122" priority="169">
      <formula>FIND("Facture fournisseur reçue",$G17)&gt;0</formula>
    </cfRule>
    <cfRule type="expression" dxfId="121" priority="170">
      <formula>FIND("Compensé - Soldé",$G17)&gt;0</formula>
    </cfRule>
  </conditionalFormatting>
  <conditionalFormatting sqref="G17:H17">
    <cfRule type="expression" dxfId="120" priority="168">
      <formula>FIND("A compenser Frns - Client",$G17)&gt;0</formula>
    </cfRule>
  </conditionalFormatting>
  <conditionalFormatting sqref="G18:H18">
    <cfRule type="expression" dxfId="119" priority="166">
      <formula>FIND("Facture fournisseur reçue",$G18)&gt;0</formula>
    </cfRule>
    <cfRule type="expression" dxfId="118" priority="167">
      <formula>FIND("Compensé - Soldé",$G18)&gt;0</formula>
    </cfRule>
  </conditionalFormatting>
  <conditionalFormatting sqref="G18:H18">
    <cfRule type="expression" dxfId="117" priority="165">
      <formula>FIND("A compenser Frns - Client",$G18)&gt;0</formula>
    </cfRule>
  </conditionalFormatting>
  <conditionalFormatting sqref="G19:H19">
    <cfRule type="expression" dxfId="116" priority="163">
      <formula>FIND("Facture fournisseur reçue",$G19)&gt;0</formula>
    </cfRule>
    <cfRule type="expression" dxfId="115" priority="164">
      <formula>FIND("Compensé - Soldé",$G19)&gt;0</formula>
    </cfRule>
  </conditionalFormatting>
  <conditionalFormatting sqref="G19:H19">
    <cfRule type="expression" dxfId="114" priority="162">
      <formula>FIND("A compenser Frns - Client",$G19)&gt;0</formula>
    </cfRule>
  </conditionalFormatting>
  <conditionalFormatting sqref="G20:H20">
    <cfRule type="expression" dxfId="113" priority="157">
      <formula>FIND("Facture fournisseur reçue",$G20)&gt;0</formula>
    </cfRule>
    <cfRule type="expression" dxfId="112" priority="158">
      <formula>FIND("Compensé - Soldé",$G20)&gt;0</formula>
    </cfRule>
  </conditionalFormatting>
  <conditionalFormatting sqref="G20:H20">
    <cfRule type="expression" dxfId="111" priority="156">
      <formula>FIND("A compenser Frns - Client",$G20)&gt;0</formula>
    </cfRule>
  </conditionalFormatting>
  <conditionalFormatting sqref="G21:H21">
    <cfRule type="expression" dxfId="110" priority="154">
      <formula>FIND("Facture fournisseur reçue",$G21)&gt;0</formula>
    </cfRule>
    <cfRule type="expression" dxfId="109" priority="155">
      <formula>FIND("Compensé - Soldé",$G21)&gt;0</formula>
    </cfRule>
  </conditionalFormatting>
  <conditionalFormatting sqref="G21:H21">
    <cfRule type="expression" dxfId="108" priority="153">
      <formula>FIND("A compenser Frns - Client",$G21)&gt;0</formula>
    </cfRule>
  </conditionalFormatting>
  <conditionalFormatting sqref="K3:Q23">
    <cfRule type="expression" dxfId="107" priority="152">
      <formula>FIND("Compensé - Soldé",$G3)&gt;0</formula>
    </cfRule>
  </conditionalFormatting>
  <conditionalFormatting sqref="G22:H22">
    <cfRule type="expression" dxfId="106" priority="150">
      <formula>FIND("A compenser Frns - Client",$G22)&gt;0</formula>
    </cfRule>
  </conditionalFormatting>
  <conditionalFormatting sqref="G23:H23">
    <cfRule type="expression" dxfId="105" priority="147">
      <formula>FIND("A compenser Frns - Client",$G23)&gt;0</formula>
    </cfRule>
  </conditionalFormatting>
  <conditionalFormatting sqref="R3:R56">
    <cfRule type="expression" dxfId="104" priority="15">
      <formula>FIND("A compenser Frns - Client",$G3)&gt;0</formula>
    </cfRule>
  </conditionalFormatting>
  <dataValidations count="1">
    <dataValidation type="list" allowBlank="1" showInputMessage="1" showErrorMessage="1" sqref="G1 G52:G1048576">
      <formula1>#REF!</formula1>
    </dataValidation>
  </dataValidations>
  <pageMargins left="0.70866141732283472" right="0.70866141732283472" top="0.74803149606299213" bottom="0.74803149606299213" header="0.31496062992125984" footer="0.31496062992125984"/>
  <pageSetup paperSize="9" scale="80" orientation="landscape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'Liste investigation'!$A$1:$A$23</xm:f>
          </x14:formula1>
          <xm:sqref>G2:G23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U101"/>
  <sheetViews>
    <sheetView tabSelected="1" workbookViewId="0">
      <selection activeCell="H26" sqref="H26"/>
    </sheetView>
  </sheetViews>
  <sheetFormatPr baseColWidth="10" defaultRowHeight="15.75" customHeight="1" x14ac:dyDescent="0.25"/>
  <cols>
    <col min="1" max="1" width="9" style="85" bestFit="1" customWidth="1"/>
    <col min="2" max="2" width="11" style="85" bestFit="1" customWidth="1"/>
    <col min="3" max="3" width="37.42578125" style="87" bestFit="1" customWidth="1"/>
    <col min="4" max="4" width="8" style="85" bestFit="1" customWidth="1"/>
    <col min="5" max="5" width="6.28515625" style="85" bestFit="1" customWidth="1"/>
    <col min="6" max="6" width="9.7109375" style="116" bestFit="1" customWidth="1"/>
    <col min="7" max="8" width="23.42578125" style="87" customWidth="1"/>
    <col min="9" max="9" width="18.42578125" style="85" customWidth="1"/>
    <col min="10" max="10" width="16.140625" style="86" customWidth="1"/>
    <col min="11" max="11" width="11.5703125" style="132" bestFit="1" customWidth="1"/>
    <col min="12" max="12" width="48.42578125" style="120" bestFit="1" customWidth="1"/>
    <col min="13" max="13" width="14.5703125" style="115" bestFit="1" customWidth="1"/>
    <col min="14" max="14" width="7.28515625" style="115" customWidth="1"/>
    <col min="15" max="15" width="10.42578125" style="116" customWidth="1"/>
    <col min="16" max="16" width="9.7109375" style="116" bestFit="1" customWidth="1"/>
    <col min="17" max="17" width="40.140625" style="120" bestFit="1" customWidth="1"/>
    <col min="18" max="16384" width="11.42578125" style="83"/>
  </cols>
  <sheetData>
    <row r="1" spans="1:17" s="139" customFormat="1" ht="25.5" x14ac:dyDescent="0.25">
      <c r="A1" s="117" t="s">
        <v>86</v>
      </c>
      <c r="B1" s="117" t="s">
        <v>563</v>
      </c>
      <c r="C1" s="117" t="s">
        <v>562</v>
      </c>
      <c r="D1" s="117" t="s">
        <v>87</v>
      </c>
      <c r="E1" s="117" t="s">
        <v>88</v>
      </c>
      <c r="F1" s="118" t="s">
        <v>89</v>
      </c>
      <c r="G1" s="117" t="s">
        <v>83</v>
      </c>
      <c r="H1" s="117" t="s">
        <v>84</v>
      </c>
      <c r="I1" s="117" t="s">
        <v>85</v>
      </c>
      <c r="J1" s="117" t="s">
        <v>86</v>
      </c>
      <c r="K1" s="117" t="s">
        <v>559</v>
      </c>
      <c r="L1" s="117" t="s">
        <v>560</v>
      </c>
      <c r="M1" s="117" t="s">
        <v>87</v>
      </c>
      <c r="N1" s="117" t="s">
        <v>88</v>
      </c>
      <c r="O1" s="118" t="s">
        <v>561</v>
      </c>
      <c r="P1" s="118" t="s">
        <v>551</v>
      </c>
      <c r="Q1" s="117" t="s">
        <v>545</v>
      </c>
    </row>
    <row r="2" spans="1:17" ht="15" x14ac:dyDescent="0.25">
      <c r="A2" s="85">
        <v>41131000</v>
      </c>
      <c r="B2" s="85">
        <v>763584</v>
      </c>
      <c r="C2" s="87" t="s">
        <v>73</v>
      </c>
      <c r="D2" s="85">
        <v>16</v>
      </c>
      <c r="E2" s="85">
        <v>704</v>
      </c>
      <c r="F2" s="116">
        <v>10500</v>
      </c>
      <c r="G2" s="88" t="s">
        <v>103</v>
      </c>
      <c r="H2" s="112" t="s">
        <v>525</v>
      </c>
      <c r="I2" s="88" t="str">
        <f>IF(G2="Compensé - Soldé","Soldé",IF(G2="Société radiée","A solder",IF(G2="Soldé par un avoir","Soldé","En cours")))</f>
        <v>En cours</v>
      </c>
      <c r="J2" s="85">
        <v>40130000</v>
      </c>
      <c r="K2" s="130" t="s">
        <v>116</v>
      </c>
      <c r="L2" s="130" t="s">
        <v>117</v>
      </c>
      <c r="M2" s="114">
        <v>16</v>
      </c>
      <c r="N2" s="114">
        <v>704</v>
      </c>
      <c r="O2" s="133">
        <v>0</v>
      </c>
      <c r="P2" s="133">
        <v>7000</v>
      </c>
      <c r="Q2" s="87" t="s">
        <v>550</v>
      </c>
    </row>
    <row r="3" spans="1:17" ht="15" x14ac:dyDescent="0.25">
      <c r="A3" s="85">
        <v>41131000</v>
      </c>
      <c r="B3" s="85">
        <v>936521</v>
      </c>
      <c r="C3" s="87" t="s">
        <v>228</v>
      </c>
      <c r="D3" s="85">
        <v>18</v>
      </c>
      <c r="E3" s="85">
        <v>704</v>
      </c>
      <c r="F3" s="116">
        <v>24400</v>
      </c>
      <c r="G3" s="88" t="s">
        <v>513</v>
      </c>
      <c r="H3" s="113"/>
      <c r="I3" s="88" t="str">
        <f t="shared" ref="I3:I12" si="0">IF(G3="Compensé - Soldé","Soldé",IF(G3="Société radiée","A solder",IF(G3="Soldé par un avoir","Soldé","En cours")))</f>
        <v>En cours</v>
      </c>
      <c r="J3" s="85">
        <v>40130000</v>
      </c>
      <c r="K3" s="130" t="s">
        <v>227</v>
      </c>
      <c r="L3" s="130" t="s">
        <v>228</v>
      </c>
      <c r="M3" s="114">
        <v>18</v>
      </c>
      <c r="N3" s="114">
        <v>704</v>
      </c>
      <c r="O3" s="133">
        <v>0</v>
      </c>
      <c r="P3" s="133">
        <v>24400</v>
      </c>
      <c r="Q3" s="87" t="s">
        <v>550</v>
      </c>
    </row>
    <row r="4" spans="1:17" ht="15" x14ac:dyDescent="0.25">
      <c r="A4" s="85">
        <v>41132000</v>
      </c>
      <c r="B4" s="85">
        <v>786660</v>
      </c>
      <c r="C4" s="87" t="s">
        <v>4</v>
      </c>
      <c r="D4" s="85">
        <v>15</v>
      </c>
      <c r="E4" s="85">
        <v>423</v>
      </c>
      <c r="F4" s="116">
        <v>6000</v>
      </c>
      <c r="G4" s="88" t="s">
        <v>2382</v>
      </c>
      <c r="H4" s="88" t="s">
        <v>472</v>
      </c>
      <c r="I4" s="88" t="str">
        <f t="shared" si="0"/>
        <v>Soldé</v>
      </c>
      <c r="J4" s="85" t="s">
        <v>550</v>
      </c>
      <c r="K4" s="130" t="s">
        <v>550</v>
      </c>
      <c r="L4" s="130" t="s">
        <v>550</v>
      </c>
      <c r="M4" s="114" t="s">
        <v>550</v>
      </c>
      <c r="N4" s="114" t="s">
        <v>550</v>
      </c>
      <c r="O4" s="133" t="s">
        <v>550</v>
      </c>
      <c r="P4" s="133" t="s">
        <v>550</v>
      </c>
      <c r="Q4" s="87" t="s">
        <v>550</v>
      </c>
    </row>
    <row r="5" spans="1:17" ht="15" x14ac:dyDescent="0.25">
      <c r="A5" s="85">
        <v>41132000</v>
      </c>
      <c r="B5" s="85">
        <v>1330634</v>
      </c>
      <c r="C5" s="87" t="s">
        <v>2</v>
      </c>
      <c r="D5" s="85">
        <v>15</v>
      </c>
      <c r="E5" s="85">
        <v>425</v>
      </c>
      <c r="F5" s="116">
        <v>1800</v>
      </c>
      <c r="G5" s="88" t="s">
        <v>99</v>
      </c>
      <c r="H5" s="88" t="s">
        <v>470</v>
      </c>
      <c r="I5" s="88" t="str">
        <f t="shared" si="0"/>
        <v>En cours</v>
      </c>
      <c r="J5" s="85" t="s">
        <v>550</v>
      </c>
      <c r="K5" s="130" t="s">
        <v>550</v>
      </c>
      <c r="L5" s="130" t="s">
        <v>550</v>
      </c>
      <c r="M5" s="114" t="s">
        <v>550</v>
      </c>
      <c r="N5" s="114" t="s">
        <v>550</v>
      </c>
      <c r="O5" s="133" t="s">
        <v>550</v>
      </c>
      <c r="P5" s="133" t="s">
        <v>550</v>
      </c>
      <c r="Q5" s="87" t="s">
        <v>550</v>
      </c>
    </row>
    <row r="6" spans="1:17" ht="15" x14ac:dyDescent="0.25">
      <c r="A6" s="85">
        <v>41132000</v>
      </c>
      <c r="B6" s="85">
        <v>971483</v>
      </c>
      <c r="C6" s="87" t="s">
        <v>5</v>
      </c>
      <c r="D6" s="85">
        <v>15</v>
      </c>
      <c r="E6" s="85">
        <v>426</v>
      </c>
      <c r="F6" s="116">
        <v>13429.2</v>
      </c>
      <c r="G6" s="88" t="s">
        <v>513</v>
      </c>
      <c r="H6" s="88" t="s">
        <v>524</v>
      </c>
      <c r="I6" s="88" t="str">
        <f t="shared" si="0"/>
        <v>En cours</v>
      </c>
      <c r="J6" s="85">
        <v>40130000</v>
      </c>
      <c r="K6" s="130" t="s">
        <v>126</v>
      </c>
      <c r="L6" s="130" t="s">
        <v>125</v>
      </c>
      <c r="M6" s="114">
        <v>15</v>
      </c>
      <c r="N6" s="114">
        <v>426</v>
      </c>
      <c r="O6" s="133">
        <v>0</v>
      </c>
      <c r="P6" s="133">
        <v>8112</v>
      </c>
      <c r="Q6" s="87" t="s">
        <v>550</v>
      </c>
    </row>
    <row r="7" spans="1:17" ht="15" x14ac:dyDescent="0.25">
      <c r="A7" s="85">
        <v>41132000</v>
      </c>
      <c r="B7" s="85">
        <v>774323</v>
      </c>
      <c r="C7" s="87" t="s">
        <v>6</v>
      </c>
      <c r="D7" s="85">
        <v>15</v>
      </c>
      <c r="E7" s="85">
        <v>601</v>
      </c>
      <c r="F7" s="116">
        <v>1800</v>
      </c>
      <c r="G7" s="88" t="s">
        <v>2382</v>
      </c>
      <c r="H7" s="88" t="s">
        <v>471</v>
      </c>
      <c r="I7" s="88" t="str">
        <f t="shared" si="0"/>
        <v>Soldé</v>
      </c>
      <c r="J7" s="85" t="s">
        <v>550</v>
      </c>
      <c r="K7" s="130" t="s">
        <v>550</v>
      </c>
      <c r="L7" s="130" t="s">
        <v>550</v>
      </c>
      <c r="M7" s="114" t="s">
        <v>550</v>
      </c>
      <c r="N7" s="114" t="s">
        <v>550</v>
      </c>
      <c r="O7" s="133" t="s">
        <v>550</v>
      </c>
      <c r="P7" s="133" t="s">
        <v>550</v>
      </c>
      <c r="Q7" s="87" t="s">
        <v>550</v>
      </c>
    </row>
    <row r="8" spans="1:17" ht="15" x14ac:dyDescent="0.25">
      <c r="A8" s="85">
        <v>41132000</v>
      </c>
      <c r="B8" s="85">
        <v>3025111</v>
      </c>
      <c r="C8" s="87" t="s">
        <v>7</v>
      </c>
      <c r="D8" s="85">
        <v>15</v>
      </c>
      <c r="E8" s="85">
        <v>704</v>
      </c>
      <c r="F8" s="116">
        <v>22272</v>
      </c>
      <c r="G8" s="88" t="s">
        <v>99</v>
      </c>
      <c r="H8" s="88" t="s">
        <v>473</v>
      </c>
      <c r="I8" s="88" t="str">
        <f t="shared" si="0"/>
        <v>En cours</v>
      </c>
      <c r="J8" s="85" t="s">
        <v>550</v>
      </c>
      <c r="K8" s="130" t="s">
        <v>550</v>
      </c>
      <c r="L8" s="130" t="s">
        <v>550</v>
      </c>
      <c r="M8" s="114" t="s">
        <v>550</v>
      </c>
      <c r="N8" s="114" t="s">
        <v>550</v>
      </c>
      <c r="O8" s="133" t="s">
        <v>550</v>
      </c>
      <c r="P8" s="133" t="s">
        <v>550</v>
      </c>
      <c r="Q8" s="87" t="s">
        <v>550</v>
      </c>
    </row>
    <row r="9" spans="1:17" ht="15" x14ac:dyDescent="0.25">
      <c r="A9" s="85">
        <v>41132000</v>
      </c>
      <c r="B9" s="85">
        <v>410998</v>
      </c>
      <c r="C9" s="87" t="s">
        <v>48</v>
      </c>
      <c r="D9" s="85">
        <v>15</v>
      </c>
      <c r="E9" s="85">
        <v>712</v>
      </c>
      <c r="F9" s="116">
        <v>3912</v>
      </c>
      <c r="G9" s="88" t="s">
        <v>513</v>
      </c>
      <c r="H9" s="113"/>
      <c r="I9" s="88" t="str">
        <f t="shared" si="0"/>
        <v>En cours</v>
      </c>
      <c r="J9" s="85">
        <v>40130000</v>
      </c>
      <c r="K9" s="130" t="s">
        <v>184</v>
      </c>
      <c r="L9" s="130" t="s">
        <v>185</v>
      </c>
      <c r="M9" s="114">
        <v>15</v>
      </c>
      <c r="N9" s="114">
        <v>712</v>
      </c>
      <c r="O9" s="133">
        <v>0</v>
      </c>
      <c r="P9" s="133">
        <v>3912</v>
      </c>
      <c r="Q9" s="87" t="s">
        <v>550</v>
      </c>
    </row>
    <row r="10" spans="1:17" ht="15" x14ac:dyDescent="0.25">
      <c r="A10" s="85">
        <v>41132000</v>
      </c>
      <c r="B10" s="85">
        <v>134805</v>
      </c>
      <c r="C10" s="87" t="s">
        <v>8</v>
      </c>
      <c r="D10" s="85">
        <v>16</v>
      </c>
      <c r="E10" s="85">
        <v>101</v>
      </c>
      <c r="F10" s="116">
        <v>1440</v>
      </c>
      <c r="G10" s="88" t="s">
        <v>99</v>
      </c>
      <c r="H10" s="88" t="s">
        <v>474</v>
      </c>
      <c r="I10" s="88" t="str">
        <f t="shared" si="0"/>
        <v>En cours</v>
      </c>
      <c r="J10" s="85" t="s">
        <v>550</v>
      </c>
      <c r="K10" s="130" t="s">
        <v>550</v>
      </c>
      <c r="L10" s="130" t="s">
        <v>550</v>
      </c>
      <c r="M10" s="114" t="s">
        <v>550</v>
      </c>
      <c r="N10" s="114" t="s">
        <v>550</v>
      </c>
      <c r="O10" s="133" t="s">
        <v>550</v>
      </c>
      <c r="P10" s="133" t="s">
        <v>550</v>
      </c>
      <c r="Q10" s="87" t="s">
        <v>550</v>
      </c>
    </row>
    <row r="11" spans="1:17" ht="15" x14ac:dyDescent="0.25">
      <c r="A11" s="85">
        <v>41132000</v>
      </c>
      <c r="B11" s="85">
        <v>134805</v>
      </c>
      <c r="C11" s="87" t="s">
        <v>8</v>
      </c>
      <c r="D11" s="85">
        <v>17</v>
      </c>
      <c r="E11" s="85">
        <v>421</v>
      </c>
      <c r="F11" s="116">
        <v>14459.88</v>
      </c>
      <c r="G11" s="88" t="s">
        <v>99</v>
      </c>
      <c r="H11" s="88" t="e">
        <v>#N/A</v>
      </c>
      <c r="I11" s="88" t="str">
        <f t="shared" si="0"/>
        <v>En cours</v>
      </c>
      <c r="J11" s="85" t="s">
        <v>550</v>
      </c>
      <c r="K11" s="130" t="s">
        <v>550</v>
      </c>
      <c r="L11" s="130" t="s">
        <v>550</v>
      </c>
      <c r="M11" s="114" t="s">
        <v>550</v>
      </c>
      <c r="N11" s="114" t="s">
        <v>550</v>
      </c>
      <c r="O11" s="133" t="s">
        <v>550</v>
      </c>
      <c r="P11" s="133" t="s">
        <v>550</v>
      </c>
      <c r="Q11" s="87" t="s">
        <v>550</v>
      </c>
    </row>
    <row r="12" spans="1:17" ht="15" x14ac:dyDescent="0.25">
      <c r="A12" s="85">
        <v>41132000</v>
      </c>
      <c r="B12" s="85">
        <v>188568</v>
      </c>
      <c r="C12" s="87" t="s">
        <v>3</v>
      </c>
      <c r="D12" s="85">
        <v>17</v>
      </c>
      <c r="E12" s="85">
        <v>421</v>
      </c>
      <c r="F12" s="116">
        <v>28608</v>
      </c>
      <c r="G12" s="88" t="s">
        <v>513</v>
      </c>
      <c r="H12" s="88" t="s">
        <v>516</v>
      </c>
      <c r="I12" s="88" t="str">
        <f t="shared" si="0"/>
        <v>En cours</v>
      </c>
      <c r="J12" s="85">
        <v>40130000</v>
      </c>
      <c r="K12" s="130" t="s">
        <v>494</v>
      </c>
      <c r="L12" s="130" t="s">
        <v>495</v>
      </c>
      <c r="M12" s="114">
        <v>17</v>
      </c>
      <c r="N12" s="114">
        <v>421</v>
      </c>
      <c r="O12" s="133">
        <v>0</v>
      </c>
      <c r="P12" s="133">
        <v>28608</v>
      </c>
      <c r="Q12" s="87" t="s">
        <v>550</v>
      </c>
    </row>
    <row r="13" spans="1:17" ht="15" x14ac:dyDescent="0.25">
      <c r="A13" s="93">
        <v>41132000</v>
      </c>
      <c r="B13" s="85">
        <v>206387</v>
      </c>
      <c r="C13" s="87" t="s">
        <v>379</v>
      </c>
      <c r="D13" s="85">
        <v>18</v>
      </c>
      <c r="E13" s="85">
        <v>351</v>
      </c>
      <c r="F13" s="116">
        <v>14676</v>
      </c>
      <c r="G13" s="88" t="s">
        <v>99</v>
      </c>
      <c r="H13" s="113"/>
      <c r="I13" s="88" t="str">
        <f>IF(G13="Compensé - Soldé","Soldé",IF(G13="Société radiée","A solder",IF(G13="Soldé par un avoir","Soldé","En cours")))</f>
        <v>En cours</v>
      </c>
      <c r="J13" s="85">
        <v>40130000</v>
      </c>
      <c r="K13" s="130" t="s">
        <v>380</v>
      </c>
      <c r="L13" s="130" t="s">
        <v>379</v>
      </c>
      <c r="M13" s="114">
        <v>18</v>
      </c>
      <c r="N13" s="114">
        <v>351</v>
      </c>
      <c r="O13" s="133">
        <v>0</v>
      </c>
      <c r="P13" s="133">
        <v>14676</v>
      </c>
      <c r="Q13" s="87" t="s">
        <v>579</v>
      </c>
    </row>
    <row r="14" spans="1:17" ht="15" x14ac:dyDescent="0.25">
      <c r="A14" s="85">
        <v>41132000</v>
      </c>
      <c r="B14" s="85">
        <v>3015897</v>
      </c>
      <c r="C14" s="87" t="s">
        <v>51</v>
      </c>
      <c r="D14" s="85">
        <v>18</v>
      </c>
      <c r="E14" s="85">
        <v>314</v>
      </c>
      <c r="F14" s="116">
        <v>9600</v>
      </c>
      <c r="G14" s="88" t="s">
        <v>99</v>
      </c>
      <c r="H14" s="88" t="e">
        <v>#N/A</v>
      </c>
      <c r="I14" s="88" t="str">
        <f t="shared" ref="I14:I23" si="1">IF(G14="Compensé - Soldé","Soldé",IF(G14="Société radiée","A solder",IF(G14="Soldé par un avoir","Soldé","En cours")))</f>
        <v>En cours</v>
      </c>
      <c r="J14" s="85" t="s">
        <v>550</v>
      </c>
      <c r="K14" s="130" t="s">
        <v>550</v>
      </c>
      <c r="L14" s="130" t="s">
        <v>550</v>
      </c>
      <c r="M14" s="114" t="s">
        <v>550</v>
      </c>
      <c r="N14" s="114" t="s">
        <v>550</v>
      </c>
      <c r="O14" s="133" t="s">
        <v>550</v>
      </c>
      <c r="P14" s="133" t="s">
        <v>550</v>
      </c>
      <c r="Q14" s="87" t="s">
        <v>550</v>
      </c>
    </row>
    <row r="15" spans="1:17" ht="15" x14ac:dyDescent="0.25">
      <c r="A15" s="85">
        <v>41132000</v>
      </c>
      <c r="B15" s="85">
        <v>3023438</v>
      </c>
      <c r="C15" s="87" t="s">
        <v>124</v>
      </c>
      <c r="D15" s="85">
        <v>18</v>
      </c>
      <c r="E15" s="85">
        <v>314</v>
      </c>
      <c r="F15" s="116">
        <v>3600</v>
      </c>
      <c r="G15" s="88" t="s">
        <v>513</v>
      </c>
      <c r="H15" s="88" t="s">
        <v>102</v>
      </c>
      <c r="I15" s="88" t="str">
        <f t="shared" si="1"/>
        <v>En cours</v>
      </c>
      <c r="J15" s="85" t="s">
        <v>550</v>
      </c>
      <c r="K15" s="130" t="s">
        <v>550</v>
      </c>
      <c r="L15" s="130" t="s">
        <v>550</v>
      </c>
      <c r="M15" s="114" t="s">
        <v>550</v>
      </c>
      <c r="N15" s="114" t="s">
        <v>550</v>
      </c>
      <c r="O15" s="133" t="s">
        <v>550</v>
      </c>
      <c r="P15" s="133" t="s">
        <v>550</v>
      </c>
      <c r="Q15" s="87" t="s">
        <v>550</v>
      </c>
    </row>
    <row r="16" spans="1:17" ht="15" x14ac:dyDescent="0.25">
      <c r="A16" s="85">
        <v>41132000</v>
      </c>
      <c r="B16" s="85">
        <v>3033475</v>
      </c>
      <c r="C16" s="87" t="s">
        <v>23</v>
      </c>
      <c r="D16" s="85">
        <v>18</v>
      </c>
      <c r="E16" s="85">
        <v>314</v>
      </c>
      <c r="F16" s="116">
        <v>3600</v>
      </c>
      <c r="G16" s="88" t="s">
        <v>2382</v>
      </c>
      <c r="H16" s="113"/>
      <c r="I16" s="88" t="str">
        <f t="shared" si="1"/>
        <v>Soldé</v>
      </c>
      <c r="J16" s="85">
        <v>40130000</v>
      </c>
      <c r="K16" s="130" t="s">
        <v>211</v>
      </c>
      <c r="L16" s="130" t="s">
        <v>23</v>
      </c>
      <c r="M16" s="114">
        <v>18</v>
      </c>
      <c r="N16" s="114">
        <v>314</v>
      </c>
      <c r="O16" s="133">
        <v>0</v>
      </c>
      <c r="P16" s="133">
        <v>3600</v>
      </c>
      <c r="Q16" s="87" t="s">
        <v>550</v>
      </c>
    </row>
    <row r="17" spans="1:21" ht="15" x14ac:dyDescent="0.25">
      <c r="A17" s="85">
        <v>41132000</v>
      </c>
      <c r="B17" s="85">
        <v>3037694</v>
      </c>
      <c r="C17" s="87" t="s">
        <v>52</v>
      </c>
      <c r="D17" s="85">
        <v>18</v>
      </c>
      <c r="E17" s="85">
        <v>314</v>
      </c>
      <c r="F17" s="116">
        <v>6000</v>
      </c>
      <c r="G17" s="88" t="s">
        <v>99</v>
      </c>
      <c r="H17" s="88" t="e">
        <v>#N/A</v>
      </c>
      <c r="I17" s="88" t="str">
        <f t="shared" si="1"/>
        <v>En cours</v>
      </c>
      <c r="J17" s="85" t="s">
        <v>550</v>
      </c>
      <c r="K17" s="130" t="s">
        <v>550</v>
      </c>
      <c r="L17" s="130" t="s">
        <v>550</v>
      </c>
      <c r="M17" s="114" t="s">
        <v>550</v>
      </c>
      <c r="N17" s="114" t="s">
        <v>550</v>
      </c>
      <c r="O17" s="133" t="s">
        <v>550</v>
      </c>
      <c r="P17" s="133" t="s">
        <v>550</v>
      </c>
      <c r="Q17" s="87" t="s">
        <v>550</v>
      </c>
    </row>
    <row r="18" spans="1:21" ht="15" x14ac:dyDescent="0.25">
      <c r="A18" s="85">
        <v>41132000</v>
      </c>
      <c r="B18" s="85">
        <v>36276</v>
      </c>
      <c r="C18" s="87" t="s">
        <v>181</v>
      </c>
      <c r="D18" s="85">
        <v>18</v>
      </c>
      <c r="E18" s="85">
        <v>323</v>
      </c>
      <c r="F18" s="116">
        <v>1800</v>
      </c>
      <c r="G18" s="88" t="s">
        <v>99</v>
      </c>
      <c r="H18" s="113"/>
      <c r="I18" s="88" t="str">
        <f t="shared" si="1"/>
        <v>En cours</v>
      </c>
      <c r="J18" s="85" t="s">
        <v>550</v>
      </c>
      <c r="K18" s="130" t="s">
        <v>550</v>
      </c>
      <c r="L18" s="130" t="s">
        <v>550</v>
      </c>
      <c r="M18" s="114" t="s">
        <v>550</v>
      </c>
      <c r="N18" s="114" t="s">
        <v>550</v>
      </c>
      <c r="O18" s="133" t="s">
        <v>550</v>
      </c>
      <c r="P18" s="133" t="s">
        <v>550</v>
      </c>
      <c r="Q18" s="87" t="s">
        <v>550</v>
      </c>
    </row>
    <row r="19" spans="1:21" ht="15" x14ac:dyDescent="0.25">
      <c r="A19" s="85">
        <v>41132000</v>
      </c>
      <c r="B19" s="85">
        <v>1369008</v>
      </c>
      <c r="C19" s="87" t="s">
        <v>54</v>
      </c>
      <c r="D19" s="85">
        <v>18</v>
      </c>
      <c r="E19" s="85">
        <v>323</v>
      </c>
      <c r="F19" s="116">
        <v>10888.8</v>
      </c>
      <c r="G19" s="88" t="s">
        <v>99</v>
      </c>
      <c r="H19" s="88" t="e">
        <v>#N/A</v>
      </c>
      <c r="I19" s="88" t="str">
        <f t="shared" si="1"/>
        <v>En cours</v>
      </c>
      <c r="J19" s="85" t="s">
        <v>550</v>
      </c>
      <c r="K19" s="130" t="s">
        <v>550</v>
      </c>
      <c r="L19" s="130" t="s">
        <v>550</v>
      </c>
      <c r="M19" s="114" t="s">
        <v>550</v>
      </c>
      <c r="N19" s="114" t="s">
        <v>550</v>
      </c>
      <c r="O19" s="133" t="s">
        <v>550</v>
      </c>
      <c r="P19" s="133" t="s">
        <v>550</v>
      </c>
      <c r="Q19" s="87" t="s">
        <v>550</v>
      </c>
    </row>
    <row r="20" spans="1:21" ht="15" x14ac:dyDescent="0.25">
      <c r="A20" s="85">
        <v>41132000</v>
      </c>
      <c r="B20" s="85">
        <v>241137</v>
      </c>
      <c r="C20" s="87" t="s">
        <v>206</v>
      </c>
      <c r="D20" s="85">
        <v>18</v>
      </c>
      <c r="E20" s="85">
        <v>351</v>
      </c>
      <c r="F20" s="116">
        <v>6360</v>
      </c>
      <c r="G20" s="88" t="s">
        <v>513</v>
      </c>
      <c r="H20" s="113"/>
      <c r="I20" s="88" t="str">
        <f t="shared" si="1"/>
        <v>En cours</v>
      </c>
      <c r="J20" s="85" t="s">
        <v>550</v>
      </c>
      <c r="K20" s="130" t="s">
        <v>550</v>
      </c>
      <c r="L20" s="130" t="s">
        <v>550</v>
      </c>
      <c r="M20" s="114" t="s">
        <v>550</v>
      </c>
      <c r="N20" s="114" t="s">
        <v>550</v>
      </c>
      <c r="O20" s="133" t="s">
        <v>550</v>
      </c>
      <c r="P20" s="133" t="s">
        <v>550</v>
      </c>
      <c r="Q20" s="87" t="s">
        <v>550</v>
      </c>
    </row>
    <row r="21" spans="1:21" ht="15" x14ac:dyDescent="0.25">
      <c r="A21" s="85">
        <v>41132000</v>
      </c>
      <c r="B21" s="85">
        <v>3040697</v>
      </c>
      <c r="C21" s="87" t="s">
        <v>25</v>
      </c>
      <c r="D21" s="85">
        <v>18</v>
      </c>
      <c r="E21" s="85">
        <v>351</v>
      </c>
      <c r="F21" s="116">
        <v>6715.2</v>
      </c>
      <c r="G21" s="88" t="s">
        <v>99</v>
      </c>
      <c r="H21" s="88" t="e">
        <v>#N/A</v>
      </c>
      <c r="I21" s="88" t="str">
        <f t="shared" si="1"/>
        <v>En cours</v>
      </c>
      <c r="J21" s="85" t="s">
        <v>550</v>
      </c>
      <c r="K21" s="130" t="s">
        <v>550</v>
      </c>
      <c r="L21" s="130" t="s">
        <v>550</v>
      </c>
      <c r="M21" s="114" t="s">
        <v>550</v>
      </c>
      <c r="N21" s="114" t="s">
        <v>550</v>
      </c>
      <c r="O21" s="133" t="s">
        <v>550</v>
      </c>
      <c r="P21" s="133" t="s">
        <v>550</v>
      </c>
      <c r="Q21" s="87" t="s">
        <v>550</v>
      </c>
    </row>
    <row r="22" spans="1:21" ht="15" x14ac:dyDescent="0.25">
      <c r="A22" s="85">
        <v>41132000</v>
      </c>
      <c r="B22" s="85">
        <v>217430</v>
      </c>
      <c r="C22" s="87" t="s">
        <v>492</v>
      </c>
      <c r="D22" s="85">
        <v>18</v>
      </c>
      <c r="E22" s="85">
        <v>406</v>
      </c>
      <c r="F22" s="116">
        <v>6000</v>
      </c>
      <c r="G22" s="88" t="s">
        <v>513</v>
      </c>
      <c r="H22" s="113"/>
      <c r="I22" s="88" t="str">
        <f t="shared" si="1"/>
        <v>En cours</v>
      </c>
      <c r="J22" s="85">
        <v>40130000</v>
      </c>
      <c r="K22" s="130" t="s">
        <v>491</v>
      </c>
      <c r="L22" s="130" t="s">
        <v>492</v>
      </c>
      <c r="M22" s="114">
        <v>18</v>
      </c>
      <c r="N22" s="114">
        <v>406</v>
      </c>
      <c r="O22" s="133">
        <v>0</v>
      </c>
      <c r="P22" s="133">
        <v>6000</v>
      </c>
      <c r="Q22" s="87" t="s">
        <v>550</v>
      </c>
    </row>
    <row r="23" spans="1:21" ht="15" x14ac:dyDescent="0.25">
      <c r="A23" s="85">
        <v>41132000</v>
      </c>
      <c r="B23" s="85">
        <v>583364</v>
      </c>
      <c r="C23" s="87" t="s">
        <v>549</v>
      </c>
      <c r="D23" s="85">
        <v>18</v>
      </c>
      <c r="E23" s="85">
        <v>406</v>
      </c>
      <c r="F23" s="116">
        <v>3120</v>
      </c>
      <c r="G23" s="88" t="s">
        <v>513</v>
      </c>
      <c r="H23" s="113"/>
      <c r="I23" s="88" t="str">
        <f t="shared" si="1"/>
        <v>En cours</v>
      </c>
      <c r="J23" s="85">
        <v>40130000</v>
      </c>
      <c r="K23" s="130" t="s">
        <v>489</v>
      </c>
      <c r="L23" s="130" t="s">
        <v>490</v>
      </c>
      <c r="M23" s="114">
        <v>18</v>
      </c>
      <c r="N23" s="114">
        <v>406</v>
      </c>
      <c r="O23" s="133">
        <v>0</v>
      </c>
      <c r="P23" s="133">
        <v>3120</v>
      </c>
      <c r="Q23" s="87" t="s">
        <v>550</v>
      </c>
    </row>
    <row r="24" spans="1:21" ht="15" x14ac:dyDescent="0.25">
      <c r="J24" s="129">
        <v>40130000</v>
      </c>
      <c r="K24" s="131" t="s">
        <v>171</v>
      </c>
      <c r="L24" s="131" t="s">
        <v>172</v>
      </c>
      <c r="M24" s="129">
        <v>18</v>
      </c>
      <c r="N24" s="129">
        <v>13</v>
      </c>
      <c r="O24" s="125">
        <v>28</v>
      </c>
      <c r="P24" s="133">
        <v>0</v>
      </c>
      <c r="Q24" s="131"/>
    </row>
    <row r="25" spans="1:21" ht="15" x14ac:dyDescent="0.25">
      <c r="J25" s="129">
        <v>40130000</v>
      </c>
      <c r="K25" s="131" t="s">
        <v>174</v>
      </c>
      <c r="L25" s="131" t="s">
        <v>175</v>
      </c>
      <c r="M25" s="129">
        <v>18</v>
      </c>
      <c r="N25" s="129">
        <v>13</v>
      </c>
      <c r="O25" s="125">
        <v>418.6</v>
      </c>
      <c r="P25" s="133">
        <v>0</v>
      </c>
      <c r="Q25" s="131"/>
    </row>
    <row r="26" spans="1:21" ht="15" x14ac:dyDescent="0.25">
      <c r="J26" s="129">
        <v>40130000</v>
      </c>
      <c r="K26" s="131" t="s">
        <v>209</v>
      </c>
      <c r="L26" s="131" t="s">
        <v>210</v>
      </c>
      <c r="M26" s="129">
        <v>18</v>
      </c>
      <c r="N26" s="129">
        <v>101</v>
      </c>
      <c r="O26" s="125">
        <v>0</v>
      </c>
      <c r="P26" s="133">
        <v>54</v>
      </c>
      <c r="Q26" s="131"/>
      <c r="R26" s="122"/>
      <c r="S26" s="122"/>
      <c r="T26" s="122"/>
      <c r="U26" s="122"/>
    </row>
    <row r="27" spans="1:21" ht="15" x14ac:dyDescent="0.25">
      <c r="J27" s="129">
        <v>40130000</v>
      </c>
      <c r="K27" s="131" t="s">
        <v>186</v>
      </c>
      <c r="L27" s="131" t="s">
        <v>34</v>
      </c>
      <c r="M27" s="129">
        <v>16</v>
      </c>
      <c r="N27" s="129">
        <v>132</v>
      </c>
      <c r="O27" s="125">
        <v>42900</v>
      </c>
      <c r="P27" s="133">
        <v>0</v>
      </c>
      <c r="Q27" s="131"/>
      <c r="R27" s="122"/>
      <c r="S27" s="122"/>
      <c r="T27" s="122"/>
      <c r="U27" s="122"/>
    </row>
    <row r="28" spans="1:21" ht="15" x14ac:dyDescent="0.25">
      <c r="I28" s="83"/>
      <c r="J28" s="129">
        <v>40130000</v>
      </c>
      <c r="K28" s="131" t="s">
        <v>180</v>
      </c>
      <c r="L28" s="131" t="s">
        <v>181</v>
      </c>
      <c r="M28" s="129">
        <v>16</v>
      </c>
      <c r="N28" s="129">
        <v>132</v>
      </c>
      <c r="O28" s="125">
        <v>8250</v>
      </c>
      <c r="P28" s="133">
        <v>0</v>
      </c>
      <c r="Q28" s="131"/>
      <c r="R28" s="82"/>
      <c r="S28" s="122"/>
      <c r="T28" s="122"/>
      <c r="U28" s="122"/>
    </row>
    <row r="29" spans="1:21" ht="15" x14ac:dyDescent="0.25">
      <c r="I29" s="83"/>
      <c r="J29" s="129">
        <v>40130000</v>
      </c>
      <c r="K29" s="131" t="s">
        <v>157</v>
      </c>
      <c r="L29" s="131" t="s">
        <v>81</v>
      </c>
      <c r="M29" s="129">
        <v>18</v>
      </c>
      <c r="N29" s="129">
        <v>136</v>
      </c>
      <c r="O29" s="125">
        <v>0</v>
      </c>
      <c r="P29" s="133">
        <v>8904</v>
      </c>
      <c r="Q29" s="131"/>
      <c r="R29" s="82"/>
      <c r="S29" s="122"/>
      <c r="T29" s="122"/>
      <c r="U29" s="122"/>
    </row>
    <row r="30" spans="1:21" ht="15" x14ac:dyDescent="0.25">
      <c r="I30" s="83"/>
      <c r="J30" s="129">
        <v>40130000</v>
      </c>
      <c r="K30" s="131" t="s">
        <v>475</v>
      </c>
      <c r="L30" s="131" t="s">
        <v>476</v>
      </c>
      <c r="M30" s="129">
        <v>17</v>
      </c>
      <c r="N30" s="129">
        <v>201</v>
      </c>
      <c r="O30" s="125">
        <v>0</v>
      </c>
      <c r="P30" s="133">
        <v>1920</v>
      </c>
      <c r="Q30" s="131"/>
      <c r="R30" s="82"/>
      <c r="S30" s="122"/>
      <c r="T30" s="122"/>
      <c r="U30" s="122"/>
    </row>
    <row r="31" spans="1:21" ht="15" x14ac:dyDescent="0.25">
      <c r="I31" s="83"/>
      <c r="J31" s="129">
        <v>40130000</v>
      </c>
      <c r="K31" s="131" t="s">
        <v>479</v>
      </c>
      <c r="L31" s="131" t="s">
        <v>480</v>
      </c>
      <c r="M31" s="129">
        <v>18</v>
      </c>
      <c r="N31" s="129">
        <v>221</v>
      </c>
      <c r="O31" s="125">
        <v>0</v>
      </c>
      <c r="P31" s="133">
        <v>23400</v>
      </c>
      <c r="Q31" s="131"/>
      <c r="R31" s="82"/>
      <c r="S31" s="122"/>
      <c r="T31" s="122"/>
      <c r="U31" s="122"/>
    </row>
    <row r="32" spans="1:21" ht="15" x14ac:dyDescent="0.25">
      <c r="I32" s="83"/>
      <c r="J32" s="129">
        <v>40130000</v>
      </c>
      <c r="K32" s="131" t="s">
        <v>530</v>
      </c>
      <c r="L32" s="131" t="s">
        <v>531</v>
      </c>
      <c r="M32" s="129">
        <v>18</v>
      </c>
      <c r="N32" s="129">
        <v>221</v>
      </c>
      <c r="O32" s="125">
        <v>0</v>
      </c>
      <c r="P32" s="133">
        <v>3000</v>
      </c>
      <c r="Q32" s="131"/>
      <c r="R32" s="82"/>
      <c r="S32" s="122"/>
      <c r="T32" s="122"/>
      <c r="U32" s="122"/>
    </row>
    <row r="33" spans="1:21" ht="15" x14ac:dyDescent="0.25">
      <c r="A33" s="83"/>
      <c r="B33" s="83"/>
      <c r="C33" s="120"/>
      <c r="D33" s="83"/>
      <c r="E33" s="83"/>
      <c r="I33" s="83"/>
      <c r="J33" s="129">
        <v>40130000</v>
      </c>
      <c r="K33" s="131" t="s">
        <v>532</v>
      </c>
      <c r="L33" s="131" t="s">
        <v>20</v>
      </c>
      <c r="M33" s="129">
        <v>17</v>
      </c>
      <c r="N33" s="129">
        <v>312</v>
      </c>
      <c r="O33" s="125">
        <v>0</v>
      </c>
      <c r="P33" s="133">
        <v>3600</v>
      </c>
      <c r="Q33" s="131"/>
      <c r="R33" s="82"/>
      <c r="S33" s="122"/>
      <c r="T33" s="122"/>
      <c r="U33" s="122"/>
    </row>
    <row r="34" spans="1:21" ht="15" x14ac:dyDescent="0.25">
      <c r="A34" s="83"/>
      <c r="B34" s="83"/>
      <c r="C34" s="120"/>
      <c r="D34" s="83"/>
      <c r="E34" s="83"/>
      <c r="I34" s="83"/>
      <c r="J34" s="129">
        <v>40130000</v>
      </c>
      <c r="K34" s="131" t="s">
        <v>533</v>
      </c>
      <c r="L34" s="131" t="s">
        <v>21</v>
      </c>
      <c r="M34" s="129">
        <v>17</v>
      </c>
      <c r="N34" s="129">
        <v>312</v>
      </c>
      <c r="O34" s="125">
        <v>0</v>
      </c>
      <c r="P34" s="133">
        <v>3600</v>
      </c>
      <c r="Q34" s="131"/>
      <c r="R34" s="82"/>
      <c r="S34" s="122"/>
      <c r="T34" s="122"/>
      <c r="U34" s="122"/>
    </row>
    <row r="35" spans="1:21" ht="15" x14ac:dyDescent="0.25">
      <c r="A35" s="83"/>
      <c r="B35" s="83"/>
      <c r="C35" s="120"/>
      <c r="D35" s="83"/>
      <c r="E35" s="83"/>
      <c r="I35" s="83"/>
      <c r="J35" s="129">
        <v>40130000</v>
      </c>
      <c r="K35" s="131" t="s">
        <v>19</v>
      </c>
      <c r="L35" s="131" t="s">
        <v>19</v>
      </c>
      <c r="M35" s="129">
        <v>17</v>
      </c>
      <c r="N35" s="129">
        <v>312</v>
      </c>
      <c r="O35" s="125">
        <v>0</v>
      </c>
      <c r="P35" s="133">
        <v>3600</v>
      </c>
      <c r="Q35" s="131"/>
      <c r="R35" s="82"/>
      <c r="S35" s="122"/>
      <c r="T35" s="122"/>
      <c r="U35" s="122"/>
    </row>
    <row r="36" spans="1:21" ht="15" x14ac:dyDescent="0.25">
      <c r="A36" s="83"/>
      <c r="B36" s="83"/>
      <c r="C36" s="120"/>
      <c r="D36" s="83"/>
      <c r="E36" s="83"/>
      <c r="I36" s="83"/>
      <c r="J36" s="129">
        <v>40130000</v>
      </c>
      <c r="K36" s="131" t="s">
        <v>534</v>
      </c>
      <c r="L36" s="131" t="s">
        <v>535</v>
      </c>
      <c r="M36" s="129">
        <v>18</v>
      </c>
      <c r="N36" s="129">
        <v>314</v>
      </c>
      <c r="O36" s="125">
        <v>0</v>
      </c>
      <c r="P36" s="133">
        <v>3600</v>
      </c>
      <c r="Q36" s="131"/>
      <c r="R36" s="82"/>
      <c r="S36" s="122"/>
      <c r="T36" s="122"/>
      <c r="U36" s="122"/>
    </row>
    <row r="37" spans="1:21" ht="15" x14ac:dyDescent="0.25">
      <c r="A37" s="83"/>
      <c r="B37" s="83"/>
      <c r="C37" s="120"/>
      <c r="D37" s="83"/>
      <c r="E37" s="83"/>
      <c r="I37" s="83"/>
      <c r="J37" s="129">
        <v>40130000</v>
      </c>
      <c r="K37" s="131" t="s">
        <v>211</v>
      </c>
      <c r="L37" s="131" t="s">
        <v>23</v>
      </c>
      <c r="M37" s="129">
        <v>18</v>
      </c>
      <c r="N37" s="129">
        <v>314</v>
      </c>
      <c r="O37" s="125">
        <v>0</v>
      </c>
      <c r="P37" s="133">
        <v>3600</v>
      </c>
      <c r="Q37" s="131"/>
      <c r="R37" s="82"/>
      <c r="S37" s="122"/>
      <c r="T37" s="122"/>
      <c r="U37" s="122"/>
    </row>
    <row r="38" spans="1:21" ht="15" x14ac:dyDescent="0.25">
      <c r="A38" s="83"/>
      <c r="B38" s="83"/>
      <c r="C38" s="120"/>
      <c r="D38" s="83"/>
      <c r="E38" s="83"/>
      <c r="I38" s="83"/>
      <c r="J38" s="129">
        <v>40130000</v>
      </c>
      <c r="K38" s="131" t="s">
        <v>500</v>
      </c>
      <c r="L38" s="131" t="s">
        <v>501</v>
      </c>
      <c r="M38" s="129">
        <v>18</v>
      </c>
      <c r="N38" s="129">
        <v>314</v>
      </c>
      <c r="O38" s="125">
        <v>0</v>
      </c>
      <c r="P38" s="133">
        <v>3600</v>
      </c>
      <c r="Q38" s="131"/>
      <c r="R38" s="82"/>
      <c r="S38" s="122"/>
      <c r="T38" s="122"/>
      <c r="U38" s="122"/>
    </row>
    <row r="39" spans="1:21" ht="15" x14ac:dyDescent="0.25">
      <c r="A39" s="83"/>
      <c r="B39" s="83"/>
      <c r="C39" s="120"/>
      <c r="D39" s="83"/>
      <c r="E39" s="83"/>
      <c r="I39" s="83"/>
      <c r="J39" s="129">
        <v>40130000</v>
      </c>
      <c r="K39" s="131" t="s">
        <v>191</v>
      </c>
      <c r="L39" s="131" t="s">
        <v>192</v>
      </c>
      <c r="M39" s="129">
        <v>17</v>
      </c>
      <c r="N39" s="129">
        <v>321</v>
      </c>
      <c r="O39" s="125">
        <v>0</v>
      </c>
      <c r="P39" s="133">
        <v>1200</v>
      </c>
      <c r="Q39" s="131"/>
      <c r="R39" s="82"/>
      <c r="S39" s="122"/>
      <c r="T39" s="122"/>
      <c r="U39" s="122"/>
    </row>
    <row r="40" spans="1:21" ht="15" x14ac:dyDescent="0.25">
      <c r="A40" s="83"/>
      <c r="B40" s="83"/>
      <c r="C40" s="120"/>
      <c r="D40" s="83"/>
      <c r="E40" s="83"/>
      <c r="I40" s="83"/>
      <c r="J40" s="129">
        <v>40130000</v>
      </c>
      <c r="K40" s="131" t="s">
        <v>193</v>
      </c>
      <c r="L40" s="131" t="s">
        <v>194</v>
      </c>
      <c r="M40" s="129">
        <v>17</v>
      </c>
      <c r="N40" s="129">
        <v>321</v>
      </c>
      <c r="O40" s="125">
        <v>0</v>
      </c>
      <c r="P40" s="133">
        <v>1200</v>
      </c>
      <c r="Q40" s="131"/>
      <c r="R40" s="82"/>
      <c r="S40" s="122"/>
      <c r="T40" s="122"/>
      <c r="U40" s="122"/>
    </row>
    <row r="41" spans="1:21" ht="15" x14ac:dyDescent="0.25">
      <c r="A41" s="83"/>
      <c r="B41" s="83"/>
      <c r="C41" s="120"/>
      <c r="D41" s="83"/>
      <c r="E41" s="83"/>
      <c r="I41" s="83"/>
      <c r="J41" s="129">
        <v>40130000</v>
      </c>
      <c r="K41" s="131" t="s">
        <v>205</v>
      </c>
      <c r="L41" s="131" t="s">
        <v>206</v>
      </c>
      <c r="M41" s="129">
        <v>18</v>
      </c>
      <c r="N41" s="129">
        <v>351</v>
      </c>
      <c r="O41" s="125">
        <v>0</v>
      </c>
      <c r="P41" s="133">
        <v>6360</v>
      </c>
      <c r="Q41" s="131"/>
      <c r="R41" s="82"/>
      <c r="S41" s="122"/>
      <c r="T41" s="122"/>
      <c r="U41" s="122"/>
    </row>
    <row r="42" spans="1:21" ht="15" x14ac:dyDescent="0.25">
      <c r="A42" s="83"/>
      <c r="B42" s="83"/>
      <c r="C42" s="120"/>
      <c r="D42" s="83"/>
      <c r="E42" s="83"/>
      <c r="I42" s="83"/>
      <c r="J42" s="129">
        <v>40130000</v>
      </c>
      <c r="K42" s="131" t="s">
        <v>485</v>
      </c>
      <c r="L42" s="131" t="s">
        <v>486</v>
      </c>
      <c r="M42" s="129">
        <v>17</v>
      </c>
      <c r="N42" s="129">
        <v>352</v>
      </c>
      <c r="O42" s="125">
        <v>0</v>
      </c>
      <c r="P42" s="133">
        <v>4300</v>
      </c>
      <c r="Q42" s="131"/>
      <c r="R42" s="82"/>
      <c r="S42" s="122"/>
      <c r="T42" s="122"/>
      <c r="U42" s="122"/>
    </row>
    <row r="43" spans="1:21" ht="15" x14ac:dyDescent="0.25">
      <c r="A43" s="83"/>
      <c r="B43" s="83"/>
      <c r="C43" s="120"/>
      <c r="D43" s="83"/>
      <c r="E43" s="83"/>
      <c r="I43" s="83"/>
      <c r="J43" s="129">
        <v>40130000</v>
      </c>
      <c r="K43" s="131" t="s">
        <v>376</v>
      </c>
      <c r="L43" s="131" t="s">
        <v>377</v>
      </c>
      <c r="M43" s="129">
        <v>18</v>
      </c>
      <c r="N43" s="129">
        <v>352</v>
      </c>
      <c r="O43" s="125">
        <v>0</v>
      </c>
      <c r="P43" s="133">
        <v>2160</v>
      </c>
      <c r="Q43" s="131"/>
      <c r="R43" s="82"/>
      <c r="S43" s="122"/>
      <c r="T43" s="122"/>
      <c r="U43" s="122"/>
    </row>
    <row r="44" spans="1:21" ht="15" x14ac:dyDescent="0.25">
      <c r="A44" s="83"/>
      <c r="B44" s="83"/>
      <c r="C44" s="120"/>
      <c r="D44" s="83"/>
      <c r="E44" s="83"/>
      <c r="I44" s="83"/>
      <c r="J44" s="129">
        <v>40130000</v>
      </c>
      <c r="K44" s="131" t="s">
        <v>174</v>
      </c>
      <c r="L44" s="131" t="s">
        <v>175</v>
      </c>
      <c r="M44" s="129">
        <v>12</v>
      </c>
      <c r="N44" s="129">
        <v>401</v>
      </c>
      <c r="O44" s="125">
        <v>0</v>
      </c>
      <c r="P44" s="133">
        <v>0</v>
      </c>
      <c r="Q44" s="131"/>
      <c r="R44" s="82"/>
      <c r="S44" s="122"/>
      <c r="T44" s="122"/>
      <c r="U44" s="122"/>
    </row>
    <row r="45" spans="1:21" ht="15" x14ac:dyDescent="0.25">
      <c r="A45" s="83"/>
      <c r="B45" s="83"/>
      <c r="C45" s="120"/>
      <c r="D45" s="83"/>
      <c r="E45" s="83"/>
      <c r="I45" s="83"/>
      <c r="J45" s="129">
        <v>40130000</v>
      </c>
      <c r="K45" s="131" t="s">
        <v>489</v>
      </c>
      <c r="L45" s="131" t="s">
        <v>490</v>
      </c>
      <c r="M45" s="129">
        <v>18</v>
      </c>
      <c r="N45" s="129">
        <v>406</v>
      </c>
      <c r="O45" s="125">
        <v>0</v>
      </c>
      <c r="P45" s="133">
        <v>3120</v>
      </c>
      <c r="Q45" s="131"/>
      <c r="R45" s="82"/>
      <c r="S45" s="122"/>
      <c r="T45" s="122"/>
      <c r="U45" s="122"/>
    </row>
    <row r="46" spans="1:21" ht="15" x14ac:dyDescent="0.25">
      <c r="A46" s="83"/>
      <c r="B46" s="83"/>
      <c r="C46" s="120"/>
      <c r="D46" s="83"/>
      <c r="E46" s="83"/>
      <c r="I46" s="83"/>
      <c r="J46" s="129">
        <v>40130000</v>
      </c>
      <c r="K46" s="131" t="s">
        <v>491</v>
      </c>
      <c r="L46" s="131" t="s">
        <v>492</v>
      </c>
      <c r="M46" s="129">
        <v>18</v>
      </c>
      <c r="N46" s="129">
        <v>406</v>
      </c>
      <c r="O46" s="125">
        <v>0</v>
      </c>
      <c r="P46" s="133">
        <v>6000</v>
      </c>
      <c r="Q46" s="131"/>
      <c r="R46" s="82"/>
      <c r="S46" s="122"/>
      <c r="T46" s="122"/>
      <c r="U46" s="122"/>
    </row>
    <row r="47" spans="1:21" ht="15" x14ac:dyDescent="0.25">
      <c r="A47" s="83"/>
      <c r="B47" s="83"/>
      <c r="C47" s="120"/>
      <c r="D47" s="83"/>
      <c r="E47" s="83"/>
      <c r="I47" s="83"/>
      <c r="J47" s="129">
        <v>40130000</v>
      </c>
      <c r="K47" s="131" t="s">
        <v>26</v>
      </c>
      <c r="L47" s="131" t="s">
        <v>493</v>
      </c>
      <c r="M47" s="129">
        <v>17</v>
      </c>
      <c r="N47" s="129">
        <v>420</v>
      </c>
      <c r="O47" s="125">
        <v>0</v>
      </c>
      <c r="P47" s="133">
        <v>4222.2</v>
      </c>
      <c r="Q47" s="131"/>
      <c r="R47" s="82"/>
      <c r="S47" s="122"/>
      <c r="T47" s="122"/>
      <c r="U47" s="122"/>
    </row>
    <row r="48" spans="1:21" ht="15" x14ac:dyDescent="0.25">
      <c r="A48" s="83"/>
      <c r="B48" s="83"/>
      <c r="C48" s="120"/>
      <c r="D48" s="83"/>
      <c r="E48" s="83"/>
      <c r="I48" s="83"/>
      <c r="J48" s="129">
        <v>40130000</v>
      </c>
      <c r="K48" s="131" t="s">
        <v>178</v>
      </c>
      <c r="L48" s="131" t="s">
        <v>179</v>
      </c>
      <c r="M48" s="129">
        <v>15</v>
      </c>
      <c r="N48" s="129">
        <v>421</v>
      </c>
      <c r="O48" s="125">
        <v>0</v>
      </c>
      <c r="P48" s="133">
        <v>1800</v>
      </c>
      <c r="Q48" s="131"/>
      <c r="R48" s="82"/>
      <c r="S48" s="122"/>
      <c r="T48" s="122"/>
      <c r="U48" s="122"/>
    </row>
    <row r="49" spans="1:21" ht="15" x14ac:dyDescent="0.25">
      <c r="A49" s="83"/>
      <c r="B49" s="83"/>
      <c r="C49" s="120"/>
      <c r="D49" s="83"/>
      <c r="E49" s="83"/>
      <c r="I49" s="83"/>
      <c r="J49" s="129">
        <v>40130000</v>
      </c>
      <c r="K49" s="131" t="s">
        <v>182</v>
      </c>
      <c r="L49" s="131" t="s">
        <v>183</v>
      </c>
      <c r="M49" s="129">
        <v>15</v>
      </c>
      <c r="N49" s="129">
        <v>421</v>
      </c>
      <c r="O49" s="125">
        <v>0</v>
      </c>
      <c r="P49" s="133">
        <v>3000</v>
      </c>
      <c r="Q49" s="131"/>
      <c r="R49" s="82"/>
      <c r="S49" s="122"/>
      <c r="T49" s="122"/>
      <c r="U49" s="122"/>
    </row>
    <row r="50" spans="1:21" ht="15" x14ac:dyDescent="0.25">
      <c r="A50" s="83"/>
      <c r="B50" s="83"/>
      <c r="C50" s="120"/>
      <c r="D50" s="83"/>
      <c r="E50" s="83"/>
      <c r="I50" s="83"/>
      <c r="J50" s="129">
        <v>40130000</v>
      </c>
      <c r="K50" s="131" t="s">
        <v>180</v>
      </c>
      <c r="L50" s="131" t="s">
        <v>181</v>
      </c>
      <c r="M50" s="129">
        <v>15</v>
      </c>
      <c r="N50" s="129">
        <v>421</v>
      </c>
      <c r="O50" s="125">
        <v>0</v>
      </c>
      <c r="P50" s="133">
        <v>0</v>
      </c>
      <c r="Q50" s="131"/>
      <c r="R50" s="82"/>
      <c r="S50" s="122"/>
      <c r="T50" s="122"/>
      <c r="U50" s="122"/>
    </row>
    <row r="51" spans="1:21" ht="15" x14ac:dyDescent="0.25">
      <c r="A51" s="83"/>
      <c r="B51" s="83"/>
      <c r="C51" s="120"/>
      <c r="D51" s="83"/>
      <c r="E51" s="83"/>
      <c r="I51" s="83"/>
      <c r="J51" s="129">
        <v>40130000</v>
      </c>
      <c r="K51" s="131" t="s">
        <v>178</v>
      </c>
      <c r="L51" s="131" t="s">
        <v>179</v>
      </c>
      <c r="M51" s="129">
        <v>16</v>
      </c>
      <c r="N51" s="129">
        <v>421</v>
      </c>
      <c r="O51" s="125">
        <v>0</v>
      </c>
      <c r="P51" s="133">
        <v>1800</v>
      </c>
      <c r="Q51" s="131"/>
      <c r="R51" s="82"/>
      <c r="S51" s="122"/>
      <c r="T51" s="122"/>
      <c r="U51" s="122"/>
    </row>
    <row r="52" spans="1:21" ht="15" x14ac:dyDescent="0.25">
      <c r="A52" s="83"/>
      <c r="B52" s="83"/>
      <c r="C52" s="120"/>
      <c r="D52" s="83"/>
      <c r="E52" s="83"/>
      <c r="G52" s="83"/>
      <c r="H52" s="83"/>
      <c r="I52" s="83"/>
      <c r="J52" s="129">
        <v>40130000</v>
      </c>
      <c r="K52" s="131" t="s">
        <v>494</v>
      </c>
      <c r="L52" s="131" t="s">
        <v>495</v>
      </c>
      <c r="M52" s="129">
        <v>17</v>
      </c>
      <c r="N52" s="129">
        <v>421</v>
      </c>
      <c r="O52" s="125">
        <v>0</v>
      </c>
      <c r="P52" s="133">
        <v>28608</v>
      </c>
      <c r="Q52" s="131"/>
      <c r="R52" s="82"/>
      <c r="S52" s="122"/>
      <c r="T52" s="122"/>
      <c r="U52" s="122"/>
    </row>
    <row r="53" spans="1:21" ht="15" x14ac:dyDescent="0.25">
      <c r="A53" s="83"/>
      <c r="B53" s="83"/>
      <c r="C53" s="120"/>
      <c r="D53" s="83"/>
      <c r="E53" s="83"/>
      <c r="G53" s="83"/>
      <c r="H53" s="83"/>
      <c r="I53" s="83"/>
      <c r="J53" s="129">
        <v>40130000</v>
      </c>
      <c r="K53" s="131" t="s">
        <v>243</v>
      </c>
      <c r="L53" s="131" t="s">
        <v>244</v>
      </c>
      <c r="M53" s="129">
        <v>18</v>
      </c>
      <c r="N53" s="129">
        <v>423</v>
      </c>
      <c r="O53" s="125">
        <v>0</v>
      </c>
      <c r="P53" s="133">
        <v>1999</v>
      </c>
      <c r="Q53" s="131"/>
      <c r="R53" s="82"/>
      <c r="S53" s="122"/>
      <c r="T53" s="122"/>
      <c r="U53" s="122"/>
    </row>
    <row r="54" spans="1:21" ht="15" x14ac:dyDescent="0.25">
      <c r="A54" s="83"/>
      <c r="B54" s="83"/>
      <c r="C54" s="120"/>
      <c r="D54" s="83"/>
      <c r="E54" s="83"/>
      <c r="G54" s="83"/>
      <c r="H54" s="83"/>
      <c r="I54" s="83"/>
      <c r="J54" s="129">
        <v>40130000</v>
      </c>
      <c r="K54" s="131" t="s">
        <v>479</v>
      </c>
      <c r="L54" s="131" t="s">
        <v>480</v>
      </c>
      <c r="M54" s="129">
        <v>18</v>
      </c>
      <c r="N54" s="129">
        <v>423</v>
      </c>
      <c r="O54" s="125">
        <v>0</v>
      </c>
      <c r="P54" s="133">
        <v>23400</v>
      </c>
      <c r="Q54" s="131"/>
      <c r="R54" s="82"/>
      <c r="S54" s="122"/>
      <c r="T54" s="122"/>
      <c r="U54" s="122"/>
    </row>
    <row r="55" spans="1:21" ht="15" x14ac:dyDescent="0.25">
      <c r="A55" s="83"/>
      <c r="B55" s="83"/>
      <c r="C55" s="120"/>
      <c r="D55" s="83"/>
      <c r="E55" s="83"/>
      <c r="G55" s="83"/>
      <c r="H55" s="83"/>
      <c r="I55" s="83"/>
      <c r="J55" s="129">
        <v>40130000</v>
      </c>
      <c r="K55" s="131" t="s">
        <v>437</v>
      </c>
      <c r="L55" s="131" t="s">
        <v>438</v>
      </c>
      <c r="M55" s="129">
        <v>18</v>
      </c>
      <c r="N55" s="129">
        <v>423</v>
      </c>
      <c r="O55" s="125">
        <v>0</v>
      </c>
      <c r="P55" s="133">
        <v>32544</v>
      </c>
      <c r="Q55" s="131"/>
      <c r="R55" s="82"/>
      <c r="S55" s="122"/>
      <c r="T55" s="122"/>
      <c r="U55" s="122"/>
    </row>
    <row r="56" spans="1:21" ht="15" x14ac:dyDescent="0.25">
      <c r="I56" s="83"/>
      <c r="J56" s="129">
        <v>40130000</v>
      </c>
      <c r="K56" s="131" t="s">
        <v>500</v>
      </c>
      <c r="L56" s="131" t="s">
        <v>501</v>
      </c>
      <c r="M56" s="129">
        <v>18</v>
      </c>
      <c r="N56" s="129">
        <v>423</v>
      </c>
      <c r="O56" s="125">
        <v>0</v>
      </c>
      <c r="P56" s="133">
        <v>3600</v>
      </c>
      <c r="Q56" s="131"/>
      <c r="R56" s="82"/>
      <c r="S56" s="122"/>
      <c r="T56" s="122"/>
      <c r="U56" s="122"/>
    </row>
    <row r="57" spans="1:21" ht="15" x14ac:dyDescent="0.25">
      <c r="J57" s="129">
        <v>40130000</v>
      </c>
      <c r="K57" s="131" t="s">
        <v>537</v>
      </c>
      <c r="L57" s="131" t="s">
        <v>538</v>
      </c>
      <c r="M57" s="129">
        <v>18</v>
      </c>
      <c r="N57" s="129">
        <v>423</v>
      </c>
      <c r="O57" s="125">
        <v>0</v>
      </c>
      <c r="P57" s="133">
        <v>2000</v>
      </c>
      <c r="Q57" s="131"/>
    </row>
    <row r="58" spans="1:21" ht="15" x14ac:dyDescent="0.25">
      <c r="J58" s="129">
        <v>40130000</v>
      </c>
      <c r="K58" s="131" t="s">
        <v>36</v>
      </c>
      <c r="L58" s="131" t="s">
        <v>147</v>
      </c>
      <c r="M58" s="129">
        <v>17</v>
      </c>
      <c r="N58" s="129">
        <v>425</v>
      </c>
      <c r="O58" s="125">
        <v>0</v>
      </c>
      <c r="P58" s="133">
        <v>7960</v>
      </c>
      <c r="Q58" s="131"/>
    </row>
    <row r="59" spans="1:21" ht="15" x14ac:dyDescent="0.25">
      <c r="J59" s="129">
        <v>40130000</v>
      </c>
      <c r="K59" s="131" t="s">
        <v>126</v>
      </c>
      <c r="L59" s="131" t="s">
        <v>125</v>
      </c>
      <c r="M59" s="129">
        <v>15</v>
      </c>
      <c r="N59" s="129">
        <v>426</v>
      </c>
      <c r="O59" s="125">
        <v>0</v>
      </c>
      <c r="P59" s="133">
        <v>8112</v>
      </c>
      <c r="Q59" s="131"/>
    </row>
    <row r="60" spans="1:21" ht="15" x14ac:dyDescent="0.25">
      <c r="J60" s="129">
        <v>40130000</v>
      </c>
      <c r="K60" s="131" t="s">
        <v>539</v>
      </c>
      <c r="L60" s="131" t="s">
        <v>540</v>
      </c>
      <c r="M60" s="129">
        <v>18</v>
      </c>
      <c r="N60" s="129">
        <v>432</v>
      </c>
      <c r="O60" s="125">
        <v>0</v>
      </c>
      <c r="P60" s="133">
        <v>12768</v>
      </c>
      <c r="Q60" s="131"/>
    </row>
    <row r="61" spans="1:21" ht="15" x14ac:dyDescent="0.25">
      <c r="J61" s="129">
        <v>40130000</v>
      </c>
      <c r="K61" s="131" t="s">
        <v>491</v>
      </c>
      <c r="L61" s="131" t="s">
        <v>492</v>
      </c>
      <c r="M61" s="129">
        <v>18</v>
      </c>
      <c r="N61" s="129">
        <v>601</v>
      </c>
      <c r="O61" s="125">
        <v>0</v>
      </c>
      <c r="P61" s="133">
        <v>6000</v>
      </c>
      <c r="Q61" s="131"/>
    </row>
    <row r="62" spans="1:21" ht="15" x14ac:dyDescent="0.25">
      <c r="J62" s="129">
        <v>40130000</v>
      </c>
      <c r="K62" s="131" t="s">
        <v>541</v>
      </c>
      <c r="L62" s="131" t="s">
        <v>542</v>
      </c>
      <c r="M62" s="129">
        <v>18</v>
      </c>
      <c r="N62" s="129">
        <v>601</v>
      </c>
      <c r="O62" s="125">
        <v>0</v>
      </c>
      <c r="P62" s="133">
        <v>3510.5</v>
      </c>
      <c r="Q62" s="131"/>
    </row>
    <row r="63" spans="1:21" ht="15" x14ac:dyDescent="0.25">
      <c r="J63" s="129">
        <v>40130000</v>
      </c>
      <c r="K63" s="131" t="s">
        <v>140</v>
      </c>
      <c r="L63" s="131" t="s">
        <v>141</v>
      </c>
      <c r="M63" s="129">
        <v>18</v>
      </c>
      <c r="N63" s="129">
        <v>601</v>
      </c>
      <c r="O63" s="125">
        <v>0</v>
      </c>
      <c r="P63" s="133">
        <v>11715.98</v>
      </c>
      <c r="Q63" s="131"/>
    </row>
    <row r="64" spans="1:21" ht="15" x14ac:dyDescent="0.25">
      <c r="J64" s="129">
        <v>40130000</v>
      </c>
      <c r="K64" s="131" t="s">
        <v>506</v>
      </c>
      <c r="L64" s="131" t="s">
        <v>506</v>
      </c>
      <c r="M64" s="129">
        <v>18</v>
      </c>
      <c r="N64" s="129">
        <v>601</v>
      </c>
      <c r="O64" s="125">
        <v>0</v>
      </c>
      <c r="P64" s="133">
        <v>3600</v>
      </c>
      <c r="Q64" s="131"/>
    </row>
    <row r="65" spans="10:19" s="83" customFormat="1" ht="15" x14ac:dyDescent="0.25">
      <c r="J65" s="129">
        <v>40130000</v>
      </c>
      <c r="K65" s="131" t="s">
        <v>507</v>
      </c>
      <c r="L65" s="131" t="s">
        <v>508</v>
      </c>
      <c r="M65" s="129">
        <v>17</v>
      </c>
      <c r="N65" s="129">
        <v>702</v>
      </c>
      <c r="O65" s="125">
        <v>0</v>
      </c>
      <c r="P65" s="133">
        <v>14400</v>
      </c>
      <c r="Q65" s="131"/>
    </row>
    <row r="66" spans="10:19" s="83" customFormat="1" ht="15" x14ac:dyDescent="0.25">
      <c r="J66" s="129">
        <v>40130000</v>
      </c>
      <c r="K66" s="131" t="s">
        <v>203</v>
      </c>
      <c r="L66" s="131" t="s">
        <v>204</v>
      </c>
      <c r="M66" s="129">
        <v>17</v>
      </c>
      <c r="N66" s="129">
        <v>702</v>
      </c>
      <c r="O66" s="125">
        <v>0</v>
      </c>
      <c r="P66" s="133">
        <v>13200</v>
      </c>
      <c r="Q66" s="131"/>
    </row>
    <row r="67" spans="10:19" s="83" customFormat="1" ht="15" x14ac:dyDescent="0.25">
      <c r="J67" s="129">
        <v>40130000</v>
      </c>
      <c r="K67" s="131" t="s">
        <v>187</v>
      </c>
      <c r="L67" s="131" t="s">
        <v>188</v>
      </c>
      <c r="M67" s="129">
        <v>16</v>
      </c>
      <c r="N67" s="129">
        <v>703</v>
      </c>
      <c r="O67" s="125">
        <v>861.56</v>
      </c>
      <c r="P67" s="133">
        <v>0</v>
      </c>
      <c r="Q67" s="131"/>
    </row>
    <row r="68" spans="10:19" s="83" customFormat="1" ht="15" x14ac:dyDescent="0.25">
      <c r="J68" s="129">
        <v>40130000</v>
      </c>
      <c r="K68" s="131" t="s">
        <v>176</v>
      </c>
      <c r="L68" s="131" t="s">
        <v>177</v>
      </c>
      <c r="M68" s="129">
        <v>13</v>
      </c>
      <c r="N68" s="129">
        <v>704</v>
      </c>
      <c r="O68" s="125">
        <v>850</v>
      </c>
      <c r="P68" s="133">
        <v>0</v>
      </c>
      <c r="Q68" s="131"/>
    </row>
    <row r="69" spans="10:19" s="83" customFormat="1" ht="15" x14ac:dyDescent="0.25">
      <c r="J69" s="129">
        <v>40130000</v>
      </c>
      <c r="K69" s="131" t="s">
        <v>116</v>
      </c>
      <c r="L69" s="131" t="s">
        <v>117</v>
      </c>
      <c r="M69" s="129">
        <v>16</v>
      </c>
      <c r="N69" s="129">
        <v>704</v>
      </c>
      <c r="O69" s="125">
        <v>0</v>
      </c>
      <c r="P69" s="133">
        <v>7000</v>
      </c>
      <c r="Q69" s="131"/>
    </row>
    <row r="70" spans="10:19" s="83" customFormat="1" ht="15" x14ac:dyDescent="0.25">
      <c r="J70" s="129">
        <v>40130000</v>
      </c>
      <c r="K70" s="131" t="s">
        <v>189</v>
      </c>
      <c r="L70" s="131" t="s">
        <v>190</v>
      </c>
      <c r="M70" s="129">
        <v>16</v>
      </c>
      <c r="N70" s="129">
        <v>704</v>
      </c>
      <c r="O70" s="125">
        <v>0</v>
      </c>
      <c r="P70" s="133">
        <v>18000</v>
      </c>
      <c r="Q70" s="131"/>
    </row>
    <row r="71" spans="10:19" s="83" customFormat="1" ht="15" x14ac:dyDescent="0.25">
      <c r="J71" s="129">
        <v>40130000</v>
      </c>
      <c r="K71" s="131" t="s">
        <v>132</v>
      </c>
      <c r="L71" s="131" t="s">
        <v>133</v>
      </c>
      <c r="M71" s="129">
        <v>16</v>
      </c>
      <c r="N71" s="129">
        <v>704</v>
      </c>
      <c r="O71" s="125">
        <v>0</v>
      </c>
      <c r="P71" s="133">
        <v>2650</v>
      </c>
      <c r="Q71" s="131"/>
    </row>
    <row r="72" spans="10:19" s="83" customFormat="1" ht="15" x14ac:dyDescent="0.25">
      <c r="J72" s="129">
        <v>40130000</v>
      </c>
      <c r="K72" s="131" t="s">
        <v>543</v>
      </c>
      <c r="L72" s="131" t="s">
        <v>544</v>
      </c>
      <c r="M72" s="129">
        <v>17</v>
      </c>
      <c r="N72" s="129">
        <v>704</v>
      </c>
      <c r="O72" s="125">
        <v>0</v>
      </c>
      <c r="P72" s="133">
        <v>8000</v>
      </c>
      <c r="Q72" s="131"/>
    </row>
    <row r="73" spans="10:19" s="83" customFormat="1" ht="15" x14ac:dyDescent="0.25">
      <c r="J73" s="129">
        <v>40130000</v>
      </c>
      <c r="K73" s="131" t="s">
        <v>207</v>
      </c>
      <c r="L73" s="131" t="s">
        <v>208</v>
      </c>
      <c r="M73" s="129">
        <v>17</v>
      </c>
      <c r="N73" s="129">
        <v>704</v>
      </c>
      <c r="O73" s="125">
        <v>0</v>
      </c>
      <c r="P73" s="133">
        <v>4788</v>
      </c>
      <c r="Q73" s="138"/>
      <c r="R73" s="122"/>
      <c r="S73" s="122"/>
    </row>
    <row r="74" spans="10:19" s="83" customFormat="1" ht="15" x14ac:dyDescent="0.25">
      <c r="J74" s="129">
        <v>40130000</v>
      </c>
      <c r="K74" s="131" t="s">
        <v>227</v>
      </c>
      <c r="L74" s="131" t="s">
        <v>228</v>
      </c>
      <c r="M74" s="129">
        <v>18</v>
      </c>
      <c r="N74" s="129">
        <v>704</v>
      </c>
      <c r="O74" s="125">
        <v>0</v>
      </c>
      <c r="P74" s="133">
        <v>24400</v>
      </c>
      <c r="Q74" s="138"/>
      <c r="R74" s="122"/>
      <c r="S74" s="122"/>
    </row>
    <row r="75" spans="10:19" s="83" customFormat="1" ht="15" x14ac:dyDescent="0.25">
      <c r="J75" s="129">
        <v>40130000</v>
      </c>
      <c r="K75" s="131" t="s">
        <v>511</v>
      </c>
      <c r="L75" s="131" t="s">
        <v>512</v>
      </c>
      <c r="M75" s="129">
        <v>17</v>
      </c>
      <c r="N75" s="129">
        <v>711</v>
      </c>
      <c r="O75" s="125">
        <v>0</v>
      </c>
      <c r="P75" s="133">
        <v>62100</v>
      </c>
      <c r="Q75" s="138"/>
      <c r="R75" s="122"/>
      <c r="S75" s="122"/>
    </row>
    <row r="76" spans="10:19" s="83" customFormat="1" ht="15" x14ac:dyDescent="0.25">
      <c r="J76" s="129">
        <v>40130000</v>
      </c>
      <c r="K76" s="131" t="s">
        <v>171</v>
      </c>
      <c r="L76" s="131" t="s">
        <v>172</v>
      </c>
      <c r="M76" s="129">
        <v>8</v>
      </c>
      <c r="N76" s="129">
        <v>712</v>
      </c>
      <c r="O76" s="125">
        <v>0</v>
      </c>
      <c r="P76" s="133">
        <v>0</v>
      </c>
      <c r="Q76" s="138"/>
      <c r="R76" s="122"/>
      <c r="S76" s="122"/>
    </row>
    <row r="77" spans="10:19" s="83" customFormat="1" ht="15" x14ac:dyDescent="0.25">
      <c r="J77" s="129">
        <v>40130000</v>
      </c>
      <c r="K77" s="131" t="s">
        <v>184</v>
      </c>
      <c r="L77" s="131" t="s">
        <v>185</v>
      </c>
      <c r="M77" s="129">
        <v>15</v>
      </c>
      <c r="N77" s="129">
        <v>712</v>
      </c>
      <c r="O77" s="125">
        <v>0</v>
      </c>
      <c r="P77" s="133">
        <v>3912</v>
      </c>
      <c r="Q77" s="138"/>
      <c r="R77" s="122"/>
      <c r="S77" s="122"/>
    </row>
    <row r="78" spans="10:19" s="83" customFormat="1" ht="15" x14ac:dyDescent="0.25">
      <c r="J78" s="108"/>
      <c r="K78" s="128"/>
      <c r="L78" s="128" t="s">
        <v>583</v>
      </c>
      <c r="M78" s="108" t="s">
        <v>2377</v>
      </c>
      <c r="N78" s="108" t="s">
        <v>573</v>
      </c>
      <c r="O78" s="127"/>
      <c r="P78" s="126">
        <v>8000</v>
      </c>
      <c r="Q78" s="137" t="s">
        <v>569</v>
      </c>
      <c r="R78" s="122"/>
      <c r="S78" s="122"/>
    </row>
    <row r="79" spans="10:19" s="83" customFormat="1" ht="15" x14ac:dyDescent="0.25">
      <c r="J79" s="108"/>
      <c r="K79" s="128"/>
      <c r="L79" s="128" t="s">
        <v>78</v>
      </c>
      <c r="M79" s="108" t="s">
        <v>2377</v>
      </c>
      <c r="N79" s="108" t="s">
        <v>577</v>
      </c>
      <c r="O79" s="127"/>
      <c r="P79" s="126">
        <v>8700</v>
      </c>
      <c r="Q79" s="137" t="s">
        <v>569</v>
      </c>
      <c r="R79" s="122"/>
      <c r="S79" s="122"/>
    </row>
    <row r="80" spans="10:19" s="83" customFormat="1" ht="15" x14ac:dyDescent="0.25">
      <c r="J80" s="108"/>
      <c r="K80" s="128"/>
      <c r="L80" s="128" t="s">
        <v>10</v>
      </c>
      <c r="M80" s="108" t="s">
        <v>2377</v>
      </c>
      <c r="N80" s="108" t="s">
        <v>588</v>
      </c>
      <c r="O80" s="127"/>
      <c r="P80" s="126">
        <v>5304</v>
      </c>
      <c r="Q80" s="137" t="s">
        <v>581</v>
      </c>
      <c r="R80" s="122"/>
      <c r="S80" s="122"/>
    </row>
    <row r="81" spans="10:19" s="83" customFormat="1" ht="15" x14ac:dyDescent="0.25">
      <c r="J81" s="108"/>
      <c r="K81" s="128"/>
      <c r="L81" s="128" t="s">
        <v>590</v>
      </c>
      <c r="M81" s="108" t="s">
        <v>571</v>
      </c>
      <c r="N81" s="108" t="s">
        <v>577</v>
      </c>
      <c r="O81" s="127"/>
      <c r="P81" s="126">
        <v>5040</v>
      </c>
      <c r="Q81" s="137" t="s">
        <v>569</v>
      </c>
      <c r="R81" s="122"/>
      <c r="S81" s="122"/>
    </row>
    <row r="82" spans="10:19" s="83" customFormat="1" ht="15" x14ac:dyDescent="0.25">
      <c r="J82" s="108"/>
      <c r="K82" s="128"/>
      <c r="L82" s="128" t="s">
        <v>411</v>
      </c>
      <c r="M82" s="108" t="s">
        <v>586</v>
      </c>
      <c r="N82" s="108" t="s">
        <v>592</v>
      </c>
      <c r="O82" s="127"/>
      <c r="P82" s="126">
        <v>19800</v>
      </c>
      <c r="Q82" s="137" t="s">
        <v>572</v>
      </c>
      <c r="R82" s="122"/>
      <c r="S82" s="122"/>
    </row>
    <row r="83" spans="10:19" s="83" customFormat="1" ht="15" x14ac:dyDescent="0.25">
      <c r="J83" s="108"/>
      <c r="K83" s="128"/>
      <c r="L83" s="128" t="s">
        <v>590</v>
      </c>
      <c r="M83" s="108" t="s">
        <v>575</v>
      </c>
      <c r="N83" s="108" t="s">
        <v>577</v>
      </c>
      <c r="O83" s="127"/>
      <c r="P83" s="126">
        <v>5166</v>
      </c>
      <c r="Q83" s="137" t="s">
        <v>569</v>
      </c>
      <c r="R83" s="122"/>
      <c r="S83" s="122"/>
    </row>
    <row r="84" spans="10:19" s="83" customFormat="1" ht="15" x14ac:dyDescent="0.25">
      <c r="J84" s="108"/>
      <c r="K84" s="128"/>
      <c r="L84" s="128" t="s">
        <v>276</v>
      </c>
      <c r="M84" s="108" t="s">
        <v>586</v>
      </c>
      <c r="N84" s="108" t="s">
        <v>596</v>
      </c>
      <c r="O84" s="127"/>
      <c r="P84" s="126">
        <v>11988</v>
      </c>
      <c r="Q84" s="137" t="s">
        <v>569</v>
      </c>
      <c r="R84" s="122"/>
      <c r="S84" s="122"/>
    </row>
    <row r="85" spans="10:19" s="83" customFormat="1" ht="15" x14ac:dyDescent="0.25">
      <c r="J85" s="108"/>
      <c r="K85" s="128"/>
      <c r="L85" s="128" t="s">
        <v>598</v>
      </c>
      <c r="M85" s="108" t="s">
        <v>586</v>
      </c>
      <c r="N85" s="108" t="s">
        <v>596</v>
      </c>
      <c r="O85" s="127"/>
      <c r="P85" s="126">
        <v>7188</v>
      </c>
      <c r="Q85" s="137" t="s">
        <v>569</v>
      </c>
      <c r="R85" s="122"/>
      <c r="S85" s="122"/>
    </row>
    <row r="86" spans="10:19" s="83" customFormat="1" ht="15" x14ac:dyDescent="0.25">
      <c r="J86" s="108"/>
      <c r="K86" s="128"/>
      <c r="L86" s="128" t="s">
        <v>141</v>
      </c>
      <c r="M86" s="108" t="s">
        <v>2377</v>
      </c>
      <c r="N86" s="108" t="s">
        <v>577</v>
      </c>
      <c r="O86" s="127"/>
      <c r="P86" s="126">
        <v>6850.91</v>
      </c>
      <c r="Q86" s="137" t="s">
        <v>569</v>
      </c>
      <c r="R86" s="122"/>
      <c r="S86" s="122"/>
    </row>
    <row r="87" spans="10:19" s="83" customFormat="1" ht="15" x14ac:dyDescent="0.25">
      <c r="J87" s="108"/>
      <c r="K87" s="128"/>
      <c r="L87" s="128" t="s">
        <v>600</v>
      </c>
      <c r="M87" s="108" t="s">
        <v>2377</v>
      </c>
      <c r="N87" s="108" t="s">
        <v>573</v>
      </c>
      <c r="O87" s="127"/>
      <c r="P87" s="126">
        <v>6000</v>
      </c>
      <c r="Q87" s="137" t="s">
        <v>580</v>
      </c>
      <c r="R87" s="122"/>
      <c r="S87" s="122"/>
    </row>
    <row r="88" spans="10:19" s="83" customFormat="1" ht="15" x14ac:dyDescent="0.25">
      <c r="J88" s="108"/>
      <c r="K88" s="128"/>
      <c r="L88" s="128" t="s">
        <v>602</v>
      </c>
      <c r="M88" s="108" t="s">
        <v>2377</v>
      </c>
      <c r="N88" s="108" t="s">
        <v>552</v>
      </c>
      <c r="O88" s="127"/>
      <c r="P88" s="126">
        <v>9200</v>
      </c>
      <c r="Q88" s="137" t="s">
        <v>580</v>
      </c>
      <c r="R88" s="122"/>
      <c r="S88" s="122"/>
    </row>
    <row r="89" spans="10:19" s="83" customFormat="1" ht="15" x14ac:dyDescent="0.25">
      <c r="J89" s="108"/>
      <c r="K89" s="128"/>
      <c r="L89" s="128" t="s">
        <v>605</v>
      </c>
      <c r="M89" s="108" t="s">
        <v>2377</v>
      </c>
      <c r="N89" s="108" t="s">
        <v>568</v>
      </c>
      <c r="O89" s="127"/>
      <c r="P89" s="126">
        <v>3000</v>
      </c>
      <c r="Q89" s="137" t="s">
        <v>581</v>
      </c>
      <c r="R89" s="122"/>
      <c r="S89" s="122"/>
    </row>
    <row r="90" spans="10:19" s="83" customFormat="1" ht="15" x14ac:dyDescent="0.25">
      <c r="J90" s="108"/>
      <c r="K90" s="128"/>
      <c r="L90" s="128" t="s">
        <v>59</v>
      </c>
      <c r="M90" s="108" t="s">
        <v>2377</v>
      </c>
      <c r="N90" s="108" t="s">
        <v>588</v>
      </c>
      <c r="O90" s="127"/>
      <c r="P90" s="126">
        <v>7230</v>
      </c>
      <c r="Q90" s="137" t="s">
        <v>581</v>
      </c>
      <c r="R90" s="122"/>
      <c r="S90" s="122"/>
    </row>
    <row r="91" spans="10:19" s="83" customFormat="1" ht="15" x14ac:dyDescent="0.25">
      <c r="J91" s="108"/>
      <c r="K91" s="128"/>
      <c r="L91" s="128" t="s">
        <v>608</v>
      </c>
      <c r="M91" s="108" t="s">
        <v>2377</v>
      </c>
      <c r="N91" s="108" t="s">
        <v>568</v>
      </c>
      <c r="O91" s="127"/>
      <c r="P91" s="126">
        <v>1200</v>
      </c>
      <c r="Q91" s="137" t="s">
        <v>582</v>
      </c>
      <c r="R91" s="122"/>
      <c r="S91" s="122"/>
    </row>
    <row r="92" spans="10:19" s="83" customFormat="1" ht="15" x14ac:dyDescent="0.25">
      <c r="J92" s="108"/>
      <c r="K92" s="128"/>
      <c r="L92" s="128" t="s">
        <v>613</v>
      </c>
      <c r="M92" s="108" t="s">
        <v>2377</v>
      </c>
      <c r="N92" s="108" t="s">
        <v>612</v>
      </c>
      <c r="O92" s="127"/>
      <c r="P92" s="126">
        <v>6528</v>
      </c>
      <c r="Q92" s="137" t="s">
        <v>581</v>
      </c>
      <c r="R92" s="122"/>
      <c r="S92" s="122"/>
    </row>
    <row r="93" spans="10:19" s="83" customFormat="1" ht="15" x14ac:dyDescent="0.25">
      <c r="J93" s="108"/>
      <c r="K93" s="128"/>
      <c r="L93" s="128" t="s">
        <v>615</v>
      </c>
      <c r="M93" s="108" t="s">
        <v>2377</v>
      </c>
      <c r="N93" s="108" t="s">
        <v>612</v>
      </c>
      <c r="O93" s="127"/>
      <c r="P93" s="126">
        <v>24000</v>
      </c>
      <c r="Q93" s="137" t="s">
        <v>580</v>
      </c>
      <c r="R93" s="122"/>
      <c r="S93" s="122"/>
    </row>
    <row r="94" spans="10:19" s="83" customFormat="1" ht="15" x14ac:dyDescent="0.25">
      <c r="J94" s="108"/>
      <c r="K94" s="128"/>
      <c r="L94" s="128" t="s">
        <v>613</v>
      </c>
      <c r="M94" s="108" t="s">
        <v>2377</v>
      </c>
      <c r="N94" s="108" t="s">
        <v>612</v>
      </c>
      <c r="O94" s="127"/>
      <c r="P94" s="126">
        <v>6528</v>
      </c>
      <c r="Q94" s="137" t="s">
        <v>581</v>
      </c>
      <c r="R94" s="122"/>
      <c r="S94" s="122"/>
    </row>
    <row r="95" spans="10:19" s="83" customFormat="1" ht="15" x14ac:dyDescent="0.25">
      <c r="J95" s="108"/>
      <c r="K95" s="128"/>
      <c r="L95" s="128" t="s">
        <v>613</v>
      </c>
      <c r="M95" s="108" t="s">
        <v>2377</v>
      </c>
      <c r="N95" s="108" t="s">
        <v>612</v>
      </c>
      <c r="O95" s="127"/>
      <c r="P95" s="126">
        <v>11791.2</v>
      </c>
      <c r="Q95" s="137" t="s">
        <v>581</v>
      </c>
      <c r="R95" s="122"/>
      <c r="S95" s="122"/>
    </row>
    <row r="96" spans="10:19" s="83" customFormat="1" ht="15" x14ac:dyDescent="0.25">
      <c r="J96" s="108"/>
      <c r="K96" s="128"/>
      <c r="L96" s="128" t="s">
        <v>617</v>
      </c>
      <c r="M96" s="108" t="s">
        <v>2377</v>
      </c>
      <c r="N96" s="108" t="s">
        <v>577</v>
      </c>
      <c r="O96" s="127"/>
      <c r="P96" s="126">
        <v>13200</v>
      </c>
      <c r="Q96" s="137" t="s">
        <v>611</v>
      </c>
      <c r="R96" s="122"/>
      <c r="S96" s="122"/>
    </row>
    <row r="97" spans="10:19" s="83" customFormat="1" ht="15" x14ac:dyDescent="0.25">
      <c r="J97" s="108"/>
      <c r="K97" s="128"/>
      <c r="L97" s="128" t="s">
        <v>619</v>
      </c>
      <c r="M97" s="108" t="s">
        <v>604</v>
      </c>
      <c r="N97" s="108" t="s">
        <v>612</v>
      </c>
      <c r="O97" s="127"/>
      <c r="P97" s="126">
        <v>8160</v>
      </c>
      <c r="Q97" s="137" t="s">
        <v>580</v>
      </c>
      <c r="R97" s="122"/>
      <c r="S97" s="122"/>
    </row>
    <row r="98" spans="10:19" s="83" customFormat="1" ht="15" x14ac:dyDescent="0.25">
      <c r="J98" s="108"/>
      <c r="K98" s="128"/>
      <c r="L98" s="128" t="s">
        <v>619</v>
      </c>
      <c r="M98" s="108" t="s">
        <v>604</v>
      </c>
      <c r="N98" s="108" t="s">
        <v>612</v>
      </c>
      <c r="O98" s="127"/>
      <c r="P98" s="126">
        <v>15480</v>
      </c>
      <c r="Q98" s="137" t="s">
        <v>611</v>
      </c>
      <c r="R98" s="122"/>
      <c r="S98" s="122"/>
    </row>
    <row r="99" spans="10:19" s="83" customFormat="1" ht="15" x14ac:dyDescent="0.25">
      <c r="J99" s="108"/>
      <c r="K99" s="128"/>
      <c r="L99" s="128" t="s">
        <v>10</v>
      </c>
      <c r="M99" s="108" t="s">
        <v>2377</v>
      </c>
      <c r="N99" s="108" t="s">
        <v>552</v>
      </c>
      <c r="O99" s="127"/>
      <c r="P99" s="126">
        <v>26040</v>
      </c>
      <c r="Q99" s="137" t="s">
        <v>581</v>
      </c>
      <c r="R99" s="122"/>
      <c r="S99" s="122"/>
    </row>
    <row r="100" spans="10:19" s="83" customFormat="1" ht="15" x14ac:dyDescent="0.25">
      <c r="J100" s="108"/>
      <c r="K100" s="128"/>
      <c r="L100" s="128" t="s">
        <v>430</v>
      </c>
      <c r="M100" s="108" t="s">
        <v>2377</v>
      </c>
      <c r="N100" s="108" t="s">
        <v>552</v>
      </c>
      <c r="O100" s="127"/>
      <c r="P100" s="126">
        <v>91446.15</v>
      </c>
      <c r="Q100" s="137" t="s">
        <v>580</v>
      </c>
      <c r="R100" s="122"/>
      <c r="S100" s="122"/>
    </row>
    <row r="101" spans="10:19" s="83" customFormat="1" ht="15" x14ac:dyDescent="0.25">
      <c r="J101" s="108"/>
      <c r="K101" s="128"/>
      <c r="L101" s="128" t="s">
        <v>501</v>
      </c>
      <c r="M101" s="108" t="s">
        <v>604</v>
      </c>
      <c r="N101" s="108" t="s">
        <v>570</v>
      </c>
      <c r="O101" s="127"/>
      <c r="P101" s="126">
        <v>10068</v>
      </c>
      <c r="Q101" s="137" t="s">
        <v>580</v>
      </c>
      <c r="R101" s="122"/>
      <c r="S101" s="122"/>
    </row>
  </sheetData>
  <conditionalFormatting sqref="G2:Q2 Q3:Q56 J24:O27 P24:P77 A2:I23">
    <cfRule type="expression" dxfId="103" priority="59">
      <formula>FIND("Compensé - Soldé",$G2)&gt;0</formula>
    </cfRule>
  </conditionalFormatting>
  <conditionalFormatting sqref="I2:I12 A2:Q2 A3:P23 J24:O27 P24:P77">
    <cfRule type="expression" dxfId="102" priority="58">
      <formula>FIND("A compenser Frns - Client",$G2)&gt;0</formula>
    </cfRule>
  </conditionalFormatting>
  <conditionalFormatting sqref="H2">
    <cfRule type="expression" dxfId="101" priority="56">
      <formula>FIND("Compensé - Soldé",$G2)&gt;0</formula>
    </cfRule>
  </conditionalFormatting>
  <conditionalFormatting sqref="G3:H3">
    <cfRule type="expression" dxfId="100" priority="54">
      <formula>FIND("Facture fournisseur reçue",$G3)&gt;0</formula>
    </cfRule>
    <cfRule type="expression" dxfId="99" priority="55">
      <formula>FIND("Compensé - Soldé",$G3)&gt;0</formula>
    </cfRule>
  </conditionalFormatting>
  <conditionalFormatting sqref="G3:H3">
    <cfRule type="expression" dxfId="98" priority="53">
      <formula>FIND("A compenser Frns - Client",$G3)&gt;0</formula>
    </cfRule>
  </conditionalFormatting>
  <conditionalFormatting sqref="G4:H4">
    <cfRule type="expression" dxfId="97" priority="51">
      <formula>FIND("Facture fournisseur reçue",$G4)&gt;0</formula>
    </cfRule>
    <cfRule type="expression" dxfId="96" priority="52">
      <formula>FIND("Compensé - Soldé",$G4)&gt;0</formula>
    </cfRule>
  </conditionalFormatting>
  <conditionalFormatting sqref="G4:H4">
    <cfRule type="expression" dxfId="95" priority="50">
      <formula>FIND("A compenser Frns - Client",$G4)&gt;0</formula>
    </cfRule>
  </conditionalFormatting>
  <conditionalFormatting sqref="G5:H5">
    <cfRule type="expression" dxfId="94" priority="48">
      <formula>FIND("Facture fournisseur reçue",$G5)&gt;0</formula>
    </cfRule>
    <cfRule type="expression" dxfId="93" priority="49">
      <formula>FIND("Compensé - Soldé",$G5)&gt;0</formula>
    </cfRule>
  </conditionalFormatting>
  <conditionalFormatting sqref="G5:H5">
    <cfRule type="expression" dxfId="92" priority="47">
      <formula>FIND("A compenser Frns - Client",$G5)&gt;0</formula>
    </cfRule>
  </conditionalFormatting>
  <conditionalFormatting sqref="G6:H6">
    <cfRule type="expression" dxfId="91" priority="45">
      <formula>FIND("Facture fournisseur reçue",$G6)&gt;0</formula>
    </cfRule>
    <cfRule type="expression" dxfId="90" priority="46">
      <formula>FIND("Compensé - Soldé",$G6)&gt;0</formula>
    </cfRule>
  </conditionalFormatting>
  <conditionalFormatting sqref="G6:H6">
    <cfRule type="expression" dxfId="89" priority="44">
      <formula>FIND("A compenser Frns - Client",$G6)&gt;0</formula>
    </cfRule>
  </conditionalFormatting>
  <conditionalFormatting sqref="G7:H7">
    <cfRule type="expression" dxfId="88" priority="42">
      <formula>FIND("Facture fournisseur reçue",$G7)&gt;0</formula>
    </cfRule>
    <cfRule type="expression" dxfId="87" priority="43">
      <formula>FIND("Compensé - Soldé",$G7)&gt;0</formula>
    </cfRule>
  </conditionalFormatting>
  <conditionalFormatting sqref="G7:H7">
    <cfRule type="expression" dxfId="86" priority="41">
      <formula>FIND("A compenser Frns - Client",$G7)&gt;0</formula>
    </cfRule>
  </conditionalFormatting>
  <conditionalFormatting sqref="G8:H8">
    <cfRule type="expression" dxfId="85" priority="39">
      <formula>FIND("Facture fournisseur reçue",$G8)&gt;0</formula>
    </cfRule>
    <cfRule type="expression" dxfId="84" priority="40">
      <formula>FIND("Compensé - Soldé",$G8)&gt;0</formula>
    </cfRule>
  </conditionalFormatting>
  <conditionalFormatting sqref="G8:H8">
    <cfRule type="expression" dxfId="83" priority="38">
      <formula>FIND("A compenser Frns - Client",$G8)&gt;0</formula>
    </cfRule>
  </conditionalFormatting>
  <conditionalFormatting sqref="G9:H9">
    <cfRule type="expression" dxfId="82" priority="36">
      <formula>FIND("Facture fournisseur reçue",$G9)&gt;0</formula>
    </cfRule>
    <cfRule type="expression" dxfId="81" priority="37">
      <formula>FIND("Compensé - Soldé",$G9)&gt;0</formula>
    </cfRule>
  </conditionalFormatting>
  <conditionalFormatting sqref="G9:H9">
    <cfRule type="expression" dxfId="80" priority="35">
      <formula>FIND("A compenser Frns - Client",$G9)&gt;0</formula>
    </cfRule>
  </conditionalFormatting>
  <conditionalFormatting sqref="G11:H11">
    <cfRule type="expression" dxfId="79" priority="33">
      <formula>FIND("Facture fournisseur reçue",$G11)&gt;0</formula>
    </cfRule>
    <cfRule type="expression" dxfId="78" priority="34">
      <formula>FIND("Compensé - Soldé",$G11)&gt;0</formula>
    </cfRule>
  </conditionalFormatting>
  <conditionalFormatting sqref="G11:H11">
    <cfRule type="expression" dxfId="77" priority="32">
      <formula>FIND("A compenser Frns - Client",$G11)&gt;0</formula>
    </cfRule>
  </conditionalFormatting>
  <conditionalFormatting sqref="G12:H12">
    <cfRule type="expression" dxfId="76" priority="30">
      <formula>FIND("Facture fournisseur reçue",$G12)&gt;0</formula>
    </cfRule>
    <cfRule type="expression" dxfId="75" priority="31">
      <formula>FIND("Compensé - Soldé",$G12)&gt;0</formula>
    </cfRule>
  </conditionalFormatting>
  <conditionalFormatting sqref="G12:H12">
    <cfRule type="expression" dxfId="74" priority="29">
      <formula>FIND("A compenser Frns - Client",$G12)&gt;0</formula>
    </cfRule>
  </conditionalFormatting>
  <conditionalFormatting sqref="G14:H14">
    <cfRule type="expression" dxfId="73" priority="27">
      <formula>FIND("Facture fournisseur reçue",$G14)&gt;0</formula>
    </cfRule>
    <cfRule type="expression" dxfId="72" priority="28">
      <formula>FIND("Compensé - Soldé",$G14)&gt;0</formula>
    </cfRule>
  </conditionalFormatting>
  <conditionalFormatting sqref="G14:H14">
    <cfRule type="expression" dxfId="71" priority="26">
      <formula>FIND("A compenser Frns - Client",$G14)&gt;0</formula>
    </cfRule>
  </conditionalFormatting>
  <conditionalFormatting sqref="G15:H15">
    <cfRule type="expression" dxfId="70" priority="24">
      <formula>FIND("Facture fournisseur reçue",$G15)&gt;0</formula>
    </cfRule>
    <cfRule type="expression" dxfId="69" priority="25">
      <formula>FIND("Compensé - Soldé",$G15)&gt;0</formula>
    </cfRule>
  </conditionalFormatting>
  <conditionalFormatting sqref="G15:H15">
    <cfRule type="expression" dxfId="68" priority="23">
      <formula>FIND("A compenser Frns - Client",$G15)&gt;0</formula>
    </cfRule>
  </conditionalFormatting>
  <conditionalFormatting sqref="G16:H16">
    <cfRule type="expression" dxfId="67" priority="21">
      <formula>FIND("Facture fournisseur reçue",$G16)&gt;0</formula>
    </cfRule>
    <cfRule type="expression" dxfId="66" priority="22">
      <formula>FIND("Compensé - Soldé",$G16)&gt;0</formula>
    </cfRule>
  </conditionalFormatting>
  <conditionalFormatting sqref="G16:H16">
    <cfRule type="expression" dxfId="65" priority="20">
      <formula>FIND("A compenser Frns - Client",$G16)&gt;0</formula>
    </cfRule>
  </conditionalFormatting>
  <conditionalFormatting sqref="G17:H17">
    <cfRule type="expression" dxfId="64" priority="18">
      <formula>FIND("Facture fournisseur reçue",$G17)&gt;0</formula>
    </cfRule>
    <cfRule type="expression" dxfId="63" priority="19">
      <formula>FIND("Compensé - Soldé",$G17)&gt;0</formula>
    </cfRule>
  </conditionalFormatting>
  <conditionalFormatting sqref="G17:H17">
    <cfRule type="expression" dxfId="62" priority="17">
      <formula>FIND("A compenser Frns - Client",$G17)&gt;0</formula>
    </cfRule>
  </conditionalFormatting>
  <conditionalFormatting sqref="G18:H18">
    <cfRule type="expression" dxfId="61" priority="15">
      <formula>FIND("Facture fournisseur reçue",$G18)&gt;0</formula>
    </cfRule>
    <cfRule type="expression" dxfId="60" priority="16">
      <formula>FIND("Compensé - Soldé",$G18)&gt;0</formula>
    </cfRule>
  </conditionalFormatting>
  <conditionalFormatting sqref="G18:H18">
    <cfRule type="expression" dxfId="59" priority="14">
      <formula>FIND("A compenser Frns - Client",$G18)&gt;0</formula>
    </cfRule>
  </conditionalFormatting>
  <conditionalFormatting sqref="G19:H19">
    <cfRule type="expression" dxfId="58" priority="12">
      <formula>FIND("Facture fournisseur reçue",$G19)&gt;0</formula>
    </cfRule>
    <cfRule type="expression" dxfId="57" priority="13">
      <formula>FIND("Compensé - Soldé",$G19)&gt;0</formula>
    </cfRule>
  </conditionalFormatting>
  <conditionalFormatting sqref="G19:H19">
    <cfRule type="expression" dxfId="56" priority="11">
      <formula>FIND("A compenser Frns - Client",$G19)&gt;0</formula>
    </cfRule>
  </conditionalFormatting>
  <conditionalFormatting sqref="G20:H20">
    <cfRule type="expression" dxfId="55" priority="9">
      <formula>FIND("Facture fournisseur reçue",$G20)&gt;0</formula>
    </cfRule>
    <cfRule type="expression" dxfId="54" priority="10">
      <formula>FIND("Compensé - Soldé",$G20)&gt;0</formula>
    </cfRule>
  </conditionalFormatting>
  <conditionalFormatting sqref="G20:H20">
    <cfRule type="expression" dxfId="53" priority="8">
      <formula>FIND("A compenser Frns - Client",$G20)&gt;0</formula>
    </cfRule>
  </conditionalFormatting>
  <conditionalFormatting sqref="G21:H21">
    <cfRule type="expression" dxfId="52" priority="6">
      <formula>FIND("Facture fournisseur reçue",$G21)&gt;0</formula>
    </cfRule>
    <cfRule type="expression" dxfId="51" priority="7">
      <formula>FIND("Compensé - Soldé",$G21)&gt;0</formula>
    </cfRule>
  </conditionalFormatting>
  <conditionalFormatting sqref="G21:H21">
    <cfRule type="expression" dxfId="50" priority="5">
      <formula>FIND("A compenser Frns - Client",$G21)&gt;0</formula>
    </cfRule>
  </conditionalFormatting>
  <conditionalFormatting sqref="J3:P23">
    <cfRule type="expression" dxfId="49" priority="4">
      <formula>FIND("Compensé - Soldé",$G3)&gt;0</formula>
    </cfRule>
  </conditionalFormatting>
  <conditionalFormatting sqref="G22:H22">
    <cfRule type="expression" dxfId="48" priority="3">
      <formula>FIND("A compenser Frns - Client",$G22)&gt;0</formula>
    </cfRule>
  </conditionalFormatting>
  <conditionalFormatting sqref="G23:H23">
    <cfRule type="expression" dxfId="47" priority="2">
      <formula>FIND("A compenser Frns - Client",$G23)&gt;0</formula>
    </cfRule>
  </conditionalFormatting>
  <conditionalFormatting sqref="Q3:Q56">
    <cfRule type="expression" dxfId="46" priority="1">
      <formula>FIND("A compenser Frns - Client",$G3)&gt;0</formula>
    </cfRule>
  </conditionalFormatting>
  <dataValidations count="1">
    <dataValidation type="list" allowBlank="1" showInputMessage="1" showErrorMessage="1" sqref="G1 G52:G1048576">
      <formula1>#REF!</formula1>
    </dataValidation>
  </dataValidation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'Liste investigation'!$A$1:$A$23</xm:f>
          </x14:formula1>
          <xm:sqref>G2:G23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>
    <tabColor rgb="FF00FF00"/>
  </sheetPr>
  <dimension ref="A1:V236"/>
  <sheetViews>
    <sheetView topLeftCell="I1" zoomScale="85" zoomScaleNormal="85" workbookViewId="0">
      <selection activeCell="N18" sqref="N17:N18"/>
    </sheetView>
  </sheetViews>
  <sheetFormatPr baseColWidth="10" defaultRowHeight="12.75" x14ac:dyDescent="0.2"/>
  <cols>
    <col min="1" max="1" width="14.28515625" style="52" bestFit="1" customWidth="1"/>
    <col min="2" max="2" width="14.140625" style="53" bestFit="1" customWidth="1"/>
    <col min="3" max="3" width="47.42578125" style="54" bestFit="1" customWidth="1"/>
    <col min="4" max="4" width="14.140625" style="52" bestFit="1" customWidth="1"/>
    <col min="5" max="5" width="12.7109375" style="52" bestFit="1" customWidth="1"/>
    <col min="6" max="6" width="14.28515625" style="52" bestFit="1" customWidth="1"/>
    <col min="7" max="7" width="27" style="54" bestFit="1" customWidth="1"/>
    <col min="8" max="8" width="60.7109375" style="55" bestFit="1" customWidth="1"/>
    <col min="9" max="9" width="14.140625" style="52" bestFit="1" customWidth="1"/>
    <col min="10" max="10" width="12.7109375" style="52" bestFit="1" customWidth="1"/>
    <col min="11" max="12" width="2.28515625" style="4" customWidth="1"/>
    <col min="13" max="13" width="13.28515625" style="3" bestFit="1" customWidth="1"/>
    <col min="14" max="14" width="65.85546875" style="3" bestFit="1" customWidth="1"/>
    <col min="15" max="15" width="22.5703125" style="27" customWidth="1"/>
    <col min="16" max="16" width="23.28515625" style="3" bestFit="1" customWidth="1"/>
    <col min="17" max="17" width="31.42578125" style="11" bestFit="1" customWidth="1"/>
    <col min="18" max="18" width="9.28515625" style="2" bestFit="1" customWidth="1"/>
    <col min="19" max="19" width="7.42578125" style="2" bestFit="1" customWidth="1"/>
    <col min="20" max="20" width="13.28515625" style="3" bestFit="1" customWidth="1"/>
    <col min="21" max="21" width="13.28515625" style="3" customWidth="1"/>
    <col min="22" max="22" width="41.7109375" style="3" bestFit="1" customWidth="1"/>
    <col min="23" max="16384" width="11.42578125" style="3"/>
  </cols>
  <sheetData>
    <row r="1" spans="1:22" ht="25.5" x14ac:dyDescent="0.2">
      <c r="A1" s="29" t="s">
        <v>90</v>
      </c>
      <c r="B1" s="30" t="s">
        <v>91</v>
      </c>
      <c r="C1" s="29" t="s">
        <v>92</v>
      </c>
      <c r="D1" s="31" t="s">
        <v>93</v>
      </c>
      <c r="E1" s="31" t="s">
        <v>94</v>
      </c>
      <c r="F1" s="32" t="s">
        <v>90</v>
      </c>
      <c r="G1" s="33" t="s">
        <v>97</v>
      </c>
      <c r="H1" s="34" t="s">
        <v>98</v>
      </c>
      <c r="I1" s="32" t="s">
        <v>93</v>
      </c>
      <c r="J1" s="32" t="s">
        <v>94</v>
      </c>
      <c r="K1" s="14"/>
      <c r="L1" s="14"/>
      <c r="M1" s="8" t="s">
        <v>554</v>
      </c>
      <c r="N1" s="9" t="s">
        <v>553</v>
      </c>
      <c r="O1" s="26" t="s">
        <v>90</v>
      </c>
      <c r="P1" s="10" t="s">
        <v>97</v>
      </c>
      <c r="Q1" s="10" t="s">
        <v>98</v>
      </c>
      <c r="R1" s="10" t="s">
        <v>93</v>
      </c>
      <c r="S1" s="10" t="s">
        <v>94</v>
      </c>
      <c r="T1" s="10" t="s">
        <v>95</v>
      </c>
      <c r="U1" s="10" t="s">
        <v>96</v>
      </c>
      <c r="V1" s="10" t="s">
        <v>557</v>
      </c>
    </row>
    <row r="2" spans="1:22" s="7" customFormat="1" ht="15" x14ac:dyDescent="0.25">
      <c r="A2" s="35">
        <v>41130000</v>
      </c>
      <c r="B2" s="36">
        <v>1743</v>
      </c>
      <c r="C2" s="37" t="s">
        <v>17</v>
      </c>
      <c r="D2" s="38">
        <v>9</v>
      </c>
      <c r="E2" s="38">
        <v>201</v>
      </c>
      <c r="F2" s="39">
        <v>40130000</v>
      </c>
      <c r="G2" s="40" t="s">
        <v>104</v>
      </c>
      <c r="H2" s="41" t="s">
        <v>17</v>
      </c>
      <c r="I2" s="39">
        <v>9</v>
      </c>
      <c r="J2" s="39">
        <v>201</v>
      </c>
      <c r="K2" s="15"/>
      <c r="L2" s="15"/>
      <c r="M2" s="6" t="str">
        <f t="shared" ref="M2" si="0">CONCATENATE(B2,D2,E2)</f>
        <v>17439201</v>
      </c>
      <c r="N2" s="6" t="str">
        <f>CONCATENATE(H2,I2,J2)</f>
        <v>GROUPE MONITEUR9201</v>
      </c>
      <c r="O2" s="81" t="e">
        <f>IF(ISNA(VLOOKUP($N2,'RECAP FRNS'!#REF!,2,FALSE)),"",VLOOKUP($N2,'RECAP FRNS'!#REF!,2,FALSE))</f>
        <v>#REF!</v>
      </c>
      <c r="P2" s="81" t="e">
        <f>IF(ISNA(VLOOKUP($N2,'RECAP FRNS'!#REF!,3,FALSE)),"",VLOOKUP($N2,'RECAP FRNS'!#REF!,3,FALSE))</f>
        <v>#REF!</v>
      </c>
      <c r="Q2" s="81" t="e">
        <f>IF(ISNA(VLOOKUP($N2,'RECAP FRNS'!#REF!,4,FALSE)),"",VLOOKUP($N2,'RECAP FRNS'!#REF!,4,FALSE))</f>
        <v>#REF!</v>
      </c>
      <c r="R2" s="81" t="e">
        <f>IF(ISNA(VLOOKUP($N2,'RECAP FRNS'!#REF!,5,FALSE)),"",VLOOKUP($N2,'RECAP FRNS'!#REF!,5,FALSE))</f>
        <v>#REF!</v>
      </c>
      <c r="S2" s="81" t="e">
        <f>IF(ISNA(VLOOKUP($N2,'RECAP FRNS'!#REF!,6,FALSE)),"",VLOOKUP($N2,'RECAP FRNS'!#REF!,6,FALSE))</f>
        <v>#REF!</v>
      </c>
      <c r="T2" s="81" t="e">
        <f>IF(ISNA(VLOOKUP($N2,'RECAP FRNS'!#REF!,7,FALSE)),"",VLOOKUP($N2,'RECAP FRNS'!#REF!,7,FALSE))</f>
        <v>#REF!</v>
      </c>
      <c r="U2" s="81" t="e">
        <f>IF(ISNA(VLOOKUP($N2,'RECAP FRNS'!#REF!,8,FALSE)),"",VLOOKUP($N2,'RECAP FRNS'!#REF!,8,FALSE))</f>
        <v>#REF!</v>
      </c>
      <c r="V2" s="81" t="e">
        <f>IF(ISNA(VLOOKUP($N2,'RECAP FRNS'!#REF!,9,FALSE)),"",VLOOKUP($N2,'RECAP FRNS'!#REF!,9,FALSE))</f>
        <v>#REF!</v>
      </c>
    </row>
    <row r="3" spans="1:22" s="7" customFormat="1" ht="15" x14ac:dyDescent="0.25">
      <c r="A3" s="35">
        <v>41132000</v>
      </c>
      <c r="B3" s="42">
        <v>6801</v>
      </c>
      <c r="C3" s="37" t="s">
        <v>161</v>
      </c>
      <c r="D3" s="43">
        <v>18</v>
      </c>
      <c r="E3" s="43">
        <v>351</v>
      </c>
      <c r="F3" s="35">
        <v>40130000</v>
      </c>
      <c r="G3" s="37" t="s">
        <v>162</v>
      </c>
      <c r="H3" s="44" t="s">
        <v>161</v>
      </c>
      <c r="I3" s="35">
        <v>18</v>
      </c>
      <c r="J3" s="35">
        <v>351</v>
      </c>
      <c r="K3" s="16"/>
      <c r="L3" s="16"/>
      <c r="M3" s="6" t="str">
        <f t="shared" ref="M3:M67" si="1">CONCATENATE(B3,D3,E3)</f>
        <v>680118351</v>
      </c>
      <c r="N3" s="6" t="str">
        <f t="shared" ref="N3:N67" si="2">CONCATENATE(H3,I3,J3)</f>
        <v>HENNESSEN ET CIE SAS18351</v>
      </c>
      <c r="O3" s="81" t="e">
        <f>IF(ISNA(VLOOKUP($N3,'RECAP FRNS'!#REF!,2,FALSE)),"",VLOOKUP($N3,'RECAP FRNS'!#REF!,2,FALSE))</f>
        <v>#REF!</v>
      </c>
      <c r="P3" s="81" t="e">
        <f>IF(ISNA(VLOOKUP($N3,'RECAP FRNS'!#REF!,3,FALSE)),"",VLOOKUP($N3,'RECAP FRNS'!#REF!,3,FALSE))</f>
        <v>#REF!</v>
      </c>
      <c r="Q3" s="81" t="e">
        <f>IF(ISNA(VLOOKUP($N3,'RECAP FRNS'!#REF!,4,FALSE)),"",VLOOKUP($N3,'RECAP FRNS'!#REF!,4,FALSE))</f>
        <v>#REF!</v>
      </c>
      <c r="R3" s="81" t="e">
        <f>IF(ISNA(VLOOKUP($N3,'RECAP FRNS'!#REF!,5,FALSE)),"",VLOOKUP($N3,'RECAP FRNS'!#REF!,5,FALSE))</f>
        <v>#REF!</v>
      </c>
      <c r="S3" s="81" t="e">
        <f>IF(ISNA(VLOOKUP($N3,'RECAP FRNS'!#REF!,6,FALSE)),"",VLOOKUP($N3,'RECAP FRNS'!#REF!,6,FALSE))</f>
        <v>#REF!</v>
      </c>
      <c r="T3" s="81" t="e">
        <f>IF(ISNA(VLOOKUP($N3,'RECAP FRNS'!#REF!,7,FALSE)),"",VLOOKUP($N3,'RECAP FRNS'!#REF!,7,FALSE))</f>
        <v>#REF!</v>
      </c>
      <c r="U3" s="81" t="e">
        <f>IF(ISNA(VLOOKUP($N3,'RECAP FRNS'!#REF!,8,FALSE)),"",VLOOKUP($N3,'RECAP FRNS'!#REF!,8,FALSE))</f>
        <v>#REF!</v>
      </c>
      <c r="V3" s="81" t="e">
        <f>IF(ISNA(VLOOKUP($N3,'RECAP FRNS'!#REF!,9,FALSE)),"",VLOOKUP($N3,'RECAP FRNS'!#REF!,9,FALSE))</f>
        <v>#REF!</v>
      </c>
    </row>
    <row r="4" spans="1:22" s="7" customFormat="1" ht="15" x14ac:dyDescent="0.25">
      <c r="A4" s="45">
        <v>41132000</v>
      </c>
      <c r="B4" s="46">
        <v>9684</v>
      </c>
      <c r="C4" s="47" t="s">
        <v>12</v>
      </c>
      <c r="D4" s="45">
        <v>17</v>
      </c>
      <c r="E4" s="45">
        <v>102</v>
      </c>
      <c r="F4" s="48">
        <v>40130000</v>
      </c>
      <c r="G4" s="49"/>
      <c r="H4" s="50" t="s">
        <v>276</v>
      </c>
      <c r="I4" s="51">
        <v>17</v>
      </c>
      <c r="J4" s="51">
        <v>102</v>
      </c>
      <c r="K4" s="17"/>
      <c r="L4" s="17"/>
      <c r="M4" s="6" t="str">
        <f t="shared" si="1"/>
        <v>968417102</v>
      </c>
      <c r="N4" s="6" t="str">
        <f t="shared" si="2"/>
        <v>GPMSE17102</v>
      </c>
      <c r="O4" s="81" t="e">
        <f>IF(ISNA(VLOOKUP($N4,'RECAP FRNS'!#REF!,2,FALSE)),"",VLOOKUP($N4,'RECAP FRNS'!#REF!,2,FALSE))</f>
        <v>#REF!</v>
      </c>
      <c r="P4" s="81" t="e">
        <f>IF(ISNA(VLOOKUP($N4,'RECAP FRNS'!#REF!,3,FALSE)),"",VLOOKUP($N4,'RECAP FRNS'!#REF!,3,FALSE))</f>
        <v>#REF!</v>
      </c>
      <c r="Q4" s="81" t="e">
        <f>IF(ISNA(VLOOKUP($N4,'RECAP FRNS'!#REF!,4,FALSE)),"",VLOOKUP($N4,'RECAP FRNS'!#REF!,4,FALSE))</f>
        <v>#REF!</v>
      </c>
      <c r="R4" s="81" t="e">
        <f>IF(ISNA(VLOOKUP($N4,'RECAP FRNS'!#REF!,5,FALSE)),"",VLOOKUP($N4,'RECAP FRNS'!#REF!,5,FALSE))</f>
        <v>#REF!</v>
      </c>
      <c r="S4" s="81" t="e">
        <f>IF(ISNA(VLOOKUP($N4,'RECAP FRNS'!#REF!,6,FALSE)),"",VLOOKUP($N4,'RECAP FRNS'!#REF!,6,FALSE))</f>
        <v>#REF!</v>
      </c>
      <c r="T4" s="81" t="e">
        <f>IF(ISNA(VLOOKUP($N4,'RECAP FRNS'!#REF!,7,FALSE)),"",VLOOKUP($N4,'RECAP FRNS'!#REF!,7,FALSE))</f>
        <v>#REF!</v>
      </c>
      <c r="U4" s="81" t="e">
        <f>IF(ISNA(VLOOKUP($N4,'RECAP FRNS'!#REF!,8,FALSE)),"",VLOOKUP($N4,'RECAP FRNS'!#REF!,8,FALSE))</f>
        <v>#REF!</v>
      </c>
      <c r="V4" s="81" t="e">
        <f>IF(ISNA(VLOOKUP($N4,'RECAP FRNS'!#REF!,9,FALSE)),"",VLOOKUP($N4,'RECAP FRNS'!#REF!,9,FALSE))</f>
        <v>#REF!</v>
      </c>
    </row>
    <row r="5" spans="1:22" s="7" customFormat="1" ht="15" x14ac:dyDescent="0.25">
      <c r="A5" s="45">
        <v>41132000</v>
      </c>
      <c r="B5" s="46">
        <v>9824</v>
      </c>
      <c r="C5" s="47" t="s">
        <v>32</v>
      </c>
      <c r="D5" s="45">
        <v>18</v>
      </c>
      <c r="E5" s="45">
        <v>423</v>
      </c>
      <c r="F5" s="35">
        <v>40130000</v>
      </c>
      <c r="G5" s="37"/>
      <c r="H5" s="44" t="s">
        <v>32</v>
      </c>
      <c r="I5" s="45">
        <v>18</v>
      </c>
      <c r="J5" s="45">
        <v>423</v>
      </c>
      <c r="K5" s="18"/>
      <c r="L5" s="18"/>
      <c r="M5" s="6" t="str">
        <f t="shared" si="1"/>
        <v>982418423</v>
      </c>
      <c r="N5" s="6" t="str">
        <f t="shared" si="2"/>
        <v>ENTREPRENDRE SA18423</v>
      </c>
      <c r="O5" s="81" t="e">
        <f>IF(ISNA(VLOOKUP($N5,'RECAP FRNS'!#REF!,2,FALSE)),"",VLOOKUP($N5,'RECAP FRNS'!#REF!,2,FALSE))</f>
        <v>#REF!</v>
      </c>
      <c r="P5" s="81" t="e">
        <f>IF(ISNA(VLOOKUP($N5,'RECAP FRNS'!#REF!,3,FALSE)),"",VLOOKUP($N5,'RECAP FRNS'!#REF!,3,FALSE))</f>
        <v>#REF!</v>
      </c>
      <c r="Q5" s="81" t="e">
        <f>IF(ISNA(VLOOKUP($N5,'RECAP FRNS'!#REF!,4,FALSE)),"",VLOOKUP($N5,'RECAP FRNS'!#REF!,4,FALSE))</f>
        <v>#REF!</v>
      </c>
      <c r="R5" s="81" t="e">
        <f>IF(ISNA(VLOOKUP($N5,'RECAP FRNS'!#REF!,5,FALSE)),"",VLOOKUP($N5,'RECAP FRNS'!#REF!,5,FALSE))</f>
        <v>#REF!</v>
      </c>
      <c r="S5" s="81" t="e">
        <f>IF(ISNA(VLOOKUP($N5,'RECAP FRNS'!#REF!,6,FALSE)),"",VLOOKUP($N5,'RECAP FRNS'!#REF!,6,FALSE))</f>
        <v>#REF!</v>
      </c>
      <c r="T5" s="81" t="e">
        <f>IF(ISNA(VLOOKUP($N5,'RECAP FRNS'!#REF!,7,FALSE)),"",VLOOKUP($N5,'RECAP FRNS'!#REF!,7,FALSE))</f>
        <v>#REF!</v>
      </c>
      <c r="U5" s="81" t="e">
        <f>IF(ISNA(VLOOKUP($N5,'RECAP FRNS'!#REF!,8,FALSE)),"",VLOOKUP($N5,'RECAP FRNS'!#REF!,8,FALSE))</f>
        <v>#REF!</v>
      </c>
      <c r="V5" s="81" t="e">
        <f>IF(ISNA(VLOOKUP($N5,'RECAP FRNS'!#REF!,9,FALSE)),"",VLOOKUP($N5,'RECAP FRNS'!#REF!,9,FALSE))</f>
        <v>#REF!</v>
      </c>
    </row>
    <row r="6" spans="1:22" s="7" customFormat="1" ht="15" x14ac:dyDescent="0.25">
      <c r="A6" s="52">
        <v>41131000</v>
      </c>
      <c r="B6" s="53">
        <v>17588</v>
      </c>
      <c r="C6" s="54" t="s">
        <v>328</v>
      </c>
      <c r="D6" s="52">
        <v>17</v>
      </c>
      <c r="E6" s="52">
        <v>502</v>
      </c>
      <c r="F6" s="52">
        <v>40130000</v>
      </c>
      <c r="G6" s="54" t="s">
        <v>329</v>
      </c>
      <c r="H6" s="55" t="s">
        <v>330</v>
      </c>
      <c r="I6" s="52">
        <v>17</v>
      </c>
      <c r="J6" s="52">
        <v>502</v>
      </c>
      <c r="K6" s="12"/>
      <c r="L6" s="12"/>
      <c r="M6" s="6" t="str">
        <f t="shared" si="1"/>
        <v>1758817502</v>
      </c>
      <c r="N6" s="6" t="str">
        <f t="shared" si="2"/>
        <v>KRAMMER VERLAG17502</v>
      </c>
      <c r="O6" s="81" t="e">
        <f>IF(ISNA(VLOOKUP($N6,'RECAP FRNS'!#REF!,2,FALSE)),"",VLOOKUP($N6,'RECAP FRNS'!#REF!,2,FALSE))</f>
        <v>#REF!</v>
      </c>
      <c r="P6" s="81" t="e">
        <f>IF(ISNA(VLOOKUP($N6,'RECAP FRNS'!#REF!,3,FALSE)),"",VLOOKUP($N6,'RECAP FRNS'!#REF!,3,FALSE))</f>
        <v>#REF!</v>
      </c>
      <c r="Q6" s="81" t="e">
        <f>IF(ISNA(VLOOKUP($N6,'RECAP FRNS'!#REF!,4,FALSE)),"",VLOOKUP($N6,'RECAP FRNS'!#REF!,4,FALSE))</f>
        <v>#REF!</v>
      </c>
      <c r="R6" s="81" t="e">
        <f>IF(ISNA(VLOOKUP($N6,'RECAP FRNS'!#REF!,5,FALSE)),"",VLOOKUP($N6,'RECAP FRNS'!#REF!,5,FALSE))</f>
        <v>#REF!</v>
      </c>
      <c r="S6" s="81" t="e">
        <f>IF(ISNA(VLOOKUP($N6,'RECAP FRNS'!#REF!,6,FALSE)),"",VLOOKUP($N6,'RECAP FRNS'!#REF!,6,FALSE))</f>
        <v>#REF!</v>
      </c>
      <c r="T6" s="81" t="e">
        <f>IF(ISNA(VLOOKUP($N6,'RECAP FRNS'!#REF!,7,FALSE)),"",VLOOKUP($N6,'RECAP FRNS'!#REF!,7,FALSE))</f>
        <v>#REF!</v>
      </c>
      <c r="U6" s="81" t="e">
        <f>IF(ISNA(VLOOKUP($N6,'RECAP FRNS'!#REF!,8,FALSE)),"",VLOOKUP($N6,'RECAP FRNS'!#REF!,8,FALSE))</f>
        <v>#REF!</v>
      </c>
      <c r="V6" s="81" t="e">
        <f>IF(ISNA(VLOOKUP($N6,'RECAP FRNS'!#REF!,9,FALSE)),"",VLOOKUP($N6,'RECAP FRNS'!#REF!,9,FALSE))</f>
        <v>#REF!</v>
      </c>
    </row>
    <row r="7" spans="1:22" s="1" customFormat="1" ht="15" x14ac:dyDescent="0.25">
      <c r="A7" s="52">
        <v>41132000</v>
      </c>
      <c r="B7" s="53">
        <v>29463</v>
      </c>
      <c r="C7" s="54" t="s">
        <v>448</v>
      </c>
      <c r="D7" s="52">
        <v>17</v>
      </c>
      <c r="E7" s="52">
        <v>617</v>
      </c>
      <c r="F7" s="52">
        <v>40130000</v>
      </c>
      <c r="G7" s="54" t="s">
        <v>449</v>
      </c>
      <c r="H7" s="55" t="s">
        <v>448</v>
      </c>
      <c r="I7" s="52">
        <v>17</v>
      </c>
      <c r="J7" s="52">
        <v>617</v>
      </c>
      <c r="K7" s="12"/>
      <c r="L7" s="12"/>
      <c r="M7" s="6" t="str">
        <f t="shared" si="1"/>
        <v>2946317617</v>
      </c>
      <c r="N7" s="6" t="str">
        <f t="shared" si="2"/>
        <v>GROUPE PREVENTIQUE17617</v>
      </c>
      <c r="O7" s="81" t="e">
        <f>IF(ISNA(VLOOKUP($N7,'RECAP FRNS'!#REF!,2,FALSE)),"",VLOOKUP($N7,'RECAP FRNS'!#REF!,2,FALSE))</f>
        <v>#REF!</v>
      </c>
      <c r="P7" s="81" t="e">
        <f>IF(ISNA(VLOOKUP($N7,'RECAP FRNS'!#REF!,3,FALSE)),"",VLOOKUP($N7,'RECAP FRNS'!#REF!,3,FALSE))</f>
        <v>#REF!</v>
      </c>
      <c r="Q7" s="81" t="e">
        <f>IF(ISNA(VLOOKUP($N7,'RECAP FRNS'!#REF!,4,FALSE)),"",VLOOKUP($N7,'RECAP FRNS'!#REF!,4,FALSE))</f>
        <v>#REF!</v>
      </c>
      <c r="R7" s="81" t="e">
        <f>IF(ISNA(VLOOKUP($N7,'RECAP FRNS'!#REF!,5,FALSE)),"",VLOOKUP($N7,'RECAP FRNS'!#REF!,5,FALSE))</f>
        <v>#REF!</v>
      </c>
      <c r="S7" s="81" t="e">
        <f>IF(ISNA(VLOOKUP($N7,'RECAP FRNS'!#REF!,6,FALSE)),"",VLOOKUP($N7,'RECAP FRNS'!#REF!,6,FALSE))</f>
        <v>#REF!</v>
      </c>
      <c r="T7" s="81" t="e">
        <f>IF(ISNA(VLOOKUP($N7,'RECAP FRNS'!#REF!,7,FALSE)),"",VLOOKUP($N7,'RECAP FRNS'!#REF!,7,FALSE))</f>
        <v>#REF!</v>
      </c>
      <c r="U7" s="81" t="e">
        <f>IF(ISNA(VLOOKUP($N7,'RECAP FRNS'!#REF!,8,FALSE)),"",VLOOKUP($N7,'RECAP FRNS'!#REF!,8,FALSE))</f>
        <v>#REF!</v>
      </c>
      <c r="V7" s="81" t="e">
        <f>IF(ISNA(VLOOKUP($N7,'RECAP FRNS'!#REF!,9,FALSE)),"",VLOOKUP($N7,'RECAP FRNS'!#REF!,9,FALSE))</f>
        <v>#REF!</v>
      </c>
    </row>
    <row r="8" spans="1:22" s="1" customFormat="1" ht="15" x14ac:dyDescent="0.25">
      <c r="A8" s="35">
        <v>41132000</v>
      </c>
      <c r="B8" s="36">
        <v>56768</v>
      </c>
      <c r="C8" s="37" t="s">
        <v>62</v>
      </c>
      <c r="D8" s="43">
        <v>10</v>
      </c>
      <c r="E8" s="43">
        <v>401</v>
      </c>
      <c r="F8" s="35">
        <v>40130000</v>
      </c>
      <c r="G8" s="37" t="s">
        <v>173</v>
      </c>
      <c r="H8" s="44" t="s">
        <v>62</v>
      </c>
      <c r="I8" s="35">
        <v>10</v>
      </c>
      <c r="J8" s="35">
        <v>401</v>
      </c>
      <c r="K8" s="16"/>
      <c r="L8" s="16"/>
      <c r="M8" s="6" t="str">
        <f t="shared" si="1"/>
        <v>5676810401</v>
      </c>
      <c r="N8" s="6" t="str">
        <f t="shared" si="2"/>
        <v>LA CUISINE COLLECTIVE10401</v>
      </c>
      <c r="O8" s="81" t="e">
        <f>IF(ISNA(VLOOKUP($N8,'RECAP FRNS'!#REF!,2,FALSE)),"",VLOOKUP($N8,'RECAP FRNS'!#REF!,2,FALSE))</f>
        <v>#REF!</v>
      </c>
      <c r="P8" s="81" t="e">
        <f>IF(ISNA(VLOOKUP($N8,'RECAP FRNS'!#REF!,3,FALSE)),"",VLOOKUP($N8,'RECAP FRNS'!#REF!,3,FALSE))</f>
        <v>#REF!</v>
      </c>
      <c r="Q8" s="81" t="e">
        <f>IF(ISNA(VLOOKUP($N8,'RECAP FRNS'!#REF!,4,FALSE)),"",VLOOKUP($N8,'RECAP FRNS'!#REF!,4,FALSE))</f>
        <v>#REF!</v>
      </c>
      <c r="R8" s="81" t="e">
        <f>IF(ISNA(VLOOKUP($N8,'RECAP FRNS'!#REF!,5,FALSE)),"",VLOOKUP($N8,'RECAP FRNS'!#REF!,5,FALSE))</f>
        <v>#REF!</v>
      </c>
      <c r="S8" s="81" t="e">
        <f>IF(ISNA(VLOOKUP($N8,'RECAP FRNS'!#REF!,6,FALSE)),"",VLOOKUP($N8,'RECAP FRNS'!#REF!,6,FALSE))</f>
        <v>#REF!</v>
      </c>
      <c r="T8" s="81" t="e">
        <f>IF(ISNA(VLOOKUP($N8,'RECAP FRNS'!#REF!,7,FALSE)),"",VLOOKUP($N8,'RECAP FRNS'!#REF!,7,FALSE))</f>
        <v>#REF!</v>
      </c>
      <c r="U8" s="81" t="e">
        <f>IF(ISNA(VLOOKUP($N8,'RECAP FRNS'!#REF!,8,FALSE)),"",VLOOKUP($N8,'RECAP FRNS'!#REF!,8,FALSE))</f>
        <v>#REF!</v>
      </c>
      <c r="V8" s="81" t="e">
        <f>IF(ISNA(VLOOKUP($N8,'RECAP FRNS'!#REF!,9,FALSE)),"",VLOOKUP($N8,'RECAP FRNS'!#REF!,9,FALSE))</f>
        <v>#REF!</v>
      </c>
    </row>
    <row r="9" spans="1:22" s="7" customFormat="1" ht="15" x14ac:dyDescent="0.25">
      <c r="A9" s="52">
        <v>41132000</v>
      </c>
      <c r="B9" s="53">
        <v>68183</v>
      </c>
      <c r="C9" s="54" t="s">
        <v>267</v>
      </c>
      <c r="D9" s="52">
        <v>18</v>
      </c>
      <c r="E9" s="52">
        <v>406</v>
      </c>
      <c r="F9" s="52">
        <v>40130000</v>
      </c>
      <c r="G9" s="54" t="s">
        <v>268</v>
      </c>
      <c r="H9" s="55" t="s">
        <v>268</v>
      </c>
      <c r="I9" s="52">
        <v>18</v>
      </c>
      <c r="J9" s="52">
        <v>406</v>
      </c>
      <c r="K9" s="12"/>
      <c r="L9" s="12"/>
      <c r="M9" s="6" t="str">
        <f t="shared" si="1"/>
        <v>6818318406</v>
      </c>
      <c r="N9" s="6" t="str">
        <f t="shared" si="2"/>
        <v>SNARR18406</v>
      </c>
      <c r="O9" s="81" t="e">
        <f>IF(ISNA(VLOOKUP($N9,'RECAP FRNS'!#REF!,2,FALSE)),"",VLOOKUP($N9,'RECAP FRNS'!#REF!,2,FALSE))</f>
        <v>#REF!</v>
      </c>
      <c r="P9" s="81" t="e">
        <f>IF(ISNA(VLOOKUP($N9,'RECAP FRNS'!#REF!,3,FALSE)),"",VLOOKUP($N9,'RECAP FRNS'!#REF!,3,FALSE))</f>
        <v>#REF!</v>
      </c>
      <c r="Q9" s="81" t="e">
        <f>IF(ISNA(VLOOKUP($N9,'RECAP FRNS'!#REF!,4,FALSE)),"",VLOOKUP($N9,'RECAP FRNS'!#REF!,4,FALSE))</f>
        <v>#REF!</v>
      </c>
      <c r="R9" s="81" t="e">
        <f>IF(ISNA(VLOOKUP($N9,'RECAP FRNS'!#REF!,5,FALSE)),"",VLOOKUP($N9,'RECAP FRNS'!#REF!,5,FALSE))</f>
        <v>#REF!</v>
      </c>
      <c r="S9" s="81" t="e">
        <f>IF(ISNA(VLOOKUP($N9,'RECAP FRNS'!#REF!,6,FALSE)),"",VLOOKUP($N9,'RECAP FRNS'!#REF!,6,FALSE))</f>
        <v>#REF!</v>
      </c>
      <c r="T9" s="81" t="e">
        <f>IF(ISNA(VLOOKUP($N9,'RECAP FRNS'!#REF!,7,FALSE)),"",VLOOKUP($N9,'RECAP FRNS'!#REF!,7,FALSE))</f>
        <v>#REF!</v>
      </c>
      <c r="U9" s="81" t="e">
        <f>IF(ISNA(VLOOKUP($N9,'RECAP FRNS'!#REF!,8,FALSE)),"",VLOOKUP($N9,'RECAP FRNS'!#REF!,8,FALSE))</f>
        <v>#REF!</v>
      </c>
      <c r="V9" s="81" t="e">
        <f>IF(ISNA(VLOOKUP($N9,'RECAP FRNS'!#REF!,9,FALSE)),"",VLOOKUP($N9,'RECAP FRNS'!#REF!,9,FALSE))</f>
        <v>#REF!</v>
      </c>
    </row>
    <row r="10" spans="1:22" s="1" customFormat="1" ht="15" x14ac:dyDescent="0.25">
      <c r="A10" s="52">
        <v>41132000</v>
      </c>
      <c r="B10" s="53">
        <v>70118</v>
      </c>
      <c r="C10" s="54" t="s">
        <v>55</v>
      </c>
      <c r="D10" s="52">
        <v>17</v>
      </c>
      <c r="E10" s="52">
        <v>425</v>
      </c>
      <c r="F10" s="52">
        <v>40130000</v>
      </c>
      <c r="G10" s="54" t="s">
        <v>437</v>
      </c>
      <c r="H10" s="55" t="s">
        <v>438</v>
      </c>
      <c r="I10" s="52">
        <v>17</v>
      </c>
      <c r="J10" s="52">
        <v>425</v>
      </c>
      <c r="K10" s="12"/>
      <c r="L10" s="12"/>
      <c r="M10" s="6" t="str">
        <f t="shared" si="1"/>
        <v>7011817425</v>
      </c>
      <c r="N10" s="6" t="str">
        <f t="shared" si="2"/>
        <v>ICF GROUPE17425</v>
      </c>
      <c r="O10" s="81" t="e">
        <f>IF(ISNA(VLOOKUP($N10,'RECAP FRNS'!#REF!,2,FALSE)),"",VLOOKUP($N10,'RECAP FRNS'!#REF!,2,FALSE))</f>
        <v>#REF!</v>
      </c>
      <c r="P10" s="81" t="e">
        <f>IF(ISNA(VLOOKUP($N10,'RECAP FRNS'!#REF!,3,FALSE)),"",VLOOKUP($N10,'RECAP FRNS'!#REF!,3,FALSE))</f>
        <v>#REF!</v>
      </c>
      <c r="Q10" s="81" t="e">
        <f>IF(ISNA(VLOOKUP($N10,'RECAP FRNS'!#REF!,4,FALSE)),"",VLOOKUP($N10,'RECAP FRNS'!#REF!,4,FALSE))</f>
        <v>#REF!</v>
      </c>
      <c r="R10" s="81" t="e">
        <f>IF(ISNA(VLOOKUP($N10,'RECAP FRNS'!#REF!,5,FALSE)),"",VLOOKUP($N10,'RECAP FRNS'!#REF!,5,FALSE))</f>
        <v>#REF!</v>
      </c>
      <c r="S10" s="81" t="e">
        <f>IF(ISNA(VLOOKUP($N10,'RECAP FRNS'!#REF!,6,FALSE)),"",VLOOKUP($N10,'RECAP FRNS'!#REF!,6,FALSE))</f>
        <v>#REF!</v>
      </c>
      <c r="T10" s="81" t="e">
        <f>IF(ISNA(VLOOKUP($N10,'RECAP FRNS'!#REF!,7,FALSE)),"",VLOOKUP($N10,'RECAP FRNS'!#REF!,7,FALSE))</f>
        <v>#REF!</v>
      </c>
      <c r="U10" s="81" t="e">
        <f>IF(ISNA(VLOOKUP($N10,'RECAP FRNS'!#REF!,8,FALSE)),"",VLOOKUP($N10,'RECAP FRNS'!#REF!,8,FALSE))</f>
        <v>#REF!</v>
      </c>
      <c r="V10" s="81" t="e">
        <f>IF(ISNA(VLOOKUP($N10,'RECAP FRNS'!#REF!,9,FALSE)),"",VLOOKUP($N10,'RECAP FRNS'!#REF!,9,FALSE))</f>
        <v>#REF!</v>
      </c>
    </row>
    <row r="11" spans="1:22" s="7" customFormat="1" ht="15" x14ac:dyDescent="0.25">
      <c r="A11" s="52">
        <v>41132000</v>
      </c>
      <c r="B11" s="53">
        <v>76202</v>
      </c>
      <c r="C11" s="54" t="s">
        <v>265</v>
      </c>
      <c r="D11" s="52">
        <v>18</v>
      </c>
      <c r="E11" s="52">
        <v>351</v>
      </c>
      <c r="F11" s="52">
        <v>40130000</v>
      </c>
      <c r="G11" s="54" t="s">
        <v>266</v>
      </c>
      <c r="H11" s="55" t="s">
        <v>265</v>
      </c>
      <c r="I11" s="52">
        <v>18</v>
      </c>
      <c r="J11" s="52">
        <v>351</v>
      </c>
      <c r="K11" s="12"/>
      <c r="L11" s="12"/>
      <c r="M11" s="6" t="str">
        <f t="shared" si="1"/>
        <v>7620218351</v>
      </c>
      <c r="N11" s="6" t="str">
        <f t="shared" si="2"/>
        <v>MILHE ET AVONS18351</v>
      </c>
      <c r="O11" s="81" t="e">
        <f>IF(ISNA(VLOOKUP($N11,'RECAP FRNS'!#REF!,2,FALSE)),"",VLOOKUP($N11,'RECAP FRNS'!#REF!,2,FALSE))</f>
        <v>#REF!</v>
      </c>
      <c r="P11" s="81" t="e">
        <f>IF(ISNA(VLOOKUP($N11,'RECAP FRNS'!#REF!,3,FALSE)),"",VLOOKUP($N11,'RECAP FRNS'!#REF!,3,FALSE))</f>
        <v>#REF!</v>
      </c>
      <c r="Q11" s="81" t="e">
        <f>IF(ISNA(VLOOKUP($N11,'RECAP FRNS'!#REF!,4,FALSE)),"",VLOOKUP($N11,'RECAP FRNS'!#REF!,4,FALSE))</f>
        <v>#REF!</v>
      </c>
      <c r="R11" s="81" t="e">
        <f>IF(ISNA(VLOOKUP($N11,'RECAP FRNS'!#REF!,5,FALSE)),"",VLOOKUP($N11,'RECAP FRNS'!#REF!,5,FALSE))</f>
        <v>#REF!</v>
      </c>
      <c r="S11" s="81" t="e">
        <f>IF(ISNA(VLOOKUP($N11,'RECAP FRNS'!#REF!,6,FALSE)),"",VLOOKUP($N11,'RECAP FRNS'!#REF!,6,FALSE))</f>
        <v>#REF!</v>
      </c>
      <c r="T11" s="81" t="e">
        <f>IF(ISNA(VLOOKUP($N11,'RECAP FRNS'!#REF!,7,FALSE)),"",VLOOKUP($N11,'RECAP FRNS'!#REF!,7,FALSE))</f>
        <v>#REF!</v>
      </c>
      <c r="U11" s="81" t="e">
        <f>IF(ISNA(VLOOKUP($N11,'RECAP FRNS'!#REF!,8,FALSE)),"",VLOOKUP($N11,'RECAP FRNS'!#REF!,8,FALSE))</f>
        <v>#REF!</v>
      </c>
      <c r="V11" s="81" t="e">
        <f>IF(ISNA(VLOOKUP($N11,'RECAP FRNS'!#REF!,9,FALSE)),"",VLOOKUP($N11,'RECAP FRNS'!#REF!,9,FALSE))</f>
        <v>#REF!</v>
      </c>
    </row>
    <row r="12" spans="1:22" s="7" customFormat="1" ht="15" x14ac:dyDescent="0.25">
      <c r="A12" s="45">
        <v>41132000</v>
      </c>
      <c r="B12" s="46">
        <v>134805</v>
      </c>
      <c r="C12" s="47" t="s">
        <v>8</v>
      </c>
      <c r="D12" s="45">
        <v>18</v>
      </c>
      <c r="E12" s="45">
        <v>601</v>
      </c>
      <c r="F12" s="56">
        <v>40130000</v>
      </c>
      <c r="G12" s="57" t="s">
        <v>140</v>
      </c>
      <c r="H12" s="58" t="s">
        <v>141</v>
      </c>
      <c r="I12" s="56">
        <v>18</v>
      </c>
      <c r="J12" s="56">
        <v>601</v>
      </c>
      <c r="K12" s="19"/>
      <c r="L12" s="19"/>
      <c r="M12" s="6" t="str">
        <f t="shared" si="1"/>
        <v>13480518601</v>
      </c>
      <c r="N12" s="6" t="str">
        <f t="shared" si="2"/>
        <v>LES ECHOS S.A.18601</v>
      </c>
      <c r="O12" s="81" t="e">
        <f>IF(ISNA(VLOOKUP($N12,'RECAP FRNS'!#REF!,2,FALSE)),"",VLOOKUP($N12,'RECAP FRNS'!#REF!,2,FALSE))</f>
        <v>#REF!</v>
      </c>
      <c r="P12" s="81" t="e">
        <f>IF(ISNA(VLOOKUP($N12,'RECAP FRNS'!#REF!,3,FALSE)),"",VLOOKUP($N12,'RECAP FRNS'!#REF!,3,FALSE))</f>
        <v>#REF!</v>
      </c>
      <c r="Q12" s="81" t="e">
        <f>IF(ISNA(VLOOKUP($N12,'RECAP FRNS'!#REF!,4,FALSE)),"",VLOOKUP($N12,'RECAP FRNS'!#REF!,4,FALSE))</f>
        <v>#REF!</v>
      </c>
      <c r="R12" s="81" t="e">
        <f>IF(ISNA(VLOOKUP($N12,'RECAP FRNS'!#REF!,5,FALSE)),"",VLOOKUP($N12,'RECAP FRNS'!#REF!,5,FALSE))</f>
        <v>#REF!</v>
      </c>
      <c r="S12" s="81" t="e">
        <f>IF(ISNA(VLOOKUP($N12,'RECAP FRNS'!#REF!,6,FALSE)),"",VLOOKUP($N12,'RECAP FRNS'!#REF!,6,FALSE))</f>
        <v>#REF!</v>
      </c>
      <c r="T12" s="81" t="e">
        <f>IF(ISNA(VLOOKUP($N12,'RECAP FRNS'!#REF!,7,FALSE)),"",VLOOKUP($N12,'RECAP FRNS'!#REF!,7,FALSE))</f>
        <v>#REF!</v>
      </c>
      <c r="U12" s="81" t="e">
        <f>IF(ISNA(VLOOKUP($N12,'RECAP FRNS'!#REF!,8,FALSE)),"",VLOOKUP($N12,'RECAP FRNS'!#REF!,8,FALSE))</f>
        <v>#REF!</v>
      </c>
      <c r="V12" s="81" t="e">
        <f>IF(ISNA(VLOOKUP($N12,'RECAP FRNS'!#REF!,9,FALSE)),"",VLOOKUP($N12,'RECAP FRNS'!#REF!,9,FALSE))</f>
        <v>#REF!</v>
      </c>
    </row>
    <row r="13" spans="1:22" s="7" customFormat="1" ht="15" x14ac:dyDescent="0.25">
      <c r="A13" s="35">
        <v>41132000</v>
      </c>
      <c r="B13" s="36">
        <v>134805</v>
      </c>
      <c r="C13" s="37" t="s">
        <v>8</v>
      </c>
      <c r="D13" s="43">
        <v>17</v>
      </c>
      <c r="E13" s="43">
        <v>201</v>
      </c>
      <c r="F13" s="35">
        <v>40130000</v>
      </c>
      <c r="G13" s="37" t="s">
        <v>140</v>
      </c>
      <c r="H13" s="44" t="s">
        <v>141</v>
      </c>
      <c r="I13" s="35">
        <v>17</v>
      </c>
      <c r="J13" s="35">
        <v>201</v>
      </c>
      <c r="K13" s="16"/>
      <c r="L13" s="16"/>
      <c r="M13" s="6" t="str">
        <f t="shared" si="1"/>
        <v>13480517201</v>
      </c>
      <c r="N13" s="6" t="str">
        <f t="shared" si="2"/>
        <v>LES ECHOS S.A.17201</v>
      </c>
      <c r="O13" s="81" t="e">
        <f>IF(ISNA(VLOOKUP($N13,'RECAP FRNS'!#REF!,2,FALSE)),"",VLOOKUP($N13,'RECAP FRNS'!#REF!,2,FALSE))</f>
        <v>#REF!</v>
      </c>
      <c r="P13" s="81" t="e">
        <f>IF(ISNA(VLOOKUP($N13,'RECAP FRNS'!#REF!,3,FALSE)),"",VLOOKUP($N13,'RECAP FRNS'!#REF!,3,FALSE))</f>
        <v>#REF!</v>
      </c>
      <c r="Q13" s="81" t="e">
        <f>IF(ISNA(VLOOKUP($N13,'RECAP FRNS'!#REF!,4,FALSE)),"",VLOOKUP($N13,'RECAP FRNS'!#REF!,4,FALSE))</f>
        <v>#REF!</v>
      </c>
      <c r="R13" s="81" t="e">
        <f>IF(ISNA(VLOOKUP($N13,'RECAP FRNS'!#REF!,5,FALSE)),"",VLOOKUP($N13,'RECAP FRNS'!#REF!,5,FALSE))</f>
        <v>#REF!</v>
      </c>
      <c r="S13" s="81" t="e">
        <f>IF(ISNA(VLOOKUP($N13,'RECAP FRNS'!#REF!,6,FALSE)),"",VLOOKUP($N13,'RECAP FRNS'!#REF!,6,FALSE))</f>
        <v>#REF!</v>
      </c>
      <c r="T13" s="81" t="e">
        <f>IF(ISNA(VLOOKUP($N13,'RECAP FRNS'!#REF!,7,FALSE)),"",VLOOKUP($N13,'RECAP FRNS'!#REF!,7,FALSE))</f>
        <v>#REF!</v>
      </c>
      <c r="U13" s="81" t="e">
        <f>IF(ISNA(VLOOKUP($N13,'RECAP FRNS'!#REF!,8,FALSE)),"",VLOOKUP($N13,'RECAP FRNS'!#REF!,8,FALSE))</f>
        <v>#REF!</v>
      </c>
      <c r="V13" s="81" t="e">
        <f>IF(ISNA(VLOOKUP($N13,'RECAP FRNS'!#REF!,9,FALSE)),"",VLOOKUP($N13,'RECAP FRNS'!#REF!,9,FALSE))</f>
        <v>#REF!</v>
      </c>
    </row>
    <row r="14" spans="1:22" s="7" customFormat="1" ht="15" x14ac:dyDescent="0.25">
      <c r="A14" s="35">
        <v>41132000</v>
      </c>
      <c r="B14" s="42">
        <v>134805</v>
      </c>
      <c r="C14" s="37" t="s">
        <v>139</v>
      </c>
      <c r="D14" s="43">
        <v>17</v>
      </c>
      <c r="E14" s="43">
        <v>421</v>
      </c>
      <c r="F14" s="35">
        <v>40130000</v>
      </c>
      <c r="G14" s="37" t="s">
        <v>140</v>
      </c>
      <c r="H14" s="44" t="s">
        <v>141</v>
      </c>
      <c r="I14" s="35">
        <v>17</v>
      </c>
      <c r="J14" s="35">
        <v>421</v>
      </c>
      <c r="K14" s="16"/>
      <c r="L14" s="16"/>
      <c r="M14" s="6" t="str">
        <f t="shared" si="1"/>
        <v>13480517421</v>
      </c>
      <c r="N14" s="6" t="str">
        <f t="shared" si="2"/>
        <v>LES ECHOS S.A.17421</v>
      </c>
      <c r="O14" s="81" t="e">
        <f>IF(ISNA(VLOOKUP($N14,'RECAP FRNS'!#REF!,2,FALSE)),"",VLOOKUP($N14,'RECAP FRNS'!#REF!,2,FALSE))</f>
        <v>#REF!</v>
      </c>
      <c r="P14" s="81" t="e">
        <f>IF(ISNA(VLOOKUP($N14,'RECAP FRNS'!#REF!,3,FALSE)),"",VLOOKUP($N14,'RECAP FRNS'!#REF!,3,FALSE))</f>
        <v>#REF!</v>
      </c>
      <c r="Q14" s="81" t="e">
        <f>IF(ISNA(VLOOKUP($N14,'RECAP FRNS'!#REF!,4,FALSE)),"",VLOOKUP($N14,'RECAP FRNS'!#REF!,4,FALSE))</f>
        <v>#REF!</v>
      </c>
      <c r="R14" s="81" t="e">
        <f>IF(ISNA(VLOOKUP($N14,'RECAP FRNS'!#REF!,5,FALSE)),"",VLOOKUP($N14,'RECAP FRNS'!#REF!,5,FALSE))</f>
        <v>#REF!</v>
      </c>
      <c r="S14" s="81" t="e">
        <f>IF(ISNA(VLOOKUP($N14,'RECAP FRNS'!#REF!,6,FALSE)),"",VLOOKUP($N14,'RECAP FRNS'!#REF!,6,FALSE))</f>
        <v>#REF!</v>
      </c>
      <c r="T14" s="81" t="e">
        <f>IF(ISNA(VLOOKUP($N14,'RECAP FRNS'!#REF!,7,FALSE)),"",VLOOKUP($N14,'RECAP FRNS'!#REF!,7,FALSE))</f>
        <v>#REF!</v>
      </c>
      <c r="U14" s="81" t="e">
        <f>IF(ISNA(VLOOKUP($N14,'RECAP FRNS'!#REF!,8,FALSE)),"",VLOOKUP($N14,'RECAP FRNS'!#REF!,8,FALSE))</f>
        <v>#REF!</v>
      </c>
      <c r="V14" s="81" t="e">
        <f>IF(ISNA(VLOOKUP($N14,'RECAP FRNS'!#REF!,9,FALSE)),"",VLOOKUP($N14,'RECAP FRNS'!#REF!,9,FALSE))</f>
        <v>#REF!</v>
      </c>
    </row>
    <row r="15" spans="1:22" s="7" customFormat="1" ht="15" x14ac:dyDescent="0.25">
      <c r="A15" s="52">
        <v>41132000</v>
      </c>
      <c r="B15" s="53">
        <v>134805</v>
      </c>
      <c r="C15" s="54" t="s">
        <v>139</v>
      </c>
      <c r="D15" s="52">
        <v>17</v>
      </c>
      <c r="E15" s="52">
        <v>421</v>
      </c>
      <c r="F15" s="52">
        <v>40130000</v>
      </c>
      <c r="G15" s="54" t="s">
        <v>140</v>
      </c>
      <c r="H15" s="55" t="s">
        <v>141</v>
      </c>
      <c r="I15" s="52">
        <v>17</v>
      </c>
      <c r="J15" s="52">
        <v>421</v>
      </c>
      <c r="K15" s="12"/>
      <c r="L15" s="12"/>
      <c r="M15" s="6" t="str">
        <f t="shared" si="1"/>
        <v>13480517421</v>
      </c>
      <c r="N15" s="6" t="str">
        <f t="shared" si="2"/>
        <v>LES ECHOS S.A.17421</v>
      </c>
      <c r="O15" s="81" t="e">
        <f>IF(ISNA(VLOOKUP($N15,'RECAP FRNS'!#REF!,2,FALSE)),"",VLOOKUP($N15,'RECAP FRNS'!#REF!,2,FALSE))</f>
        <v>#REF!</v>
      </c>
      <c r="P15" s="81" t="e">
        <f>IF(ISNA(VLOOKUP($N15,'RECAP FRNS'!#REF!,3,FALSE)),"",VLOOKUP($N15,'RECAP FRNS'!#REF!,3,FALSE))</f>
        <v>#REF!</v>
      </c>
      <c r="Q15" s="81" t="e">
        <f>IF(ISNA(VLOOKUP($N15,'RECAP FRNS'!#REF!,4,FALSE)),"",VLOOKUP($N15,'RECAP FRNS'!#REF!,4,FALSE))</f>
        <v>#REF!</v>
      </c>
      <c r="R15" s="81" t="e">
        <f>IF(ISNA(VLOOKUP($N15,'RECAP FRNS'!#REF!,5,FALSE)),"",VLOOKUP($N15,'RECAP FRNS'!#REF!,5,FALSE))</f>
        <v>#REF!</v>
      </c>
      <c r="S15" s="81" t="e">
        <f>IF(ISNA(VLOOKUP($N15,'RECAP FRNS'!#REF!,6,FALSE)),"",VLOOKUP($N15,'RECAP FRNS'!#REF!,6,FALSE))</f>
        <v>#REF!</v>
      </c>
      <c r="T15" s="81" t="e">
        <f>IF(ISNA(VLOOKUP($N15,'RECAP FRNS'!#REF!,7,FALSE)),"",VLOOKUP($N15,'RECAP FRNS'!#REF!,7,FALSE))</f>
        <v>#REF!</v>
      </c>
      <c r="U15" s="81" t="e">
        <f>IF(ISNA(VLOOKUP($N15,'RECAP FRNS'!#REF!,8,FALSE)),"",VLOOKUP($N15,'RECAP FRNS'!#REF!,8,FALSE))</f>
        <v>#REF!</v>
      </c>
      <c r="V15" s="81" t="e">
        <f>IF(ISNA(VLOOKUP($N15,'RECAP FRNS'!#REF!,9,FALSE)),"",VLOOKUP($N15,'RECAP FRNS'!#REF!,9,FALSE))</f>
        <v>#REF!</v>
      </c>
    </row>
    <row r="16" spans="1:22" s="7" customFormat="1" ht="15" x14ac:dyDescent="0.25">
      <c r="A16" s="52">
        <v>41132000</v>
      </c>
      <c r="B16" s="53">
        <v>134805</v>
      </c>
      <c r="C16" s="54" t="s">
        <v>8</v>
      </c>
      <c r="D16" s="52">
        <v>16</v>
      </c>
      <c r="E16" s="52">
        <v>101</v>
      </c>
      <c r="F16" s="52">
        <v>40130000</v>
      </c>
      <c r="G16" s="54" t="s">
        <v>140</v>
      </c>
      <c r="H16" s="55" t="s">
        <v>141</v>
      </c>
      <c r="I16" s="52">
        <v>16</v>
      </c>
      <c r="J16" s="52">
        <v>101</v>
      </c>
      <c r="K16" s="12"/>
      <c r="L16" s="12"/>
      <c r="M16" s="6" t="str">
        <f t="shared" si="1"/>
        <v>13480516101</v>
      </c>
      <c r="N16" s="6" t="str">
        <f t="shared" si="2"/>
        <v>LES ECHOS S.A.16101</v>
      </c>
      <c r="O16" s="81" t="e">
        <f>IF(ISNA(VLOOKUP($N16,'RECAP FRNS'!#REF!,2,FALSE)),"",VLOOKUP($N16,'RECAP FRNS'!#REF!,2,FALSE))</f>
        <v>#REF!</v>
      </c>
      <c r="P16" s="81" t="e">
        <f>IF(ISNA(VLOOKUP($N16,'RECAP FRNS'!#REF!,3,FALSE)),"",VLOOKUP($N16,'RECAP FRNS'!#REF!,3,FALSE))</f>
        <v>#REF!</v>
      </c>
      <c r="Q16" s="81" t="e">
        <f>IF(ISNA(VLOOKUP($N16,'RECAP FRNS'!#REF!,4,FALSE)),"",VLOOKUP($N16,'RECAP FRNS'!#REF!,4,FALSE))</f>
        <v>#REF!</v>
      </c>
      <c r="R16" s="81" t="e">
        <f>IF(ISNA(VLOOKUP($N16,'RECAP FRNS'!#REF!,5,FALSE)),"",VLOOKUP($N16,'RECAP FRNS'!#REF!,5,FALSE))</f>
        <v>#REF!</v>
      </c>
      <c r="S16" s="81" t="e">
        <f>IF(ISNA(VLOOKUP($N16,'RECAP FRNS'!#REF!,6,FALSE)),"",VLOOKUP($N16,'RECAP FRNS'!#REF!,6,FALSE))</f>
        <v>#REF!</v>
      </c>
      <c r="T16" s="81" t="e">
        <f>IF(ISNA(VLOOKUP($N16,'RECAP FRNS'!#REF!,7,FALSE)),"",VLOOKUP($N16,'RECAP FRNS'!#REF!,7,FALSE))</f>
        <v>#REF!</v>
      </c>
      <c r="U16" s="81" t="e">
        <f>IF(ISNA(VLOOKUP($N16,'RECAP FRNS'!#REF!,8,FALSE)),"",VLOOKUP($N16,'RECAP FRNS'!#REF!,8,FALSE))</f>
        <v>#REF!</v>
      </c>
      <c r="V16" s="81" t="e">
        <f>IF(ISNA(VLOOKUP($N16,'RECAP FRNS'!#REF!,9,FALSE)),"",VLOOKUP($N16,'RECAP FRNS'!#REF!,9,FALSE))</f>
        <v>#REF!</v>
      </c>
    </row>
    <row r="17" spans="1:22" s="7" customFormat="1" ht="15" x14ac:dyDescent="0.25">
      <c r="A17" s="59">
        <v>41132000</v>
      </c>
      <c r="B17" s="60">
        <v>134805</v>
      </c>
      <c r="C17" s="61" t="s">
        <v>139</v>
      </c>
      <c r="D17" s="59">
        <v>17</v>
      </c>
      <c r="E17" s="59">
        <v>421</v>
      </c>
      <c r="F17" s="59">
        <v>40130000</v>
      </c>
      <c r="G17" s="62" t="s">
        <v>140</v>
      </c>
      <c r="H17" s="61" t="s">
        <v>141</v>
      </c>
      <c r="I17" s="59">
        <v>17</v>
      </c>
      <c r="J17" s="59">
        <v>421</v>
      </c>
      <c r="K17" s="20"/>
      <c r="L17" s="20"/>
      <c r="M17" s="6" t="str">
        <f t="shared" si="1"/>
        <v>13480517421</v>
      </c>
      <c r="N17" s="6" t="str">
        <f t="shared" si="2"/>
        <v>LES ECHOS S.A.17421</v>
      </c>
      <c r="O17" s="81" t="e">
        <f>IF(ISNA(VLOOKUP($N17,'RECAP FRNS'!#REF!,2,FALSE)),"",VLOOKUP($N17,'RECAP FRNS'!#REF!,2,FALSE))</f>
        <v>#REF!</v>
      </c>
      <c r="P17" s="81" t="e">
        <f>IF(ISNA(VLOOKUP($N17,'RECAP FRNS'!#REF!,3,FALSE)),"",VLOOKUP($N17,'RECAP FRNS'!#REF!,3,FALSE))</f>
        <v>#REF!</v>
      </c>
      <c r="Q17" s="81" t="e">
        <f>IF(ISNA(VLOOKUP($N17,'RECAP FRNS'!#REF!,4,FALSE)),"",VLOOKUP($N17,'RECAP FRNS'!#REF!,4,FALSE))</f>
        <v>#REF!</v>
      </c>
      <c r="R17" s="81" t="e">
        <f>IF(ISNA(VLOOKUP($N17,'RECAP FRNS'!#REF!,5,FALSE)),"",VLOOKUP($N17,'RECAP FRNS'!#REF!,5,FALSE))</f>
        <v>#REF!</v>
      </c>
      <c r="S17" s="81" t="e">
        <f>IF(ISNA(VLOOKUP($N17,'RECAP FRNS'!#REF!,6,FALSE)),"",VLOOKUP($N17,'RECAP FRNS'!#REF!,6,FALSE))</f>
        <v>#REF!</v>
      </c>
      <c r="T17" s="81" t="e">
        <f>IF(ISNA(VLOOKUP($N17,'RECAP FRNS'!#REF!,7,FALSE)),"",VLOOKUP($N17,'RECAP FRNS'!#REF!,7,FALSE))</f>
        <v>#REF!</v>
      </c>
      <c r="U17" s="81" t="e">
        <f>IF(ISNA(VLOOKUP($N17,'RECAP FRNS'!#REF!,8,FALSE)),"",VLOOKUP($N17,'RECAP FRNS'!#REF!,8,FALSE))</f>
        <v>#REF!</v>
      </c>
      <c r="V17" s="81" t="e">
        <f>IF(ISNA(VLOOKUP($N17,'RECAP FRNS'!#REF!,9,FALSE)),"",VLOOKUP($N17,'RECAP FRNS'!#REF!,9,FALSE))</f>
        <v>#REF!</v>
      </c>
    </row>
    <row r="18" spans="1:22" s="7" customFormat="1" ht="15" x14ac:dyDescent="0.25">
      <c r="A18" s="52">
        <v>41132000</v>
      </c>
      <c r="B18" s="53">
        <v>139152</v>
      </c>
      <c r="C18" s="54" t="s">
        <v>408</v>
      </c>
      <c r="D18" s="52">
        <v>17</v>
      </c>
      <c r="E18" s="52">
        <v>352</v>
      </c>
      <c r="F18" s="52">
        <v>40130000</v>
      </c>
      <c r="G18" s="54" t="s">
        <v>409</v>
      </c>
      <c r="H18" s="55" t="s">
        <v>410</v>
      </c>
      <c r="I18" s="52">
        <v>17</v>
      </c>
      <c r="J18" s="52">
        <v>352</v>
      </c>
      <c r="K18" s="12"/>
      <c r="L18" s="12"/>
      <c r="M18" s="6" t="str">
        <f t="shared" si="1"/>
        <v>13915217352</v>
      </c>
      <c r="N18" s="6" t="str">
        <f t="shared" si="2"/>
        <v>LES NOUVEAUX BIJOUTIERS17352</v>
      </c>
      <c r="O18" s="81" t="e">
        <f>IF(ISNA(VLOOKUP($N18,'RECAP FRNS'!#REF!,2,FALSE)),"",VLOOKUP($N18,'RECAP FRNS'!#REF!,2,FALSE))</f>
        <v>#REF!</v>
      </c>
      <c r="P18" s="81" t="e">
        <f>IF(ISNA(VLOOKUP($N18,'RECAP FRNS'!#REF!,3,FALSE)),"",VLOOKUP($N18,'RECAP FRNS'!#REF!,3,FALSE))</f>
        <v>#REF!</v>
      </c>
      <c r="Q18" s="81" t="e">
        <f>IF(ISNA(VLOOKUP($N18,'RECAP FRNS'!#REF!,4,FALSE)),"",VLOOKUP($N18,'RECAP FRNS'!#REF!,4,FALSE))</f>
        <v>#REF!</v>
      </c>
      <c r="R18" s="81" t="e">
        <f>IF(ISNA(VLOOKUP($N18,'RECAP FRNS'!#REF!,5,FALSE)),"",VLOOKUP($N18,'RECAP FRNS'!#REF!,5,FALSE))</f>
        <v>#REF!</v>
      </c>
      <c r="S18" s="81" t="e">
        <f>IF(ISNA(VLOOKUP($N18,'RECAP FRNS'!#REF!,6,FALSE)),"",VLOOKUP($N18,'RECAP FRNS'!#REF!,6,FALSE))</f>
        <v>#REF!</v>
      </c>
      <c r="T18" s="81" t="e">
        <f>IF(ISNA(VLOOKUP($N18,'RECAP FRNS'!#REF!,7,FALSE)),"",VLOOKUP($N18,'RECAP FRNS'!#REF!,7,FALSE))</f>
        <v>#REF!</v>
      </c>
      <c r="U18" s="81" t="e">
        <f>IF(ISNA(VLOOKUP($N18,'RECAP FRNS'!#REF!,8,FALSE)),"",VLOOKUP($N18,'RECAP FRNS'!#REF!,8,FALSE))</f>
        <v>#REF!</v>
      </c>
      <c r="V18" s="81" t="e">
        <f>IF(ISNA(VLOOKUP($N18,'RECAP FRNS'!#REF!,9,FALSE)),"",VLOOKUP($N18,'RECAP FRNS'!#REF!,9,FALSE))</f>
        <v>#REF!</v>
      </c>
    </row>
    <row r="19" spans="1:22" s="7" customFormat="1" ht="15" x14ac:dyDescent="0.25">
      <c r="A19" s="52">
        <v>41131000</v>
      </c>
      <c r="B19" s="53">
        <v>140490</v>
      </c>
      <c r="C19" s="54" t="s">
        <v>322</v>
      </c>
      <c r="D19" s="52">
        <v>17</v>
      </c>
      <c r="E19" s="52">
        <v>201</v>
      </c>
      <c r="F19" s="52">
        <v>40130000</v>
      </c>
      <c r="G19" s="54" t="s">
        <v>323</v>
      </c>
      <c r="H19" s="55" t="s">
        <v>324</v>
      </c>
      <c r="I19" s="52">
        <v>17</v>
      </c>
      <c r="J19" s="52">
        <v>201</v>
      </c>
      <c r="K19" s="12"/>
      <c r="L19" s="12"/>
      <c r="M19" s="6" t="str">
        <f t="shared" si="1"/>
        <v>14049017201</v>
      </c>
      <c r="N19" s="6" t="str">
        <f t="shared" si="2"/>
        <v>DEUTSCHER FACHVERLAG17201</v>
      </c>
      <c r="O19" s="81" t="e">
        <f>IF(ISNA(VLOOKUP($N19,'RECAP FRNS'!#REF!,2,FALSE)),"",VLOOKUP($N19,'RECAP FRNS'!#REF!,2,FALSE))</f>
        <v>#REF!</v>
      </c>
      <c r="P19" s="81" t="e">
        <f>IF(ISNA(VLOOKUP($N19,'RECAP FRNS'!#REF!,3,FALSE)),"",VLOOKUP($N19,'RECAP FRNS'!#REF!,3,FALSE))</f>
        <v>#REF!</v>
      </c>
      <c r="Q19" s="81" t="e">
        <f>IF(ISNA(VLOOKUP($N19,'RECAP FRNS'!#REF!,4,FALSE)),"",VLOOKUP($N19,'RECAP FRNS'!#REF!,4,FALSE))</f>
        <v>#REF!</v>
      </c>
      <c r="R19" s="81" t="e">
        <f>IF(ISNA(VLOOKUP($N19,'RECAP FRNS'!#REF!,5,FALSE)),"",VLOOKUP($N19,'RECAP FRNS'!#REF!,5,FALSE))</f>
        <v>#REF!</v>
      </c>
      <c r="S19" s="81" t="e">
        <f>IF(ISNA(VLOOKUP($N19,'RECAP FRNS'!#REF!,6,FALSE)),"",VLOOKUP($N19,'RECAP FRNS'!#REF!,6,FALSE))</f>
        <v>#REF!</v>
      </c>
      <c r="T19" s="81" t="e">
        <f>IF(ISNA(VLOOKUP($N19,'RECAP FRNS'!#REF!,7,FALSE)),"",VLOOKUP($N19,'RECAP FRNS'!#REF!,7,FALSE))</f>
        <v>#REF!</v>
      </c>
      <c r="U19" s="81" t="e">
        <f>IF(ISNA(VLOOKUP($N19,'RECAP FRNS'!#REF!,8,FALSE)),"",VLOOKUP($N19,'RECAP FRNS'!#REF!,8,FALSE))</f>
        <v>#REF!</v>
      </c>
      <c r="V19" s="81" t="e">
        <f>IF(ISNA(VLOOKUP($N19,'RECAP FRNS'!#REF!,9,FALSE)),"",VLOOKUP($N19,'RECAP FRNS'!#REF!,9,FALSE))</f>
        <v>#REF!</v>
      </c>
    </row>
    <row r="20" spans="1:22" s="1" customFormat="1" ht="15" x14ac:dyDescent="0.25">
      <c r="A20" s="52">
        <v>41132000</v>
      </c>
      <c r="B20" s="53">
        <v>146909</v>
      </c>
      <c r="C20" s="54" t="s">
        <v>411</v>
      </c>
      <c r="D20" s="52">
        <v>17</v>
      </c>
      <c r="E20" s="52">
        <v>352</v>
      </c>
      <c r="F20" s="52">
        <v>40130000</v>
      </c>
      <c r="G20" s="54" t="s">
        <v>412</v>
      </c>
      <c r="H20" s="55" t="s">
        <v>411</v>
      </c>
      <c r="I20" s="52">
        <v>17</v>
      </c>
      <c r="J20" s="52">
        <v>352</v>
      </c>
      <c r="K20" s="12"/>
      <c r="L20" s="12"/>
      <c r="M20" s="6" t="str">
        <f t="shared" si="1"/>
        <v>14690917352</v>
      </c>
      <c r="N20" s="6" t="str">
        <f t="shared" si="2"/>
        <v>HELIODORE SARL17352</v>
      </c>
      <c r="O20" s="81" t="e">
        <f>IF(ISNA(VLOOKUP($N20,'RECAP FRNS'!#REF!,2,FALSE)),"",VLOOKUP($N20,'RECAP FRNS'!#REF!,2,FALSE))</f>
        <v>#REF!</v>
      </c>
      <c r="P20" s="81" t="e">
        <f>IF(ISNA(VLOOKUP($N20,'RECAP FRNS'!#REF!,3,FALSE)),"",VLOOKUP($N20,'RECAP FRNS'!#REF!,3,FALSE))</f>
        <v>#REF!</v>
      </c>
      <c r="Q20" s="81" t="e">
        <f>IF(ISNA(VLOOKUP($N20,'RECAP FRNS'!#REF!,4,FALSE)),"",VLOOKUP($N20,'RECAP FRNS'!#REF!,4,FALSE))</f>
        <v>#REF!</v>
      </c>
      <c r="R20" s="81" t="e">
        <f>IF(ISNA(VLOOKUP($N20,'RECAP FRNS'!#REF!,5,FALSE)),"",VLOOKUP($N20,'RECAP FRNS'!#REF!,5,FALSE))</f>
        <v>#REF!</v>
      </c>
      <c r="S20" s="81" t="e">
        <f>IF(ISNA(VLOOKUP($N20,'RECAP FRNS'!#REF!,6,FALSE)),"",VLOOKUP($N20,'RECAP FRNS'!#REF!,6,FALSE))</f>
        <v>#REF!</v>
      </c>
      <c r="T20" s="81" t="e">
        <f>IF(ISNA(VLOOKUP($N20,'RECAP FRNS'!#REF!,7,FALSE)),"",VLOOKUP($N20,'RECAP FRNS'!#REF!,7,FALSE))</f>
        <v>#REF!</v>
      </c>
      <c r="U20" s="81" t="e">
        <f>IF(ISNA(VLOOKUP($N20,'RECAP FRNS'!#REF!,8,FALSE)),"",VLOOKUP($N20,'RECAP FRNS'!#REF!,8,FALSE))</f>
        <v>#REF!</v>
      </c>
      <c r="V20" s="81" t="e">
        <f>IF(ISNA(VLOOKUP($N20,'RECAP FRNS'!#REF!,9,FALSE)),"",VLOOKUP($N20,'RECAP FRNS'!#REF!,9,FALSE))</f>
        <v>#REF!</v>
      </c>
    </row>
    <row r="21" spans="1:22" s="7" customFormat="1" ht="15" x14ac:dyDescent="0.25">
      <c r="A21" s="52">
        <v>41130000</v>
      </c>
      <c r="B21" s="53">
        <v>187425</v>
      </c>
      <c r="C21" s="54" t="s">
        <v>63</v>
      </c>
      <c r="D21" s="52">
        <v>9</v>
      </c>
      <c r="E21" s="52">
        <v>201</v>
      </c>
      <c r="F21" s="52">
        <v>40130000</v>
      </c>
      <c r="G21" s="54" t="s">
        <v>284</v>
      </c>
      <c r="H21" s="55" t="s">
        <v>285</v>
      </c>
      <c r="I21" s="52">
        <v>9</v>
      </c>
      <c r="J21" s="52">
        <v>201</v>
      </c>
      <c r="K21" s="12"/>
      <c r="L21" s="12"/>
      <c r="M21" s="6" t="str">
        <f t="shared" si="1"/>
        <v>1874259201</v>
      </c>
      <c r="N21" s="6" t="str">
        <f t="shared" si="2"/>
        <v>GIGA PUBLISHING SRL9201</v>
      </c>
      <c r="O21" s="81" t="e">
        <f>IF(ISNA(VLOOKUP($N21,'RECAP FRNS'!#REF!,2,FALSE)),"",VLOOKUP($N21,'RECAP FRNS'!#REF!,2,FALSE))</f>
        <v>#REF!</v>
      </c>
      <c r="P21" s="81" t="e">
        <f>IF(ISNA(VLOOKUP($N21,'RECAP FRNS'!#REF!,3,FALSE)),"",VLOOKUP($N21,'RECAP FRNS'!#REF!,3,FALSE))</f>
        <v>#REF!</v>
      </c>
      <c r="Q21" s="81" t="e">
        <f>IF(ISNA(VLOOKUP($N21,'RECAP FRNS'!#REF!,4,FALSE)),"",VLOOKUP($N21,'RECAP FRNS'!#REF!,4,FALSE))</f>
        <v>#REF!</v>
      </c>
      <c r="R21" s="81" t="e">
        <f>IF(ISNA(VLOOKUP($N21,'RECAP FRNS'!#REF!,5,FALSE)),"",VLOOKUP($N21,'RECAP FRNS'!#REF!,5,FALSE))</f>
        <v>#REF!</v>
      </c>
      <c r="S21" s="81" t="e">
        <f>IF(ISNA(VLOOKUP($N21,'RECAP FRNS'!#REF!,6,FALSE)),"",VLOOKUP($N21,'RECAP FRNS'!#REF!,6,FALSE))</f>
        <v>#REF!</v>
      </c>
      <c r="T21" s="81" t="e">
        <f>IF(ISNA(VLOOKUP($N21,'RECAP FRNS'!#REF!,7,FALSE)),"",VLOOKUP($N21,'RECAP FRNS'!#REF!,7,FALSE))</f>
        <v>#REF!</v>
      </c>
      <c r="U21" s="81" t="e">
        <f>IF(ISNA(VLOOKUP($N21,'RECAP FRNS'!#REF!,8,FALSE)),"",VLOOKUP($N21,'RECAP FRNS'!#REF!,8,FALSE))</f>
        <v>#REF!</v>
      </c>
      <c r="V21" s="81" t="e">
        <f>IF(ISNA(VLOOKUP($N21,'RECAP FRNS'!#REF!,9,FALSE)),"",VLOOKUP($N21,'RECAP FRNS'!#REF!,9,FALSE))</f>
        <v>#REF!</v>
      </c>
    </row>
    <row r="22" spans="1:22" s="7" customFormat="1" ht="15" x14ac:dyDescent="0.25">
      <c r="A22" s="45">
        <v>41132000</v>
      </c>
      <c r="B22" s="46">
        <v>188568</v>
      </c>
      <c r="C22" s="47" t="s">
        <v>3</v>
      </c>
      <c r="D22" s="45">
        <v>17</v>
      </c>
      <c r="E22" s="45">
        <v>421</v>
      </c>
      <c r="F22" s="63">
        <v>40130000</v>
      </c>
      <c r="G22" s="64" t="s">
        <v>494</v>
      </c>
      <c r="H22" s="65" t="s">
        <v>495</v>
      </c>
      <c r="I22" s="63">
        <v>17</v>
      </c>
      <c r="J22" s="63">
        <v>421</v>
      </c>
      <c r="K22" s="21"/>
      <c r="L22" s="21"/>
      <c r="M22" s="6" t="str">
        <f t="shared" si="1"/>
        <v>18856817421</v>
      </c>
      <c r="N22" s="6" t="str">
        <f t="shared" si="2"/>
        <v>EVENTIZ17421</v>
      </c>
      <c r="O22" s="81" t="e">
        <f>IF(ISNA(VLOOKUP($N22,'RECAP FRNS'!#REF!,2,FALSE)),"",VLOOKUP($N22,'RECAP FRNS'!#REF!,2,FALSE))</f>
        <v>#REF!</v>
      </c>
      <c r="P22" s="81" t="e">
        <f>IF(ISNA(VLOOKUP($N22,'RECAP FRNS'!#REF!,3,FALSE)),"",VLOOKUP($N22,'RECAP FRNS'!#REF!,3,FALSE))</f>
        <v>#REF!</v>
      </c>
      <c r="Q22" s="81" t="e">
        <f>IF(ISNA(VLOOKUP($N22,'RECAP FRNS'!#REF!,4,FALSE)),"",VLOOKUP($N22,'RECAP FRNS'!#REF!,4,FALSE))</f>
        <v>#REF!</v>
      </c>
      <c r="R22" s="81" t="e">
        <f>IF(ISNA(VLOOKUP($N22,'RECAP FRNS'!#REF!,5,FALSE)),"",VLOOKUP($N22,'RECAP FRNS'!#REF!,5,FALSE))</f>
        <v>#REF!</v>
      </c>
      <c r="S22" s="81" t="e">
        <f>IF(ISNA(VLOOKUP($N22,'RECAP FRNS'!#REF!,6,FALSE)),"",VLOOKUP($N22,'RECAP FRNS'!#REF!,6,FALSE))</f>
        <v>#REF!</v>
      </c>
      <c r="T22" s="81" t="e">
        <f>IF(ISNA(VLOOKUP($N22,'RECAP FRNS'!#REF!,7,FALSE)),"",VLOOKUP($N22,'RECAP FRNS'!#REF!,7,FALSE))</f>
        <v>#REF!</v>
      </c>
      <c r="U22" s="81" t="e">
        <f>IF(ISNA(VLOOKUP($N22,'RECAP FRNS'!#REF!,8,FALSE)),"",VLOOKUP($N22,'RECAP FRNS'!#REF!,8,FALSE))</f>
        <v>#REF!</v>
      </c>
      <c r="V22" s="81" t="e">
        <f>IF(ISNA(VLOOKUP($N22,'RECAP FRNS'!#REF!,9,FALSE)),"",VLOOKUP($N22,'RECAP FRNS'!#REF!,9,FALSE))</f>
        <v>#REF!</v>
      </c>
    </row>
    <row r="23" spans="1:22" s="1" customFormat="1" ht="15" x14ac:dyDescent="0.25">
      <c r="A23" s="52">
        <v>41132000</v>
      </c>
      <c r="B23" s="53">
        <v>195543</v>
      </c>
      <c r="C23" s="54" t="s">
        <v>27</v>
      </c>
      <c r="D23" s="52">
        <v>16</v>
      </c>
      <c r="E23" s="52">
        <v>421</v>
      </c>
      <c r="F23" s="52">
        <v>40130000</v>
      </c>
      <c r="G23" s="54" t="s">
        <v>381</v>
      </c>
      <c r="H23" s="55" t="s">
        <v>27</v>
      </c>
      <c r="I23" s="52">
        <v>16</v>
      </c>
      <c r="J23" s="52">
        <v>421</v>
      </c>
      <c r="K23" s="12"/>
      <c r="L23" s="12"/>
      <c r="M23" s="6" t="str">
        <f t="shared" si="1"/>
        <v>19554316421</v>
      </c>
      <c r="N23" s="6" t="str">
        <f t="shared" si="2"/>
        <v>ACTA MEDIA16421</v>
      </c>
      <c r="O23" s="81" t="e">
        <f>IF(ISNA(VLOOKUP($N23,'RECAP FRNS'!#REF!,2,FALSE)),"",VLOOKUP($N23,'RECAP FRNS'!#REF!,2,FALSE))</f>
        <v>#REF!</v>
      </c>
      <c r="P23" s="81" t="e">
        <f>IF(ISNA(VLOOKUP($N23,'RECAP FRNS'!#REF!,3,FALSE)),"",VLOOKUP($N23,'RECAP FRNS'!#REF!,3,FALSE))</f>
        <v>#REF!</v>
      </c>
      <c r="Q23" s="81" t="e">
        <f>IF(ISNA(VLOOKUP($N23,'RECAP FRNS'!#REF!,4,FALSE)),"",VLOOKUP($N23,'RECAP FRNS'!#REF!,4,FALSE))</f>
        <v>#REF!</v>
      </c>
      <c r="R23" s="81" t="e">
        <f>IF(ISNA(VLOOKUP($N23,'RECAP FRNS'!#REF!,5,FALSE)),"",VLOOKUP($N23,'RECAP FRNS'!#REF!,5,FALSE))</f>
        <v>#REF!</v>
      </c>
      <c r="S23" s="81" t="e">
        <f>IF(ISNA(VLOOKUP($N23,'RECAP FRNS'!#REF!,6,FALSE)),"",VLOOKUP($N23,'RECAP FRNS'!#REF!,6,FALSE))</f>
        <v>#REF!</v>
      </c>
      <c r="T23" s="81" t="e">
        <f>IF(ISNA(VLOOKUP($N23,'RECAP FRNS'!#REF!,7,FALSE)),"",VLOOKUP($N23,'RECAP FRNS'!#REF!,7,FALSE))</f>
        <v>#REF!</v>
      </c>
      <c r="U23" s="81" t="e">
        <f>IF(ISNA(VLOOKUP($N23,'RECAP FRNS'!#REF!,8,FALSE)),"",VLOOKUP($N23,'RECAP FRNS'!#REF!,8,FALSE))</f>
        <v>#REF!</v>
      </c>
      <c r="V23" s="81" t="e">
        <f>IF(ISNA(VLOOKUP($N23,'RECAP FRNS'!#REF!,9,FALSE)),"",VLOOKUP($N23,'RECAP FRNS'!#REF!,9,FALSE))</f>
        <v>#REF!</v>
      </c>
    </row>
    <row r="24" spans="1:22" s="7" customFormat="1" ht="15" x14ac:dyDescent="0.25">
      <c r="A24" s="52">
        <v>41132000</v>
      </c>
      <c r="B24" s="53">
        <v>204660</v>
      </c>
      <c r="C24" s="54" t="s">
        <v>34</v>
      </c>
      <c r="D24" s="52">
        <v>17</v>
      </c>
      <c r="E24" s="52">
        <v>601</v>
      </c>
      <c r="F24" s="52">
        <v>40130000</v>
      </c>
      <c r="G24" s="54" t="s">
        <v>186</v>
      </c>
      <c r="H24" s="55" t="s">
        <v>34</v>
      </c>
      <c r="I24" s="52">
        <v>17</v>
      </c>
      <c r="J24" s="52">
        <v>601</v>
      </c>
      <c r="K24" s="12"/>
      <c r="L24" s="12"/>
      <c r="M24" s="6" t="str">
        <f t="shared" si="1"/>
        <v>20466017601</v>
      </c>
      <c r="N24" s="6" t="str">
        <f t="shared" si="2"/>
        <v>GROUPE INDUSTRIE SERVICES INFO17601</v>
      </c>
      <c r="O24" s="81" t="e">
        <f>IF(ISNA(VLOOKUP($N24,'RECAP FRNS'!#REF!,2,FALSE)),"",VLOOKUP($N24,'RECAP FRNS'!#REF!,2,FALSE))</f>
        <v>#REF!</v>
      </c>
      <c r="P24" s="81" t="e">
        <f>IF(ISNA(VLOOKUP($N24,'RECAP FRNS'!#REF!,3,FALSE)),"",VLOOKUP($N24,'RECAP FRNS'!#REF!,3,FALSE))</f>
        <v>#REF!</v>
      </c>
      <c r="Q24" s="81" t="e">
        <f>IF(ISNA(VLOOKUP($N24,'RECAP FRNS'!#REF!,4,FALSE)),"",VLOOKUP($N24,'RECAP FRNS'!#REF!,4,FALSE))</f>
        <v>#REF!</v>
      </c>
      <c r="R24" s="81" t="e">
        <f>IF(ISNA(VLOOKUP($N24,'RECAP FRNS'!#REF!,5,FALSE)),"",VLOOKUP($N24,'RECAP FRNS'!#REF!,5,FALSE))</f>
        <v>#REF!</v>
      </c>
      <c r="S24" s="81" t="e">
        <f>IF(ISNA(VLOOKUP($N24,'RECAP FRNS'!#REF!,6,FALSE)),"",VLOOKUP($N24,'RECAP FRNS'!#REF!,6,FALSE))</f>
        <v>#REF!</v>
      </c>
      <c r="T24" s="81" t="e">
        <f>IF(ISNA(VLOOKUP($N24,'RECAP FRNS'!#REF!,7,FALSE)),"",VLOOKUP($N24,'RECAP FRNS'!#REF!,7,FALSE))</f>
        <v>#REF!</v>
      </c>
      <c r="U24" s="81" t="e">
        <f>IF(ISNA(VLOOKUP($N24,'RECAP FRNS'!#REF!,8,FALSE)),"",VLOOKUP($N24,'RECAP FRNS'!#REF!,8,FALSE))</f>
        <v>#REF!</v>
      </c>
      <c r="V24" s="81" t="e">
        <f>IF(ISNA(VLOOKUP($N24,'RECAP FRNS'!#REF!,9,FALSE)),"",VLOOKUP($N24,'RECAP FRNS'!#REF!,9,FALSE))</f>
        <v>#REF!</v>
      </c>
    </row>
    <row r="25" spans="1:22" s="1" customFormat="1" ht="15" x14ac:dyDescent="0.25">
      <c r="A25" s="35">
        <v>41132000</v>
      </c>
      <c r="B25" s="36">
        <v>206128</v>
      </c>
      <c r="C25" s="37" t="s">
        <v>24</v>
      </c>
      <c r="D25" s="43">
        <v>18</v>
      </c>
      <c r="E25" s="43">
        <v>351</v>
      </c>
      <c r="F25" s="35">
        <v>40130000</v>
      </c>
      <c r="G25" s="37" t="s">
        <v>195</v>
      </c>
      <c r="H25" s="44" t="s">
        <v>196</v>
      </c>
      <c r="I25" s="35">
        <v>18</v>
      </c>
      <c r="J25" s="35">
        <v>351</v>
      </c>
      <c r="K25" s="16"/>
      <c r="L25" s="16"/>
      <c r="M25" s="6" t="str">
        <f t="shared" si="1"/>
        <v>20612818351</v>
      </c>
      <c r="N25" s="6" t="str">
        <f t="shared" si="2"/>
        <v>CUIR PLUS18351</v>
      </c>
      <c r="O25" s="81" t="e">
        <f>IF(ISNA(VLOOKUP($N25,'RECAP FRNS'!#REF!,2,FALSE)),"",VLOOKUP($N25,'RECAP FRNS'!#REF!,2,FALSE))</f>
        <v>#REF!</v>
      </c>
      <c r="P25" s="81" t="e">
        <f>IF(ISNA(VLOOKUP($N25,'RECAP FRNS'!#REF!,3,FALSE)),"",VLOOKUP($N25,'RECAP FRNS'!#REF!,3,FALSE))</f>
        <v>#REF!</v>
      </c>
      <c r="Q25" s="81" t="e">
        <f>IF(ISNA(VLOOKUP($N25,'RECAP FRNS'!#REF!,4,FALSE)),"",VLOOKUP($N25,'RECAP FRNS'!#REF!,4,FALSE))</f>
        <v>#REF!</v>
      </c>
      <c r="R25" s="81" t="e">
        <f>IF(ISNA(VLOOKUP($N25,'RECAP FRNS'!#REF!,5,FALSE)),"",VLOOKUP($N25,'RECAP FRNS'!#REF!,5,FALSE))</f>
        <v>#REF!</v>
      </c>
      <c r="S25" s="81" t="e">
        <f>IF(ISNA(VLOOKUP($N25,'RECAP FRNS'!#REF!,6,FALSE)),"",VLOOKUP($N25,'RECAP FRNS'!#REF!,6,FALSE))</f>
        <v>#REF!</v>
      </c>
      <c r="T25" s="81" t="e">
        <f>IF(ISNA(VLOOKUP($N25,'RECAP FRNS'!#REF!,7,FALSE)),"",VLOOKUP($N25,'RECAP FRNS'!#REF!,7,FALSE))</f>
        <v>#REF!</v>
      </c>
      <c r="U25" s="81" t="e">
        <f>IF(ISNA(VLOOKUP($N25,'RECAP FRNS'!#REF!,8,FALSE)),"",VLOOKUP($N25,'RECAP FRNS'!#REF!,8,FALSE))</f>
        <v>#REF!</v>
      </c>
      <c r="V25" s="81" t="e">
        <f>IF(ISNA(VLOOKUP($N25,'RECAP FRNS'!#REF!,9,FALSE)),"",VLOOKUP($N25,'RECAP FRNS'!#REF!,9,FALSE))</f>
        <v>#REF!</v>
      </c>
    </row>
    <row r="26" spans="1:22" s="1" customFormat="1" ht="15" x14ac:dyDescent="0.25">
      <c r="A26" s="52">
        <v>41132000</v>
      </c>
      <c r="B26" s="53">
        <v>206219</v>
      </c>
      <c r="C26" s="54" t="s">
        <v>383</v>
      </c>
      <c r="D26" s="52">
        <v>17</v>
      </c>
      <c r="E26" s="52">
        <v>301</v>
      </c>
      <c r="F26" s="52">
        <v>40130000</v>
      </c>
      <c r="G26" s="54" t="s">
        <v>384</v>
      </c>
      <c r="H26" s="55" t="s">
        <v>385</v>
      </c>
      <c r="I26" s="52">
        <v>17</v>
      </c>
      <c r="J26" s="52">
        <v>301</v>
      </c>
      <c r="K26" s="12"/>
      <c r="L26" s="12"/>
      <c r="M26" s="6" t="str">
        <f t="shared" si="1"/>
        <v>20621917301</v>
      </c>
      <c r="N26" s="6" t="str">
        <f t="shared" si="2"/>
        <v>GROUPE EDITIALIS17301</v>
      </c>
      <c r="O26" s="81" t="e">
        <f>IF(ISNA(VLOOKUP($N26,'RECAP FRNS'!#REF!,2,FALSE)),"",VLOOKUP($N26,'RECAP FRNS'!#REF!,2,FALSE))</f>
        <v>#REF!</v>
      </c>
      <c r="P26" s="81" t="e">
        <f>IF(ISNA(VLOOKUP($N26,'RECAP FRNS'!#REF!,3,FALSE)),"",VLOOKUP($N26,'RECAP FRNS'!#REF!,3,FALSE))</f>
        <v>#REF!</v>
      </c>
      <c r="Q26" s="81" t="e">
        <f>IF(ISNA(VLOOKUP($N26,'RECAP FRNS'!#REF!,4,FALSE)),"",VLOOKUP($N26,'RECAP FRNS'!#REF!,4,FALSE))</f>
        <v>#REF!</v>
      </c>
      <c r="R26" s="81" t="e">
        <f>IF(ISNA(VLOOKUP($N26,'RECAP FRNS'!#REF!,5,FALSE)),"",VLOOKUP($N26,'RECAP FRNS'!#REF!,5,FALSE))</f>
        <v>#REF!</v>
      </c>
      <c r="S26" s="81" t="e">
        <f>IF(ISNA(VLOOKUP($N26,'RECAP FRNS'!#REF!,6,FALSE)),"",VLOOKUP($N26,'RECAP FRNS'!#REF!,6,FALSE))</f>
        <v>#REF!</v>
      </c>
      <c r="T26" s="81" t="e">
        <f>IF(ISNA(VLOOKUP($N26,'RECAP FRNS'!#REF!,7,FALSE)),"",VLOOKUP($N26,'RECAP FRNS'!#REF!,7,FALSE))</f>
        <v>#REF!</v>
      </c>
      <c r="U26" s="81" t="e">
        <f>IF(ISNA(VLOOKUP($N26,'RECAP FRNS'!#REF!,8,FALSE)),"",VLOOKUP($N26,'RECAP FRNS'!#REF!,8,FALSE))</f>
        <v>#REF!</v>
      </c>
      <c r="V26" s="81" t="e">
        <f>IF(ISNA(VLOOKUP($N26,'RECAP FRNS'!#REF!,9,FALSE)),"",VLOOKUP($N26,'RECAP FRNS'!#REF!,9,FALSE))</f>
        <v>#REF!</v>
      </c>
    </row>
    <row r="27" spans="1:22" s="1" customFormat="1" ht="15" x14ac:dyDescent="0.25">
      <c r="A27" s="52">
        <v>41132000</v>
      </c>
      <c r="B27" s="53">
        <v>206387</v>
      </c>
      <c r="C27" s="54" t="s">
        <v>379</v>
      </c>
      <c r="D27" s="52">
        <v>17</v>
      </c>
      <c r="E27" s="52">
        <v>352</v>
      </c>
      <c r="F27" s="52">
        <v>40130000</v>
      </c>
      <c r="G27" s="54" t="s">
        <v>380</v>
      </c>
      <c r="H27" s="55" t="s">
        <v>379</v>
      </c>
      <c r="I27" s="52">
        <v>17</v>
      </c>
      <c r="J27" s="52">
        <v>352</v>
      </c>
      <c r="K27" s="12"/>
      <c r="L27" s="12"/>
      <c r="M27" s="6" t="str">
        <f t="shared" si="1"/>
        <v>20638717352</v>
      </c>
      <c r="N27" s="6" t="str">
        <f t="shared" si="2"/>
        <v>MV MEDIA SAS17352</v>
      </c>
      <c r="O27" s="81" t="e">
        <f>IF(ISNA(VLOOKUP($N27,'RECAP FRNS'!#REF!,2,FALSE)),"",VLOOKUP($N27,'RECAP FRNS'!#REF!,2,FALSE))</f>
        <v>#REF!</v>
      </c>
      <c r="P27" s="81" t="e">
        <f>IF(ISNA(VLOOKUP($N27,'RECAP FRNS'!#REF!,3,FALSE)),"",VLOOKUP($N27,'RECAP FRNS'!#REF!,3,FALSE))</f>
        <v>#REF!</v>
      </c>
      <c r="Q27" s="81" t="e">
        <f>IF(ISNA(VLOOKUP($N27,'RECAP FRNS'!#REF!,4,FALSE)),"",VLOOKUP($N27,'RECAP FRNS'!#REF!,4,FALSE))</f>
        <v>#REF!</v>
      </c>
      <c r="R27" s="81" t="e">
        <f>IF(ISNA(VLOOKUP($N27,'RECAP FRNS'!#REF!,5,FALSE)),"",VLOOKUP($N27,'RECAP FRNS'!#REF!,5,FALSE))</f>
        <v>#REF!</v>
      </c>
      <c r="S27" s="81" t="e">
        <f>IF(ISNA(VLOOKUP($N27,'RECAP FRNS'!#REF!,6,FALSE)),"",VLOOKUP($N27,'RECAP FRNS'!#REF!,6,FALSE))</f>
        <v>#REF!</v>
      </c>
      <c r="T27" s="81" t="e">
        <f>IF(ISNA(VLOOKUP($N27,'RECAP FRNS'!#REF!,7,FALSE)),"",VLOOKUP($N27,'RECAP FRNS'!#REF!,7,FALSE))</f>
        <v>#REF!</v>
      </c>
      <c r="U27" s="81" t="e">
        <f>IF(ISNA(VLOOKUP($N27,'RECAP FRNS'!#REF!,8,FALSE)),"",VLOOKUP($N27,'RECAP FRNS'!#REF!,8,FALSE))</f>
        <v>#REF!</v>
      </c>
      <c r="V27" s="81" t="e">
        <f>IF(ISNA(VLOOKUP($N27,'RECAP FRNS'!#REF!,9,FALSE)),"",VLOOKUP($N27,'RECAP FRNS'!#REF!,9,FALSE))</f>
        <v>#REF!</v>
      </c>
    </row>
    <row r="28" spans="1:22" s="1" customFormat="1" ht="15" x14ac:dyDescent="0.25">
      <c r="A28" s="52">
        <v>41132000</v>
      </c>
      <c r="B28" s="53">
        <v>206387</v>
      </c>
      <c r="C28" s="54" t="s">
        <v>379</v>
      </c>
      <c r="D28" s="52">
        <v>18</v>
      </c>
      <c r="E28" s="52">
        <v>351</v>
      </c>
      <c r="F28" s="52">
        <v>40130000</v>
      </c>
      <c r="G28" s="54" t="s">
        <v>380</v>
      </c>
      <c r="H28" s="55" t="s">
        <v>379</v>
      </c>
      <c r="I28" s="52">
        <v>18</v>
      </c>
      <c r="J28" s="52">
        <v>351</v>
      </c>
      <c r="K28" s="12"/>
      <c r="L28" s="12"/>
      <c r="M28" s="6" t="str">
        <f t="shared" ref="M28" si="3">CONCATENATE(B28,D28,E28)</f>
        <v>20638718351</v>
      </c>
      <c r="N28" s="6" t="str">
        <f t="shared" ref="N28" si="4">CONCATENATE(H28,I28,J28)</f>
        <v>MV MEDIA SAS18351</v>
      </c>
      <c r="O28" s="96" t="e">
        <f>IF(ISNA(VLOOKUP($N28,'RECAP FRNS'!#REF!,2,FALSE)),"",VLOOKUP($N28,'RECAP FRNS'!#REF!,2,FALSE))</f>
        <v>#REF!</v>
      </c>
      <c r="P28" s="96" t="e">
        <f>IF(ISNA(VLOOKUP($N28,'RECAP FRNS'!#REF!,3,FALSE)),"",VLOOKUP($N28,'RECAP FRNS'!#REF!,3,FALSE))</f>
        <v>#REF!</v>
      </c>
      <c r="Q28" s="96" t="e">
        <f>IF(ISNA(VLOOKUP($N28,'RECAP FRNS'!#REF!,4,FALSE)),"",VLOOKUP($N28,'RECAP FRNS'!#REF!,4,FALSE))</f>
        <v>#REF!</v>
      </c>
      <c r="R28" s="96" t="e">
        <f>IF(ISNA(VLOOKUP($N28,'RECAP FRNS'!#REF!,5,FALSE)),"",VLOOKUP($N28,'RECAP FRNS'!#REF!,5,FALSE))</f>
        <v>#REF!</v>
      </c>
      <c r="S28" s="96" t="e">
        <f>IF(ISNA(VLOOKUP($N28,'RECAP FRNS'!#REF!,6,FALSE)),"",VLOOKUP($N28,'RECAP FRNS'!#REF!,6,FALSE))</f>
        <v>#REF!</v>
      </c>
      <c r="T28" s="96" t="e">
        <f>IF(ISNA(VLOOKUP($N28,'RECAP FRNS'!#REF!,7,FALSE)),"",VLOOKUP($N28,'RECAP FRNS'!#REF!,7,FALSE))</f>
        <v>#REF!</v>
      </c>
      <c r="U28" s="96" t="e">
        <f>IF(ISNA(VLOOKUP($N28,'RECAP FRNS'!#REF!,8,FALSE)),"",VLOOKUP($N28,'RECAP FRNS'!#REF!,8,FALSE))</f>
        <v>#REF!</v>
      </c>
      <c r="V28" s="96" t="e">
        <f>IF(ISNA(VLOOKUP($N28,'RECAP FRNS'!#REF!,9,FALSE)),"",VLOOKUP($N28,'RECAP FRNS'!#REF!,9,FALSE))</f>
        <v>#REF!</v>
      </c>
    </row>
    <row r="29" spans="1:22" s="1" customFormat="1" ht="15" x14ac:dyDescent="0.25">
      <c r="A29" s="52">
        <v>41131000</v>
      </c>
      <c r="B29" s="53">
        <v>207334</v>
      </c>
      <c r="C29" s="54" t="s">
        <v>0</v>
      </c>
      <c r="D29" s="52">
        <v>14</v>
      </c>
      <c r="E29" s="52">
        <v>351</v>
      </c>
      <c r="F29" s="52">
        <v>40130000</v>
      </c>
      <c r="G29" s="54" t="s">
        <v>317</v>
      </c>
      <c r="H29" s="55" t="s">
        <v>318</v>
      </c>
      <c r="I29" s="52">
        <v>14</v>
      </c>
      <c r="J29" s="52">
        <v>351</v>
      </c>
      <c r="K29" s="12"/>
      <c r="L29" s="12"/>
      <c r="M29" s="6" t="str">
        <f t="shared" si="1"/>
        <v>20733414351</v>
      </c>
      <c r="N29" s="6" t="str">
        <f t="shared" si="2"/>
        <v>EGGA INTERNATIONAL14351</v>
      </c>
      <c r="O29" s="81" t="e">
        <f>IF(ISNA(VLOOKUP($N29,'RECAP FRNS'!#REF!,2,FALSE)),"",VLOOKUP($N29,'RECAP FRNS'!#REF!,2,FALSE))</f>
        <v>#REF!</v>
      </c>
      <c r="P29" s="81" t="e">
        <f>IF(ISNA(VLOOKUP($N29,'RECAP FRNS'!#REF!,3,FALSE)),"",VLOOKUP($N29,'RECAP FRNS'!#REF!,3,FALSE))</f>
        <v>#REF!</v>
      </c>
      <c r="Q29" s="81" t="e">
        <f>IF(ISNA(VLOOKUP($N29,'RECAP FRNS'!#REF!,4,FALSE)),"",VLOOKUP($N29,'RECAP FRNS'!#REF!,4,FALSE))</f>
        <v>#REF!</v>
      </c>
      <c r="R29" s="81" t="e">
        <f>IF(ISNA(VLOOKUP($N29,'RECAP FRNS'!#REF!,5,FALSE)),"",VLOOKUP($N29,'RECAP FRNS'!#REF!,5,FALSE))</f>
        <v>#REF!</v>
      </c>
      <c r="S29" s="81" t="e">
        <f>IF(ISNA(VLOOKUP($N29,'RECAP FRNS'!#REF!,6,FALSE)),"",VLOOKUP($N29,'RECAP FRNS'!#REF!,6,FALSE))</f>
        <v>#REF!</v>
      </c>
      <c r="T29" s="81" t="e">
        <f>IF(ISNA(VLOOKUP($N29,'RECAP FRNS'!#REF!,7,FALSE)),"",VLOOKUP($N29,'RECAP FRNS'!#REF!,7,FALSE))</f>
        <v>#REF!</v>
      </c>
      <c r="U29" s="81" t="e">
        <f>IF(ISNA(VLOOKUP($N29,'RECAP FRNS'!#REF!,8,FALSE)),"",VLOOKUP($N29,'RECAP FRNS'!#REF!,8,FALSE))</f>
        <v>#REF!</v>
      </c>
      <c r="V29" s="81" t="e">
        <f>IF(ISNA(VLOOKUP($N29,'RECAP FRNS'!#REF!,9,FALSE)),"",VLOOKUP($N29,'RECAP FRNS'!#REF!,9,FALSE))</f>
        <v>#REF!</v>
      </c>
    </row>
    <row r="30" spans="1:22" s="1" customFormat="1" ht="15" x14ac:dyDescent="0.25">
      <c r="A30" s="45">
        <v>41132000</v>
      </c>
      <c r="B30" s="46">
        <v>221268</v>
      </c>
      <c r="C30" s="47" t="s">
        <v>44</v>
      </c>
      <c r="D30" s="45">
        <v>18</v>
      </c>
      <c r="E30" s="45">
        <v>423</v>
      </c>
      <c r="F30" s="56">
        <v>40130000</v>
      </c>
      <c r="G30" s="57" t="s">
        <v>247</v>
      </c>
      <c r="H30" s="58" t="s">
        <v>44</v>
      </c>
      <c r="I30" s="56">
        <v>18</v>
      </c>
      <c r="J30" s="56">
        <v>423</v>
      </c>
      <c r="K30" s="19"/>
      <c r="L30" s="19"/>
      <c r="M30" s="6" t="str">
        <f t="shared" si="1"/>
        <v>22126818423</v>
      </c>
      <c r="N30" s="6" t="str">
        <f t="shared" si="2"/>
        <v>HACHETTE FILIPACCHI ASSOCIES18423</v>
      </c>
      <c r="O30" s="81" t="e">
        <f>IF(ISNA(VLOOKUP($N30,'RECAP FRNS'!#REF!,2,FALSE)),"",VLOOKUP($N30,'RECAP FRNS'!#REF!,2,FALSE))</f>
        <v>#REF!</v>
      </c>
      <c r="P30" s="81" t="e">
        <f>IF(ISNA(VLOOKUP($N30,'RECAP FRNS'!#REF!,3,FALSE)),"",VLOOKUP($N30,'RECAP FRNS'!#REF!,3,FALSE))</f>
        <v>#REF!</v>
      </c>
      <c r="Q30" s="81" t="e">
        <f>IF(ISNA(VLOOKUP($N30,'RECAP FRNS'!#REF!,4,FALSE)),"",VLOOKUP($N30,'RECAP FRNS'!#REF!,4,FALSE))</f>
        <v>#REF!</v>
      </c>
      <c r="R30" s="81" t="e">
        <f>IF(ISNA(VLOOKUP($N30,'RECAP FRNS'!#REF!,5,FALSE)),"",VLOOKUP($N30,'RECAP FRNS'!#REF!,5,FALSE))</f>
        <v>#REF!</v>
      </c>
      <c r="S30" s="81" t="e">
        <f>IF(ISNA(VLOOKUP($N30,'RECAP FRNS'!#REF!,6,FALSE)),"",VLOOKUP($N30,'RECAP FRNS'!#REF!,6,FALSE))</f>
        <v>#REF!</v>
      </c>
      <c r="T30" s="81" t="e">
        <f>IF(ISNA(VLOOKUP($N30,'RECAP FRNS'!#REF!,7,FALSE)),"",VLOOKUP($N30,'RECAP FRNS'!#REF!,7,FALSE))</f>
        <v>#REF!</v>
      </c>
      <c r="U30" s="81" t="e">
        <f>IF(ISNA(VLOOKUP($N30,'RECAP FRNS'!#REF!,8,FALSE)),"",VLOOKUP($N30,'RECAP FRNS'!#REF!,8,FALSE))</f>
        <v>#REF!</v>
      </c>
      <c r="V30" s="81" t="e">
        <f>IF(ISNA(VLOOKUP($N30,'RECAP FRNS'!#REF!,9,FALSE)),"",VLOOKUP($N30,'RECAP FRNS'!#REF!,9,FALSE))</f>
        <v>#REF!</v>
      </c>
    </row>
    <row r="31" spans="1:22" s="1" customFormat="1" ht="15" x14ac:dyDescent="0.25">
      <c r="A31" s="52">
        <v>41132000</v>
      </c>
      <c r="B31" s="53">
        <v>221268</v>
      </c>
      <c r="C31" s="54" t="s">
        <v>44</v>
      </c>
      <c r="D31" s="52">
        <v>17</v>
      </c>
      <c r="E31" s="52">
        <v>702</v>
      </c>
      <c r="F31" s="52">
        <v>40130000</v>
      </c>
      <c r="G31" s="54" t="s">
        <v>247</v>
      </c>
      <c r="H31" s="55" t="s">
        <v>44</v>
      </c>
      <c r="I31" s="52">
        <v>17</v>
      </c>
      <c r="J31" s="52">
        <v>702</v>
      </c>
      <c r="K31" s="12"/>
      <c r="L31" s="12"/>
      <c r="M31" s="6" t="str">
        <f t="shared" si="1"/>
        <v>22126817702</v>
      </c>
      <c r="N31" s="6" t="str">
        <f t="shared" si="2"/>
        <v>HACHETTE FILIPACCHI ASSOCIES17702</v>
      </c>
      <c r="O31" s="81" t="e">
        <f>IF(ISNA(VLOOKUP($N31,'RECAP FRNS'!#REF!,2,FALSE)),"",VLOOKUP($N31,'RECAP FRNS'!#REF!,2,FALSE))</f>
        <v>#REF!</v>
      </c>
      <c r="P31" s="81" t="e">
        <f>IF(ISNA(VLOOKUP($N31,'RECAP FRNS'!#REF!,3,FALSE)),"",VLOOKUP($N31,'RECAP FRNS'!#REF!,3,FALSE))</f>
        <v>#REF!</v>
      </c>
      <c r="Q31" s="81" t="e">
        <f>IF(ISNA(VLOOKUP($N31,'RECAP FRNS'!#REF!,4,FALSE)),"",VLOOKUP($N31,'RECAP FRNS'!#REF!,4,FALSE))</f>
        <v>#REF!</v>
      </c>
      <c r="R31" s="81" t="e">
        <f>IF(ISNA(VLOOKUP($N31,'RECAP FRNS'!#REF!,5,FALSE)),"",VLOOKUP($N31,'RECAP FRNS'!#REF!,5,FALSE))</f>
        <v>#REF!</v>
      </c>
      <c r="S31" s="81" t="e">
        <f>IF(ISNA(VLOOKUP($N31,'RECAP FRNS'!#REF!,6,FALSE)),"",VLOOKUP($N31,'RECAP FRNS'!#REF!,6,FALSE))</f>
        <v>#REF!</v>
      </c>
      <c r="T31" s="81" t="e">
        <f>IF(ISNA(VLOOKUP($N31,'RECAP FRNS'!#REF!,7,FALSE)),"",VLOOKUP($N31,'RECAP FRNS'!#REF!,7,FALSE))</f>
        <v>#REF!</v>
      </c>
      <c r="U31" s="81" t="e">
        <f>IF(ISNA(VLOOKUP($N31,'RECAP FRNS'!#REF!,8,FALSE)),"",VLOOKUP($N31,'RECAP FRNS'!#REF!,8,FALSE))</f>
        <v>#REF!</v>
      </c>
      <c r="V31" s="81" t="e">
        <f>IF(ISNA(VLOOKUP($N31,'RECAP FRNS'!#REF!,9,FALSE)),"",VLOOKUP($N31,'RECAP FRNS'!#REF!,9,FALSE))</f>
        <v>#REF!</v>
      </c>
    </row>
    <row r="32" spans="1:22" s="1" customFormat="1" ht="15" x14ac:dyDescent="0.25">
      <c r="A32" s="66">
        <v>41132000</v>
      </c>
      <c r="B32" s="67">
        <v>241137</v>
      </c>
      <c r="C32" s="68" t="s">
        <v>206</v>
      </c>
      <c r="D32" s="66">
        <v>17</v>
      </c>
      <c r="E32" s="66">
        <v>704</v>
      </c>
      <c r="F32" s="48">
        <v>40130000</v>
      </c>
      <c r="G32" s="49" t="s">
        <v>205</v>
      </c>
      <c r="H32" s="69" t="s">
        <v>206</v>
      </c>
      <c r="I32" s="48">
        <v>17</v>
      </c>
      <c r="J32" s="48">
        <v>704</v>
      </c>
      <c r="K32" s="22"/>
      <c r="L32" s="22"/>
      <c r="M32" s="6" t="str">
        <f t="shared" si="1"/>
        <v>24113717704</v>
      </c>
      <c r="N32" s="6" t="str">
        <f t="shared" si="2"/>
        <v>MONTAIGNE PUBLICATIONS17704</v>
      </c>
      <c r="O32" s="81" t="e">
        <f>IF(ISNA(VLOOKUP($N32,'RECAP FRNS'!#REF!,2,FALSE)),"",VLOOKUP($N32,'RECAP FRNS'!#REF!,2,FALSE))</f>
        <v>#REF!</v>
      </c>
      <c r="P32" s="81" t="e">
        <f>IF(ISNA(VLOOKUP($N32,'RECAP FRNS'!#REF!,3,FALSE)),"",VLOOKUP($N32,'RECAP FRNS'!#REF!,3,FALSE))</f>
        <v>#REF!</v>
      </c>
      <c r="Q32" s="81" t="e">
        <f>IF(ISNA(VLOOKUP($N32,'RECAP FRNS'!#REF!,4,FALSE)),"",VLOOKUP($N32,'RECAP FRNS'!#REF!,4,FALSE))</f>
        <v>#REF!</v>
      </c>
      <c r="R32" s="81" t="e">
        <f>IF(ISNA(VLOOKUP($N32,'RECAP FRNS'!#REF!,5,FALSE)),"",VLOOKUP($N32,'RECAP FRNS'!#REF!,5,FALSE))</f>
        <v>#REF!</v>
      </c>
      <c r="S32" s="81" t="e">
        <f>IF(ISNA(VLOOKUP($N32,'RECAP FRNS'!#REF!,6,FALSE)),"",VLOOKUP($N32,'RECAP FRNS'!#REF!,6,FALSE))</f>
        <v>#REF!</v>
      </c>
      <c r="T32" s="81" t="e">
        <f>IF(ISNA(VLOOKUP($N32,'RECAP FRNS'!#REF!,7,FALSE)),"",VLOOKUP($N32,'RECAP FRNS'!#REF!,7,FALSE))</f>
        <v>#REF!</v>
      </c>
      <c r="U32" s="81" t="e">
        <f>IF(ISNA(VLOOKUP($N32,'RECAP FRNS'!#REF!,8,FALSE)),"",VLOOKUP($N32,'RECAP FRNS'!#REF!,8,FALSE))</f>
        <v>#REF!</v>
      </c>
      <c r="V32" s="81" t="e">
        <f>IF(ISNA(VLOOKUP($N32,'RECAP FRNS'!#REF!,9,FALSE)),"",VLOOKUP($N32,'RECAP FRNS'!#REF!,9,FALSE))</f>
        <v>#REF!</v>
      </c>
    </row>
    <row r="33" spans="1:22" s="1" customFormat="1" ht="15" x14ac:dyDescent="0.25">
      <c r="A33" s="59">
        <v>41130000</v>
      </c>
      <c r="B33" s="70">
        <v>242469</v>
      </c>
      <c r="C33" s="61" t="s">
        <v>47</v>
      </c>
      <c r="D33" s="59">
        <v>8</v>
      </c>
      <c r="E33" s="59">
        <v>711</v>
      </c>
      <c r="F33" s="59">
        <v>40130000</v>
      </c>
      <c r="G33" s="62" t="s">
        <v>517</v>
      </c>
      <c r="H33" s="61" t="s">
        <v>518</v>
      </c>
      <c r="I33" s="59">
        <v>8</v>
      </c>
      <c r="J33" s="59">
        <v>711</v>
      </c>
      <c r="K33" s="20"/>
      <c r="L33" s="20"/>
      <c r="M33" s="6" t="str">
        <f t="shared" si="1"/>
        <v>2424698711</v>
      </c>
      <c r="N33" s="6" t="str">
        <f t="shared" si="2"/>
        <v>FIGAROMEDIAS8711</v>
      </c>
      <c r="O33" s="81" t="e">
        <f>IF(ISNA(VLOOKUP($N33,'RECAP FRNS'!#REF!,2,FALSE)),"",VLOOKUP($N33,'RECAP FRNS'!#REF!,2,FALSE))</f>
        <v>#REF!</v>
      </c>
      <c r="P33" s="81" t="e">
        <f>IF(ISNA(VLOOKUP($N33,'RECAP FRNS'!#REF!,3,FALSE)),"",VLOOKUP($N33,'RECAP FRNS'!#REF!,3,FALSE))</f>
        <v>#REF!</v>
      </c>
      <c r="Q33" s="81" t="e">
        <f>IF(ISNA(VLOOKUP($N33,'RECAP FRNS'!#REF!,4,FALSE)),"",VLOOKUP($N33,'RECAP FRNS'!#REF!,4,FALSE))</f>
        <v>#REF!</v>
      </c>
      <c r="R33" s="81" t="e">
        <f>IF(ISNA(VLOOKUP($N33,'RECAP FRNS'!#REF!,5,FALSE)),"",VLOOKUP($N33,'RECAP FRNS'!#REF!,5,FALSE))</f>
        <v>#REF!</v>
      </c>
      <c r="S33" s="81" t="e">
        <f>IF(ISNA(VLOOKUP($N33,'RECAP FRNS'!#REF!,6,FALSE)),"",VLOOKUP($N33,'RECAP FRNS'!#REF!,6,FALSE))</f>
        <v>#REF!</v>
      </c>
      <c r="T33" s="81" t="e">
        <f>IF(ISNA(VLOOKUP($N33,'RECAP FRNS'!#REF!,7,FALSE)),"",VLOOKUP($N33,'RECAP FRNS'!#REF!,7,FALSE))</f>
        <v>#REF!</v>
      </c>
      <c r="U33" s="81" t="e">
        <f>IF(ISNA(VLOOKUP($N33,'RECAP FRNS'!#REF!,8,FALSE)),"",VLOOKUP($N33,'RECAP FRNS'!#REF!,8,FALSE))</f>
        <v>#REF!</v>
      </c>
      <c r="V33" s="81" t="e">
        <f>IF(ISNA(VLOOKUP($N33,'RECAP FRNS'!#REF!,9,FALSE)),"",VLOOKUP($N33,'RECAP FRNS'!#REF!,9,FALSE))</f>
        <v>#REF!</v>
      </c>
    </row>
    <row r="34" spans="1:22" s="1" customFormat="1" ht="15" x14ac:dyDescent="0.25">
      <c r="A34" s="52">
        <v>41132000</v>
      </c>
      <c r="B34" s="53">
        <v>242639</v>
      </c>
      <c r="C34" s="54" t="s">
        <v>9</v>
      </c>
      <c r="D34" s="52">
        <v>17</v>
      </c>
      <c r="E34" s="52">
        <v>102</v>
      </c>
      <c r="F34" s="52">
        <v>40130000</v>
      </c>
      <c r="G34" s="54" t="s">
        <v>397</v>
      </c>
      <c r="H34" s="55" t="s">
        <v>398</v>
      </c>
      <c r="I34" s="52">
        <v>17</v>
      </c>
      <c r="J34" s="52">
        <v>102</v>
      </c>
      <c r="K34" s="12"/>
      <c r="L34" s="12"/>
      <c r="M34" s="6" t="str">
        <f t="shared" si="1"/>
        <v>24263917102</v>
      </c>
      <c r="N34" s="6" t="str">
        <f t="shared" si="2"/>
        <v>HELLOPRO.FR17102</v>
      </c>
      <c r="O34" s="81" t="e">
        <f>IF(ISNA(VLOOKUP($N34,'RECAP FRNS'!#REF!,2,FALSE)),"",VLOOKUP($N34,'RECAP FRNS'!#REF!,2,FALSE))</f>
        <v>#REF!</v>
      </c>
      <c r="P34" s="81" t="e">
        <f>IF(ISNA(VLOOKUP($N34,'RECAP FRNS'!#REF!,3,FALSE)),"",VLOOKUP($N34,'RECAP FRNS'!#REF!,3,FALSE))</f>
        <v>#REF!</v>
      </c>
      <c r="Q34" s="81" t="e">
        <f>IF(ISNA(VLOOKUP($N34,'RECAP FRNS'!#REF!,4,FALSE)),"",VLOOKUP($N34,'RECAP FRNS'!#REF!,4,FALSE))</f>
        <v>#REF!</v>
      </c>
      <c r="R34" s="81" t="e">
        <f>IF(ISNA(VLOOKUP($N34,'RECAP FRNS'!#REF!,5,FALSE)),"",VLOOKUP($N34,'RECAP FRNS'!#REF!,5,FALSE))</f>
        <v>#REF!</v>
      </c>
      <c r="S34" s="81" t="e">
        <f>IF(ISNA(VLOOKUP($N34,'RECAP FRNS'!#REF!,6,FALSE)),"",VLOOKUP($N34,'RECAP FRNS'!#REF!,6,FALSE))</f>
        <v>#REF!</v>
      </c>
      <c r="T34" s="81" t="e">
        <f>IF(ISNA(VLOOKUP($N34,'RECAP FRNS'!#REF!,7,FALSE)),"",VLOOKUP($N34,'RECAP FRNS'!#REF!,7,FALSE))</f>
        <v>#REF!</v>
      </c>
      <c r="U34" s="81" t="e">
        <f>IF(ISNA(VLOOKUP($N34,'RECAP FRNS'!#REF!,8,FALSE)),"",VLOOKUP($N34,'RECAP FRNS'!#REF!,8,FALSE))</f>
        <v>#REF!</v>
      </c>
      <c r="V34" s="81" t="e">
        <f>IF(ISNA(VLOOKUP($N34,'RECAP FRNS'!#REF!,9,FALSE)),"",VLOOKUP($N34,'RECAP FRNS'!#REF!,9,FALSE))</f>
        <v>#REF!</v>
      </c>
    </row>
    <row r="35" spans="1:22" ht="15" x14ac:dyDescent="0.25">
      <c r="A35" s="45">
        <v>41132000</v>
      </c>
      <c r="B35" s="46">
        <v>249695</v>
      </c>
      <c r="C35" s="47" t="s">
        <v>526</v>
      </c>
      <c r="D35" s="45">
        <v>18</v>
      </c>
      <c r="E35" s="45">
        <v>601</v>
      </c>
      <c r="F35" s="48">
        <v>40130000</v>
      </c>
      <c r="G35" s="49" t="s">
        <v>504</v>
      </c>
      <c r="H35" s="69" t="s">
        <v>505</v>
      </c>
      <c r="I35" s="48">
        <v>18</v>
      </c>
      <c r="J35" s="48">
        <v>601</v>
      </c>
      <c r="K35" s="22"/>
      <c r="L35" s="22"/>
      <c r="M35" s="6" t="str">
        <f t="shared" si="1"/>
        <v>24969518601</v>
      </c>
      <c r="N35" s="6" t="str">
        <f t="shared" si="2"/>
        <v>MECALUX LOGISMARKET18601</v>
      </c>
      <c r="O35" s="81" t="e">
        <f>IF(ISNA(VLOOKUP($N35,'RECAP FRNS'!#REF!,2,FALSE)),"",VLOOKUP($N35,'RECAP FRNS'!#REF!,2,FALSE))</f>
        <v>#REF!</v>
      </c>
      <c r="P35" s="81" t="e">
        <f>IF(ISNA(VLOOKUP($N35,'RECAP FRNS'!#REF!,3,FALSE)),"",VLOOKUP($N35,'RECAP FRNS'!#REF!,3,FALSE))</f>
        <v>#REF!</v>
      </c>
      <c r="Q35" s="81" t="e">
        <f>IF(ISNA(VLOOKUP($N35,'RECAP FRNS'!#REF!,4,FALSE)),"",VLOOKUP($N35,'RECAP FRNS'!#REF!,4,FALSE))</f>
        <v>#REF!</v>
      </c>
      <c r="R35" s="81" t="e">
        <f>IF(ISNA(VLOOKUP($N35,'RECAP FRNS'!#REF!,5,FALSE)),"",VLOOKUP($N35,'RECAP FRNS'!#REF!,5,FALSE))</f>
        <v>#REF!</v>
      </c>
      <c r="S35" s="81" t="e">
        <f>IF(ISNA(VLOOKUP($N35,'RECAP FRNS'!#REF!,6,FALSE)),"",VLOOKUP($N35,'RECAP FRNS'!#REF!,6,FALSE))</f>
        <v>#REF!</v>
      </c>
      <c r="T35" s="81" t="e">
        <f>IF(ISNA(VLOOKUP($N35,'RECAP FRNS'!#REF!,7,FALSE)),"",VLOOKUP($N35,'RECAP FRNS'!#REF!,7,FALSE))</f>
        <v>#REF!</v>
      </c>
      <c r="U35" s="81" t="e">
        <f>IF(ISNA(VLOOKUP($N35,'RECAP FRNS'!#REF!,8,FALSE)),"",VLOOKUP($N35,'RECAP FRNS'!#REF!,8,FALSE))</f>
        <v>#REF!</v>
      </c>
      <c r="V35" s="81" t="e">
        <f>IF(ISNA(VLOOKUP($N35,'RECAP FRNS'!#REF!,9,FALSE)),"",VLOOKUP($N35,'RECAP FRNS'!#REF!,9,FALSE))</f>
        <v>#REF!</v>
      </c>
    </row>
    <row r="36" spans="1:22" ht="15" x14ac:dyDescent="0.25">
      <c r="A36" s="52">
        <v>41132000</v>
      </c>
      <c r="B36" s="53">
        <v>265649</v>
      </c>
      <c r="C36" s="54" t="s">
        <v>264</v>
      </c>
      <c r="D36" s="52">
        <v>16</v>
      </c>
      <c r="E36" s="52">
        <v>201</v>
      </c>
      <c r="F36" s="52">
        <v>40130000</v>
      </c>
      <c r="G36" s="54" t="s">
        <v>178</v>
      </c>
      <c r="H36" s="55" t="s">
        <v>179</v>
      </c>
      <c r="I36" s="52">
        <v>16</v>
      </c>
      <c r="J36" s="52">
        <v>201</v>
      </c>
      <c r="K36" s="12"/>
      <c r="L36" s="12"/>
      <c r="M36" s="6" t="str">
        <f t="shared" si="1"/>
        <v>26564916201</v>
      </c>
      <c r="N36" s="6" t="str">
        <f t="shared" si="2"/>
        <v>GROUPE INDUSTRIE SERVICE INFO16201</v>
      </c>
      <c r="O36" s="81" t="e">
        <f>IF(ISNA(VLOOKUP($N36,'RECAP FRNS'!#REF!,2,FALSE)),"",VLOOKUP($N36,'RECAP FRNS'!#REF!,2,FALSE))</f>
        <v>#REF!</v>
      </c>
      <c r="P36" s="81" t="e">
        <f>IF(ISNA(VLOOKUP($N36,'RECAP FRNS'!#REF!,3,FALSE)),"",VLOOKUP($N36,'RECAP FRNS'!#REF!,3,FALSE))</f>
        <v>#REF!</v>
      </c>
      <c r="Q36" s="81" t="e">
        <f>IF(ISNA(VLOOKUP($N36,'RECAP FRNS'!#REF!,4,FALSE)),"",VLOOKUP($N36,'RECAP FRNS'!#REF!,4,FALSE))</f>
        <v>#REF!</v>
      </c>
      <c r="R36" s="81" t="e">
        <f>IF(ISNA(VLOOKUP($N36,'RECAP FRNS'!#REF!,5,FALSE)),"",VLOOKUP($N36,'RECAP FRNS'!#REF!,5,FALSE))</f>
        <v>#REF!</v>
      </c>
      <c r="S36" s="81" t="e">
        <f>IF(ISNA(VLOOKUP($N36,'RECAP FRNS'!#REF!,6,FALSE)),"",VLOOKUP($N36,'RECAP FRNS'!#REF!,6,FALSE))</f>
        <v>#REF!</v>
      </c>
      <c r="T36" s="81" t="e">
        <f>IF(ISNA(VLOOKUP($N36,'RECAP FRNS'!#REF!,7,FALSE)),"",VLOOKUP($N36,'RECAP FRNS'!#REF!,7,FALSE))</f>
        <v>#REF!</v>
      </c>
      <c r="U36" s="81" t="e">
        <f>IF(ISNA(VLOOKUP($N36,'RECAP FRNS'!#REF!,8,FALSE)),"",VLOOKUP($N36,'RECAP FRNS'!#REF!,8,FALSE))</f>
        <v>#REF!</v>
      </c>
      <c r="V36" s="81" t="e">
        <f>IF(ISNA(VLOOKUP($N36,'RECAP FRNS'!#REF!,9,FALSE)),"",VLOOKUP($N36,'RECAP FRNS'!#REF!,9,FALSE))</f>
        <v>#REF!</v>
      </c>
    </row>
    <row r="37" spans="1:22" ht="15" x14ac:dyDescent="0.25">
      <c r="A37" s="52">
        <v>41132000</v>
      </c>
      <c r="B37" s="53">
        <v>268490</v>
      </c>
      <c r="C37" s="54" t="s">
        <v>378</v>
      </c>
      <c r="D37" s="52">
        <v>16</v>
      </c>
      <c r="E37" s="52">
        <v>101</v>
      </c>
      <c r="F37" s="52">
        <v>40130000</v>
      </c>
      <c r="G37" s="54" t="s">
        <v>378</v>
      </c>
      <c r="H37" s="55" t="s">
        <v>378</v>
      </c>
      <c r="I37" s="52">
        <v>16</v>
      </c>
      <c r="J37" s="52">
        <v>101</v>
      </c>
      <c r="K37" s="12"/>
      <c r="L37" s="12"/>
      <c r="M37" s="6" t="str">
        <f t="shared" si="1"/>
        <v>26849016101</v>
      </c>
      <c r="N37" s="6" t="str">
        <f t="shared" si="2"/>
        <v>AGREPI16101</v>
      </c>
      <c r="O37" s="81" t="e">
        <f>IF(ISNA(VLOOKUP($N37,'RECAP FRNS'!#REF!,2,FALSE)),"",VLOOKUP($N37,'RECAP FRNS'!#REF!,2,FALSE))</f>
        <v>#REF!</v>
      </c>
      <c r="P37" s="81" t="e">
        <f>IF(ISNA(VLOOKUP($N37,'RECAP FRNS'!#REF!,3,FALSE)),"",VLOOKUP($N37,'RECAP FRNS'!#REF!,3,FALSE))</f>
        <v>#REF!</v>
      </c>
      <c r="Q37" s="81" t="e">
        <f>IF(ISNA(VLOOKUP($N37,'RECAP FRNS'!#REF!,4,FALSE)),"",VLOOKUP($N37,'RECAP FRNS'!#REF!,4,FALSE))</f>
        <v>#REF!</v>
      </c>
      <c r="R37" s="81" t="e">
        <f>IF(ISNA(VLOOKUP($N37,'RECAP FRNS'!#REF!,5,FALSE)),"",VLOOKUP($N37,'RECAP FRNS'!#REF!,5,FALSE))</f>
        <v>#REF!</v>
      </c>
      <c r="S37" s="81" t="e">
        <f>IF(ISNA(VLOOKUP($N37,'RECAP FRNS'!#REF!,6,FALSE)),"",VLOOKUP($N37,'RECAP FRNS'!#REF!,6,FALSE))</f>
        <v>#REF!</v>
      </c>
      <c r="T37" s="81" t="e">
        <f>IF(ISNA(VLOOKUP($N37,'RECAP FRNS'!#REF!,7,FALSE)),"",VLOOKUP($N37,'RECAP FRNS'!#REF!,7,FALSE))</f>
        <v>#REF!</v>
      </c>
      <c r="U37" s="81" t="e">
        <f>IF(ISNA(VLOOKUP($N37,'RECAP FRNS'!#REF!,8,FALSE)),"",VLOOKUP($N37,'RECAP FRNS'!#REF!,8,FALSE))</f>
        <v>#REF!</v>
      </c>
      <c r="V37" s="81" t="e">
        <f>IF(ISNA(VLOOKUP($N37,'RECAP FRNS'!#REF!,9,FALSE)),"",VLOOKUP($N37,'RECAP FRNS'!#REF!,9,FALSE))</f>
        <v>#REF!</v>
      </c>
    </row>
    <row r="38" spans="1:22" ht="15" x14ac:dyDescent="0.25">
      <c r="A38" s="35">
        <v>41132000</v>
      </c>
      <c r="B38" s="42">
        <v>415979</v>
      </c>
      <c r="C38" s="37" t="s">
        <v>127</v>
      </c>
      <c r="D38" s="43">
        <v>16</v>
      </c>
      <c r="E38" s="43">
        <v>703</v>
      </c>
      <c r="F38" s="35">
        <v>40130000</v>
      </c>
      <c r="G38" s="37" t="s">
        <v>128</v>
      </c>
      <c r="H38" s="44" t="s">
        <v>128</v>
      </c>
      <c r="I38" s="35">
        <v>16</v>
      </c>
      <c r="J38" s="35">
        <v>703</v>
      </c>
      <c r="K38" s="16"/>
      <c r="L38" s="16"/>
      <c r="M38" s="6" t="str">
        <f t="shared" si="1"/>
        <v>41597916703</v>
      </c>
      <c r="N38" s="6" t="str">
        <f t="shared" si="2"/>
        <v>FIGARO16703</v>
      </c>
      <c r="O38" s="81" t="e">
        <f>IF(ISNA(VLOOKUP($N38,'RECAP FRNS'!#REF!,2,FALSE)),"",VLOOKUP($N38,'RECAP FRNS'!#REF!,2,FALSE))</f>
        <v>#REF!</v>
      </c>
      <c r="P38" s="81" t="e">
        <f>IF(ISNA(VLOOKUP($N38,'RECAP FRNS'!#REF!,3,FALSE)),"",VLOOKUP($N38,'RECAP FRNS'!#REF!,3,FALSE))</f>
        <v>#REF!</v>
      </c>
      <c r="Q38" s="81" t="e">
        <f>IF(ISNA(VLOOKUP($N38,'RECAP FRNS'!#REF!,4,FALSE)),"",VLOOKUP($N38,'RECAP FRNS'!#REF!,4,FALSE))</f>
        <v>#REF!</v>
      </c>
      <c r="R38" s="81" t="e">
        <f>IF(ISNA(VLOOKUP($N38,'RECAP FRNS'!#REF!,5,FALSE)),"",VLOOKUP($N38,'RECAP FRNS'!#REF!,5,FALSE))</f>
        <v>#REF!</v>
      </c>
      <c r="S38" s="81" t="e">
        <f>IF(ISNA(VLOOKUP($N38,'RECAP FRNS'!#REF!,6,FALSE)),"",VLOOKUP($N38,'RECAP FRNS'!#REF!,6,FALSE))</f>
        <v>#REF!</v>
      </c>
      <c r="T38" s="81" t="e">
        <f>IF(ISNA(VLOOKUP($N38,'RECAP FRNS'!#REF!,7,FALSE)),"",VLOOKUP($N38,'RECAP FRNS'!#REF!,7,FALSE))</f>
        <v>#REF!</v>
      </c>
      <c r="U38" s="81" t="e">
        <f>IF(ISNA(VLOOKUP($N38,'RECAP FRNS'!#REF!,8,FALSE)),"",VLOOKUP($N38,'RECAP FRNS'!#REF!,8,FALSE))</f>
        <v>#REF!</v>
      </c>
      <c r="V38" s="81" t="e">
        <f>IF(ISNA(VLOOKUP($N38,'RECAP FRNS'!#REF!,9,FALSE)),"",VLOOKUP($N38,'RECAP FRNS'!#REF!,9,FALSE))</f>
        <v>#REF!</v>
      </c>
    </row>
    <row r="39" spans="1:22" ht="15" x14ac:dyDescent="0.25">
      <c r="A39" s="52">
        <v>41130000</v>
      </c>
      <c r="B39" s="53">
        <v>415979</v>
      </c>
      <c r="C39" s="54" t="s">
        <v>47</v>
      </c>
      <c r="D39" s="52">
        <v>12</v>
      </c>
      <c r="E39" s="52">
        <v>423</v>
      </c>
      <c r="F39" s="52">
        <v>40130000</v>
      </c>
      <c r="G39" s="54" t="s">
        <v>128</v>
      </c>
      <c r="H39" s="55" t="s">
        <v>128</v>
      </c>
      <c r="I39" s="52">
        <v>12</v>
      </c>
      <c r="J39" s="52">
        <v>423</v>
      </c>
      <c r="K39" s="12"/>
      <c r="L39" s="12"/>
      <c r="M39" s="6" t="str">
        <f t="shared" si="1"/>
        <v>41597912423</v>
      </c>
      <c r="N39" s="6" t="str">
        <f t="shared" si="2"/>
        <v>FIGARO12423</v>
      </c>
      <c r="O39" s="81" t="e">
        <f>IF(ISNA(VLOOKUP($N39,'RECAP FRNS'!#REF!,2,FALSE)),"",VLOOKUP($N39,'RECAP FRNS'!#REF!,2,FALSE))</f>
        <v>#REF!</v>
      </c>
      <c r="P39" s="81" t="e">
        <f>IF(ISNA(VLOOKUP($N39,'RECAP FRNS'!#REF!,3,FALSE)),"",VLOOKUP($N39,'RECAP FRNS'!#REF!,3,FALSE))</f>
        <v>#REF!</v>
      </c>
      <c r="Q39" s="81" t="e">
        <f>IF(ISNA(VLOOKUP($N39,'RECAP FRNS'!#REF!,4,FALSE)),"",VLOOKUP($N39,'RECAP FRNS'!#REF!,4,FALSE))</f>
        <v>#REF!</v>
      </c>
      <c r="R39" s="81" t="e">
        <f>IF(ISNA(VLOOKUP($N39,'RECAP FRNS'!#REF!,5,FALSE)),"",VLOOKUP($N39,'RECAP FRNS'!#REF!,5,FALSE))</f>
        <v>#REF!</v>
      </c>
      <c r="S39" s="81" t="e">
        <f>IF(ISNA(VLOOKUP($N39,'RECAP FRNS'!#REF!,6,FALSE)),"",VLOOKUP($N39,'RECAP FRNS'!#REF!,6,FALSE))</f>
        <v>#REF!</v>
      </c>
      <c r="T39" s="81" t="e">
        <f>IF(ISNA(VLOOKUP($N39,'RECAP FRNS'!#REF!,7,FALSE)),"",VLOOKUP($N39,'RECAP FRNS'!#REF!,7,FALSE))</f>
        <v>#REF!</v>
      </c>
      <c r="U39" s="81" t="e">
        <f>IF(ISNA(VLOOKUP($N39,'RECAP FRNS'!#REF!,8,FALSE)),"",VLOOKUP($N39,'RECAP FRNS'!#REF!,8,FALSE))</f>
        <v>#REF!</v>
      </c>
      <c r="V39" s="81" t="e">
        <f>IF(ISNA(VLOOKUP($N39,'RECAP FRNS'!#REF!,9,FALSE)),"",VLOOKUP($N39,'RECAP FRNS'!#REF!,9,FALSE))</f>
        <v>#REF!</v>
      </c>
    </row>
    <row r="40" spans="1:22" ht="15" x14ac:dyDescent="0.25">
      <c r="A40" s="52">
        <v>41130000</v>
      </c>
      <c r="B40" s="53">
        <v>425070</v>
      </c>
      <c r="C40" s="54" t="s">
        <v>302</v>
      </c>
      <c r="D40" s="52">
        <v>9</v>
      </c>
      <c r="E40" s="52">
        <v>711</v>
      </c>
      <c r="F40" s="52">
        <v>40130000</v>
      </c>
      <c r="G40" s="54" t="s">
        <v>303</v>
      </c>
      <c r="H40" s="55" t="s">
        <v>304</v>
      </c>
      <c r="I40" s="52">
        <v>9</v>
      </c>
      <c r="J40" s="52">
        <v>711</v>
      </c>
      <c r="K40" s="12"/>
      <c r="L40" s="12"/>
      <c r="M40" s="6" t="str">
        <f t="shared" si="1"/>
        <v>4250709711</v>
      </c>
      <c r="N40" s="6" t="str">
        <f t="shared" si="2"/>
        <v>ART FORUM INTERNATIONAL9711</v>
      </c>
      <c r="O40" s="81" t="e">
        <f>IF(ISNA(VLOOKUP($N40,'RECAP FRNS'!#REF!,2,FALSE)),"",VLOOKUP($N40,'RECAP FRNS'!#REF!,2,FALSE))</f>
        <v>#REF!</v>
      </c>
      <c r="P40" s="81" t="e">
        <f>IF(ISNA(VLOOKUP($N40,'RECAP FRNS'!#REF!,3,FALSE)),"",VLOOKUP($N40,'RECAP FRNS'!#REF!,3,FALSE))</f>
        <v>#REF!</v>
      </c>
      <c r="Q40" s="81" t="e">
        <f>IF(ISNA(VLOOKUP($N40,'RECAP FRNS'!#REF!,4,FALSE)),"",VLOOKUP($N40,'RECAP FRNS'!#REF!,4,FALSE))</f>
        <v>#REF!</v>
      </c>
      <c r="R40" s="81" t="e">
        <f>IF(ISNA(VLOOKUP($N40,'RECAP FRNS'!#REF!,5,FALSE)),"",VLOOKUP($N40,'RECAP FRNS'!#REF!,5,FALSE))</f>
        <v>#REF!</v>
      </c>
      <c r="S40" s="81" t="e">
        <f>IF(ISNA(VLOOKUP($N40,'RECAP FRNS'!#REF!,6,FALSE)),"",VLOOKUP($N40,'RECAP FRNS'!#REF!,6,FALSE))</f>
        <v>#REF!</v>
      </c>
      <c r="T40" s="81" t="e">
        <f>IF(ISNA(VLOOKUP($N40,'RECAP FRNS'!#REF!,7,FALSE)),"",VLOOKUP($N40,'RECAP FRNS'!#REF!,7,FALSE))</f>
        <v>#REF!</v>
      </c>
      <c r="U40" s="81" t="e">
        <f>IF(ISNA(VLOOKUP($N40,'RECAP FRNS'!#REF!,8,FALSE)),"",VLOOKUP($N40,'RECAP FRNS'!#REF!,8,FALSE))</f>
        <v>#REF!</v>
      </c>
      <c r="V40" s="81" t="e">
        <f>IF(ISNA(VLOOKUP($N40,'RECAP FRNS'!#REF!,9,FALSE)),"",VLOOKUP($N40,'RECAP FRNS'!#REF!,9,FALSE))</f>
        <v>#REF!</v>
      </c>
    </row>
    <row r="41" spans="1:22" ht="15" x14ac:dyDescent="0.25">
      <c r="A41" s="52">
        <v>41132000</v>
      </c>
      <c r="B41" s="53">
        <v>440718</v>
      </c>
      <c r="C41" s="54" t="s">
        <v>466</v>
      </c>
      <c r="D41" s="52">
        <v>17</v>
      </c>
      <c r="E41" s="52">
        <v>711</v>
      </c>
      <c r="F41" s="52">
        <v>40130000</v>
      </c>
      <c r="G41" s="54" t="s">
        <v>467</v>
      </c>
      <c r="H41" s="55" t="s">
        <v>468</v>
      </c>
      <c r="I41" s="52">
        <v>17</v>
      </c>
      <c r="J41" s="52">
        <v>711</v>
      </c>
      <c r="K41" s="12"/>
      <c r="L41" s="12"/>
      <c r="M41" s="6" t="str">
        <f t="shared" si="1"/>
        <v>44071817711</v>
      </c>
      <c r="N41" s="6" t="str">
        <f t="shared" si="2"/>
        <v>GUERLAIN17711</v>
      </c>
      <c r="O41" s="81" t="e">
        <f>IF(ISNA(VLOOKUP($N41,'RECAP FRNS'!#REF!,2,FALSE)),"",VLOOKUP($N41,'RECAP FRNS'!#REF!,2,FALSE))</f>
        <v>#REF!</v>
      </c>
      <c r="P41" s="81" t="e">
        <f>IF(ISNA(VLOOKUP($N41,'RECAP FRNS'!#REF!,3,FALSE)),"",VLOOKUP($N41,'RECAP FRNS'!#REF!,3,FALSE))</f>
        <v>#REF!</v>
      </c>
      <c r="Q41" s="81" t="e">
        <f>IF(ISNA(VLOOKUP($N41,'RECAP FRNS'!#REF!,4,FALSE)),"",VLOOKUP($N41,'RECAP FRNS'!#REF!,4,FALSE))</f>
        <v>#REF!</v>
      </c>
      <c r="R41" s="81" t="e">
        <f>IF(ISNA(VLOOKUP($N41,'RECAP FRNS'!#REF!,5,FALSE)),"",VLOOKUP($N41,'RECAP FRNS'!#REF!,5,FALSE))</f>
        <v>#REF!</v>
      </c>
      <c r="S41" s="81" t="e">
        <f>IF(ISNA(VLOOKUP($N41,'RECAP FRNS'!#REF!,6,FALSE)),"",VLOOKUP($N41,'RECAP FRNS'!#REF!,6,FALSE))</f>
        <v>#REF!</v>
      </c>
      <c r="T41" s="81" t="e">
        <f>IF(ISNA(VLOOKUP($N41,'RECAP FRNS'!#REF!,7,FALSE)),"",VLOOKUP($N41,'RECAP FRNS'!#REF!,7,FALSE))</f>
        <v>#REF!</v>
      </c>
      <c r="U41" s="81" t="e">
        <f>IF(ISNA(VLOOKUP($N41,'RECAP FRNS'!#REF!,8,FALSE)),"",VLOOKUP($N41,'RECAP FRNS'!#REF!,8,FALSE))</f>
        <v>#REF!</v>
      </c>
      <c r="V41" s="81" t="e">
        <f>IF(ISNA(VLOOKUP($N41,'RECAP FRNS'!#REF!,9,FALSE)),"",VLOOKUP($N41,'RECAP FRNS'!#REF!,9,FALSE))</f>
        <v>#REF!</v>
      </c>
    </row>
    <row r="42" spans="1:22" ht="15" x14ac:dyDescent="0.25">
      <c r="A42" s="52">
        <v>41132000</v>
      </c>
      <c r="B42" s="53">
        <v>464345</v>
      </c>
      <c r="C42" s="54" t="s">
        <v>386</v>
      </c>
      <c r="D42" s="52">
        <v>16</v>
      </c>
      <c r="E42" s="52">
        <v>703</v>
      </c>
      <c r="F42" s="52">
        <v>40130000</v>
      </c>
      <c r="G42" s="54" t="s">
        <v>387</v>
      </c>
      <c r="H42" s="55" t="s">
        <v>386</v>
      </c>
      <c r="I42" s="52">
        <v>16</v>
      </c>
      <c r="J42" s="52">
        <v>703</v>
      </c>
      <c r="K42" s="12"/>
      <c r="L42" s="12"/>
      <c r="M42" s="6" t="str">
        <f t="shared" si="1"/>
        <v>46434516703</v>
      </c>
      <c r="N42" s="6" t="str">
        <f t="shared" si="2"/>
        <v>AGENCE DU TOURISME DE LA CORSE16703</v>
      </c>
      <c r="O42" s="81" t="e">
        <f>IF(ISNA(VLOOKUP($N42,'RECAP FRNS'!#REF!,2,FALSE)),"",VLOOKUP($N42,'RECAP FRNS'!#REF!,2,FALSE))</f>
        <v>#REF!</v>
      </c>
      <c r="P42" s="81" t="e">
        <f>IF(ISNA(VLOOKUP($N42,'RECAP FRNS'!#REF!,3,FALSE)),"",VLOOKUP($N42,'RECAP FRNS'!#REF!,3,FALSE))</f>
        <v>#REF!</v>
      </c>
      <c r="Q42" s="81" t="e">
        <f>IF(ISNA(VLOOKUP($N42,'RECAP FRNS'!#REF!,4,FALSE)),"",VLOOKUP($N42,'RECAP FRNS'!#REF!,4,FALSE))</f>
        <v>#REF!</v>
      </c>
      <c r="R42" s="81" t="e">
        <f>IF(ISNA(VLOOKUP($N42,'RECAP FRNS'!#REF!,5,FALSE)),"",VLOOKUP($N42,'RECAP FRNS'!#REF!,5,FALSE))</f>
        <v>#REF!</v>
      </c>
      <c r="S42" s="81" t="e">
        <f>IF(ISNA(VLOOKUP($N42,'RECAP FRNS'!#REF!,6,FALSE)),"",VLOOKUP($N42,'RECAP FRNS'!#REF!,6,FALSE))</f>
        <v>#REF!</v>
      </c>
      <c r="T42" s="81" t="e">
        <f>IF(ISNA(VLOOKUP($N42,'RECAP FRNS'!#REF!,7,FALSE)),"",VLOOKUP($N42,'RECAP FRNS'!#REF!,7,FALSE))</f>
        <v>#REF!</v>
      </c>
      <c r="U42" s="81" t="e">
        <f>IF(ISNA(VLOOKUP($N42,'RECAP FRNS'!#REF!,8,FALSE)),"",VLOOKUP($N42,'RECAP FRNS'!#REF!,8,FALSE))</f>
        <v>#REF!</v>
      </c>
      <c r="V42" s="81" t="e">
        <f>IF(ISNA(VLOOKUP($N42,'RECAP FRNS'!#REF!,9,FALSE)),"",VLOOKUP($N42,'RECAP FRNS'!#REF!,9,FALSE))</f>
        <v>#REF!</v>
      </c>
    </row>
    <row r="43" spans="1:22" ht="15" x14ac:dyDescent="0.25">
      <c r="A43" s="52">
        <v>41130000</v>
      </c>
      <c r="B43" s="53">
        <v>495103</v>
      </c>
      <c r="C43" s="54" t="s">
        <v>314</v>
      </c>
      <c r="D43" s="52">
        <v>17</v>
      </c>
      <c r="E43" s="52">
        <v>423</v>
      </c>
      <c r="F43" s="52">
        <v>40130000</v>
      </c>
      <c r="G43" s="54" t="s">
        <v>315</v>
      </c>
      <c r="H43" s="55" t="s">
        <v>316</v>
      </c>
      <c r="I43" s="52">
        <v>17</v>
      </c>
      <c r="J43" s="52">
        <v>423</v>
      </c>
      <c r="K43" s="12"/>
      <c r="L43" s="12"/>
      <c r="M43" s="6" t="str">
        <f t="shared" si="1"/>
        <v>49510317423</v>
      </c>
      <c r="N43" s="6" t="str">
        <f t="shared" si="2"/>
        <v>RADIO FRANCE17423</v>
      </c>
      <c r="O43" s="81" t="e">
        <f>IF(ISNA(VLOOKUP($N43,'RECAP FRNS'!#REF!,2,FALSE)),"",VLOOKUP($N43,'RECAP FRNS'!#REF!,2,FALSE))</f>
        <v>#REF!</v>
      </c>
      <c r="P43" s="81" t="e">
        <f>IF(ISNA(VLOOKUP($N43,'RECAP FRNS'!#REF!,3,FALSE)),"",VLOOKUP($N43,'RECAP FRNS'!#REF!,3,FALSE))</f>
        <v>#REF!</v>
      </c>
      <c r="Q43" s="81" t="e">
        <f>IF(ISNA(VLOOKUP($N43,'RECAP FRNS'!#REF!,4,FALSE)),"",VLOOKUP($N43,'RECAP FRNS'!#REF!,4,FALSE))</f>
        <v>#REF!</v>
      </c>
      <c r="R43" s="81" t="e">
        <f>IF(ISNA(VLOOKUP($N43,'RECAP FRNS'!#REF!,5,FALSE)),"",VLOOKUP($N43,'RECAP FRNS'!#REF!,5,FALSE))</f>
        <v>#REF!</v>
      </c>
      <c r="S43" s="81" t="e">
        <f>IF(ISNA(VLOOKUP($N43,'RECAP FRNS'!#REF!,6,FALSE)),"",VLOOKUP($N43,'RECAP FRNS'!#REF!,6,FALSE))</f>
        <v>#REF!</v>
      </c>
      <c r="T43" s="81" t="e">
        <f>IF(ISNA(VLOOKUP($N43,'RECAP FRNS'!#REF!,7,FALSE)),"",VLOOKUP($N43,'RECAP FRNS'!#REF!,7,FALSE))</f>
        <v>#REF!</v>
      </c>
      <c r="U43" s="81" t="e">
        <f>IF(ISNA(VLOOKUP($N43,'RECAP FRNS'!#REF!,8,FALSE)),"",VLOOKUP($N43,'RECAP FRNS'!#REF!,8,FALSE))</f>
        <v>#REF!</v>
      </c>
      <c r="V43" s="81" t="e">
        <f>IF(ISNA(VLOOKUP($N43,'RECAP FRNS'!#REF!,9,FALSE)),"",VLOOKUP($N43,'RECAP FRNS'!#REF!,9,FALSE))</f>
        <v>#REF!</v>
      </c>
    </row>
    <row r="44" spans="1:22" ht="15" x14ac:dyDescent="0.25">
      <c r="A44" s="52">
        <v>41130000</v>
      </c>
      <c r="B44" s="53">
        <v>495121</v>
      </c>
      <c r="C44" s="54" t="s">
        <v>305</v>
      </c>
      <c r="D44" s="52">
        <v>10</v>
      </c>
      <c r="E44" s="52">
        <v>703</v>
      </c>
      <c r="F44" s="52">
        <v>40130000</v>
      </c>
      <c r="G44" s="54" t="s">
        <v>306</v>
      </c>
      <c r="H44" s="55" t="s">
        <v>307</v>
      </c>
      <c r="I44" s="52">
        <v>10</v>
      </c>
      <c r="J44" s="52">
        <v>703</v>
      </c>
      <c r="K44" s="12"/>
      <c r="L44" s="12"/>
      <c r="M44" s="6" t="str">
        <f t="shared" si="1"/>
        <v>49512110703</v>
      </c>
      <c r="N44" s="6" t="str">
        <f t="shared" si="2"/>
        <v>DELTA VOILES10703</v>
      </c>
      <c r="O44" s="81" t="e">
        <f>IF(ISNA(VLOOKUP($N44,'RECAP FRNS'!#REF!,2,FALSE)),"",VLOOKUP($N44,'RECAP FRNS'!#REF!,2,FALSE))</f>
        <v>#REF!</v>
      </c>
      <c r="P44" s="81" t="e">
        <f>IF(ISNA(VLOOKUP($N44,'RECAP FRNS'!#REF!,3,FALSE)),"",VLOOKUP($N44,'RECAP FRNS'!#REF!,3,FALSE))</f>
        <v>#REF!</v>
      </c>
      <c r="Q44" s="81" t="e">
        <f>IF(ISNA(VLOOKUP($N44,'RECAP FRNS'!#REF!,4,FALSE)),"",VLOOKUP($N44,'RECAP FRNS'!#REF!,4,FALSE))</f>
        <v>#REF!</v>
      </c>
      <c r="R44" s="81" t="e">
        <f>IF(ISNA(VLOOKUP($N44,'RECAP FRNS'!#REF!,5,FALSE)),"",VLOOKUP($N44,'RECAP FRNS'!#REF!,5,FALSE))</f>
        <v>#REF!</v>
      </c>
      <c r="S44" s="81" t="e">
        <f>IF(ISNA(VLOOKUP($N44,'RECAP FRNS'!#REF!,6,FALSE)),"",VLOOKUP($N44,'RECAP FRNS'!#REF!,6,FALSE))</f>
        <v>#REF!</v>
      </c>
      <c r="T44" s="81" t="e">
        <f>IF(ISNA(VLOOKUP($N44,'RECAP FRNS'!#REF!,7,FALSE)),"",VLOOKUP($N44,'RECAP FRNS'!#REF!,7,FALSE))</f>
        <v>#REF!</v>
      </c>
      <c r="U44" s="81" t="e">
        <f>IF(ISNA(VLOOKUP($N44,'RECAP FRNS'!#REF!,8,FALSE)),"",VLOOKUP($N44,'RECAP FRNS'!#REF!,8,FALSE))</f>
        <v>#REF!</v>
      </c>
      <c r="V44" s="81" t="e">
        <f>IF(ISNA(VLOOKUP($N44,'RECAP FRNS'!#REF!,9,FALSE)),"",VLOOKUP($N44,'RECAP FRNS'!#REF!,9,FALSE))</f>
        <v>#REF!</v>
      </c>
    </row>
    <row r="45" spans="1:22" ht="15" x14ac:dyDescent="0.25">
      <c r="A45" s="52">
        <v>41130000</v>
      </c>
      <c r="B45" s="53">
        <v>495439</v>
      </c>
      <c r="C45" s="54" t="s">
        <v>310</v>
      </c>
      <c r="D45" s="52">
        <v>11</v>
      </c>
      <c r="E45" s="52">
        <v>703</v>
      </c>
      <c r="F45" s="52">
        <v>40130000</v>
      </c>
      <c r="G45" s="54" t="s">
        <v>311</v>
      </c>
      <c r="H45" s="55" t="s">
        <v>312</v>
      </c>
      <c r="I45" s="52">
        <v>11</v>
      </c>
      <c r="J45" s="52">
        <v>703</v>
      </c>
      <c r="K45" s="12"/>
      <c r="L45" s="12"/>
      <c r="M45" s="6" t="str">
        <f t="shared" si="1"/>
        <v>49543911703</v>
      </c>
      <c r="N45" s="6" t="str">
        <f t="shared" si="2"/>
        <v>MAIRIE DE LEUCATE11703</v>
      </c>
      <c r="O45" s="81" t="e">
        <f>IF(ISNA(VLOOKUP($N45,'RECAP FRNS'!#REF!,2,FALSE)),"",VLOOKUP($N45,'RECAP FRNS'!#REF!,2,FALSE))</f>
        <v>#REF!</v>
      </c>
      <c r="P45" s="81" t="e">
        <f>IF(ISNA(VLOOKUP($N45,'RECAP FRNS'!#REF!,3,FALSE)),"",VLOOKUP($N45,'RECAP FRNS'!#REF!,3,FALSE))</f>
        <v>#REF!</v>
      </c>
      <c r="Q45" s="81" t="e">
        <f>IF(ISNA(VLOOKUP($N45,'RECAP FRNS'!#REF!,4,FALSE)),"",VLOOKUP($N45,'RECAP FRNS'!#REF!,4,FALSE))</f>
        <v>#REF!</v>
      </c>
      <c r="R45" s="81" t="e">
        <f>IF(ISNA(VLOOKUP($N45,'RECAP FRNS'!#REF!,5,FALSE)),"",VLOOKUP($N45,'RECAP FRNS'!#REF!,5,FALSE))</f>
        <v>#REF!</v>
      </c>
      <c r="S45" s="81" t="e">
        <f>IF(ISNA(VLOOKUP($N45,'RECAP FRNS'!#REF!,6,FALSE)),"",VLOOKUP($N45,'RECAP FRNS'!#REF!,6,FALSE))</f>
        <v>#REF!</v>
      </c>
      <c r="T45" s="81" t="e">
        <f>IF(ISNA(VLOOKUP($N45,'RECAP FRNS'!#REF!,7,FALSE)),"",VLOOKUP($N45,'RECAP FRNS'!#REF!,7,FALSE))</f>
        <v>#REF!</v>
      </c>
      <c r="U45" s="81" t="e">
        <f>IF(ISNA(VLOOKUP($N45,'RECAP FRNS'!#REF!,8,FALSE)),"",VLOOKUP($N45,'RECAP FRNS'!#REF!,8,FALSE))</f>
        <v>#REF!</v>
      </c>
      <c r="V45" s="81" t="e">
        <f>IF(ISNA(VLOOKUP($N45,'RECAP FRNS'!#REF!,9,FALSE)),"",VLOOKUP($N45,'RECAP FRNS'!#REF!,9,FALSE))</f>
        <v>#REF!</v>
      </c>
    </row>
    <row r="46" spans="1:22" ht="15" x14ac:dyDescent="0.25">
      <c r="A46" s="52">
        <v>41132000</v>
      </c>
      <c r="B46" s="53">
        <v>495453</v>
      </c>
      <c r="C46" s="54" t="s">
        <v>45</v>
      </c>
      <c r="D46" s="52">
        <v>17</v>
      </c>
      <c r="E46" s="52">
        <v>704</v>
      </c>
      <c r="F46" s="52">
        <v>40130000</v>
      </c>
      <c r="G46" s="54" t="s">
        <v>450</v>
      </c>
      <c r="H46" s="55" t="s">
        <v>45</v>
      </c>
      <c r="I46" s="52">
        <v>17</v>
      </c>
      <c r="J46" s="52">
        <v>704</v>
      </c>
      <c r="K46" s="12"/>
      <c r="L46" s="12"/>
      <c r="M46" s="6" t="str">
        <f t="shared" si="1"/>
        <v>49545317704</v>
      </c>
      <c r="N46" s="6" t="str">
        <f t="shared" si="2"/>
        <v>VOILES ET VOILIERS17704</v>
      </c>
      <c r="O46" s="81" t="e">
        <f>IF(ISNA(VLOOKUP($N46,'RECAP FRNS'!#REF!,2,FALSE)),"",VLOOKUP($N46,'RECAP FRNS'!#REF!,2,FALSE))</f>
        <v>#REF!</v>
      </c>
      <c r="P46" s="81" t="e">
        <f>IF(ISNA(VLOOKUP($N46,'RECAP FRNS'!#REF!,3,FALSE)),"",VLOOKUP($N46,'RECAP FRNS'!#REF!,3,FALSE))</f>
        <v>#REF!</v>
      </c>
      <c r="Q46" s="81" t="e">
        <f>IF(ISNA(VLOOKUP($N46,'RECAP FRNS'!#REF!,4,FALSE)),"",VLOOKUP($N46,'RECAP FRNS'!#REF!,4,FALSE))</f>
        <v>#REF!</v>
      </c>
      <c r="R46" s="81" t="e">
        <f>IF(ISNA(VLOOKUP($N46,'RECAP FRNS'!#REF!,5,FALSE)),"",VLOOKUP($N46,'RECAP FRNS'!#REF!,5,FALSE))</f>
        <v>#REF!</v>
      </c>
      <c r="S46" s="81" t="e">
        <f>IF(ISNA(VLOOKUP($N46,'RECAP FRNS'!#REF!,6,FALSE)),"",VLOOKUP($N46,'RECAP FRNS'!#REF!,6,FALSE))</f>
        <v>#REF!</v>
      </c>
      <c r="T46" s="81" t="e">
        <f>IF(ISNA(VLOOKUP($N46,'RECAP FRNS'!#REF!,7,FALSE)),"",VLOOKUP($N46,'RECAP FRNS'!#REF!,7,FALSE))</f>
        <v>#REF!</v>
      </c>
      <c r="U46" s="81" t="e">
        <f>IF(ISNA(VLOOKUP($N46,'RECAP FRNS'!#REF!,8,FALSE)),"",VLOOKUP($N46,'RECAP FRNS'!#REF!,8,FALSE))</f>
        <v>#REF!</v>
      </c>
      <c r="V46" s="81" t="e">
        <f>IF(ISNA(VLOOKUP($N46,'RECAP FRNS'!#REF!,9,FALSE)),"",VLOOKUP($N46,'RECAP FRNS'!#REF!,9,FALSE))</f>
        <v>#REF!</v>
      </c>
    </row>
    <row r="47" spans="1:22" ht="15" x14ac:dyDescent="0.25">
      <c r="A47" s="35">
        <v>41131000</v>
      </c>
      <c r="B47" s="42">
        <v>505518</v>
      </c>
      <c r="C47" s="37" t="s">
        <v>75</v>
      </c>
      <c r="D47" s="43">
        <v>14</v>
      </c>
      <c r="E47" s="43">
        <v>704</v>
      </c>
      <c r="F47" s="35">
        <v>40130000</v>
      </c>
      <c r="G47" s="37" t="s">
        <v>123</v>
      </c>
      <c r="H47" s="44" t="s">
        <v>75</v>
      </c>
      <c r="I47" s="35">
        <v>14</v>
      </c>
      <c r="J47" s="35">
        <v>704</v>
      </c>
      <c r="K47" s="16"/>
      <c r="L47" s="16"/>
      <c r="M47" s="6" t="str">
        <f t="shared" si="1"/>
        <v>50551814704</v>
      </c>
      <c r="N47" s="6" t="str">
        <f t="shared" si="2"/>
        <v>PLAY LIFESTYLE MEDIA SRL14704</v>
      </c>
      <c r="O47" s="81" t="e">
        <f>IF(ISNA(VLOOKUP($N47,'RECAP FRNS'!#REF!,2,FALSE)),"",VLOOKUP($N47,'RECAP FRNS'!#REF!,2,FALSE))</f>
        <v>#REF!</v>
      </c>
      <c r="P47" s="81" t="e">
        <f>IF(ISNA(VLOOKUP($N47,'RECAP FRNS'!#REF!,3,FALSE)),"",VLOOKUP($N47,'RECAP FRNS'!#REF!,3,FALSE))</f>
        <v>#REF!</v>
      </c>
      <c r="Q47" s="81" t="e">
        <f>IF(ISNA(VLOOKUP($N47,'RECAP FRNS'!#REF!,4,FALSE)),"",VLOOKUP($N47,'RECAP FRNS'!#REF!,4,FALSE))</f>
        <v>#REF!</v>
      </c>
      <c r="R47" s="81" t="e">
        <f>IF(ISNA(VLOOKUP($N47,'RECAP FRNS'!#REF!,5,FALSE)),"",VLOOKUP($N47,'RECAP FRNS'!#REF!,5,FALSE))</f>
        <v>#REF!</v>
      </c>
      <c r="S47" s="81" t="e">
        <f>IF(ISNA(VLOOKUP($N47,'RECAP FRNS'!#REF!,6,FALSE)),"",VLOOKUP($N47,'RECAP FRNS'!#REF!,6,FALSE))</f>
        <v>#REF!</v>
      </c>
      <c r="T47" s="81" t="e">
        <f>IF(ISNA(VLOOKUP($N47,'RECAP FRNS'!#REF!,7,FALSE)),"",VLOOKUP($N47,'RECAP FRNS'!#REF!,7,FALSE))</f>
        <v>#REF!</v>
      </c>
      <c r="U47" s="81" t="e">
        <f>IF(ISNA(VLOOKUP($N47,'RECAP FRNS'!#REF!,8,FALSE)),"",VLOOKUP($N47,'RECAP FRNS'!#REF!,8,FALSE))</f>
        <v>#REF!</v>
      </c>
      <c r="V47" s="81" t="e">
        <f>IF(ISNA(VLOOKUP($N47,'RECAP FRNS'!#REF!,9,FALSE)),"",VLOOKUP($N47,'RECAP FRNS'!#REF!,9,FALSE))</f>
        <v>#REF!</v>
      </c>
    </row>
    <row r="48" spans="1:22" ht="15" x14ac:dyDescent="0.25">
      <c r="A48" s="52">
        <v>41130000</v>
      </c>
      <c r="B48" s="53">
        <v>505518</v>
      </c>
      <c r="C48" s="54" t="s">
        <v>75</v>
      </c>
      <c r="D48" s="52">
        <v>8</v>
      </c>
      <c r="E48" s="52">
        <v>704</v>
      </c>
      <c r="F48" s="52">
        <v>40130000</v>
      </c>
      <c r="G48" s="54" t="s">
        <v>281</v>
      </c>
      <c r="H48" s="55" t="s">
        <v>282</v>
      </c>
      <c r="I48" s="52">
        <v>8</v>
      </c>
      <c r="J48" s="52">
        <v>704</v>
      </c>
      <c r="K48" s="12"/>
      <c r="L48" s="12"/>
      <c r="M48" s="6" t="str">
        <f t="shared" si="1"/>
        <v>5055188704</v>
      </c>
      <c r="N48" s="6" t="str">
        <f t="shared" si="2"/>
        <v>DE AGOSTINI RIZZOLI PERIODICI8704</v>
      </c>
      <c r="O48" s="81" t="e">
        <f>IF(ISNA(VLOOKUP($N48,'RECAP FRNS'!#REF!,2,FALSE)),"",VLOOKUP($N48,'RECAP FRNS'!#REF!,2,FALSE))</f>
        <v>#REF!</v>
      </c>
      <c r="P48" s="81" t="e">
        <f>IF(ISNA(VLOOKUP($N48,'RECAP FRNS'!#REF!,3,FALSE)),"",VLOOKUP($N48,'RECAP FRNS'!#REF!,3,FALSE))</f>
        <v>#REF!</v>
      </c>
      <c r="Q48" s="81" t="e">
        <f>IF(ISNA(VLOOKUP($N48,'RECAP FRNS'!#REF!,4,FALSE)),"",VLOOKUP($N48,'RECAP FRNS'!#REF!,4,FALSE))</f>
        <v>#REF!</v>
      </c>
      <c r="R48" s="81" t="e">
        <f>IF(ISNA(VLOOKUP($N48,'RECAP FRNS'!#REF!,5,FALSE)),"",VLOOKUP($N48,'RECAP FRNS'!#REF!,5,FALSE))</f>
        <v>#REF!</v>
      </c>
      <c r="S48" s="81" t="e">
        <f>IF(ISNA(VLOOKUP($N48,'RECAP FRNS'!#REF!,6,FALSE)),"",VLOOKUP($N48,'RECAP FRNS'!#REF!,6,FALSE))</f>
        <v>#REF!</v>
      </c>
      <c r="T48" s="81" t="e">
        <f>IF(ISNA(VLOOKUP($N48,'RECAP FRNS'!#REF!,7,FALSE)),"",VLOOKUP($N48,'RECAP FRNS'!#REF!,7,FALSE))</f>
        <v>#REF!</v>
      </c>
      <c r="U48" s="81" t="e">
        <f>IF(ISNA(VLOOKUP($N48,'RECAP FRNS'!#REF!,8,FALSE)),"",VLOOKUP($N48,'RECAP FRNS'!#REF!,8,FALSE))</f>
        <v>#REF!</v>
      </c>
      <c r="V48" s="81" t="e">
        <f>IF(ISNA(VLOOKUP($N48,'RECAP FRNS'!#REF!,9,FALSE)),"",VLOOKUP($N48,'RECAP FRNS'!#REF!,9,FALSE))</f>
        <v>#REF!</v>
      </c>
    </row>
    <row r="49" spans="1:22" ht="15" x14ac:dyDescent="0.25">
      <c r="A49" s="45">
        <v>41132000</v>
      </c>
      <c r="B49" s="46">
        <v>531135</v>
      </c>
      <c r="C49" s="47" t="s">
        <v>40</v>
      </c>
      <c r="D49" s="45">
        <v>18</v>
      </c>
      <c r="E49" s="46">
        <v>601</v>
      </c>
      <c r="F49" s="56">
        <v>40130000</v>
      </c>
      <c r="G49" s="57" t="s">
        <v>108</v>
      </c>
      <c r="H49" s="58" t="s">
        <v>40</v>
      </c>
      <c r="I49" s="56">
        <v>18</v>
      </c>
      <c r="J49" s="56">
        <v>601</v>
      </c>
      <c r="K49" s="19"/>
      <c r="L49" s="19"/>
      <c r="M49" s="6" t="str">
        <f t="shared" si="1"/>
        <v>53113518601</v>
      </c>
      <c r="N49" s="6" t="str">
        <f t="shared" si="2"/>
        <v>POINTS DE VENTE18601</v>
      </c>
      <c r="O49" s="81" t="e">
        <f>IF(ISNA(VLOOKUP($N49,'RECAP FRNS'!#REF!,2,FALSE)),"",VLOOKUP($N49,'RECAP FRNS'!#REF!,2,FALSE))</f>
        <v>#REF!</v>
      </c>
      <c r="P49" s="81" t="e">
        <f>IF(ISNA(VLOOKUP($N49,'RECAP FRNS'!#REF!,3,FALSE)),"",VLOOKUP($N49,'RECAP FRNS'!#REF!,3,FALSE))</f>
        <v>#REF!</v>
      </c>
      <c r="Q49" s="81" t="e">
        <f>IF(ISNA(VLOOKUP($N49,'RECAP FRNS'!#REF!,4,FALSE)),"",VLOOKUP($N49,'RECAP FRNS'!#REF!,4,FALSE))</f>
        <v>#REF!</v>
      </c>
      <c r="R49" s="81" t="e">
        <f>IF(ISNA(VLOOKUP($N49,'RECAP FRNS'!#REF!,5,FALSE)),"",VLOOKUP($N49,'RECAP FRNS'!#REF!,5,FALSE))</f>
        <v>#REF!</v>
      </c>
      <c r="S49" s="81" t="e">
        <f>IF(ISNA(VLOOKUP($N49,'RECAP FRNS'!#REF!,6,FALSE)),"",VLOOKUP($N49,'RECAP FRNS'!#REF!,6,FALSE))</f>
        <v>#REF!</v>
      </c>
      <c r="T49" s="81" t="e">
        <f>IF(ISNA(VLOOKUP($N49,'RECAP FRNS'!#REF!,7,FALSE)),"",VLOOKUP($N49,'RECAP FRNS'!#REF!,7,FALSE))</f>
        <v>#REF!</v>
      </c>
      <c r="U49" s="81" t="e">
        <f>IF(ISNA(VLOOKUP($N49,'RECAP FRNS'!#REF!,8,FALSE)),"",VLOOKUP($N49,'RECAP FRNS'!#REF!,8,FALSE))</f>
        <v>#REF!</v>
      </c>
      <c r="V49" s="81" t="e">
        <f>IF(ISNA(VLOOKUP($N49,'RECAP FRNS'!#REF!,9,FALSE)),"",VLOOKUP($N49,'RECAP FRNS'!#REF!,9,FALSE))</f>
        <v>#REF!</v>
      </c>
    </row>
    <row r="50" spans="1:22" ht="15" x14ac:dyDescent="0.25">
      <c r="A50" s="52">
        <v>41132000</v>
      </c>
      <c r="B50" s="53">
        <v>602515</v>
      </c>
      <c r="C50" s="54" t="s">
        <v>251</v>
      </c>
      <c r="D50" s="52">
        <v>17</v>
      </c>
      <c r="E50" s="52">
        <v>704</v>
      </c>
      <c r="F50" s="52">
        <v>40130000</v>
      </c>
      <c r="G50" s="54" t="s">
        <v>252</v>
      </c>
      <c r="H50" s="55" t="s">
        <v>253</v>
      </c>
      <c r="I50" s="52">
        <v>17</v>
      </c>
      <c r="J50" s="52">
        <v>704</v>
      </c>
      <c r="K50" s="12"/>
      <c r="L50" s="12"/>
      <c r="M50" s="6" t="str">
        <f t="shared" si="1"/>
        <v>60251517704</v>
      </c>
      <c r="N50" s="6" t="str">
        <f t="shared" si="2"/>
        <v>CHAMPAGNE LOUIS ROEDERER17704</v>
      </c>
      <c r="O50" s="81" t="e">
        <f>IF(ISNA(VLOOKUP($N50,'RECAP FRNS'!#REF!,2,FALSE)),"",VLOOKUP($N50,'RECAP FRNS'!#REF!,2,FALSE))</f>
        <v>#REF!</v>
      </c>
      <c r="P50" s="81" t="e">
        <f>IF(ISNA(VLOOKUP($N50,'RECAP FRNS'!#REF!,3,FALSE)),"",VLOOKUP($N50,'RECAP FRNS'!#REF!,3,FALSE))</f>
        <v>#REF!</v>
      </c>
      <c r="Q50" s="81" t="e">
        <f>IF(ISNA(VLOOKUP($N50,'RECAP FRNS'!#REF!,4,FALSE)),"",VLOOKUP($N50,'RECAP FRNS'!#REF!,4,FALSE))</f>
        <v>#REF!</v>
      </c>
      <c r="R50" s="81" t="e">
        <f>IF(ISNA(VLOOKUP($N50,'RECAP FRNS'!#REF!,5,FALSE)),"",VLOOKUP($N50,'RECAP FRNS'!#REF!,5,FALSE))</f>
        <v>#REF!</v>
      </c>
      <c r="S50" s="81" t="e">
        <f>IF(ISNA(VLOOKUP($N50,'RECAP FRNS'!#REF!,6,FALSE)),"",VLOOKUP($N50,'RECAP FRNS'!#REF!,6,FALSE))</f>
        <v>#REF!</v>
      </c>
      <c r="T50" s="81" t="e">
        <f>IF(ISNA(VLOOKUP($N50,'RECAP FRNS'!#REF!,7,FALSE)),"",VLOOKUP($N50,'RECAP FRNS'!#REF!,7,FALSE))</f>
        <v>#REF!</v>
      </c>
      <c r="U50" s="81" t="e">
        <f>IF(ISNA(VLOOKUP($N50,'RECAP FRNS'!#REF!,8,FALSE)),"",VLOOKUP($N50,'RECAP FRNS'!#REF!,8,FALSE))</f>
        <v>#REF!</v>
      </c>
      <c r="V50" s="81" t="e">
        <f>IF(ISNA(VLOOKUP($N50,'RECAP FRNS'!#REF!,9,FALSE)),"",VLOOKUP($N50,'RECAP FRNS'!#REF!,9,FALSE))</f>
        <v>#REF!</v>
      </c>
    </row>
    <row r="51" spans="1:22" ht="15" x14ac:dyDescent="0.25">
      <c r="A51" s="52">
        <v>41132000</v>
      </c>
      <c r="B51" s="53">
        <v>700275</v>
      </c>
      <c r="C51" s="54" t="s">
        <v>233</v>
      </c>
      <c r="D51" s="52">
        <v>17</v>
      </c>
      <c r="E51" s="52">
        <v>301</v>
      </c>
      <c r="F51" s="52">
        <v>40130000</v>
      </c>
      <c r="G51" s="54" t="s">
        <v>233</v>
      </c>
      <c r="H51" s="55" t="s">
        <v>233</v>
      </c>
      <c r="I51" s="52">
        <v>17</v>
      </c>
      <c r="J51" s="52">
        <v>301</v>
      </c>
      <c r="K51" s="12"/>
      <c r="L51" s="12"/>
      <c r="M51" s="6" t="str">
        <f t="shared" si="1"/>
        <v>70027517301</v>
      </c>
      <c r="N51" s="6" t="str">
        <f t="shared" si="2"/>
        <v>ADBS17301</v>
      </c>
      <c r="O51" s="81" t="e">
        <f>IF(ISNA(VLOOKUP($N51,'RECAP FRNS'!#REF!,2,FALSE)),"",VLOOKUP($N51,'RECAP FRNS'!#REF!,2,FALSE))</f>
        <v>#REF!</v>
      </c>
      <c r="P51" s="81" t="e">
        <f>IF(ISNA(VLOOKUP($N51,'RECAP FRNS'!#REF!,3,FALSE)),"",VLOOKUP($N51,'RECAP FRNS'!#REF!,3,FALSE))</f>
        <v>#REF!</v>
      </c>
      <c r="Q51" s="81" t="e">
        <f>IF(ISNA(VLOOKUP($N51,'RECAP FRNS'!#REF!,4,FALSE)),"",VLOOKUP($N51,'RECAP FRNS'!#REF!,4,FALSE))</f>
        <v>#REF!</v>
      </c>
      <c r="R51" s="81" t="e">
        <f>IF(ISNA(VLOOKUP($N51,'RECAP FRNS'!#REF!,5,FALSE)),"",VLOOKUP($N51,'RECAP FRNS'!#REF!,5,FALSE))</f>
        <v>#REF!</v>
      </c>
      <c r="S51" s="81" t="e">
        <f>IF(ISNA(VLOOKUP($N51,'RECAP FRNS'!#REF!,6,FALSE)),"",VLOOKUP($N51,'RECAP FRNS'!#REF!,6,FALSE))</f>
        <v>#REF!</v>
      </c>
      <c r="T51" s="81" t="e">
        <f>IF(ISNA(VLOOKUP($N51,'RECAP FRNS'!#REF!,7,FALSE)),"",VLOOKUP($N51,'RECAP FRNS'!#REF!,7,FALSE))</f>
        <v>#REF!</v>
      </c>
      <c r="U51" s="81" t="e">
        <f>IF(ISNA(VLOOKUP($N51,'RECAP FRNS'!#REF!,8,FALSE)),"",VLOOKUP($N51,'RECAP FRNS'!#REF!,8,FALSE))</f>
        <v>#REF!</v>
      </c>
      <c r="V51" s="81" t="e">
        <f>IF(ISNA(VLOOKUP($N51,'RECAP FRNS'!#REF!,9,FALSE)),"",VLOOKUP($N51,'RECAP FRNS'!#REF!,9,FALSE))</f>
        <v>#REF!</v>
      </c>
    </row>
    <row r="52" spans="1:22" ht="15" x14ac:dyDescent="0.25">
      <c r="A52" s="52">
        <v>41132000</v>
      </c>
      <c r="B52" s="53">
        <v>703062</v>
      </c>
      <c r="C52" s="54" t="s">
        <v>415</v>
      </c>
      <c r="D52" s="52">
        <v>17</v>
      </c>
      <c r="E52" s="52">
        <v>420</v>
      </c>
      <c r="F52" s="52">
        <v>40130000</v>
      </c>
      <c r="G52" s="54" t="s">
        <v>416</v>
      </c>
      <c r="H52" s="55" t="s">
        <v>415</v>
      </c>
      <c r="I52" s="52">
        <v>17</v>
      </c>
      <c r="J52" s="52">
        <v>420</v>
      </c>
      <c r="K52" s="12"/>
      <c r="L52" s="12"/>
      <c r="M52" s="6" t="str">
        <f t="shared" si="1"/>
        <v>70306217420</v>
      </c>
      <c r="N52" s="6" t="str">
        <f t="shared" si="2"/>
        <v>GLENAT EDITIONS17420</v>
      </c>
      <c r="O52" s="81" t="e">
        <f>IF(ISNA(VLOOKUP($N52,'RECAP FRNS'!#REF!,2,FALSE)),"",VLOOKUP($N52,'RECAP FRNS'!#REF!,2,FALSE))</f>
        <v>#REF!</v>
      </c>
      <c r="P52" s="81" t="e">
        <f>IF(ISNA(VLOOKUP($N52,'RECAP FRNS'!#REF!,3,FALSE)),"",VLOOKUP($N52,'RECAP FRNS'!#REF!,3,FALSE))</f>
        <v>#REF!</v>
      </c>
      <c r="Q52" s="81" t="e">
        <f>IF(ISNA(VLOOKUP($N52,'RECAP FRNS'!#REF!,4,FALSE)),"",VLOOKUP($N52,'RECAP FRNS'!#REF!,4,FALSE))</f>
        <v>#REF!</v>
      </c>
      <c r="R52" s="81" t="e">
        <f>IF(ISNA(VLOOKUP($N52,'RECAP FRNS'!#REF!,5,FALSE)),"",VLOOKUP($N52,'RECAP FRNS'!#REF!,5,FALSE))</f>
        <v>#REF!</v>
      </c>
      <c r="S52" s="81" t="e">
        <f>IF(ISNA(VLOOKUP($N52,'RECAP FRNS'!#REF!,6,FALSE)),"",VLOOKUP($N52,'RECAP FRNS'!#REF!,6,FALSE))</f>
        <v>#REF!</v>
      </c>
      <c r="T52" s="81" t="e">
        <f>IF(ISNA(VLOOKUP($N52,'RECAP FRNS'!#REF!,7,FALSE)),"",VLOOKUP($N52,'RECAP FRNS'!#REF!,7,FALSE))</f>
        <v>#REF!</v>
      </c>
      <c r="U52" s="81" t="e">
        <f>IF(ISNA(VLOOKUP($N52,'RECAP FRNS'!#REF!,8,FALSE)),"",VLOOKUP($N52,'RECAP FRNS'!#REF!,8,FALSE))</f>
        <v>#REF!</v>
      </c>
      <c r="V52" s="81" t="e">
        <f>IF(ISNA(VLOOKUP($N52,'RECAP FRNS'!#REF!,9,FALSE)),"",VLOOKUP($N52,'RECAP FRNS'!#REF!,9,FALSE))</f>
        <v>#REF!</v>
      </c>
    </row>
    <row r="53" spans="1:22" ht="15" x14ac:dyDescent="0.25">
      <c r="A53" s="52">
        <v>41132000</v>
      </c>
      <c r="B53" s="53">
        <v>708279</v>
      </c>
      <c r="C53" s="54" t="s">
        <v>33</v>
      </c>
      <c r="D53" s="52">
        <v>17</v>
      </c>
      <c r="E53" s="52">
        <v>423</v>
      </c>
      <c r="F53" s="52">
        <v>40130000</v>
      </c>
      <c r="G53" s="54" t="s">
        <v>429</v>
      </c>
      <c r="H53" s="55" t="s">
        <v>430</v>
      </c>
      <c r="I53" s="52">
        <v>17</v>
      </c>
      <c r="J53" s="52">
        <v>423</v>
      </c>
      <c r="K53" s="12"/>
      <c r="L53" s="12"/>
      <c r="M53" s="6" t="str">
        <f t="shared" si="1"/>
        <v>70827917423</v>
      </c>
      <c r="N53" s="6" t="str">
        <f t="shared" si="2"/>
        <v>GROUPE L EXPRESS17423</v>
      </c>
      <c r="O53" s="81" t="e">
        <f>IF(ISNA(VLOOKUP($N53,'RECAP FRNS'!#REF!,2,FALSE)),"",VLOOKUP($N53,'RECAP FRNS'!#REF!,2,FALSE))</f>
        <v>#REF!</v>
      </c>
      <c r="P53" s="81" t="e">
        <f>IF(ISNA(VLOOKUP($N53,'RECAP FRNS'!#REF!,3,FALSE)),"",VLOOKUP($N53,'RECAP FRNS'!#REF!,3,FALSE))</f>
        <v>#REF!</v>
      </c>
      <c r="Q53" s="81" t="e">
        <f>IF(ISNA(VLOOKUP($N53,'RECAP FRNS'!#REF!,4,FALSE)),"",VLOOKUP($N53,'RECAP FRNS'!#REF!,4,FALSE))</f>
        <v>#REF!</v>
      </c>
      <c r="R53" s="81" t="e">
        <f>IF(ISNA(VLOOKUP($N53,'RECAP FRNS'!#REF!,5,FALSE)),"",VLOOKUP($N53,'RECAP FRNS'!#REF!,5,FALSE))</f>
        <v>#REF!</v>
      </c>
      <c r="S53" s="81" t="e">
        <f>IF(ISNA(VLOOKUP($N53,'RECAP FRNS'!#REF!,6,FALSE)),"",VLOOKUP($N53,'RECAP FRNS'!#REF!,6,FALSE))</f>
        <v>#REF!</v>
      </c>
      <c r="T53" s="81" t="e">
        <f>IF(ISNA(VLOOKUP($N53,'RECAP FRNS'!#REF!,7,FALSE)),"",VLOOKUP($N53,'RECAP FRNS'!#REF!,7,FALSE))</f>
        <v>#REF!</v>
      </c>
      <c r="U53" s="81" t="e">
        <f>IF(ISNA(VLOOKUP($N53,'RECAP FRNS'!#REF!,8,FALSE)),"",VLOOKUP($N53,'RECAP FRNS'!#REF!,8,FALSE))</f>
        <v>#REF!</v>
      </c>
      <c r="V53" s="81" t="e">
        <f>IF(ISNA(VLOOKUP($N53,'RECAP FRNS'!#REF!,9,FALSE)),"",VLOOKUP($N53,'RECAP FRNS'!#REF!,9,FALSE))</f>
        <v>#REF!</v>
      </c>
    </row>
    <row r="54" spans="1:22" ht="15" x14ac:dyDescent="0.25">
      <c r="A54" s="52">
        <v>41132000</v>
      </c>
      <c r="B54" s="53">
        <v>714443</v>
      </c>
      <c r="C54" s="54" t="s">
        <v>188</v>
      </c>
      <c r="D54" s="52">
        <v>17</v>
      </c>
      <c r="E54" s="52">
        <v>704</v>
      </c>
      <c r="F54" s="52">
        <v>40130000</v>
      </c>
      <c r="G54" s="54" t="s">
        <v>187</v>
      </c>
      <c r="H54" s="55" t="s">
        <v>188</v>
      </c>
      <c r="I54" s="52">
        <v>17</v>
      </c>
      <c r="J54" s="52">
        <v>704</v>
      </c>
      <c r="K54" s="12"/>
      <c r="L54" s="12"/>
      <c r="M54" s="6" t="str">
        <f t="shared" si="1"/>
        <v>71444317704</v>
      </c>
      <c r="N54" s="6" t="str">
        <f t="shared" si="2"/>
        <v>INFOMER17704</v>
      </c>
      <c r="O54" s="81" t="e">
        <f>IF(ISNA(VLOOKUP($N54,'RECAP FRNS'!#REF!,2,FALSE)),"",VLOOKUP($N54,'RECAP FRNS'!#REF!,2,FALSE))</f>
        <v>#REF!</v>
      </c>
      <c r="P54" s="81" t="e">
        <f>IF(ISNA(VLOOKUP($N54,'RECAP FRNS'!#REF!,3,FALSE)),"",VLOOKUP($N54,'RECAP FRNS'!#REF!,3,FALSE))</f>
        <v>#REF!</v>
      </c>
      <c r="Q54" s="81" t="e">
        <f>IF(ISNA(VLOOKUP($N54,'RECAP FRNS'!#REF!,4,FALSE)),"",VLOOKUP($N54,'RECAP FRNS'!#REF!,4,FALSE))</f>
        <v>#REF!</v>
      </c>
      <c r="R54" s="81" t="e">
        <f>IF(ISNA(VLOOKUP($N54,'RECAP FRNS'!#REF!,5,FALSE)),"",VLOOKUP($N54,'RECAP FRNS'!#REF!,5,FALSE))</f>
        <v>#REF!</v>
      </c>
      <c r="S54" s="81" t="e">
        <f>IF(ISNA(VLOOKUP($N54,'RECAP FRNS'!#REF!,6,FALSE)),"",VLOOKUP($N54,'RECAP FRNS'!#REF!,6,FALSE))</f>
        <v>#REF!</v>
      </c>
      <c r="T54" s="81" t="e">
        <f>IF(ISNA(VLOOKUP($N54,'RECAP FRNS'!#REF!,7,FALSE)),"",VLOOKUP($N54,'RECAP FRNS'!#REF!,7,FALSE))</f>
        <v>#REF!</v>
      </c>
      <c r="U54" s="81" t="e">
        <f>IF(ISNA(VLOOKUP($N54,'RECAP FRNS'!#REF!,8,FALSE)),"",VLOOKUP($N54,'RECAP FRNS'!#REF!,8,FALSE))</f>
        <v>#REF!</v>
      </c>
      <c r="V54" s="81" t="e">
        <f>IF(ISNA(VLOOKUP($N54,'RECAP FRNS'!#REF!,9,FALSE)),"",VLOOKUP($N54,'RECAP FRNS'!#REF!,9,FALSE))</f>
        <v>#REF!</v>
      </c>
    </row>
    <row r="55" spans="1:22" ht="15" x14ac:dyDescent="0.25">
      <c r="A55" s="52">
        <v>41130000</v>
      </c>
      <c r="B55" s="53">
        <v>716778</v>
      </c>
      <c r="C55" s="54" t="s">
        <v>76</v>
      </c>
      <c r="D55" s="52">
        <v>8</v>
      </c>
      <c r="E55" s="52">
        <v>712</v>
      </c>
      <c r="F55" s="52">
        <v>40130000</v>
      </c>
      <c r="G55" s="54" t="s">
        <v>283</v>
      </c>
      <c r="H55" s="55" t="s">
        <v>76</v>
      </c>
      <c r="I55" s="52">
        <v>8</v>
      </c>
      <c r="J55" s="52">
        <v>712</v>
      </c>
      <c r="K55" s="12"/>
      <c r="L55" s="12"/>
      <c r="M55" s="6" t="str">
        <f t="shared" si="1"/>
        <v>7167788712</v>
      </c>
      <c r="N55" s="6" t="str">
        <f t="shared" si="2"/>
        <v>ART NEXUS8712</v>
      </c>
      <c r="O55" s="81" t="e">
        <f>IF(ISNA(VLOOKUP($N55,'RECAP FRNS'!#REF!,2,FALSE)),"",VLOOKUP($N55,'RECAP FRNS'!#REF!,2,FALSE))</f>
        <v>#REF!</v>
      </c>
      <c r="P55" s="81" t="e">
        <f>IF(ISNA(VLOOKUP($N55,'RECAP FRNS'!#REF!,3,FALSE)),"",VLOOKUP($N55,'RECAP FRNS'!#REF!,3,FALSE))</f>
        <v>#REF!</v>
      </c>
      <c r="Q55" s="81" t="e">
        <f>IF(ISNA(VLOOKUP($N55,'RECAP FRNS'!#REF!,4,FALSE)),"",VLOOKUP($N55,'RECAP FRNS'!#REF!,4,FALSE))</f>
        <v>#REF!</v>
      </c>
      <c r="R55" s="81" t="e">
        <f>IF(ISNA(VLOOKUP($N55,'RECAP FRNS'!#REF!,5,FALSE)),"",VLOOKUP($N55,'RECAP FRNS'!#REF!,5,FALSE))</f>
        <v>#REF!</v>
      </c>
      <c r="S55" s="81" t="e">
        <f>IF(ISNA(VLOOKUP($N55,'RECAP FRNS'!#REF!,6,FALSE)),"",VLOOKUP($N55,'RECAP FRNS'!#REF!,6,FALSE))</f>
        <v>#REF!</v>
      </c>
      <c r="T55" s="81" t="e">
        <f>IF(ISNA(VLOOKUP($N55,'RECAP FRNS'!#REF!,7,FALSE)),"",VLOOKUP($N55,'RECAP FRNS'!#REF!,7,FALSE))</f>
        <v>#REF!</v>
      </c>
      <c r="U55" s="81" t="e">
        <f>IF(ISNA(VLOOKUP($N55,'RECAP FRNS'!#REF!,8,FALSE)),"",VLOOKUP($N55,'RECAP FRNS'!#REF!,8,FALSE))</f>
        <v>#REF!</v>
      </c>
      <c r="V55" s="81" t="e">
        <f>IF(ISNA(VLOOKUP($N55,'RECAP FRNS'!#REF!,9,FALSE)),"",VLOOKUP($N55,'RECAP FRNS'!#REF!,9,FALSE))</f>
        <v>#REF!</v>
      </c>
    </row>
    <row r="56" spans="1:22" ht="15" x14ac:dyDescent="0.25">
      <c r="A56" s="52">
        <v>41131000</v>
      </c>
      <c r="B56" s="53">
        <v>718784</v>
      </c>
      <c r="C56" s="54" t="s">
        <v>234</v>
      </c>
      <c r="D56" s="52">
        <v>14</v>
      </c>
      <c r="E56" s="52">
        <v>712</v>
      </c>
      <c r="F56" s="52">
        <v>40130000</v>
      </c>
      <c r="G56" s="54" t="s">
        <v>235</v>
      </c>
      <c r="H56" s="55" t="s">
        <v>234</v>
      </c>
      <c r="I56" s="52">
        <v>14</v>
      </c>
      <c r="J56" s="52">
        <v>712</v>
      </c>
      <c r="K56" s="12"/>
      <c r="L56" s="12"/>
      <c r="M56" s="6" t="str">
        <f t="shared" si="1"/>
        <v>71878414712</v>
      </c>
      <c r="N56" s="6" t="str">
        <f t="shared" si="2"/>
        <v>ART IN AMERICA14712</v>
      </c>
      <c r="O56" s="81" t="e">
        <f>IF(ISNA(VLOOKUP($N56,'RECAP FRNS'!#REF!,2,FALSE)),"",VLOOKUP($N56,'RECAP FRNS'!#REF!,2,FALSE))</f>
        <v>#REF!</v>
      </c>
      <c r="P56" s="81" t="e">
        <f>IF(ISNA(VLOOKUP($N56,'RECAP FRNS'!#REF!,3,FALSE)),"",VLOOKUP($N56,'RECAP FRNS'!#REF!,3,FALSE))</f>
        <v>#REF!</v>
      </c>
      <c r="Q56" s="81" t="e">
        <f>IF(ISNA(VLOOKUP($N56,'RECAP FRNS'!#REF!,4,FALSE)),"",VLOOKUP($N56,'RECAP FRNS'!#REF!,4,FALSE))</f>
        <v>#REF!</v>
      </c>
      <c r="R56" s="81" t="e">
        <f>IF(ISNA(VLOOKUP($N56,'RECAP FRNS'!#REF!,5,FALSE)),"",VLOOKUP($N56,'RECAP FRNS'!#REF!,5,FALSE))</f>
        <v>#REF!</v>
      </c>
      <c r="S56" s="81" t="e">
        <f>IF(ISNA(VLOOKUP($N56,'RECAP FRNS'!#REF!,6,FALSE)),"",VLOOKUP($N56,'RECAP FRNS'!#REF!,6,FALSE))</f>
        <v>#REF!</v>
      </c>
      <c r="T56" s="81" t="e">
        <f>IF(ISNA(VLOOKUP($N56,'RECAP FRNS'!#REF!,7,FALSE)),"",VLOOKUP($N56,'RECAP FRNS'!#REF!,7,FALSE))</f>
        <v>#REF!</v>
      </c>
      <c r="U56" s="81" t="e">
        <f>IF(ISNA(VLOOKUP($N56,'RECAP FRNS'!#REF!,8,FALSE)),"",VLOOKUP($N56,'RECAP FRNS'!#REF!,8,FALSE))</f>
        <v>#REF!</v>
      </c>
      <c r="V56" s="81" t="e">
        <f>IF(ISNA(VLOOKUP($N56,'RECAP FRNS'!#REF!,9,FALSE)),"",VLOOKUP($N56,'RECAP FRNS'!#REF!,9,FALSE))</f>
        <v>#REF!</v>
      </c>
    </row>
    <row r="57" spans="1:22" ht="15" x14ac:dyDescent="0.25">
      <c r="A57" s="35">
        <v>41130000</v>
      </c>
      <c r="B57" s="42">
        <v>763584</v>
      </c>
      <c r="C57" s="37" t="s">
        <v>73</v>
      </c>
      <c r="D57" s="43">
        <v>12</v>
      </c>
      <c r="E57" s="43">
        <v>704</v>
      </c>
      <c r="F57" s="35">
        <v>40130000</v>
      </c>
      <c r="G57" s="37" t="s">
        <v>116</v>
      </c>
      <c r="H57" s="44" t="s">
        <v>117</v>
      </c>
      <c r="I57" s="35">
        <v>12</v>
      </c>
      <c r="J57" s="35">
        <v>704</v>
      </c>
      <c r="K57" s="16"/>
      <c r="L57" s="16"/>
      <c r="M57" s="6" t="str">
        <f t="shared" si="1"/>
        <v>76358412704</v>
      </c>
      <c r="N57" s="6" t="str">
        <f t="shared" si="2"/>
        <v>PANAMA EDITORE SPA12704</v>
      </c>
      <c r="O57" s="81" t="e">
        <f>IF(ISNA(VLOOKUP($N57,'RECAP FRNS'!#REF!,2,FALSE)),"",VLOOKUP($N57,'RECAP FRNS'!#REF!,2,FALSE))</f>
        <v>#REF!</v>
      </c>
      <c r="P57" s="81" t="e">
        <f>IF(ISNA(VLOOKUP($N57,'RECAP FRNS'!#REF!,3,FALSE)),"",VLOOKUP($N57,'RECAP FRNS'!#REF!,3,FALSE))</f>
        <v>#REF!</v>
      </c>
      <c r="Q57" s="81" t="e">
        <f>IF(ISNA(VLOOKUP($N57,'RECAP FRNS'!#REF!,4,FALSE)),"",VLOOKUP($N57,'RECAP FRNS'!#REF!,4,FALSE))</f>
        <v>#REF!</v>
      </c>
      <c r="R57" s="81" t="e">
        <f>IF(ISNA(VLOOKUP($N57,'RECAP FRNS'!#REF!,5,FALSE)),"",VLOOKUP($N57,'RECAP FRNS'!#REF!,5,FALSE))</f>
        <v>#REF!</v>
      </c>
      <c r="S57" s="81" t="e">
        <f>IF(ISNA(VLOOKUP($N57,'RECAP FRNS'!#REF!,6,FALSE)),"",VLOOKUP($N57,'RECAP FRNS'!#REF!,6,FALSE))</f>
        <v>#REF!</v>
      </c>
      <c r="T57" s="81" t="e">
        <f>IF(ISNA(VLOOKUP($N57,'RECAP FRNS'!#REF!,7,FALSE)),"",VLOOKUP($N57,'RECAP FRNS'!#REF!,7,FALSE))</f>
        <v>#REF!</v>
      </c>
      <c r="U57" s="81" t="e">
        <f>IF(ISNA(VLOOKUP($N57,'RECAP FRNS'!#REF!,8,FALSE)),"",VLOOKUP($N57,'RECAP FRNS'!#REF!,8,FALSE))</f>
        <v>#REF!</v>
      </c>
      <c r="V57" s="81" t="e">
        <f>IF(ISNA(VLOOKUP($N57,'RECAP FRNS'!#REF!,9,FALSE)),"",VLOOKUP($N57,'RECAP FRNS'!#REF!,9,FALSE))</f>
        <v>#REF!</v>
      </c>
    </row>
    <row r="58" spans="1:22" ht="15" x14ac:dyDescent="0.25">
      <c r="A58" s="35">
        <v>41131000</v>
      </c>
      <c r="B58" s="42">
        <v>763584</v>
      </c>
      <c r="C58" s="37" t="s">
        <v>73</v>
      </c>
      <c r="D58" s="43">
        <v>16</v>
      </c>
      <c r="E58" s="43">
        <v>704</v>
      </c>
      <c r="F58" s="35">
        <v>40130000</v>
      </c>
      <c r="G58" s="37" t="s">
        <v>116</v>
      </c>
      <c r="H58" s="44" t="s">
        <v>117</v>
      </c>
      <c r="I58" s="35">
        <v>16</v>
      </c>
      <c r="J58" s="35">
        <v>704</v>
      </c>
      <c r="K58" s="16"/>
      <c r="L58" s="16"/>
      <c r="M58" s="6" t="str">
        <f t="shared" si="1"/>
        <v>76358416704</v>
      </c>
      <c r="N58" s="6" t="str">
        <f t="shared" si="2"/>
        <v>PANAMA EDITORE SPA16704</v>
      </c>
      <c r="O58" s="81" t="e">
        <f>IF(ISNA(VLOOKUP($N58,'RECAP FRNS'!#REF!,2,FALSE)),"",VLOOKUP($N58,'RECAP FRNS'!#REF!,2,FALSE))</f>
        <v>#REF!</v>
      </c>
      <c r="P58" s="81" t="e">
        <f>IF(ISNA(VLOOKUP($N58,'RECAP FRNS'!#REF!,3,FALSE)),"",VLOOKUP($N58,'RECAP FRNS'!#REF!,3,FALSE))</f>
        <v>#REF!</v>
      </c>
      <c r="Q58" s="81" t="e">
        <f>IF(ISNA(VLOOKUP($N58,'RECAP FRNS'!#REF!,4,FALSE)),"",VLOOKUP($N58,'RECAP FRNS'!#REF!,4,FALSE))</f>
        <v>#REF!</v>
      </c>
      <c r="R58" s="81" t="e">
        <f>IF(ISNA(VLOOKUP($N58,'RECAP FRNS'!#REF!,5,FALSE)),"",VLOOKUP($N58,'RECAP FRNS'!#REF!,5,FALSE))</f>
        <v>#REF!</v>
      </c>
      <c r="S58" s="81" t="e">
        <f>IF(ISNA(VLOOKUP($N58,'RECAP FRNS'!#REF!,6,FALSE)),"",VLOOKUP($N58,'RECAP FRNS'!#REF!,6,FALSE))</f>
        <v>#REF!</v>
      </c>
      <c r="T58" s="81" t="e">
        <f>IF(ISNA(VLOOKUP($N58,'RECAP FRNS'!#REF!,7,FALSE)),"",VLOOKUP($N58,'RECAP FRNS'!#REF!,7,FALSE))</f>
        <v>#REF!</v>
      </c>
      <c r="U58" s="81" t="e">
        <f>IF(ISNA(VLOOKUP($N58,'RECAP FRNS'!#REF!,8,FALSE)),"",VLOOKUP($N58,'RECAP FRNS'!#REF!,8,FALSE))</f>
        <v>#REF!</v>
      </c>
      <c r="V58" s="81" t="e">
        <f>IF(ISNA(VLOOKUP($N58,'RECAP FRNS'!#REF!,9,FALSE)),"",VLOOKUP($N58,'RECAP FRNS'!#REF!,9,FALSE))</f>
        <v>#REF!</v>
      </c>
    </row>
    <row r="59" spans="1:22" ht="15" x14ac:dyDescent="0.25">
      <c r="A59" s="52">
        <v>41131000</v>
      </c>
      <c r="B59" s="53">
        <v>763584</v>
      </c>
      <c r="C59" s="54" t="s">
        <v>73</v>
      </c>
      <c r="D59" s="52">
        <v>17</v>
      </c>
      <c r="E59" s="52">
        <v>704</v>
      </c>
      <c r="F59" s="52">
        <v>40130000</v>
      </c>
      <c r="G59" s="54" t="s">
        <v>116</v>
      </c>
      <c r="H59" s="55" t="s">
        <v>117</v>
      </c>
      <c r="I59" s="52">
        <v>17</v>
      </c>
      <c r="J59" s="52">
        <v>704</v>
      </c>
      <c r="K59" s="12"/>
      <c r="L59" s="12"/>
      <c r="M59" s="6" t="str">
        <f t="shared" si="1"/>
        <v>76358417704</v>
      </c>
      <c r="N59" s="6" t="str">
        <f t="shared" si="2"/>
        <v>PANAMA EDITORE SPA17704</v>
      </c>
      <c r="O59" s="81" t="e">
        <f>IF(ISNA(VLOOKUP($N59,'RECAP FRNS'!#REF!,2,FALSE)),"",VLOOKUP($N59,'RECAP FRNS'!#REF!,2,FALSE))</f>
        <v>#REF!</v>
      </c>
      <c r="P59" s="81" t="e">
        <f>IF(ISNA(VLOOKUP($N59,'RECAP FRNS'!#REF!,3,FALSE)),"",VLOOKUP($N59,'RECAP FRNS'!#REF!,3,FALSE))</f>
        <v>#REF!</v>
      </c>
      <c r="Q59" s="81" t="e">
        <f>IF(ISNA(VLOOKUP($N59,'RECAP FRNS'!#REF!,4,FALSE)),"",VLOOKUP($N59,'RECAP FRNS'!#REF!,4,FALSE))</f>
        <v>#REF!</v>
      </c>
      <c r="R59" s="81" t="e">
        <f>IF(ISNA(VLOOKUP($N59,'RECAP FRNS'!#REF!,5,FALSE)),"",VLOOKUP($N59,'RECAP FRNS'!#REF!,5,FALSE))</f>
        <v>#REF!</v>
      </c>
      <c r="S59" s="81" t="e">
        <f>IF(ISNA(VLOOKUP($N59,'RECAP FRNS'!#REF!,6,FALSE)),"",VLOOKUP($N59,'RECAP FRNS'!#REF!,6,FALSE))</f>
        <v>#REF!</v>
      </c>
      <c r="T59" s="81" t="e">
        <f>IF(ISNA(VLOOKUP($N59,'RECAP FRNS'!#REF!,7,FALSE)),"",VLOOKUP($N59,'RECAP FRNS'!#REF!,7,FALSE))</f>
        <v>#REF!</v>
      </c>
      <c r="U59" s="81" t="e">
        <f>IF(ISNA(VLOOKUP($N59,'RECAP FRNS'!#REF!,8,FALSE)),"",VLOOKUP($N59,'RECAP FRNS'!#REF!,8,FALSE))</f>
        <v>#REF!</v>
      </c>
      <c r="V59" s="81" t="e">
        <f>IF(ISNA(VLOOKUP($N59,'RECAP FRNS'!#REF!,9,FALSE)),"",VLOOKUP($N59,'RECAP FRNS'!#REF!,9,FALSE))</f>
        <v>#REF!</v>
      </c>
    </row>
    <row r="60" spans="1:22" ht="15" x14ac:dyDescent="0.25">
      <c r="A60" s="35">
        <v>41130000</v>
      </c>
      <c r="B60" s="42">
        <v>773354</v>
      </c>
      <c r="C60" s="37" t="s">
        <v>11</v>
      </c>
      <c r="D60" s="43">
        <v>9</v>
      </c>
      <c r="E60" s="43">
        <v>712</v>
      </c>
      <c r="F60" s="35">
        <v>40130000</v>
      </c>
      <c r="G60" s="37" t="s">
        <v>105</v>
      </c>
      <c r="H60" s="44" t="s">
        <v>106</v>
      </c>
      <c r="I60" s="35">
        <v>9</v>
      </c>
      <c r="J60" s="35">
        <v>712</v>
      </c>
      <c r="K60" s="16"/>
      <c r="L60" s="16"/>
      <c r="M60" s="6" t="str">
        <f t="shared" si="1"/>
        <v>7733549712</v>
      </c>
      <c r="N60" s="6" t="str">
        <f t="shared" si="2"/>
        <v>ARTCLAIR EDITION9712</v>
      </c>
      <c r="O60" s="81" t="e">
        <f>IF(ISNA(VLOOKUP($N60,'RECAP FRNS'!#REF!,2,FALSE)),"",VLOOKUP($N60,'RECAP FRNS'!#REF!,2,FALSE))</f>
        <v>#REF!</v>
      </c>
      <c r="P60" s="81" t="e">
        <f>IF(ISNA(VLOOKUP($N60,'RECAP FRNS'!#REF!,3,FALSE)),"",VLOOKUP($N60,'RECAP FRNS'!#REF!,3,FALSE))</f>
        <v>#REF!</v>
      </c>
      <c r="Q60" s="81" t="e">
        <f>IF(ISNA(VLOOKUP($N60,'RECAP FRNS'!#REF!,4,FALSE)),"",VLOOKUP($N60,'RECAP FRNS'!#REF!,4,FALSE))</f>
        <v>#REF!</v>
      </c>
      <c r="R60" s="81" t="e">
        <f>IF(ISNA(VLOOKUP($N60,'RECAP FRNS'!#REF!,5,FALSE)),"",VLOOKUP($N60,'RECAP FRNS'!#REF!,5,FALSE))</f>
        <v>#REF!</v>
      </c>
      <c r="S60" s="81" t="e">
        <f>IF(ISNA(VLOOKUP($N60,'RECAP FRNS'!#REF!,6,FALSE)),"",VLOOKUP($N60,'RECAP FRNS'!#REF!,6,FALSE))</f>
        <v>#REF!</v>
      </c>
      <c r="T60" s="81" t="e">
        <f>IF(ISNA(VLOOKUP($N60,'RECAP FRNS'!#REF!,7,FALSE)),"",VLOOKUP($N60,'RECAP FRNS'!#REF!,7,FALSE))</f>
        <v>#REF!</v>
      </c>
      <c r="U60" s="81" t="e">
        <f>IF(ISNA(VLOOKUP($N60,'RECAP FRNS'!#REF!,8,FALSE)),"",VLOOKUP($N60,'RECAP FRNS'!#REF!,8,FALSE))</f>
        <v>#REF!</v>
      </c>
      <c r="V60" s="81" t="e">
        <f>IF(ISNA(VLOOKUP($N60,'RECAP FRNS'!#REF!,9,FALSE)),"",VLOOKUP($N60,'RECAP FRNS'!#REF!,9,FALSE))</f>
        <v>#REF!</v>
      </c>
    </row>
    <row r="61" spans="1:22" ht="15" x14ac:dyDescent="0.25">
      <c r="A61" s="52">
        <v>41130000</v>
      </c>
      <c r="B61" s="53">
        <v>773354</v>
      </c>
      <c r="C61" s="54" t="s">
        <v>11</v>
      </c>
      <c r="D61" s="52">
        <v>9</v>
      </c>
      <c r="E61" s="52">
        <v>712</v>
      </c>
      <c r="F61" s="52">
        <v>40130000</v>
      </c>
      <c r="G61" s="54" t="s">
        <v>105</v>
      </c>
      <c r="H61" s="55" t="s">
        <v>106</v>
      </c>
      <c r="I61" s="52">
        <v>9</v>
      </c>
      <c r="J61" s="52">
        <v>712</v>
      </c>
      <c r="K61" s="12"/>
      <c r="L61" s="12"/>
      <c r="M61" s="6" t="str">
        <f t="shared" si="1"/>
        <v>7733549712</v>
      </c>
      <c r="N61" s="6" t="str">
        <f t="shared" si="2"/>
        <v>ARTCLAIR EDITION9712</v>
      </c>
      <c r="O61" s="81" t="e">
        <f>IF(ISNA(VLOOKUP($N61,'RECAP FRNS'!#REF!,2,FALSE)),"",VLOOKUP($N61,'RECAP FRNS'!#REF!,2,FALSE))</f>
        <v>#REF!</v>
      </c>
      <c r="P61" s="81" t="e">
        <f>IF(ISNA(VLOOKUP($N61,'RECAP FRNS'!#REF!,3,FALSE)),"",VLOOKUP($N61,'RECAP FRNS'!#REF!,3,FALSE))</f>
        <v>#REF!</v>
      </c>
      <c r="Q61" s="81" t="e">
        <f>IF(ISNA(VLOOKUP($N61,'RECAP FRNS'!#REF!,4,FALSE)),"",VLOOKUP($N61,'RECAP FRNS'!#REF!,4,FALSE))</f>
        <v>#REF!</v>
      </c>
      <c r="R61" s="81" t="e">
        <f>IF(ISNA(VLOOKUP($N61,'RECAP FRNS'!#REF!,5,FALSE)),"",VLOOKUP($N61,'RECAP FRNS'!#REF!,5,FALSE))</f>
        <v>#REF!</v>
      </c>
      <c r="S61" s="81" t="e">
        <f>IF(ISNA(VLOOKUP($N61,'RECAP FRNS'!#REF!,6,FALSE)),"",VLOOKUP($N61,'RECAP FRNS'!#REF!,6,FALSE))</f>
        <v>#REF!</v>
      </c>
      <c r="T61" s="81" t="e">
        <f>IF(ISNA(VLOOKUP($N61,'RECAP FRNS'!#REF!,7,FALSE)),"",VLOOKUP($N61,'RECAP FRNS'!#REF!,7,FALSE))</f>
        <v>#REF!</v>
      </c>
      <c r="U61" s="81" t="e">
        <f>IF(ISNA(VLOOKUP($N61,'RECAP FRNS'!#REF!,8,FALSE)),"",VLOOKUP($N61,'RECAP FRNS'!#REF!,8,FALSE))</f>
        <v>#REF!</v>
      </c>
      <c r="V61" s="81" t="e">
        <f>IF(ISNA(VLOOKUP($N61,'RECAP FRNS'!#REF!,9,FALSE)),"",VLOOKUP($N61,'RECAP FRNS'!#REF!,9,FALSE))</f>
        <v>#REF!</v>
      </c>
    </row>
    <row r="62" spans="1:22" ht="15" x14ac:dyDescent="0.25">
      <c r="A62" s="52">
        <v>41130000</v>
      </c>
      <c r="B62" s="53">
        <v>773354</v>
      </c>
      <c r="C62" s="54" t="s">
        <v>11</v>
      </c>
      <c r="D62" s="52">
        <v>9</v>
      </c>
      <c r="E62" s="52">
        <v>712</v>
      </c>
      <c r="F62" s="71">
        <v>40130000</v>
      </c>
      <c r="G62" s="72" t="s">
        <v>105</v>
      </c>
      <c r="H62" s="73" t="s">
        <v>106</v>
      </c>
      <c r="I62" s="71">
        <v>9</v>
      </c>
      <c r="J62" s="71">
        <v>712</v>
      </c>
      <c r="K62" s="23"/>
      <c r="L62" s="23"/>
      <c r="M62" s="6" t="str">
        <f t="shared" si="1"/>
        <v>7733549712</v>
      </c>
      <c r="N62" s="6" t="str">
        <f t="shared" si="2"/>
        <v>ARTCLAIR EDITION9712</v>
      </c>
      <c r="O62" s="81" t="e">
        <f>IF(ISNA(VLOOKUP($N62,'RECAP FRNS'!#REF!,2,FALSE)),"",VLOOKUP($N62,'RECAP FRNS'!#REF!,2,FALSE))</f>
        <v>#REF!</v>
      </c>
      <c r="P62" s="81" t="e">
        <f>IF(ISNA(VLOOKUP($N62,'RECAP FRNS'!#REF!,3,FALSE)),"",VLOOKUP($N62,'RECAP FRNS'!#REF!,3,FALSE))</f>
        <v>#REF!</v>
      </c>
      <c r="Q62" s="81" t="e">
        <f>IF(ISNA(VLOOKUP($N62,'RECAP FRNS'!#REF!,4,FALSE)),"",VLOOKUP($N62,'RECAP FRNS'!#REF!,4,FALSE))</f>
        <v>#REF!</v>
      </c>
      <c r="R62" s="81" t="e">
        <f>IF(ISNA(VLOOKUP($N62,'RECAP FRNS'!#REF!,5,FALSE)),"",VLOOKUP($N62,'RECAP FRNS'!#REF!,5,FALSE))</f>
        <v>#REF!</v>
      </c>
      <c r="S62" s="81" t="e">
        <f>IF(ISNA(VLOOKUP($N62,'RECAP FRNS'!#REF!,6,FALSE)),"",VLOOKUP($N62,'RECAP FRNS'!#REF!,6,FALSE))</f>
        <v>#REF!</v>
      </c>
      <c r="T62" s="81" t="e">
        <f>IF(ISNA(VLOOKUP($N62,'RECAP FRNS'!#REF!,7,FALSE)),"",VLOOKUP($N62,'RECAP FRNS'!#REF!,7,FALSE))</f>
        <v>#REF!</v>
      </c>
      <c r="U62" s="81" t="e">
        <f>IF(ISNA(VLOOKUP($N62,'RECAP FRNS'!#REF!,8,FALSE)),"",VLOOKUP($N62,'RECAP FRNS'!#REF!,8,FALSE))</f>
        <v>#REF!</v>
      </c>
      <c r="V62" s="81" t="e">
        <f>IF(ISNA(VLOOKUP($N62,'RECAP FRNS'!#REF!,9,FALSE)),"",VLOOKUP($N62,'RECAP FRNS'!#REF!,9,FALSE))</f>
        <v>#REF!</v>
      </c>
    </row>
    <row r="63" spans="1:22" ht="15" x14ac:dyDescent="0.25">
      <c r="A63" s="59">
        <v>41130000</v>
      </c>
      <c r="B63" s="70">
        <v>773354</v>
      </c>
      <c r="C63" s="61" t="s">
        <v>11</v>
      </c>
      <c r="D63" s="59">
        <v>9</v>
      </c>
      <c r="E63" s="59">
        <v>712</v>
      </c>
      <c r="F63" s="59">
        <v>40130000</v>
      </c>
      <c r="G63" s="62" t="s">
        <v>105</v>
      </c>
      <c r="H63" s="61" t="s">
        <v>106</v>
      </c>
      <c r="I63" s="59">
        <v>9</v>
      </c>
      <c r="J63" s="59">
        <v>712</v>
      </c>
      <c r="K63" s="20"/>
      <c r="L63" s="20"/>
      <c r="M63" s="6" t="str">
        <f t="shared" si="1"/>
        <v>7733549712</v>
      </c>
      <c r="N63" s="6" t="str">
        <f t="shared" si="2"/>
        <v>ARTCLAIR EDITION9712</v>
      </c>
      <c r="O63" s="81" t="e">
        <f>IF(ISNA(VLOOKUP($N63,'RECAP FRNS'!#REF!,2,FALSE)),"",VLOOKUP($N63,'RECAP FRNS'!#REF!,2,FALSE))</f>
        <v>#REF!</v>
      </c>
      <c r="P63" s="81" t="e">
        <f>IF(ISNA(VLOOKUP($N63,'RECAP FRNS'!#REF!,3,FALSE)),"",VLOOKUP($N63,'RECAP FRNS'!#REF!,3,FALSE))</f>
        <v>#REF!</v>
      </c>
      <c r="Q63" s="81" t="e">
        <f>IF(ISNA(VLOOKUP($N63,'RECAP FRNS'!#REF!,4,FALSE)),"",VLOOKUP($N63,'RECAP FRNS'!#REF!,4,FALSE))</f>
        <v>#REF!</v>
      </c>
      <c r="R63" s="81" t="e">
        <f>IF(ISNA(VLOOKUP($N63,'RECAP FRNS'!#REF!,5,FALSE)),"",VLOOKUP($N63,'RECAP FRNS'!#REF!,5,FALSE))</f>
        <v>#REF!</v>
      </c>
      <c r="S63" s="81" t="e">
        <f>IF(ISNA(VLOOKUP($N63,'RECAP FRNS'!#REF!,6,FALSE)),"",VLOOKUP($N63,'RECAP FRNS'!#REF!,6,FALSE))</f>
        <v>#REF!</v>
      </c>
      <c r="T63" s="81" t="e">
        <f>IF(ISNA(VLOOKUP($N63,'RECAP FRNS'!#REF!,7,FALSE)),"",VLOOKUP($N63,'RECAP FRNS'!#REF!,7,FALSE))</f>
        <v>#REF!</v>
      </c>
      <c r="U63" s="81" t="e">
        <f>IF(ISNA(VLOOKUP($N63,'RECAP FRNS'!#REF!,8,FALSE)),"",VLOOKUP($N63,'RECAP FRNS'!#REF!,8,FALSE))</f>
        <v>#REF!</v>
      </c>
      <c r="V63" s="81" t="e">
        <f>IF(ISNA(VLOOKUP($N63,'RECAP FRNS'!#REF!,9,FALSE)),"",VLOOKUP($N63,'RECAP FRNS'!#REF!,9,FALSE))</f>
        <v>#REF!</v>
      </c>
    </row>
    <row r="64" spans="1:22" ht="15" x14ac:dyDescent="0.25">
      <c r="A64" s="52">
        <v>41132000</v>
      </c>
      <c r="B64" s="53">
        <v>777035</v>
      </c>
      <c r="C64" s="54" t="s">
        <v>451</v>
      </c>
      <c r="D64" s="52">
        <v>17</v>
      </c>
      <c r="E64" s="52">
        <v>704</v>
      </c>
      <c r="F64" s="52">
        <v>40130000</v>
      </c>
      <c r="G64" s="54" t="s">
        <v>452</v>
      </c>
      <c r="H64" s="55" t="s">
        <v>451</v>
      </c>
      <c r="I64" s="52">
        <v>17</v>
      </c>
      <c r="J64" s="52">
        <v>704</v>
      </c>
      <c r="K64" s="12"/>
      <c r="L64" s="12"/>
      <c r="M64" s="6" t="str">
        <f t="shared" si="1"/>
        <v>77703517704</v>
      </c>
      <c r="N64" s="6" t="str">
        <f t="shared" si="2"/>
        <v>FIGARO NAUTISME17704</v>
      </c>
      <c r="O64" s="81" t="e">
        <f>IF(ISNA(VLOOKUP($N64,'RECAP FRNS'!#REF!,2,FALSE)),"",VLOOKUP($N64,'RECAP FRNS'!#REF!,2,FALSE))</f>
        <v>#REF!</v>
      </c>
      <c r="P64" s="81" t="e">
        <f>IF(ISNA(VLOOKUP($N64,'RECAP FRNS'!#REF!,3,FALSE)),"",VLOOKUP($N64,'RECAP FRNS'!#REF!,3,FALSE))</f>
        <v>#REF!</v>
      </c>
      <c r="Q64" s="81" t="e">
        <f>IF(ISNA(VLOOKUP($N64,'RECAP FRNS'!#REF!,4,FALSE)),"",VLOOKUP($N64,'RECAP FRNS'!#REF!,4,FALSE))</f>
        <v>#REF!</v>
      </c>
      <c r="R64" s="81" t="e">
        <f>IF(ISNA(VLOOKUP($N64,'RECAP FRNS'!#REF!,5,FALSE)),"",VLOOKUP($N64,'RECAP FRNS'!#REF!,5,FALSE))</f>
        <v>#REF!</v>
      </c>
      <c r="S64" s="81" t="e">
        <f>IF(ISNA(VLOOKUP($N64,'RECAP FRNS'!#REF!,6,FALSE)),"",VLOOKUP($N64,'RECAP FRNS'!#REF!,6,FALSE))</f>
        <v>#REF!</v>
      </c>
      <c r="T64" s="81" t="e">
        <f>IF(ISNA(VLOOKUP($N64,'RECAP FRNS'!#REF!,7,FALSE)),"",VLOOKUP($N64,'RECAP FRNS'!#REF!,7,FALSE))</f>
        <v>#REF!</v>
      </c>
      <c r="U64" s="81" t="e">
        <f>IF(ISNA(VLOOKUP($N64,'RECAP FRNS'!#REF!,8,FALSE)),"",VLOOKUP($N64,'RECAP FRNS'!#REF!,8,FALSE))</f>
        <v>#REF!</v>
      </c>
      <c r="V64" s="81" t="e">
        <f>IF(ISNA(VLOOKUP($N64,'RECAP FRNS'!#REF!,9,FALSE)),"",VLOOKUP($N64,'RECAP FRNS'!#REF!,9,FALSE))</f>
        <v>#REF!</v>
      </c>
    </row>
    <row r="65" spans="1:22" ht="15" x14ac:dyDescent="0.25">
      <c r="A65" s="52">
        <v>41130000</v>
      </c>
      <c r="B65" s="53">
        <v>778772</v>
      </c>
      <c r="C65" s="54" t="s">
        <v>291</v>
      </c>
      <c r="D65" s="52">
        <v>9</v>
      </c>
      <c r="E65" s="52">
        <v>301</v>
      </c>
      <c r="F65" s="52">
        <v>40130000</v>
      </c>
      <c r="G65" s="54" t="s">
        <v>292</v>
      </c>
      <c r="H65" s="55" t="s">
        <v>293</v>
      </c>
      <c r="I65" s="52">
        <v>9</v>
      </c>
      <c r="J65" s="52">
        <v>301</v>
      </c>
      <c r="K65" s="12"/>
      <c r="L65" s="12"/>
      <c r="M65" s="6" t="str">
        <f t="shared" si="1"/>
        <v>7787729301</v>
      </c>
      <c r="N65" s="6" t="str">
        <f t="shared" si="2"/>
        <v>ASSOCIATION DES ARCHIVISTES FRANCAIS9301</v>
      </c>
      <c r="O65" s="81" t="e">
        <f>IF(ISNA(VLOOKUP($N65,'RECAP FRNS'!#REF!,2,FALSE)),"",VLOOKUP($N65,'RECAP FRNS'!#REF!,2,FALSE))</f>
        <v>#REF!</v>
      </c>
      <c r="P65" s="81" t="e">
        <f>IF(ISNA(VLOOKUP($N65,'RECAP FRNS'!#REF!,3,FALSE)),"",VLOOKUP($N65,'RECAP FRNS'!#REF!,3,FALSE))</f>
        <v>#REF!</v>
      </c>
      <c r="Q65" s="81" t="e">
        <f>IF(ISNA(VLOOKUP($N65,'RECAP FRNS'!#REF!,4,FALSE)),"",VLOOKUP($N65,'RECAP FRNS'!#REF!,4,FALSE))</f>
        <v>#REF!</v>
      </c>
      <c r="R65" s="81" t="e">
        <f>IF(ISNA(VLOOKUP($N65,'RECAP FRNS'!#REF!,5,FALSE)),"",VLOOKUP($N65,'RECAP FRNS'!#REF!,5,FALSE))</f>
        <v>#REF!</v>
      </c>
      <c r="S65" s="81" t="e">
        <f>IF(ISNA(VLOOKUP($N65,'RECAP FRNS'!#REF!,6,FALSE)),"",VLOOKUP($N65,'RECAP FRNS'!#REF!,6,FALSE))</f>
        <v>#REF!</v>
      </c>
      <c r="T65" s="81" t="e">
        <f>IF(ISNA(VLOOKUP($N65,'RECAP FRNS'!#REF!,7,FALSE)),"",VLOOKUP($N65,'RECAP FRNS'!#REF!,7,FALSE))</f>
        <v>#REF!</v>
      </c>
      <c r="U65" s="81" t="e">
        <f>IF(ISNA(VLOOKUP($N65,'RECAP FRNS'!#REF!,8,FALSE)),"",VLOOKUP($N65,'RECAP FRNS'!#REF!,8,FALSE))</f>
        <v>#REF!</v>
      </c>
      <c r="V65" s="81" t="e">
        <f>IF(ISNA(VLOOKUP($N65,'RECAP FRNS'!#REF!,9,FALSE)),"",VLOOKUP($N65,'RECAP FRNS'!#REF!,9,FALSE))</f>
        <v>#REF!</v>
      </c>
    </row>
    <row r="66" spans="1:22" ht="15" x14ac:dyDescent="0.25">
      <c r="A66" s="45">
        <v>41132000</v>
      </c>
      <c r="B66" s="46">
        <v>828097</v>
      </c>
      <c r="C66" s="47" t="s">
        <v>10</v>
      </c>
      <c r="D66" s="45">
        <v>17</v>
      </c>
      <c r="E66" s="45">
        <v>712</v>
      </c>
      <c r="F66" s="48">
        <v>40130000</v>
      </c>
      <c r="G66" s="49" t="s">
        <v>373</v>
      </c>
      <c r="H66" s="69" t="s">
        <v>10</v>
      </c>
      <c r="I66" s="48">
        <v>17</v>
      </c>
      <c r="J66" s="48">
        <v>712</v>
      </c>
      <c r="K66" s="22"/>
      <c r="L66" s="22"/>
      <c r="M66" s="6" t="str">
        <f t="shared" si="1"/>
        <v>82809717712</v>
      </c>
      <c r="N66" s="6" t="str">
        <f t="shared" si="2"/>
        <v>ALTICE MEDIA PUBLICITE17712</v>
      </c>
      <c r="O66" s="81" t="e">
        <f>IF(ISNA(VLOOKUP($N66,'RECAP FRNS'!#REF!,2,FALSE)),"",VLOOKUP($N66,'RECAP FRNS'!#REF!,2,FALSE))</f>
        <v>#REF!</v>
      </c>
      <c r="P66" s="81" t="e">
        <f>IF(ISNA(VLOOKUP($N66,'RECAP FRNS'!#REF!,3,FALSE)),"",VLOOKUP($N66,'RECAP FRNS'!#REF!,3,FALSE))</f>
        <v>#REF!</v>
      </c>
      <c r="Q66" s="81" t="e">
        <f>IF(ISNA(VLOOKUP($N66,'RECAP FRNS'!#REF!,4,FALSE)),"",VLOOKUP($N66,'RECAP FRNS'!#REF!,4,FALSE))</f>
        <v>#REF!</v>
      </c>
      <c r="R66" s="81" t="e">
        <f>IF(ISNA(VLOOKUP($N66,'RECAP FRNS'!#REF!,5,FALSE)),"",VLOOKUP($N66,'RECAP FRNS'!#REF!,5,FALSE))</f>
        <v>#REF!</v>
      </c>
      <c r="S66" s="81" t="e">
        <f>IF(ISNA(VLOOKUP($N66,'RECAP FRNS'!#REF!,6,FALSE)),"",VLOOKUP($N66,'RECAP FRNS'!#REF!,6,FALSE))</f>
        <v>#REF!</v>
      </c>
      <c r="T66" s="81" t="e">
        <f>IF(ISNA(VLOOKUP($N66,'RECAP FRNS'!#REF!,7,FALSE)),"",VLOOKUP($N66,'RECAP FRNS'!#REF!,7,FALSE))</f>
        <v>#REF!</v>
      </c>
      <c r="U66" s="81" t="e">
        <f>IF(ISNA(VLOOKUP($N66,'RECAP FRNS'!#REF!,8,FALSE)),"",VLOOKUP($N66,'RECAP FRNS'!#REF!,8,FALSE))</f>
        <v>#REF!</v>
      </c>
      <c r="V66" s="81" t="e">
        <f>IF(ISNA(VLOOKUP($N66,'RECAP FRNS'!#REF!,9,FALSE)),"",VLOOKUP($N66,'RECAP FRNS'!#REF!,9,FALSE))</f>
        <v>#REF!</v>
      </c>
    </row>
    <row r="67" spans="1:22" ht="15" x14ac:dyDescent="0.25">
      <c r="A67" s="52">
        <v>41132000</v>
      </c>
      <c r="B67" s="53">
        <v>828097</v>
      </c>
      <c r="C67" s="54" t="s">
        <v>372</v>
      </c>
      <c r="D67" s="52">
        <v>15</v>
      </c>
      <c r="E67" s="52">
        <v>425</v>
      </c>
      <c r="F67" s="52">
        <v>40130000</v>
      </c>
      <c r="G67" s="54" t="s">
        <v>373</v>
      </c>
      <c r="H67" s="55" t="s">
        <v>374</v>
      </c>
      <c r="I67" s="52">
        <v>15</v>
      </c>
      <c r="J67" s="52">
        <v>425</v>
      </c>
      <c r="K67" s="12"/>
      <c r="L67" s="12"/>
      <c r="M67" s="6" t="str">
        <f t="shared" si="1"/>
        <v>82809715425</v>
      </c>
      <c r="N67" s="6" t="str">
        <f t="shared" si="2"/>
        <v>GROUPE ALTICE MEDIA15425</v>
      </c>
      <c r="O67" s="81" t="e">
        <f>IF(ISNA(VLOOKUP($N67,'RECAP FRNS'!#REF!,2,FALSE)),"",VLOOKUP($N67,'RECAP FRNS'!#REF!,2,FALSE))</f>
        <v>#REF!</v>
      </c>
      <c r="P67" s="81" t="e">
        <f>IF(ISNA(VLOOKUP($N67,'RECAP FRNS'!#REF!,3,FALSE)),"",VLOOKUP($N67,'RECAP FRNS'!#REF!,3,FALSE))</f>
        <v>#REF!</v>
      </c>
      <c r="Q67" s="81" t="e">
        <f>IF(ISNA(VLOOKUP($N67,'RECAP FRNS'!#REF!,4,FALSE)),"",VLOOKUP($N67,'RECAP FRNS'!#REF!,4,FALSE))</f>
        <v>#REF!</v>
      </c>
      <c r="R67" s="81" t="e">
        <f>IF(ISNA(VLOOKUP($N67,'RECAP FRNS'!#REF!,5,FALSE)),"",VLOOKUP($N67,'RECAP FRNS'!#REF!,5,FALSE))</f>
        <v>#REF!</v>
      </c>
      <c r="S67" s="81" t="e">
        <f>IF(ISNA(VLOOKUP($N67,'RECAP FRNS'!#REF!,6,FALSE)),"",VLOOKUP($N67,'RECAP FRNS'!#REF!,6,FALSE))</f>
        <v>#REF!</v>
      </c>
      <c r="T67" s="81" t="e">
        <f>IF(ISNA(VLOOKUP($N67,'RECAP FRNS'!#REF!,7,FALSE)),"",VLOOKUP($N67,'RECAP FRNS'!#REF!,7,FALSE))</f>
        <v>#REF!</v>
      </c>
      <c r="U67" s="81" t="e">
        <f>IF(ISNA(VLOOKUP($N67,'RECAP FRNS'!#REF!,8,FALSE)),"",VLOOKUP($N67,'RECAP FRNS'!#REF!,8,FALSE))</f>
        <v>#REF!</v>
      </c>
      <c r="V67" s="81" t="e">
        <f>IF(ISNA(VLOOKUP($N67,'RECAP FRNS'!#REF!,9,FALSE)),"",VLOOKUP($N67,'RECAP FRNS'!#REF!,9,FALSE))</f>
        <v>#REF!</v>
      </c>
    </row>
    <row r="68" spans="1:22" ht="15" x14ac:dyDescent="0.25">
      <c r="A68" s="52">
        <v>41132000</v>
      </c>
      <c r="B68" s="53">
        <v>828097</v>
      </c>
      <c r="C68" s="54" t="s">
        <v>374</v>
      </c>
      <c r="D68" s="52">
        <v>16</v>
      </c>
      <c r="E68" s="52">
        <v>423</v>
      </c>
      <c r="F68" s="52">
        <v>40130000</v>
      </c>
      <c r="G68" s="54" t="s">
        <v>373</v>
      </c>
      <c r="H68" s="55" t="s">
        <v>374</v>
      </c>
      <c r="I68" s="52">
        <v>16</v>
      </c>
      <c r="J68" s="52">
        <v>423</v>
      </c>
      <c r="K68" s="12"/>
      <c r="L68" s="12"/>
      <c r="M68" s="6" t="str">
        <f t="shared" ref="M68:M131" si="5">CONCATENATE(B68,D68,E68)</f>
        <v>82809716423</v>
      </c>
      <c r="N68" s="6" t="str">
        <f t="shared" ref="N68:N131" si="6">CONCATENATE(H68,I68,J68)</f>
        <v>GROUPE ALTICE MEDIA16423</v>
      </c>
      <c r="O68" s="81" t="e">
        <f>IF(ISNA(VLOOKUP($N68,'RECAP FRNS'!#REF!,2,FALSE)),"",VLOOKUP($N68,'RECAP FRNS'!#REF!,2,FALSE))</f>
        <v>#REF!</v>
      </c>
      <c r="P68" s="81" t="e">
        <f>IF(ISNA(VLOOKUP($N68,'RECAP FRNS'!#REF!,3,FALSE)),"",VLOOKUP($N68,'RECAP FRNS'!#REF!,3,FALSE))</f>
        <v>#REF!</v>
      </c>
      <c r="Q68" s="81" t="e">
        <f>IF(ISNA(VLOOKUP($N68,'RECAP FRNS'!#REF!,4,FALSE)),"",VLOOKUP($N68,'RECAP FRNS'!#REF!,4,FALSE))</f>
        <v>#REF!</v>
      </c>
      <c r="R68" s="81" t="e">
        <f>IF(ISNA(VLOOKUP($N68,'RECAP FRNS'!#REF!,5,FALSE)),"",VLOOKUP($N68,'RECAP FRNS'!#REF!,5,FALSE))</f>
        <v>#REF!</v>
      </c>
      <c r="S68" s="81" t="e">
        <f>IF(ISNA(VLOOKUP($N68,'RECAP FRNS'!#REF!,6,FALSE)),"",VLOOKUP($N68,'RECAP FRNS'!#REF!,6,FALSE))</f>
        <v>#REF!</v>
      </c>
      <c r="T68" s="81" t="e">
        <f>IF(ISNA(VLOOKUP($N68,'RECAP FRNS'!#REF!,7,FALSE)),"",VLOOKUP($N68,'RECAP FRNS'!#REF!,7,FALSE))</f>
        <v>#REF!</v>
      </c>
      <c r="U68" s="81" t="e">
        <f>IF(ISNA(VLOOKUP($N68,'RECAP FRNS'!#REF!,8,FALSE)),"",VLOOKUP($N68,'RECAP FRNS'!#REF!,8,FALSE))</f>
        <v>#REF!</v>
      </c>
      <c r="V68" s="81" t="e">
        <f>IF(ISNA(VLOOKUP($N68,'RECAP FRNS'!#REF!,9,FALSE)),"",VLOOKUP($N68,'RECAP FRNS'!#REF!,9,FALSE))</f>
        <v>#REF!</v>
      </c>
    </row>
    <row r="69" spans="1:22" ht="15" x14ac:dyDescent="0.25">
      <c r="A69" s="52">
        <v>41132000</v>
      </c>
      <c r="B69" s="53">
        <v>828097</v>
      </c>
      <c r="C69" s="54" t="s">
        <v>374</v>
      </c>
      <c r="D69" s="52">
        <v>16</v>
      </c>
      <c r="E69" s="52">
        <v>425</v>
      </c>
      <c r="F69" s="52">
        <v>40130000</v>
      </c>
      <c r="G69" s="54" t="s">
        <v>373</v>
      </c>
      <c r="H69" s="55" t="s">
        <v>374</v>
      </c>
      <c r="I69" s="52">
        <v>16</v>
      </c>
      <c r="J69" s="52">
        <v>425</v>
      </c>
      <c r="K69" s="12"/>
      <c r="L69" s="12"/>
      <c r="M69" s="6" t="str">
        <f t="shared" si="5"/>
        <v>82809716425</v>
      </c>
      <c r="N69" s="6" t="str">
        <f t="shared" si="6"/>
        <v>GROUPE ALTICE MEDIA16425</v>
      </c>
      <c r="O69" s="81" t="e">
        <f>IF(ISNA(VLOOKUP($N69,'RECAP FRNS'!#REF!,2,FALSE)),"",VLOOKUP($N69,'RECAP FRNS'!#REF!,2,FALSE))</f>
        <v>#REF!</v>
      </c>
      <c r="P69" s="81" t="e">
        <f>IF(ISNA(VLOOKUP($N69,'RECAP FRNS'!#REF!,3,FALSE)),"",VLOOKUP($N69,'RECAP FRNS'!#REF!,3,FALSE))</f>
        <v>#REF!</v>
      </c>
      <c r="Q69" s="81" t="e">
        <f>IF(ISNA(VLOOKUP($N69,'RECAP FRNS'!#REF!,4,FALSE)),"",VLOOKUP($N69,'RECAP FRNS'!#REF!,4,FALSE))</f>
        <v>#REF!</v>
      </c>
      <c r="R69" s="81" t="e">
        <f>IF(ISNA(VLOOKUP($N69,'RECAP FRNS'!#REF!,5,FALSE)),"",VLOOKUP($N69,'RECAP FRNS'!#REF!,5,FALSE))</f>
        <v>#REF!</v>
      </c>
      <c r="S69" s="81" t="e">
        <f>IF(ISNA(VLOOKUP($N69,'RECAP FRNS'!#REF!,6,FALSE)),"",VLOOKUP($N69,'RECAP FRNS'!#REF!,6,FALSE))</f>
        <v>#REF!</v>
      </c>
      <c r="T69" s="81" t="e">
        <f>IF(ISNA(VLOOKUP($N69,'RECAP FRNS'!#REF!,7,FALSE)),"",VLOOKUP($N69,'RECAP FRNS'!#REF!,7,FALSE))</f>
        <v>#REF!</v>
      </c>
      <c r="U69" s="81" t="e">
        <f>IF(ISNA(VLOOKUP($N69,'RECAP FRNS'!#REF!,8,FALSE)),"",VLOOKUP($N69,'RECAP FRNS'!#REF!,8,FALSE))</f>
        <v>#REF!</v>
      </c>
      <c r="V69" s="81" t="e">
        <f>IF(ISNA(VLOOKUP($N69,'RECAP FRNS'!#REF!,9,FALSE)),"",VLOOKUP($N69,'RECAP FRNS'!#REF!,9,FALSE))</f>
        <v>#REF!</v>
      </c>
    </row>
    <row r="70" spans="1:22" ht="15" x14ac:dyDescent="0.25">
      <c r="A70" s="52">
        <v>41132000</v>
      </c>
      <c r="B70" s="53">
        <v>828097</v>
      </c>
      <c r="C70" s="54" t="s">
        <v>10</v>
      </c>
      <c r="D70" s="52">
        <v>17</v>
      </c>
      <c r="E70" s="52">
        <v>425</v>
      </c>
      <c r="F70" s="52">
        <v>40130000</v>
      </c>
      <c r="G70" s="54" t="s">
        <v>373</v>
      </c>
      <c r="H70" s="55" t="s">
        <v>10</v>
      </c>
      <c r="I70" s="52">
        <v>17</v>
      </c>
      <c r="J70" s="52">
        <v>425</v>
      </c>
      <c r="K70" s="12"/>
      <c r="L70" s="12"/>
      <c r="M70" s="6" t="str">
        <f t="shared" si="5"/>
        <v>82809717425</v>
      </c>
      <c r="N70" s="6" t="str">
        <f t="shared" si="6"/>
        <v>ALTICE MEDIA PUBLICITE17425</v>
      </c>
      <c r="O70" s="81" t="e">
        <f>IF(ISNA(VLOOKUP($N70,'RECAP FRNS'!#REF!,2,FALSE)),"",VLOOKUP($N70,'RECAP FRNS'!#REF!,2,FALSE))</f>
        <v>#REF!</v>
      </c>
      <c r="P70" s="81" t="e">
        <f>IF(ISNA(VLOOKUP($N70,'RECAP FRNS'!#REF!,3,FALSE)),"",VLOOKUP($N70,'RECAP FRNS'!#REF!,3,FALSE))</f>
        <v>#REF!</v>
      </c>
      <c r="Q70" s="81" t="e">
        <f>IF(ISNA(VLOOKUP($N70,'RECAP FRNS'!#REF!,4,FALSE)),"",VLOOKUP($N70,'RECAP FRNS'!#REF!,4,FALSE))</f>
        <v>#REF!</v>
      </c>
      <c r="R70" s="81" t="e">
        <f>IF(ISNA(VLOOKUP($N70,'RECAP FRNS'!#REF!,5,FALSE)),"",VLOOKUP($N70,'RECAP FRNS'!#REF!,5,FALSE))</f>
        <v>#REF!</v>
      </c>
      <c r="S70" s="81" t="e">
        <f>IF(ISNA(VLOOKUP($N70,'RECAP FRNS'!#REF!,6,FALSE)),"",VLOOKUP($N70,'RECAP FRNS'!#REF!,6,FALSE))</f>
        <v>#REF!</v>
      </c>
      <c r="T70" s="81" t="e">
        <f>IF(ISNA(VLOOKUP($N70,'RECAP FRNS'!#REF!,7,FALSE)),"",VLOOKUP($N70,'RECAP FRNS'!#REF!,7,FALSE))</f>
        <v>#REF!</v>
      </c>
      <c r="U70" s="81" t="e">
        <f>IF(ISNA(VLOOKUP($N70,'RECAP FRNS'!#REF!,8,FALSE)),"",VLOOKUP($N70,'RECAP FRNS'!#REF!,8,FALSE))</f>
        <v>#REF!</v>
      </c>
      <c r="V70" s="81" t="e">
        <f>IF(ISNA(VLOOKUP($N70,'RECAP FRNS'!#REF!,9,FALSE)),"",VLOOKUP($N70,'RECAP FRNS'!#REF!,9,FALSE))</f>
        <v>#REF!</v>
      </c>
    </row>
    <row r="71" spans="1:22" ht="15" x14ac:dyDescent="0.25">
      <c r="A71" s="52">
        <v>41132000</v>
      </c>
      <c r="B71" s="53">
        <v>842235</v>
      </c>
      <c r="C71" s="54" t="s">
        <v>60</v>
      </c>
      <c r="D71" s="52">
        <v>17</v>
      </c>
      <c r="E71" s="52">
        <v>704</v>
      </c>
      <c r="F71" s="52">
        <v>40130000</v>
      </c>
      <c r="G71" s="54" t="s">
        <v>453</v>
      </c>
      <c r="H71" s="55" t="s">
        <v>60</v>
      </c>
      <c r="I71" s="52">
        <v>17</v>
      </c>
      <c r="J71" s="52">
        <v>704</v>
      </c>
      <c r="K71" s="12"/>
      <c r="L71" s="12"/>
      <c r="M71" s="6" t="str">
        <f t="shared" si="5"/>
        <v>84223517704</v>
      </c>
      <c r="N71" s="6" t="str">
        <f t="shared" si="6"/>
        <v>MEDIA PRESSE EUROPE17704</v>
      </c>
      <c r="O71" s="81" t="e">
        <f>IF(ISNA(VLOOKUP($N71,'RECAP FRNS'!#REF!,2,FALSE)),"",VLOOKUP($N71,'RECAP FRNS'!#REF!,2,FALSE))</f>
        <v>#REF!</v>
      </c>
      <c r="P71" s="81" t="e">
        <f>IF(ISNA(VLOOKUP($N71,'RECAP FRNS'!#REF!,3,FALSE)),"",VLOOKUP($N71,'RECAP FRNS'!#REF!,3,FALSE))</f>
        <v>#REF!</v>
      </c>
      <c r="Q71" s="81" t="e">
        <f>IF(ISNA(VLOOKUP($N71,'RECAP FRNS'!#REF!,4,FALSE)),"",VLOOKUP($N71,'RECAP FRNS'!#REF!,4,FALSE))</f>
        <v>#REF!</v>
      </c>
      <c r="R71" s="81" t="e">
        <f>IF(ISNA(VLOOKUP($N71,'RECAP FRNS'!#REF!,5,FALSE)),"",VLOOKUP($N71,'RECAP FRNS'!#REF!,5,FALSE))</f>
        <v>#REF!</v>
      </c>
      <c r="S71" s="81" t="e">
        <f>IF(ISNA(VLOOKUP($N71,'RECAP FRNS'!#REF!,6,FALSE)),"",VLOOKUP($N71,'RECAP FRNS'!#REF!,6,FALSE))</f>
        <v>#REF!</v>
      </c>
      <c r="T71" s="81" t="e">
        <f>IF(ISNA(VLOOKUP($N71,'RECAP FRNS'!#REF!,7,FALSE)),"",VLOOKUP($N71,'RECAP FRNS'!#REF!,7,FALSE))</f>
        <v>#REF!</v>
      </c>
      <c r="U71" s="81" t="e">
        <f>IF(ISNA(VLOOKUP($N71,'RECAP FRNS'!#REF!,8,FALSE)),"",VLOOKUP($N71,'RECAP FRNS'!#REF!,8,FALSE))</f>
        <v>#REF!</v>
      </c>
      <c r="V71" s="81" t="e">
        <f>IF(ISNA(VLOOKUP($N71,'RECAP FRNS'!#REF!,9,FALSE)),"",VLOOKUP($N71,'RECAP FRNS'!#REF!,9,FALSE))</f>
        <v>#REF!</v>
      </c>
    </row>
    <row r="72" spans="1:22" ht="15" x14ac:dyDescent="0.25">
      <c r="A72" s="52">
        <v>41132000</v>
      </c>
      <c r="B72" s="53">
        <v>847005</v>
      </c>
      <c r="C72" s="54" t="s">
        <v>230</v>
      </c>
      <c r="D72" s="52">
        <v>17</v>
      </c>
      <c r="E72" s="52">
        <v>301</v>
      </c>
      <c r="F72" s="52">
        <v>40130000</v>
      </c>
      <c r="G72" s="54" t="s">
        <v>231</v>
      </c>
      <c r="H72" s="55" t="s">
        <v>232</v>
      </c>
      <c r="I72" s="52">
        <v>17</v>
      </c>
      <c r="J72" s="52">
        <v>301</v>
      </c>
      <c r="K72" s="12"/>
      <c r="L72" s="12"/>
      <c r="M72" s="6" t="str">
        <f t="shared" si="5"/>
        <v>84700517301</v>
      </c>
      <c r="N72" s="6" t="str">
        <f t="shared" si="6"/>
        <v>IDP ARCHIMAG17301</v>
      </c>
      <c r="O72" s="81" t="e">
        <f>IF(ISNA(VLOOKUP($N72,'RECAP FRNS'!#REF!,2,FALSE)),"",VLOOKUP($N72,'RECAP FRNS'!#REF!,2,FALSE))</f>
        <v>#REF!</v>
      </c>
      <c r="P72" s="81" t="e">
        <f>IF(ISNA(VLOOKUP($N72,'RECAP FRNS'!#REF!,3,FALSE)),"",VLOOKUP($N72,'RECAP FRNS'!#REF!,3,FALSE))</f>
        <v>#REF!</v>
      </c>
      <c r="Q72" s="81" t="e">
        <f>IF(ISNA(VLOOKUP($N72,'RECAP FRNS'!#REF!,4,FALSE)),"",VLOOKUP($N72,'RECAP FRNS'!#REF!,4,FALSE))</f>
        <v>#REF!</v>
      </c>
      <c r="R72" s="81" t="e">
        <f>IF(ISNA(VLOOKUP($N72,'RECAP FRNS'!#REF!,5,FALSE)),"",VLOOKUP($N72,'RECAP FRNS'!#REF!,5,FALSE))</f>
        <v>#REF!</v>
      </c>
      <c r="S72" s="81" t="e">
        <f>IF(ISNA(VLOOKUP($N72,'RECAP FRNS'!#REF!,6,FALSE)),"",VLOOKUP($N72,'RECAP FRNS'!#REF!,6,FALSE))</f>
        <v>#REF!</v>
      </c>
      <c r="T72" s="81" t="e">
        <f>IF(ISNA(VLOOKUP($N72,'RECAP FRNS'!#REF!,7,FALSE)),"",VLOOKUP($N72,'RECAP FRNS'!#REF!,7,FALSE))</f>
        <v>#REF!</v>
      </c>
      <c r="U72" s="81" t="e">
        <f>IF(ISNA(VLOOKUP($N72,'RECAP FRNS'!#REF!,8,FALSE)),"",VLOOKUP($N72,'RECAP FRNS'!#REF!,8,FALSE))</f>
        <v>#REF!</v>
      </c>
      <c r="V72" s="81" t="e">
        <f>IF(ISNA(VLOOKUP($N72,'RECAP FRNS'!#REF!,9,FALSE)),"",VLOOKUP($N72,'RECAP FRNS'!#REF!,9,FALSE))</f>
        <v>#REF!</v>
      </c>
    </row>
    <row r="73" spans="1:22" ht="15" x14ac:dyDescent="0.25">
      <c r="A73" s="52">
        <v>41132000</v>
      </c>
      <c r="B73" s="53">
        <v>855153</v>
      </c>
      <c r="C73" s="54" t="s">
        <v>28</v>
      </c>
      <c r="D73" s="52">
        <v>17</v>
      </c>
      <c r="E73" s="52">
        <v>352</v>
      </c>
      <c r="F73" s="52">
        <v>40130000</v>
      </c>
      <c r="G73" s="54" t="s">
        <v>219</v>
      </c>
      <c r="H73" s="55" t="s">
        <v>220</v>
      </c>
      <c r="I73" s="52">
        <v>17</v>
      </c>
      <c r="J73" s="52">
        <v>352</v>
      </c>
      <c r="K73" s="12"/>
      <c r="L73" s="12"/>
      <c r="M73" s="6" t="str">
        <f t="shared" si="5"/>
        <v>85515317352</v>
      </c>
      <c r="N73" s="6" t="str">
        <f t="shared" si="6"/>
        <v>3J CREATION17352</v>
      </c>
      <c r="O73" s="81" t="e">
        <f>IF(ISNA(VLOOKUP($N73,'RECAP FRNS'!#REF!,2,FALSE)),"",VLOOKUP($N73,'RECAP FRNS'!#REF!,2,FALSE))</f>
        <v>#REF!</v>
      </c>
      <c r="P73" s="81" t="e">
        <f>IF(ISNA(VLOOKUP($N73,'RECAP FRNS'!#REF!,3,FALSE)),"",VLOOKUP($N73,'RECAP FRNS'!#REF!,3,FALSE))</f>
        <v>#REF!</v>
      </c>
      <c r="Q73" s="81" t="e">
        <f>IF(ISNA(VLOOKUP($N73,'RECAP FRNS'!#REF!,4,FALSE)),"",VLOOKUP($N73,'RECAP FRNS'!#REF!,4,FALSE))</f>
        <v>#REF!</v>
      </c>
      <c r="R73" s="81" t="e">
        <f>IF(ISNA(VLOOKUP($N73,'RECAP FRNS'!#REF!,5,FALSE)),"",VLOOKUP($N73,'RECAP FRNS'!#REF!,5,FALSE))</f>
        <v>#REF!</v>
      </c>
      <c r="S73" s="81" t="e">
        <f>IF(ISNA(VLOOKUP($N73,'RECAP FRNS'!#REF!,6,FALSE)),"",VLOOKUP($N73,'RECAP FRNS'!#REF!,6,FALSE))</f>
        <v>#REF!</v>
      </c>
      <c r="T73" s="81" t="e">
        <f>IF(ISNA(VLOOKUP($N73,'RECAP FRNS'!#REF!,7,FALSE)),"",VLOOKUP($N73,'RECAP FRNS'!#REF!,7,FALSE))</f>
        <v>#REF!</v>
      </c>
      <c r="U73" s="81" t="e">
        <f>IF(ISNA(VLOOKUP($N73,'RECAP FRNS'!#REF!,8,FALSE)),"",VLOOKUP($N73,'RECAP FRNS'!#REF!,8,FALSE))</f>
        <v>#REF!</v>
      </c>
      <c r="V73" s="81" t="e">
        <f>IF(ISNA(VLOOKUP($N73,'RECAP FRNS'!#REF!,9,FALSE)),"",VLOOKUP($N73,'RECAP FRNS'!#REF!,9,FALSE))</f>
        <v>#REF!</v>
      </c>
    </row>
    <row r="74" spans="1:22" ht="15" x14ac:dyDescent="0.25">
      <c r="A74" s="52">
        <v>41131000</v>
      </c>
      <c r="B74" s="53">
        <v>858538</v>
      </c>
      <c r="C74" s="54" t="s">
        <v>65</v>
      </c>
      <c r="D74" s="52">
        <v>17</v>
      </c>
      <c r="E74" s="52">
        <v>704</v>
      </c>
      <c r="F74" s="52">
        <v>40130000</v>
      </c>
      <c r="G74" s="54" t="s">
        <v>334</v>
      </c>
      <c r="H74" s="55" t="s">
        <v>100</v>
      </c>
      <c r="I74" s="52">
        <v>17</v>
      </c>
      <c r="J74" s="52">
        <v>704</v>
      </c>
      <c r="K74" s="12"/>
      <c r="L74" s="12"/>
      <c r="M74" s="6" t="str">
        <f t="shared" si="5"/>
        <v>85853817704</v>
      </c>
      <c r="N74" s="6" t="str">
        <f t="shared" si="6"/>
        <v>BLU INC MEDIA17704</v>
      </c>
      <c r="O74" s="81" t="e">
        <f>IF(ISNA(VLOOKUP($N74,'RECAP FRNS'!#REF!,2,FALSE)),"",VLOOKUP($N74,'RECAP FRNS'!#REF!,2,FALSE))</f>
        <v>#REF!</v>
      </c>
      <c r="P74" s="81" t="e">
        <f>IF(ISNA(VLOOKUP($N74,'RECAP FRNS'!#REF!,3,FALSE)),"",VLOOKUP($N74,'RECAP FRNS'!#REF!,3,FALSE))</f>
        <v>#REF!</v>
      </c>
      <c r="Q74" s="81" t="e">
        <f>IF(ISNA(VLOOKUP($N74,'RECAP FRNS'!#REF!,4,FALSE)),"",VLOOKUP($N74,'RECAP FRNS'!#REF!,4,FALSE))</f>
        <v>#REF!</v>
      </c>
      <c r="R74" s="81" t="e">
        <f>IF(ISNA(VLOOKUP($N74,'RECAP FRNS'!#REF!,5,FALSE)),"",VLOOKUP($N74,'RECAP FRNS'!#REF!,5,FALSE))</f>
        <v>#REF!</v>
      </c>
      <c r="S74" s="81" t="e">
        <f>IF(ISNA(VLOOKUP($N74,'RECAP FRNS'!#REF!,6,FALSE)),"",VLOOKUP($N74,'RECAP FRNS'!#REF!,6,FALSE))</f>
        <v>#REF!</v>
      </c>
      <c r="T74" s="81" t="e">
        <f>IF(ISNA(VLOOKUP($N74,'RECAP FRNS'!#REF!,7,FALSE)),"",VLOOKUP($N74,'RECAP FRNS'!#REF!,7,FALSE))</f>
        <v>#REF!</v>
      </c>
      <c r="U74" s="81" t="e">
        <f>IF(ISNA(VLOOKUP($N74,'RECAP FRNS'!#REF!,8,FALSE)),"",VLOOKUP($N74,'RECAP FRNS'!#REF!,8,FALSE))</f>
        <v>#REF!</v>
      </c>
      <c r="V74" s="81" t="e">
        <f>IF(ISNA(VLOOKUP($N74,'RECAP FRNS'!#REF!,9,FALSE)),"",VLOOKUP($N74,'RECAP FRNS'!#REF!,9,FALSE))</f>
        <v>#REF!</v>
      </c>
    </row>
    <row r="75" spans="1:22" ht="15" x14ac:dyDescent="0.25">
      <c r="A75" s="52">
        <v>41132000</v>
      </c>
      <c r="B75" s="53">
        <v>859054</v>
      </c>
      <c r="C75" s="54" t="s">
        <v>423</v>
      </c>
      <c r="D75" s="52">
        <v>17</v>
      </c>
      <c r="E75" s="52">
        <v>421</v>
      </c>
      <c r="F75" s="52">
        <v>40130000</v>
      </c>
      <c r="G75" s="54" t="s">
        <v>424</v>
      </c>
      <c r="H75" s="55" t="s">
        <v>423</v>
      </c>
      <c r="I75" s="52">
        <v>17</v>
      </c>
      <c r="J75" s="52">
        <v>421</v>
      </c>
      <c r="K75" s="12"/>
      <c r="L75" s="12"/>
      <c r="M75" s="6" t="str">
        <f t="shared" si="5"/>
        <v>85905417421</v>
      </c>
      <c r="N75" s="6" t="str">
        <f t="shared" si="6"/>
        <v>STACI17421</v>
      </c>
      <c r="O75" s="81" t="e">
        <f>IF(ISNA(VLOOKUP($N75,'RECAP FRNS'!#REF!,2,FALSE)),"",VLOOKUP($N75,'RECAP FRNS'!#REF!,2,FALSE))</f>
        <v>#REF!</v>
      </c>
      <c r="P75" s="81" t="e">
        <f>IF(ISNA(VLOOKUP($N75,'RECAP FRNS'!#REF!,3,FALSE)),"",VLOOKUP($N75,'RECAP FRNS'!#REF!,3,FALSE))</f>
        <v>#REF!</v>
      </c>
      <c r="Q75" s="81" t="e">
        <f>IF(ISNA(VLOOKUP($N75,'RECAP FRNS'!#REF!,4,FALSE)),"",VLOOKUP($N75,'RECAP FRNS'!#REF!,4,FALSE))</f>
        <v>#REF!</v>
      </c>
      <c r="R75" s="81" t="e">
        <f>IF(ISNA(VLOOKUP($N75,'RECAP FRNS'!#REF!,5,FALSE)),"",VLOOKUP($N75,'RECAP FRNS'!#REF!,5,FALSE))</f>
        <v>#REF!</v>
      </c>
      <c r="S75" s="81" t="e">
        <f>IF(ISNA(VLOOKUP($N75,'RECAP FRNS'!#REF!,6,FALSE)),"",VLOOKUP($N75,'RECAP FRNS'!#REF!,6,FALSE))</f>
        <v>#REF!</v>
      </c>
      <c r="T75" s="81" t="e">
        <f>IF(ISNA(VLOOKUP($N75,'RECAP FRNS'!#REF!,7,FALSE)),"",VLOOKUP($N75,'RECAP FRNS'!#REF!,7,FALSE))</f>
        <v>#REF!</v>
      </c>
      <c r="U75" s="81" t="e">
        <f>IF(ISNA(VLOOKUP($N75,'RECAP FRNS'!#REF!,8,FALSE)),"",VLOOKUP($N75,'RECAP FRNS'!#REF!,8,FALSE))</f>
        <v>#REF!</v>
      </c>
      <c r="V75" s="81" t="e">
        <f>IF(ISNA(VLOOKUP($N75,'RECAP FRNS'!#REF!,9,FALSE)),"",VLOOKUP($N75,'RECAP FRNS'!#REF!,9,FALSE))</f>
        <v>#REF!</v>
      </c>
    </row>
    <row r="76" spans="1:22" ht="15" x14ac:dyDescent="0.25">
      <c r="A76" s="35">
        <v>41130000</v>
      </c>
      <c r="B76" s="42">
        <v>859604</v>
      </c>
      <c r="C76" s="37" t="s">
        <v>71</v>
      </c>
      <c r="D76" s="43">
        <v>11</v>
      </c>
      <c r="E76" s="43">
        <v>201</v>
      </c>
      <c r="F76" s="39">
        <v>40130000</v>
      </c>
      <c r="G76" s="40" t="s">
        <v>109</v>
      </c>
      <c r="H76" s="41" t="s">
        <v>110</v>
      </c>
      <c r="I76" s="39">
        <v>11</v>
      </c>
      <c r="J76" s="39">
        <v>201</v>
      </c>
      <c r="K76" s="15"/>
      <c r="L76" s="15"/>
      <c r="M76" s="6" t="str">
        <f t="shared" si="5"/>
        <v>85960411201</v>
      </c>
      <c r="N76" s="6" t="str">
        <f t="shared" si="6"/>
        <v>HUSS-VERLAG11201</v>
      </c>
      <c r="O76" s="81" t="e">
        <f>IF(ISNA(VLOOKUP($N76,'RECAP FRNS'!#REF!,2,FALSE)),"",VLOOKUP($N76,'RECAP FRNS'!#REF!,2,FALSE))</f>
        <v>#REF!</v>
      </c>
      <c r="P76" s="81" t="e">
        <f>IF(ISNA(VLOOKUP($N76,'RECAP FRNS'!#REF!,3,FALSE)),"",VLOOKUP($N76,'RECAP FRNS'!#REF!,3,FALSE))</f>
        <v>#REF!</v>
      </c>
      <c r="Q76" s="81" t="e">
        <f>IF(ISNA(VLOOKUP($N76,'RECAP FRNS'!#REF!,4,FALSE)),"",VLOOKUP($N76,'RECAP FRNS'!#REF!,4,FALSE))</f>
        <v>#REF!</v>
      </c>
      <c r="R76" s="81" t="e">
        <f>IF(ISNA(VLOOKUP($N76,'RECAP FRNS'!#REF!,5,FALSE)),"",VLOOKUP($N76,'RECAP FRNS'!#REF!,5,FALSE))</f>
        <v>#REF!</v>
      </c>
      <c r="S76" s="81" t="e">
        <f>IF(ISNA(VLOOKUP($N76,'RECAP FRNS'!#REF!,6,FALSE)),"",VLOOKUP($N76,'RECAP FRNS'!#REF!,6,FALSE))</f>
        <v>#REF!</v>
      </c>
      <c r="T76" s="81" t="e">
        <f>IF(ISNA(VLOOKUP($N76,'RECAP FRNS'!#REF!,7,FALSE)),"",VLOOKUP($N76,'RECAP FRNS'!#REF!,7,FALSE))</f>
        <v>#REF!</v>
      </c>
      <c r="U76" s="81" t="e">
        <f>IF(ISNA(VLOOKUP($N76,'RECAP FRNS'!#REF!,8,FALSE)),"",VLOOKUP($N76,'RECAP FRNS'!#REF!,8,FALSE))</f>
        <v>#REF!</v>
      </c>
      <c r="V76" s="81" t="e">
        <f>IF(ISNA(VLOOKUP($N76,'RECAP FRNS'!#REF!,9,FALSE)),"",VLOOKUP($N76,'RECAP FRNS'!#REF!,9,FALSE))</f>
        <v>#REF!</v>
      </c>
    </row>
    <row r="77" spans="1:22" ht="15" x14ac:dyDescent="0.25">
      <c r="A77" s="35">
        <v>41131000</v>
      </c>
      <c r="B77" s="42">
        <v>874469</v>
      </c>
      <c r="C77" s="37" t="s">
        <v>154</v>
      </c>
      <c r="D77" s="43">
        <v>17</v>
      </c>
      <c r="E77" s="43">
        <v>403</v>
      </c>
      <c r="F77" s="35">
        <v>40130000</v>
      </c>
      <c r="G77" s="37" t="s">
        <v>529</v>
      </c>
      <c r="H77" s="44" t="s">
        <v>154</v>
      </c>
      <c r="I77" s="35"/>
      <c r="J77" s="35"/>
      <c r="K77" s="16"/>
      <c r="L77" s="16"/>
      <c r="M77" s="6" t="str">
        <f t="shared" si="5"/>
        <v>87446917403</v>
      </c>
      <c r="N77" s="6" t="str">
        <f t="shared" si="6"/>
        <v>MPRESS PUBLICACIONES S.L.</v>
      </c>
      <c r="O77" s="81" t="e">
        <f>IF(ISNA(VLOOKUP($N77,'RECAP FRNS'!#REF!,2,FALSE)),"",VLOOKUP($N77,'RECAP FRNS'!#REF!,2,FALSE))</f>
        <v>#REF!</v>
      </c>
      <c r="P77" s="81" t="e">
        <f>IF(ISNA(VLOOKUP($N77,'RECAP FRNS'!#REF!,3,FALSE)),"",VLOOKUP($N77,'RECAP FRNS'!#REF!,3,FALSE))</f>
        <v>#REF!</v>
      </c>
      <c r="Q77" s="81" t="e">
        <f>IF(ISNA(VLOOKUP($N77,'RECAP FRNS'!#REF!,4,FALSE)),"",VLOOKUP($N77,'RECAP FRNS'!#REF!,4,FALSE))</f>
        <v>#REF!</v>
      </c>
      <c r="R77" s="81" t="e">
        <f>IF(ISNA(VLOOKUP($N77,'RECAP FRNS'!#REF!,5,FALSE)),"",VLOOKUP($N77,'RECAP FRNS'!#REF!,5,FALSE))</f>
        <v>#REF!</v>
      </c>
      <c r="S77" s="81" t="e">
        <f>IF(ISNA(VLOOKUP($N77,'RECAP FRNS'!#REF!,6,FALSE)),"",VLOOKUP($N77,'RECAP FRNS'!#REF!,6,FALSE))</f>
        <v>#REF!</v>
      </c>
      <c r="T77" s="81" t="e">
        <f>IF(ISNA(VLOOKUP($N77,'RECAP FRNS'!#REF!,7,FALSE)),"",VLOOKUP($N77,'RECAP FRNS'!#REF!,7,FALSE))</f>
        <v>#REF!</v>
      </c>
      <c r="U77" s="81" t="e">
        <f>IF(ISNA(VLOOKUP($N77,'RECAP FRNS'!#REF!,8,FALSE)),"",VLOOKUP($N77,'RECAP FRNS'!#REF!,8,FALSE))</f>
        <v>#REF!</v>
      </c>
      <c r="V77" s="81" t="e">
        <f>IF(ISNA(VLOOKUP($N77,'RECAP FRNS'!#REF!,9,FALSE)),"",VLOOKUP($N77,'RECAP FRNS'!#REF!,9,FALSE))</f>
        <v>#REF!</v>
      </c>
    </row>
    <row r="78" spans="1:22" ht="15" x14ac:dyDescent="0.25">
      <c r="A78" s="52">
        <v>41132000</v>
      </c>
      <c r="B78" s="53">
        <v>879922</v>
      </c>
      <c r="C78" s="54" t="s">
        <v>425</v>
      </c>
      <c r="D78" s="52">
        <v>17</v>
      </c>
      <c r="E78" s="52">
        <v>421</v>
      </c>
      <c r="F78" s="52">
        <v>40130000</v>
      </c>
      <c r="G78" s="54" t="s">
        <v>426</v>
      </c>
      <c r="H78" s="55" t="s">
        <v>427</v>
      </c>
      <c r="I78" s="52">
        <v>17</v>
      </c>
      <c r="J78" s="52">
        <v>421</v>
      </c>
      <c r="K78" s="12"/>
      <c r="L78" s="12"/>
      <c r="M78" s="6" t="str">
        <f t="shared" si="5"/>
        <v>87992217421</v>
      </c>
      <c r="N78" s="6" t="str">
        <f t="shared" si="6"/>
        <v>MEDIAS ET ENTREPRISES SAS17421</v>
      </c>
      <c r="O78" s="81" t="e">
        <f>IF(ISNA(VLOOKUP($N78,'RECAP FRNS'!#REF!,2,FALSE)),"",VLOOKUP($N78,'RECAP FRNS'!#REF!,2,FALSE))</f>
        <v>#REF!</v>
      </c>
      <c r="P78" s="81" t="e">
        <f>IF(ISNA(VLOOKUP($N78,'RECAP FRNS'!#REF!,3,FALSE)),"",VLOOKUP($N78,'RECAP FRNS'!#REF!,3,FALSE))</f>
        <v>#REF!</v>
      </c>
      <c r="Q78" s="81" t="e">
        <f>IF(ISNA(VLOOKUP($N78,'RECAP FRNS'!#REF!,4,FALSE)),"",VLOOKUP($N78,'RECAP FRNS'!#REF!,4,FALSE))</f>
        <v>#REF!</v>
      </c>
      <c r="R78" s="81" t="e">
        <f>IF(ISNA(VLOOKUP($N78,'RECAP FRNS'!#REF!,5,FALSE)),"",VLOOKUP($N78,'RECAP FRNS'!#REF!,5,FALSE))</f>
        <v>#REF!</v>
      </c>
      <c r="S78" s="81" t="e">
        <f>IF(ISNA(VLOOKUP($N78,'RECAP FRNS'!#REF!,6,FALSE)),"",VLOOKUP($N78,'RECAP FRNS'!#REF!,6,FALSE))</f>
        <v>#REF!</v>
      </c>
      <c r="T78" s="81" t="e">
        <f>IF(ISNA(VLOOKUP($N78,'RECAP FRNS'!#REF!,7,FALSE)),"",VLOOKUP($N78,'RECAP FRNS'!#REF!,7,FALSE))</f>
        <v>#REF!</v>
      </c>
      <c r="U78" s="81" t="e">
        <f>IF(ISNA(VLOOKUP($N78,'RECAP FRNS'!#REF!,8,FALSE)),"",VLOOKUP($N78,'RECAP FRNS'!#REF!,8,FALSE))</f>
        <v>#REF!</v>
      </c>
      <c r="V78" s="81" t="e">
        <f>IF(ISNA(VLOOKUP($N78,'RECAP FRNS'!#REF!,9,FALSE)),"",VLOOKUP($N78,'RECAP FRNS'!#REF!,9,FALSE))</f>
        <v>#REF!</v>
      </c>
    </row>
    <row r="79" spans="1:22" ht="15" x14ac:dyDescent="0.25">
      <c r="A79" s="52">
        <v>41131000</v>
      </c>
      <c r="B79" s="53">
        <v>880871</v>
      </c>
      <c r="C79" s="54" t="s">
        <v>101</v>
      </c>
      <c r="D79" s="52">
        <v>17</v>
      </c>
      <c r="E79" s="52">
        <v>425</v>
      </c>
      <c r="F79" s="52">
        <v>40130000</v>
      </c>
      <c r="G79" s="54" t="s">
        <v>240</v>
      </c>
      <c r="H79" s="55" t="s">
        <v>241</v>
      </c>
      <c r="I79" s="52">
        <v>17</v>
      </c>
      <c r="J79" s="52">
        <v>425</v>
      </c>
      <c r="K79" s="12"/>
      <c r="L79" s="12"/>
      <c r="M79" s="6" t="str">
        <f t="shared" si="5"/>
        <v>88087117425</v>
      </c>
      <c r="N79" s="6" t="str">
        <f t="shared" si="6"/>
        <v>WM CAPITAL S.P.A.17425</v>
      </c>
      <c r="O79" s="81" t="e">
        <f>IF(ISNA(VLOOKUP($N79,'RECAP FRNS'!#REF!,2,FALSE)),"",VLOOKUP($N79,'RECAP FRNS'!#REF!,2,FALSE))</f>
        <v>#REF!</v>
      </c>
      <c r="P79" s="81" t="e">
        <f>IF(ISNA(VLOOKUP($N79,'RECAP FRNS'!#REF!,3,FALSE)),"",VLOOKUP($N79,'RECAP FRNS'!#REF!,3,FALSE))</f>
        <v>#REF!</v>
      </c>
      <c r="Q79" s="81" t="e">
        <f>IF(ISNA(VLOOKUP($N79,'RECAP FRNS'!#REF!,4,FALSE)),"",VLOOKUP($N79,'RECAP FRNS'!#REF!,4,FALSE))</f>
        <v>#REF!</v>
      </c>
      <c r="R79" s="81" t="e">
        <f>IF(ISNA(VLOOKUP($N79,'RECAP FRNS'!#REF!,5,FALSE)),"",VLOOKUP($N79,'RECAP FRNS'!#REF!,5,FALSE))</f>
        <v>#REF!</v>
      </c>
      <c r="S79" s="81" t="e">
        <f>IF(ISNA(VLOOKUP($N79,'RECAP FRNS'!#REF!,6,FALSE)),"",VLOOKUP($N79,'RECAP FRNS'!#REF!,6,FALSE))</f>
        <v>#REF!</v>
      </c>
      <c r="T79" s="81" t="e">
        <f>IF(ISNA(VLOOKUP($N79,'RECAP FRNS'!#REF!,7,FALSE)),"",VLOOKUP($N79,'RECAP FRNS'!#REF!,7,FALSE))</f>
        <v>#REF!</v>
      </c>
      <c r="U79" s="81" t="e">
        <f>IF(ISNA(VLOOKUP($N79,'RECAP FRNS'!#REF!,8,FALSE)),"",VLOOKUP($N79,'RECAP FRNS'!#REF!,8,FALSE))</f>
        <v>#REF!</v>
      </c>
      <c r="V79" s="81" t="e">
        <f>IF(ISNA(VLOOKUP($N79,'RECAP FRNS'!#REF!,9,FALSE)),"",VLOOKUP($N79,'RECAP FRNS'!#REF!,9,FALSE))</f>
        <v>#REF!</v>
      </c>
    </row>
    <row r="80" spans="1:22" ht="15" x14ac:dyDescent="0.25">
      <c r="A80" s="52">
        <v>41131000</v>
      </c>
      <c r="B80" s="53">
        <v>884585</v>
      </c>
      <c r="C80" s="54" t="s">
        <v>74</v>
      </c>
      <c r="D80" s="52">
        <v>17</v>
      </c>
      <c r="E80" s="52">
        <v>704</v>
      </c>
      <c r="F80" s="52">
        <v>40130000</v>
      </c>
      <c r="G80" s="54" t="s">
        <v>335</v>
      </c>
      <c r="H80" s="55" t="s">
        <v>336</v>
      </c>
      <c r="I80" s="52">
        <v>17</v>
      </c>
      <c r="J80" s="52">
        <v>704</v>
      </c>
      <c r="K80" s="12"/>
      <c r="L80" s="12"/>
      <c r="M80" s="6" t="str">
        <f t="shared" si="5"/>
        <v>88458517704</v>
      </c>
      <c r="N80" s="6" t="str">
        <f t="shared" si="6"/>
        <v>INTER SEA PRESSE - BARCHE17704</v>
      </c>
      <c r="O80" s="81" t="e">
        <f>IF(ISNA(VLOOKUP($N80,'RECAP FRNS'!#REF!,2,FALSE)),"",VLOOKUP($N80,'RECAP FRNS'!#REF!,2,FALSE))</f>
        <v>#REF!</v>
      </c>
      <c r="P80" s="81" t="e">
        <f>IF(ISNA(VLOOKUP($N80,'RECAP FRNS'!#REF!,3,FALSE)),"",VLOOKUP($N80,'RECAP FRNS'!#REF!,3,FALSE))</f>
        <v>#REF!</v>
      </c>
      <c r="Q80" s="81" t="e">
        <f>IF(ISNA(VLOOKUP($N80,'RECAP FRNS'!#REF!,4,FALSE)),"",VLOOKUP($N80,'RECAP FRNS'!#REF!,4,FALSE))</f>
        <v>#REF!</v>
      </c>
      <c r="R80" s="81" t="e">
        <f>IF(ISNA(VLOOKUP($N80,'RECAP FRNS'!#REF!,5,FALSE)),"",VLOOKUP($N80,'RECAP FRNS'!#REF!,5,FALSE))</f>
        <v>#REF!</v>
      </c>
      <c r="S80" s="81" t="e">
        <f>IF(ISNA(VLOOKUP($N80,'RECAP FRNS'!#REF!,6,FALSE)),"",VLOOKUP($N80,'RECAP FRNS'!#REF!,6,FALSE))</f>
        <v>#REF!</v>
      </c>
      <c r="T80" s="81" t="e">
        <f>IF(ISNA(VLOOKUP($N80,'RECAP FRNS'!#REF!,7,FALSE)),"",VLOOKUP($N80,'RECAP FRNS'!#REF!,7,FALSE))</f>
        <v>#REF!</v>
      </c>
      <c r="U80" s="81" t="e">
        <f>IF(ISNA(VLOOKUP($N80,'RECAP FRNS'!#REF!,8,FALSE)),"",VLOOKUP($N80,'RECAP FRNS'!#REF!,8,FALSE))</f>
        <v>#REF!</v>
      </c>
      <c r="V80" s="81" t="e">
        <f>IF(ISNA(VLOOKUP($N80,'RECAP FRNS'!#REF!,9,FALSE)),"",VLOOKUP($N80,'RECAP FRNS'!#REF!,9,FALSE))</f>
        <v>#REF!</v>
      </c>
    </row>
    <row r="81" spans="1:22" ht="15" x14ac:dyDescent="0.25">
      <c r="A81" s="52">
        <v>41130000</v>
      </c>
      <c r="B81" s="53">
        <v>896501</v>
      </c>
      <c r="C81" s="54" t="s">
        <v>272</v>
      </c>
      <c r="D81" s="52">
        <v>6</v>
      </c>
      <c r="E81" s="52">
        <v>704</v>
      </c>
      <c r="F81" s="52">
        <v>40130000</v>
      </c>
      <c r="G81" s="54" t="s">
        <v>273</v>
      </c>
      <c r="H81" s="55" t="s">
        <v>274</v>
      </c>
      <c r="I81" s="52">
        <v>6</v>
      </c>
      <c r="J81" s="52">
        <v>704</v>
      </c>
      <c r="K81" s="12"/>
      <c r="L81" s="12"/>
      <c r="M81" s="6" t="str">
        <f t="shared" si="5"/>
        <v>8965016704</v>
      </c>
      <c r="N81" s="6" t="str">
        <f t="shared" si="6"/>
        <v>CLASS PUBBLICITA SPA6704</v>
      </c>
      <c r="O81" s="81" t="e">
        <f>IF(ISNA(VLOOKUP($N81,'RECAP FRNS'!#REF!,2,FALSE)),"",VLOOKUP($N81,'RECAP FRNS'!#REF!,2,FALSE))</f>
        <v>#REF!</v>
      </c>
      <c r="P81" s="81" t="e">
        <f>IF(ISNA(VLOOKUP($N81,'RECAP FRNS'!#REF!,3,FALSE)),"",VLOOKUP($N81,'RECAP FRNS'!#REF!,3,FALSE))</f>
        <v>#REF!</v>
      </c>
      <c r="Q81" s="81" t="e">
        <f>IF(ISNA(VLOOKUP($N81,'RECAP FRNS'!#REF!,4,FALSE)),"",VLOOKUP($N81,'RECAP FRNS'!#REF!,4,FALSE))</f>
        <v>#REF!</v>
      </c>
      <c r="R81" s="81" t="e">
        <f>IF(ISNA(VLOOKUP($N81,'RECAP FRNS'!#REF!,5,FALSE)),"",VLOOKUP($N81,'RECAP FRNS'!#REF!,5,FALSE))</f>
        <v>#REF!</v>
      </c>
      <c r="S81" s="81" t="e">
        <f>IF(ISNA(VLOOKUP($N81,'RECAP FRNS'!#REF!,6,FALSE)),"",VLOOKUP($N81,'RECAP FRNS'!#REF!,6,FALSE))</f>
        <v>#REF!</v>
      </c>
      <c r="T81" s="81" t="e">
        <f>IF(ISNA(VLOOKUP($N81,'RECAP FRNS'!#REF!,7,FALSE)),"",VLOOKUP($N81,'RECAP FRNS'!#REF!,7,FALSE))</f>
        <v>#REF!</v>
      </c>
      <c r="U81" s="81" t="e">
        <f>IF(ISNA(VLOOKUP($N81,'RECAP FRNS'!#REF!,8,FALSE)),"",VLOOKUP($N81,'RECAP FRNS'!#REF!,8,FALSE))</f>
        <v>#REF!</v>
      </c>
      <c r="V81" s="81" t="e">
        <f>IF(ISNA(VLOOKUP($N81,'RECAP FRNS'!#REF!,9,FALSE)),"",VLOOKUP($N81,'RECAP FRNS'!#REF!,9,FALSE))</f>
        <v>#REF!</v>
      </c>
    </row>
    <row r="82" spans="1:22" ht="15" x14ac:dyDescent="0.25">
      <c r="A82" s="52">
        <v>41132000</v>
      </c>
      <c r="B82" s="53">
        <v>896712</v>
      </c>
      <c r="C82" s="54" t="s">
        <v>67</v>
      </c>
      <c r="D82" s="52">
        <v>18</v>
      </c>
      <c r="E82" s="52">
        <v>423</v>
      </c>
      <c r="F82" s="52">
        <v>40130000</v>
      </c>
      <c r="G82" s="54" t="s">
        <v>270</v>
      </c>
      <c r="H82" s="55" t="s">
        <v>271</v>
      </c>
      <c r="I82" s="52">
        <v>18</v>
      </c>
      <c r="J82" s="52">
        <v>423</v>
      </c>
      <c r="K82" s="12"/>
      <c r="L82" s="12"/>
      <c r="M82" s="6" t="str">
        <f t="shared" si="5"/>
        <v>89671218423</v>
      </c>
      <c r="N82" s="6" t="str">
        <f t="shared" si="6"/>
        <v>BAG DIFFUSION18423</v>
      </c>
      <c r="O82" s="81" t="e">
        <f>IF(ISNA(VLOOKUP($N82,'RECAP FRNS'!#REF!,2,FALSE)),"",VLOOKUP($N82,'RECAP FRNS'!#REF!,2,FALSE))</f>
        <v>#REF!</v>
      </c>
      <c r="P82" s="81" t="e">
        <f>IF(ISNA(VLOOKUP($N82,'RECAP FRNS'!#REF!,3,FALSE)),"",VLOOKUP($N82,'RECAP FRNS'!#REF!,3,FALSE))</f>
        <v>#REF!</v>
      </c>
      <c r="Q82" s="81" t="e">
        <f>IF(ISNA(VLOOKUP($N82,'RECAP FRNS'!#REF!,4,FALSE)),"",VLOOKUP($N82,'RECAP FRNS'!#REF!,4,FALSE))</f>
        <v>#REF!</v>
      </c>
      <c r="R82" s="81" t="e">
        <f>IF(ISNA(VLOOKUP($N82,'RECAP FRNS'!#REF!,5,FALSE)),"",VLOOKUP($N82,'RECAP FRNS'!#REF!,5,FALSE))</f>
        <v>#REF!</v>
      </c>
      <c r="S82" s="81" t="e">
        <f>IF(ISNA(VLOOKUP($N82,'RECAP FRNS'!#REF!,6,FALSE)),"",VLOOKUP($N82,'RECAP FRNS'!#REF!,6,FALSE))</f>
        <v>#REF!</v>
      </c>
      <c r="T82" s="81" t="e">
        <f>IF(ISNA(VLOOKUP($N82,'RECAP FRNS'!#REF!,7,FALSE)),"",VLOOKUP($N82,'RECAP FRNS'!#REF!,7,FALSE))</f>
        <v>#REF!</v>
      </c>
      <c r="U82" s="81" t="e">
        <f>IF(ISNA(VLOOKUP($N82,'RECAP FRNS'!#REF!,8,FALSE)),"",VLOOKUP($N82,'RECAP FRNS'!#REF!,8,FALSE))</f>
        <v>#REF!</v>
      </c>
      <c r="V82" s="81" t="e">
        <f>IF(ISNA(VLOOKUP($N82,'RECAP FRNS'!#REF!,9,FALSE)),"",VLOOKUP($N82,'RECAP FRNS'!#REF!,9,FALSE))</f>
        <v>#REF!</v>
      </c>
    </row>
    <row r="83" spans="1:22" ht="15" x14ac:dyDescent="0.25">
      <c r="A83" s="52">
        <v>41132000</v>
      </c>
      <c r="B83" s="53">
        <v>896712</v>
      </c>
      <c r="C83" s="54" t="s">
        <v>67</v>
      </c>
      <c r="D83" s="52">
        <v>17</v>
      </c>
      <c r="E83" s="52">
        <v>423</v>
      </c>
      <c r="F83" s="52">
        <v>40130000</v>
      </c>
      <c r="G83" s="54" t="s">
        <v>270</v>
      </c>
      <c r="H83" s="55" t="s">
        <v>271</v>
      </c>
      <c r="I83" s="52">
        <v>17</v>
      </c>
      <c r="J83" s="52">
        <v>423</v>
      </c>
      <c r="K83" s="12"/>
      <c r="L83" s="12"/>
      <c r="M83" s="6" t="str">
        <f t="shared" si="5"/>
        <v>89671217423</v>
      </c>
      <c r="N83" s="6" t="str">
        <f t="shared" si="6"/>
        <v>BAG DIFFUSION17423</v>
      </c>
      <c r="O83" s="81" t="e">
        <f>IF(ISNA(VLOOKUP($N83,'RECAP FRNS'!#REF!,2,FALSE)),"",VLOOKUP($N83,'RECAP FRNS'!#REF!,2,FALSE))</f>
        <v>#REF!</v>
      </c>
      <c r="P83" s="81" t="e">
        <f>IF(ISNA(VLOOKUP($N83,'RECAP FRNS'!#REF!,3,FALSE)),"",VLOOKUP($N83,'RECAP FRNS'!#REF!,3,FALSE))</f>
        <v>#REF!</v>
      </c>
      <c r="Q83" s="81" t="e">
        <f>IF(ISNA(VLOOKUP($N83,'RECAP FRNS'!#REF!,4,FALSE)),"",VLOOKUP($N83,'RECAP FRNS'!#REF!,4,FALSE))</f>
        <v>#REF!</v>
      </c>
      <c r="R83" s="81" t="e">
        <f>IF(ISNA(VLOOKUP($N83,'RECAP FRNS'!#REF!,5,FALSE)),"",VLOOKUP($N83,'RECAP FRNS'!#REF!,5,FALSE))</f>
        <v>#REF!</v>
      </c>
      <c r="S83" s="81" t="e">
        <f>IF(ISNA(VLOOKUP($N83,'RECAP FRNS'!#REF!,6,FALSE)),"",VLOOKUP($N83,'RECAP FRNS'!#REF!,6,FALSE))</f>
        <v>#REF!</v>
      </c>
      <c r="T83" s="81" t="e">
        <f>IF(ISNA(VLOOKUP($N83,'RECAP FRNS'!#REF!,7,FALSE)),"",VLOOKUP($N83,'RECAP FRNS'!#REF!,7,FALSE))</f>
        <v>#REF!</v>
      </c>
      <c r="U83" s="81" t="e">
        <f>IF(ISNA(VLOOKUP($N83,'RECAP FRNS'!#REF!,8,FALSE)),"",VLOOKUP($N83,'RECAP FRNS'!#REF!,8,FALSE))</f>
        <v>#REF!</v>
      </c>
      <c r="V83" s="81" t="e">
        <f>IF(ISNA(VLOOKUP($N83,'RECAP FRNS'!#REF!,9,FALSE)),"",VLOOKUP($N83,'RECAP FRNS'!#REF!,9,FALSE))</f>
        <v>#REF!</v>
      </c>
    </row>
    <row r="84" spans="1:22" ht="15" x14ac:dyDescent="0.25">
      <c r="A84" s="52">
        <v>41132000</v>
      </c>
      <c r="B84" s="53">
        <v>901500</v>
      </c>
      <c r="C84" s="54" t="s">
        <v>399</v>
      </c>
      <c r="D84" s="52">
        <v>17</v>
      </c>
      <c r="E84" s="52">
        <v>102</v>
      </c>
      <c r="F84" s="52">
        <v>40130000</v>
      </c>
      <c r="G84" s="54" t="s">
        <v>400</v>
      </c>
      <c r="H84" s="55" t="s">
        <v>401</v>
      </c>
      <c r="I84" s="52">
        <v>17</v>
      </c>
      <c r="J84" s="52">
        <v>102</v>
      </c>
      <c r="K84" s="12"/>
      <c r="L84" s="12"/>
      <c r="M84" s="6" t="str">
        <f t="shared" si="5"/>
        <v>90150017102</v>
      </c>
      <c r="N84" s="6" t="str">
        <f t="shared" si="6"/>
        <v>NEXT REGIE17102</v>
      </c>
      <c r="O84" s="81" t="e">
        <f>IF(ISNA(VLOOKUP($N84,'RECAP FRNS'!#REF!,2,FALSE)),"",VLOOKUP($N84,'RECAP FRNS'!#REF!,2,FALSE))</f>
        <v>#REF!</v>
      </c>
      <c r="P84" s="81" t="e">
        <f>IF(ISNA(VLOOKUP($N84,'RECAP FRNS'!#REF!,3,FALSE)),"",VLOOKUP($N84,'RECAP FRNS'!#REF!,3,FALSE))</f>
        <v>#REF!</v>
      </c>
      <c r="Q84" s="81" t="e">
        <f>IF(ISNA(VLOOKUP($N84,'RECAP FRNS'!#REF!,4,FALSE)),"",VLOOKUP($N84,'RECAP FRNS'!#REF!,4,FALSE))</f>
        <v>#REF!</v>
      </c>
      <c r="R84" s="81" t="e">
        <f>IF(ISNA(VLOOKUP($N84,'RECAP FRNS'!#REF!,5,FALSE)),"",VLOOKUP($N84,'RECAP FRNS'!#REF!,5,FALSE))</f>
        <v>#REF!</v>
      </c>
      <c r="S84" s="81" t="e">
        <f>IF(ISNA(VLOOKUP($N84,'RECAP FRNS'!#REF!,6,FALSE)),"",VLOOKUP($N84,'RECAP FRNS'!#REF!,6,FALSE))</f>
        <v>#REF!</v>
      </c>
      <c r="T84" s="81" t="e">
        <f>IF(ISNA(VLOOKUP($N84,'RECAP FRNS'!#REF!,7,FALSE)),"",VLOOKUP($N84,'RECAP FRNS'!#REF!,7,FALSE))</f>
        <v>#REF!</v>
      </c>
      <c r="U84" s="81" t="e">
        <f>IF(ISNA(VLOOKUP($N84,'RECAP FRNS'!#REF!,8,FALSE)),"",VLOOKUP($N84,'RECAP FRNS'!#REF!,8,FALSE))</f>
        <v>#REF!</v>
      </c>
      <c r="V84" s="81" t="e">
        <f>IF(ISNA(VLOOKUP($N84,'RECAP FRNS'!#REF!,9,FALSE)),"",VLOOKUP($N84,'RECAP FRNS'!#REF!,9,FALSE))</f>
        <v>#REF!</v>
      </c>
    </row>
    <row r="85" spans="1:22" ht="15" x14ac:dyDescent="0.25">
      <c r="A85" s="52">
        <v>41130000</v>
      </c>
      <c r="B85" s="53">
        <v>902446</v>
      </c>
      <c r="C85" s="54" t="s">
        <v>279</v>
      </c>
      <c r="D85" s="52">
        <v>8</v>
      </c>
      <c r="E85" s="52">
        <v>611</v>
      </c>
      <c r="F85" s="52">
        <v>40130000</v>
      </c>
      <c r="G85" s="54" t="s">
        <v>279</v>
      </c>
      <c r="H85" s="55" t="s">
        <v>280</v>
      </c>
      <c r="I85" s="52">
        <v>8</v>
      </c>
      <c r="J85" s="52">
        <v>611</v>
      </c>
      <c r="K85" s="12"/>
      <c r="L85" s="12"/>
      <c r="M85" s="6" t="str">
        <f t="shared" si="5"/>
        <v>9024468611</v>
      </c>
      <c r="N85" s="6" t="str">
        <f t="shared" si="6"/>
        <v>FMO SARL8611</v>
      </c>
      <c r="O85" s="81" t="e">
        <f>IF(ISNA(VLOOKUP($N85,'RECAP FRNS'!#REF!,2,FALSE)),"",VLOOKUP($N85,'RECAP FRNS'!#REF!,2,FALSE))</f>
        <v>#REF!</v>
      </c>
      <c r="P85" s="81" t="e">
        <f>IF(ISNA(VLOOKUP($N85,'RECAP FRNS'!#REF!,3,FALSE)),"",VLOOKUP($N85,'RECAP FRNS'!#REF!,3,FALSE))</f>
        <v>#REF!</v>
      </c>
      <c r="Q85" s="81" t="e">
        <f>IF(ISNA(VLOOKUP($N85,'RECAP FRNS'!#REF!,4,FALSE)),"",VLOOKUP($N85,'RECAP FRNS'!#REF!,4,FALSE))</f>
        <v>#REF!</v>
      </c>
      <c r="R85" s="81" t="e">
        <f>IF(ISNA(VLOOKUP($N85,'RECAP FRNS'!#REF!,5,FALSE)),"",VLOOKUP($N85,'RECAP FRNS'!#REF!,5,FALSE))</f>
        <v>#REF!</v>
      </c>
      <c r="S85" s="81" t="e">
        <f>IF(ISNA(VLOOKUP($N85,'RECAP FRNS'!#REF!,6,FALSE)),"",VLOOKUP($N85,'RECAP FRNS'!#REF!,6,FALSE))</f>
        <v>#REF!</v>
      </c>
      <c r="T85" s="81" t="e">
        <f>IF(ISNA(VLOOKUP($N85,'RECAP FRNS'!#REF!,7,FALSE)),"",VLOOKUP($N85,'RECAP FRNS'!#REF!,7,FALSE))</f>
        <v>#REF!</v>
      </c>
      <c r="U85" s="81" t="e">
        <f>IF(ISNA(VLOOKUP($N85,'RECAP FRNS'!#REF!,8,FALSE)),"",VLOOKUP($N85,'RECAP FRNS'!#REF!,8,FALSE))</f>
        <v>#REF!</v>
      </c>
      <c r="V85" s="81" t="e">
        <f>IF(ISNA(VLOOKUP($N85,'RECAP FRNS'!#REF!,9,FALSE)),"",VLOOKUP($N85,'RECAP FRNS'!#REF!,9,FALSE))</f>
        <v>#REF!</v>
      </c>
    </row>
    <row r="86" spans="1:22" ht="15" x14ac:dyDescent="0.25">
      <c r="A86" s="52">
        <v>41132000</v>
      </c>
      <c r="B86" s="53">
        <v>903232</v>
      </c>
      <c r="C86" s="54" t="s">
        <v>56</v>
      </c>
      <c r="D86" s="52">
        <v>17</v>
      </c>
      <c r="E86" s="52">
        <v>201</v>
      </c>
      <c r="F86" s="52">
        <v>40130000</v>
      </c>
      <c r="G86" s="54" t="s">
        <v>14</v>
      </c>
      <c r="H86" s="55" t="s">
        <v>14</v>
      </c>
      <c r="I86" s="52">
        <v>17</v>
      </c>
      <c r="J86" s="52">
        <v>201</v>
      </c>
      <c r="K86" s="12"/>
      <c r="L86" s="12"/>
      <c r="M86" s="6" t="str">
        <f t="shared" si="5"/>
        <v>90323217201</v>
      </c>
      <c r="N86" s="6" t="str">
        <f t="shared" si="6"/>
        <v>ETAI17201</v>
      </c>
      <c r="O86" s="81" t="e">
        <f>IF(ISNA(VLOOKUP($N86,'RECAP FRNS'!#REF!,2,FALSE)),"",VLOOKUP($N86,'RECAP FRNS'!#REF!,2,FALSE))</f>
        <v>#REF!</v>
      </c>
      <c r="P86" s="81" t="e">
        <f>IF(ISNA(VLOOKUP($N86,'RECAP FRNS'!#REF!,3,FALSE)),"",VLOOKUP($N86,'RECAP FRNS'!#REF!,3,FALSE))</f>
        <v>#REF!</v>
      </c>
      <c r="Q86" s="81" t="e">
        <f>IF(ISNA(VLOOKUP($N86,'RECAP FRNS'!#REF!,4,FALSE)),"",VLOOKUP($N86,'RECAP FRNS'!#REF!,4,FALSE))</f>
        <v>#REF!</v>
      </c>
      <c r="R86" s="81" t="e">
        <f>IF(ISNA(VLOOKUP($N86,'RECAP FRNS'!#REF!,5,FALSE)),"",VLOOKUP($N86,'RECAP FRNS'!#REF!,5,FALSE))</f>
        <v>#REF!</v>
      </c>
      <c r="S86" s="81" t="e">
        <f>IF(ISNA(VLOOKUP($N86,'RECAP FRNS'!#REF!,6,FALSE)),"",VLOOKUP($N86,'RECAP FRNS'!#REF!,6,FALSE))</f>
        <v>#REF!</v>
      </c>
      <c r="T86" s="81" t="e">
        <f>IF(ISNA(VLOOKUP($N86,'RECAP FRNS'!#REF!,7,FALSE)),"",VLOOKUP($N86,'RECAP FRNS'!#REF!,7,FALSE))</f>
        <v>#REF!</v>
      </c>
      <c r="U86" s="81" t="e">
        <f>IF(ISNA(VLOOKUP($N86,'RECAP FRNS'!#REF!,8,FALSE)),"",VLOOKUP($N86,'RECAP FRNS'!#REF!,8,FALSE))</f>
        <v>#REF!</v>
      </c>
      <c r="V86" s="81" t="e">
        <f>IF(ISNA(VLOOKUP($N86,'RECAP FRNS'!#REF!,9,FALSE)),"",VLOOKUP($N86,'RECAP FRNS'!#REF!,9,FALSE))</f>
        <v>#REF!</v>
      </c>
    </row>
    <row r="87" spans="1:22" ht="15" x14ac:dyDescent="0.25">
      <c r="A87" s="52">
        <v>41132000</v>
      </c>
      <c r="B87" s="53">
        <v>912168</v>
      </c>
      <c r="C87" s="54" t="s">
        <v>413</v>
      </c>
      <c r="D87" s="52">
        <v>17</v>
      </c>
      <c r="E87" s="52">
        <v>352</v>
      </c>
      <c r="F87" s="52">
        <v>40130000</v>
      </c>
      <c r="G87" s="54" t="s">
        <v>414</v>
      </c>
      <c r="H87" s="55" t="s">
        <v>413</v>
      </c>
      <c r="I87" s="52">
        <v>17</v>
      </c>
      <c r="J87" s="52">
        <v>352</v>
      </c>
      <c r="K87" s="12"/>
      <c r="L87" s="12"/>
      <c r="M87" s="6" t="str">
        <f t="shared" si="5"/>
        <v>91216817352</v>
      </c>
      <c r="N87" s="6" t="str">
        <f t="shared" si="6"/>
        <v>CC LE MARAIS17352</v>
      </c>
      <c r="O87" s="81" t="e">
        <f>IF(ISNA(VLOOKUP($N87,'RECAP FRNS'!#REF!,2,FALSE)),"",VLOOKUP($N87,'RECAP FRNS'!#REF!,2,FALSE))</f>
        <v>#REF!</v>
      </c>
      <c r="P87" s="81" t="e">
        <f>IF(ISNA(VLOOKUP($N87,'RECAP FRNS'!#REF!,3,FALSE)),"",VLOOKUP($N87,'RECAP FRNS'!#REF!,3,FALSE))</f>
        <v>#REF!</v>
      </c>
      <c r="Q87" s="81" t="e">
        <f>IF(ISNA(VLOOKUP($N87,'RECAP FRNS'!#REF!,4,FALSE)),"",VLOOKUP($N87,'RECAP FRNS'!#REF!,4,FALSE))</f>
        <v>#REF!</v>
      </c>
      <c r="R87" s="81" t="e">
        <f>IF(ISNA(VLOOKUP($N87,'RECAP FRNS'!#REF!,5,FALSE)),"",VLOOKUP($N87,'RECAP FRNS'!#REF!,5,FALSE))</f>
        <v>#REF!</v>
      </c>
      <c r="S87" s="81" t="e">
        <f>IF(ISNA(VLOOKUP($N87,'RECAP FRNS'!#REF!,6,FALSE)),"",VLOOKUP($N87,'RECAP FRNS'!#REF!,6,FALSE))</f>
        <v>#REF!</v>
      </c>
      <c r="T87" s="81" t="e">
        <f>IF(ISNA(VLOOKUP($N87,'RECAP FRNS'!#REF!,7,FALSE)),"",VLOOKUP($N87,'RECAP FRNS'!#REF!,7,FALSE))</f>
        <v>#REF!</v>
      </c>
      <c r="U87" s="81" t="e">
        <f>IF(ISNA(VLOOKUP($N87,'RECAP FRNS'!#REF!,8,FALSE)),"",VLOOKUP($N87,'RECAP FRNS'!#REF!,8,FALSE))</f>
        <v>#REF!</v>
      </c>
      <c r="V87" s="81" t="e">
        <f>IF(ISNA(VLOOKUP($N87,'RECAP FRNS'!#REF!,9,FALSE)),"",VLOOKUP($N87,'RECAP FRNS'!#REF!,9,FALSE))</f>
        <v>#REF!</v>
      </c>
    </row>
    <row r="88" spans="1:22" ht="15" x14ac:dyDescent="0.25">
      <c r="A88" s="35">
        <v>41132000</v>
      </c>
      <c r="B88" s="36">
        <v>925758</v>
      </c>
      <c r="C88" s="37" t="s">
        <v>202</v>
      </c>
      <c r="D88" s="42">
        <v>17</v>
      </c>
      <c r="E88" s="43">
        <v>406</v>
      </c>
      <c r="F88" s="35">
        <v>40130000</v>
      </c>
      <c r="G88" s="37" t="s">
        <v>202</v>
      </c>
      <c r="H88" s="44" t="s">
        <v>202</v>
      </c>
      <c r="I88" s="35">
        <v>17</v>
      </c>
      <c r="J88" s="35">
        <v>406</v>
      </c>
      <c r="K88" s="16"/>
      <c r="L88" s="16"/>
      <c r="M88" s="6" t="str">
        <f t="shared" si="5"/>
        <v>92575817406</v>
      </c>
      <c r="N88" s="6" t="str">
        <f t="shared" si="6"/>
        <v>FUSACQ17406</v>
      </c>
      <c r="O88" s="81" t="e">
        <f>IF(ISNA(VLOOKUP($N88,'RECAP FRNS'!#REF!,2,FALSE)),"",VLOOKUP($N88,'RECAP FRNS'!#REF!,2,FALSE))</f>
        <v>#REF!</v>
      </c>
      <c r="P88" s="81" t="e">
        <f>IF(ISNA(VLOOKUP($N88,'RECAP FRNS'!#REF!,3,FALSE)),"",VLOOKUP($N88,'RECAP FRNS'!#REF!,3,FALSE))</f>
        <v>#REF!</v>
      </c>
      <c r="Q88" s="81" t="e">
        <f>IF(ISNA(VLOOKUP($N88,'RECAP FRNS'!#REF!,4,FALSE)),"",VLOOKUP($N88,'RECAP FRNS'!#REF!,4,FALSE))</f>
        <v>#REF!</v>
      </c>
      <c r="R88" s="81" t="e">
        <f>IF(ISNA(VLOOKUP($N88,'RECAP FRNS'!#REF!,5,FALSE)),"",VLOOKUP($N88,'RECAP FRNS'!#REF!,5,FALSE))</f>
        <v>#REF!</v>
      </c>
      <c r="S88" s="81" t="e">
        <f>IF(ISNA(VLOOKUP($N88,'RECAP FRNS'!#REF!,6,FALSE)),"",VLOOKUP($N88,'RECAP FRNS'!#REF!,6,FALSE))</f>
        <v>#REF!</v>
      </c>
      <c r="T88" s="81" t="e">
        <f>IF(ISNA(VLOOKUP($N88,'RECAP FRNS'!#REF!,7,FALSE)),"",VLOOKUP($N88,'RECAP FRNS'!#REF!,7,FALSE))</f>
        <v>#REF!</v>
      </c>
      <c r="U88" s="81" t="e">
        <f>IF(ISNA(VLOOKUP($N88,'RECAP FRNS'!#REF!,8,FALSE)),"",VLOOKUP($N88,'RECAP FRNS'!#REF!,8,FALSE))</f>
        <v>#REF!</v>
      </c>
      <c r="V88" s="81" t="e">
        <f>IF(ISNA(VLOOKUP($N88,'RECAP FRNS'!#REF!,9,FALSE)),"",VLOOKUP($N88,'RECAP FRNS'!#REF!,9,FALSE))</f>
        <v>#REF!</v>
      </c>
    </row>
    <row r="89" spans="1:22" ht="15" x14ac:dyDescent="0.25">
      <c r="A89" s="35">
        <v>41132000</v>
      </c>
      <c r="B89" s="36">
        <v>925758</v>
      </c>
      <c r="C89" s="74" t="s">
        <v>202</v>
      </c>
      <c r="D89" s="35">
        <v>18</v>
      </c>
      <c r="E89" s="43" t="s">
        <v>552</v>
      </c>
      <c r="F89" s="35">
        <v>40130000</v>
      </c>
      <c r="G89" s="37" t="s">
        <v>202</v>
      </c>
      <c r="H89" s="44" t="s">
        <v>202</v>
      </c>
      <c r="I89" s="39">
        <v>18</v>
      </c>
      <c r="J89" s="35">
        <v>423</v>
      </c>
      <c r="K89" s="16"/>
      <c r="L89" s="16"/>
      <c r="M89" s="6" t="str">
        <f t="shared" si="5"/>
        <v>92575818423</v>
      </c>
      <c r="N89" s="6" t="str">
        <f t="shared" si="6"/>
        <v>FUSACQ18423</v>
      </c>
      <c r="O89" s="81" t="e">
        <f>IF(ISNA(VLOOKUP($N89,'RECAP FRNS'!#REF!,2,FALSE)),"",VLOOKUP($N89,'RECAP FRNS'!#REF!,2,FALSE))</f>
        <v>#REF!</v>
      </c>
      <c r="P89" s="81" t="e">
        <f>IF(ISNA(VLOOKUP($N89,'RECAP FRNS'!#REF!,3,FALSE)),"",VLOOKUP($N89,'RECAP FRNS'!#REF!,3,FALSE))</f>
        <v>#REF!</v>
      </c>
      <c r="Q89" s="81" t="e">
        <f>IF(ISNA(VLOOKUP($N89,'RECAP FRNS'!#REF!,4,FALSE)),"",VLOOKUP($N89,'RECAP FRNS'!#REF!,4,FALSE))</f>
        <v>#REF!</v>
      </c>
      <c r="R89" s="81" t="e">
        <f>IF(ISNA(VLOOKUP($N89,'RECAP FRNS'!#REF!,5,FALSE)),"",VLOOKUP($N89,'RECAP FRNS'!#REF!,5,FALSE))</f>
        <v>#REF!</v>
      </c>
      <c r="S89" s="81" t="e">
        <f>IF(ISNA(VLOOKUP($N89,'RECAP FRNS'!#REF!,6,FALSE)),"",VLOOKUP($N89,'RECAP FRNS'!#REF!,6,FALSE))</f>
        <v>#REF!</v>
      </c>
      <c r="T89" s="81" t="e">
        <f>IF(ISNA(VLOOKUP($N89,'RECAP FRNS'!#REF!,7,FALSE)),"",VLOOKUP($N89,'RECAP FRNS'!#REF!,7,FALSE))</f>
        <v>#REF!</v>
      </c>
      <c r="U89" s="81" t="e">
        <f>IF(ISNA(VLOOKUP($N89,'RECAP FRNS'!#REF!,8,FALSE)),"",VLOOKUP($N89,'RECAP FRNS'!#REF!,8,FALSE))</f>
        <v>#REF!</v>
      </c>
      <c r="V89" s="81" t="e">
        <f>IF(ISNA(VLOOKUP($N89,'RECAP FRNS'!#REF!,9,FALSE)),"",VLOOKUP($N89,'RECAP FRNS'!#REF!,9,FALSE))</f>
        <v>#REF!</v>
      </c>
    </row>
    <row r="90" spans="1:22" ht="15" x14ac:dyDescent="0.25">
      <c r="A90" s="52">
        <v>41132000</v>
      </c>
      <c r="B90" s="53">
        <v>925758</v>
      </c>
      <c r="C90" s="54" t="s">
        <v>202</v>
      </c>
      <c r="D90" s="52">
        <v>17</v>
      </c>
      <c r="E90" s="52">
        <v>425</v>
      </c>
      <c r="F90" s="52">
        <v>40130000</v>
      </c>
      <c r="G90" s="54" t="s">
        <v>202</v>
      </c>
      <c r="H90" s="55" t="s">
        <v>202</v>
      </c>
      <c r="I90" s="52">
        <v>17</v>
      </c>
      <c r="J90" s="52">
        <v>425</v>
      </c>
      <c r="K90" s="12"/>
      <c r="L90" s="12"/>
      <c r="M90" s="6" t="str">
        <f t="shared" si="5"/>
        <v>92575817425</v>
      </c>
      <c r="N90" s="6" t="str">
        <f t="shared" si="6"/>
        <v>FUSACQ17425</v>
      </c>
      <c r="O90" s="81" t="e">
        <f>IF(ISNA(VLOOKUP($N90,'RECAP FRNS'!#REF!,2,FALSE)),"",VLOOKUP($N90,'RECAP FRNS'!#REF!,2,FALSE))</f>
        <v>#REF!</v>
      </c>
      <c r="P90" s="81" t="e">
        <f>IF(ISNA(VLOOKUP($N90,'RECAP FRNS'!#REF!,3,FALSE)),"",VLOOKUP($N90,'RECAP FRNS'!#REF!,3,FALSE))</f>
        <v>#REF!</v>
      </c>
      <c r="Q90" s="81" t="e">
        <f>IF(ISNA(VLOOKUP($N90,'RECAP FRNS'!#REF!,4,FALSE)),"",VLOOKUP($N90,'RECAP FRNS'!#REF!,4,FALSE))</f>
        <v>#REF!</v>
      </c>
      <c r="R90" s="81" t="e">
        <f>IF(ISNA(VLOOKUP($N90,'RECAP FRNS'!#REF!,5,FALSE)),"",VLOOKUP($N90,'RECAP FRNS'!#REF!,5,FALSE))</f>
        <v>#REF!</v>
      </c>
      <c r="S90" s="81" t="e">
        <f>IF(ISNA(VLOOKUP($N90,'RECAP FRNS'!#REF!,6,FALSE)),"",VLOOKUP($N90,'RECAP FRNS'!#REF!,6,FALSE))</f>
        <v>#REF!</v>
      </c>
      <c r="T90" s="81" t="e">
        <f>IF(ISNA(VLOOKUP($N90,'RECAP FRNS'!#REF!,7,FALSE)),"",VLOOKUP($N90,'RECAP FRNS'!#REF!,7,FALSE))</f>
        <v>#REF!</v>
      </c>
      <c r="U90" s="81" t="e">
        <f>IF(ISNA(VLOOKUP($N90,'RECAP FRNS'!#REF!,8,FALSE)),"",VLOOKUP($N90,'RECAP FRNS'!#REF!,8,FALSE))</f>
        <v>#REF!</v>
      </c>
      <c r="V90" s="81" t="e">
        <f>IF(ISNA(VLOOKUP($N90,'RECAP FRNS'!#REF!,9,FALSE)),"",VLOOKUP($N90,'RECAP FRNS'!#REF!,9,FALSE))</f>
        <v>#REF!</v>
      </c>
    </row>
    <row r="91" spans="1:22" ht="15" x14ac:dyDescent="0.25">
      <c r="A91" s="52">
        <v>41131000</v>
      </c>
      <c r="B91" s="53">
        <v>929903</v>
      </c>
      <c r="C91" s="54" t="s">
        <v>68</v>
      </c>
      <c r="D91" s="52">
        <v>17</v>
      </c>
      <c r="E91" s="52">
        <v>704</v>
      </c>
      <c r="F91" s="52">
        <v>40130000</v>
      </c>
      <c r="G91" s="54" t="s">
        <v>337</v>
      </c>
      <c r="H91" s="55" t="s">
        <v>338</v>
      </c>
      <c r="I91" s="52">
        <v>17</v>
      </c>
      <c r="J91" s="52">
        <v>704</v>
      </c>
      <c r="K91" s="12"/>
      <c r="L91" s="12"/>
      <c r="M91" s="6" t="str">
        <f t="shared" si="5"/>
        <v>92990317704</v>
      </c>
      <c r="N91" s="6" t="str">
        <f t="shared" si="6"/>
        <v>A1 STUDIO LIMITED17704</v>
      </c>
      <c r="O91" s="81" t="e">
        <f>IF(ISNA(VLOOKUP($N91,'RECAP FRNS'!#REF!,2,FALSE)),"",VLOOKUP($N91,'RECAP FRNS'!#REF!,2,FALSE))</f>
        <v>#REF!</v>
      </c>
      <c r="P91" s="81" t="e">
        <f>IF(ISNA(VLOOKUP($N91,'RECAP FRNS'!#REF!,3,FALSE)),"",VLOOKUP($N91,'RECAP FRNS'!#REF!,3,FALSE))</f>
        <v>#REF!</v>
      </c>
      <c r="Q91" s="81" t="e">
        <f>IF(ISNA(VLOOKUP($N91,'RECAP FRNS'!#REF!,4,FALSE)),"",VLOOKUP($N91,'RECAP FRNS'!#REF!,4,FALSE))</f>
        <v>#REF!</v>
      </c>
      <c r="R91" s="81" t="e">
        <f>IF(ISNA(VLOOKUP($N91,'RECAP FRNS'!#REF!,5,FALSE)),"",VLOOKUP($N91,'RECAP FRNS'!#REF!,5,FALSE))</f>
        <v>#REF!</v>
      </c>
      <c r="S91" s="81" t="e">
        <f>IF(ISNA(VLOOKUP($N91,'RECAP FRNS'!#REF!,6,FALSE)),"",VLOOKUP($N91,'RECAP FRNS'!#REF!,6,FALSE))</f>
        <v>#REF!</v>
      </c>
      <c r="T91" s="81" t="e">
        <f>IF(ISNA(VLOOKUP($N91,'RECAP FRNS'!#REF!,7,FALSE)),"",VLOOKUP($N91,'RECAP FRNS'!#REF!,7,FALSE))</f>
        <v>#REF!</v>
      </c>
      <c r="U91" s="81" t="e">
        <f>IF(ISNA(VLOOKUP($N91,'RECAP FRNS'!#REF!,8,FALSE)),"",VLOOKUP($N91,'RECAP FRNS'!#REF!,8,FALSE))</f>
        <v>#REF!</v>
      </c>
      <c r="V91" s="81" t="e">
        <f>IF(ISNA(VLOOKUP($N91,'RECAP FRNS'!#REF!,9,FALSE)),"",VLOOKUP($N91,'RECAP FRNS'!#REF!,9,FALSE))</f>
        <v>#REF!</v>
      </c>
    </row>
    <row r="92" spans="1:22" ht="15" x14ac:dyDescent="0.25">
      <c r="A92" s="52">
        <v>41131000</v>
      </c>
      <c r="B92" s="53">
        <v>931068</v>
      </c>
      <c r="C92" s="54" t="s">
        <v>64</v>
      </c>
      <c r="D92" s="52">
        <v>17</v>
      </c>
      <c r="E92" s="52">
        <v>704</v>
      </c>
      <c r="F92" s="52">
        <v>40130000</v>
      </c>
      <c r="G92" s="54" t="s">
        <v>339</v>
      </c>
      <c r="H92" s="55" t="s">
        <v>340</v>
      </c>
      <c r="I92" s="52">
        <v>17</v>
      </c>
      <c r="J92" s="52">
        <v>704</v>
      </c>
      <c r="K92" s="12"/>
      <c r="L92" s="12"/>
      <c r="M92" s="6" t="str">
        <f t="shared" si="5"/>
        <v>93106817704</v>
      </c>
      <c r="N92" s="6" t="str">
        <f t="shared" si="6"/>
        <v>BOAT INTERNATIONAL EDISEA17704</v>
      </c>
      <c r="O92" s="81" t="e">
        <f>IF(ISNA(VLOOKUP($N92,'RECAP FRNS'!#REF!,2,FALSE)),"",VLOOKUP($N92,'RECAP FRNS'!#REF!,2,FALSE))</f>
        <v>#REF!</v>
      </c>
      <c r="P92" s="81" t="e">
        <f>IF(ISNA(VLOOKUP($N92,'RECAP FRNS'!#REF!,3,FALSE)),"",VLOOKUP($N92,'RECAP FRNS'!#REF!,3,FALSE))</f>
        <v>#REF!</v>
      </c>
      <c r="Q92" s="81" t="e">
        <f>IF(ISNA(VLOOKUP($N92,'RECAP FRNS'!#REF!,4,FALSE)),"",VLOOKUP($N92,'RECAP FRNS'!#REF!,4,FALSE))</f>
        <v>#REF!</v>
      </c>
      <c r="R92" s="81" t="e">
        <f>IF(ISNA(VLOOKUP($N92,'RECAP FRNS'!#REF!,5,FALSE)),"",VLOOKUP($N92,'RECAP FRNS'!#REF!,5,FALSE))</f>
        <v>#REF!</v>
      </c>
      <c r="S92" s="81" t="e">
        <f>IF(ISNA(VLOOKUP($N92,'RECAP FRNS'!#REF!,6,FALSE)),"",VLOOKUP($N92,'RECAP FRNS'!#REF!,6,FALSE))</f>
        <v>#REF!</v>
      </c>
      <c r="T92" s="81" t="e">
        <f>IF(ISNA(VLOOKUP($N92,'RECAP FRNS'!#REF!,7,FALSE)),"",VLOOKUP($N92,'RECAP FRNS'!#REF!,7,FALSE))</f>
        <v>#REF!</v>
      </c>
      <c r="U92" s="81" t="e">
        <f>IF(ISNA(VLOOKUP($N92,'RECAP FRNS'!#REF!,8,FALSE)),"",VLOOKUP($N92,'RECAP FRNS'!#REF!,8,FALSE))</f>
        <v>#REF!</v>
      </c>
      <c r="V92" s="81" t="e">
        <f>IF(ISNA(VLOOKUP($N92,'RECAP FRNS'!#REF!,9,FALSE)),"",VLOOKUP($N92,'RECAP FRNS'!#REF!,9,FALSE))</f>
        <v>#REF!</v>
      </c>
    </row>
    <row r="93" spans="1:22" ht="15" x14ac:dyDescent="0.25">
      <c r="A93" s="52">
        <v>41131000</v>
      </c>
      <c r="B93" s="53">
        <v>935715</v>
      </c>
      <c r="C93" s="54" t="s">
        <v>69</v>
      </c>
      <c r="D93" s="52">
        <v>17</v>
      </c>
      <c r="E93" s="52">
        <v>704</v>
      </c>
      <c r="F93" s="52">
        <v>40130000</v>
      </c>
      <c r="G93" s="54" t="s">
        <v>341</v>
      </c>
      <c r="H93" s="55" t="s">
        <v>107</v>
      </c>
      <c r="I93" s="52">
        <v>17</v>
      </c>
      <c r="J93" s="52">
        <v>704</v>
      </c>
      <c r="K93" s="12"/>
      <c r="L93" s="12"/>
      <c r="M93" s="6" t="str">
        <f t="shared" si="5"/>
        <v>93571517704</v>
      </c>
      <c r="N93" s="6" t="str">
        <f t="shared" si="6"/>
        <v>SKIPPERS PUBLISHING SARL17704</v>
      </c>
      <c r="O93" s="81" t="e">
        <f>IF(ISNA(VLOOKUP($N93,'RECAP FRNS'!#REF!,2,FALSE)),"",VLOOKUP($N93,'RECAP FRNS'!#REF!,2,FALSE))</f>
        <v>#REF!</v>
      </c>
      <c r="P93" s="81" t="e">
        <f>IF(ISNA(VLOOKUP($N93,'RECAP FRNS'!#REF!,3,FALSE)),"",VLOOKUP($N93,'RECAP FRNS'!#REF!,3,FALSE))</f>
        <v>#REF!</v>
      </c>
      <c r="Q93" s="81" t="e">
        <f>IF(ISNA(VLOOKUP($N93,'RECAP FRNS'!#REF!,4,FALSE)),"",VLOOKUP($N93,'RECAP FRNS'!#REF!,4,FALSE))</f>
        <v>#REF!</v>
      </c>
      <c r="R93" s="81" t="e">
        <f>IF(ISNA(VLOOKUP($N93,'RECAP FRNS'!#REF!,5,FALSE)),"",VLOOKUP($N93,'RECAP FRNS'!#REF!,5,FALSE))</f>
        <v>#REF!</v>
      </c>
      <c r="S93" s="81" t="e">
        <f>IF(ISNA(VLOOKUP($N93,'RECAP FRNS'!#REF!,6,FALSE)),"",VLOOKUP($N93,'RECAP FRNS'!#REF!,6,FALSE))</f>
        <v>#REF!</v>
      </c>
      <c r="T93" s="81" t="e">
        <f>IF(ISNA(VLOOKUP($N93,'RECAP FRNS'!#REF!,7,FALSE)),"",VLOOKUP($N93,'RECAP FRNS'!#REF!,7,FALSE))</f>
        <v>#REF!</v>
      </c>
      <c r="U93" s="81" t="e">
        <f>IF(ISNA(VLOOKUP($N93,'RECAP FRNS'!#REF!,8,FALSE)),"",VLOOKUP($N93,'RECAP FRNS'!#REF!,8,FALSE))</f>
        <v>#REF!</v>
      </c>
      <c r="V93" s="81" t="e">
        <f>IF(ISNA(VLOOKUP($N93,'RECAP FRNS'!#REF!,9,FALSE)),"",VLOOKUP($N93,'RECAP FRNS'!#REF!,9,FALSE))</f>
        <v>#REF!</v>
      </c>
    </row>
    <row r="94" spans="1:22" ht="15" x14ac:dyDescent="0.25">
      <c r="A94" s="52">
        <v>41131000</v>
      </c>
      <c r="B94" s="53">
        <v>936521</v>
      </c>
      <c r="C94" s="54" t="s">
        <v>70</v>
      </c>
      <c r="D94" s="52">
        <v>17</v>
      </c>
      <c r="E94" s="52">
        <v>704</v>
      </c>
      <c r="F94" s="52">
        <v>40130000</v>
      </c>
      <c r="G94" s="54" t="s">
        <v>227</v>
      </c>
      <c r="H94" s="55" t="s">
        <v>228</v>
      </c>
      <c r="I94" s="52">
        <v>17</v>
      </c>
      <c r="J94" s="52">
        <v>704</v>
      </c>
      <c r="K94" s="12"/>
      <c r="L94" s="12"/>
      <c r="M94" s="6" t="str">
        <f t="shared" si="5"/>
        <v>93652117704</v>
      </c>
      <c r="N94" s="6" t="str">
        <f t="shared" si="6"/>
        <v>ADVERTISING SERVICES LTD17704</v>
      </c>
      <c r="O94" s="81" t="e">
        <f>IF(ISNA(VLOOKUP($N94,'RECAP FRNS'!#REF!,2,FALSE)),"",VLOOKUP($N94,'RECAP FRNS'!#REF!,2,FALSE))</f>
        <v>#REF!</v>
      </c>
      <c r="P94" s="81" t="e">
        <f>IF(ISNA(VLOOKUP($N94,'RECAP FRNS'!#REF!,3,FALSE)),"",VLOOKUP($N94,'RECAP FRNS'!#REF!,3,FALSE))</f>
        <v>#REF!</v>
      </c>
      <c r="Q94" s="81" t="e">
        <f>IF(ISNA(VLOOKUP($N94,'RECAP FRNS'!#REF!,4,FALSE)),"",VLOOKUP($N94,'RECAP FRNS'!#REF!,4,FALSE))</f>
        <v>#REF!</v>
      </c>
      <c r="R94" s="81" t="e">
        <f>IF(ISNA(VLOOKUP($N94,'RECAP FRNS'!#REF!,5,FALSE)),"",VLOOKUP($N94,'RECAP FRNS'!#REF!,5,FALSE))</f>
        <v>#REF!</v>
      </c>
      <c r="S94" s="81" t="e">
        <f>IF(ISNA(VLOOKUP($N94,'RECAP FRNS'!#REF!,6,FALSE)),"",VLOOKUP($N94,'RECAP FRNS'!#REF!,6,FALSE))</f>
        <v>#REF!</v>
      </c>
      <c r="T94" s="81" t="e">
        <f>IF(ISNA(VLOOKUP($N94,'RECAP FRNS'!#REF!,7,FALSE)),"",VLOOKUP($N94,'RECAP FRNS'!#REF!,7,FALSE))</f>
        <v>#REF!</v>
      </c>
      <c r="U94" s="81" t="e">
        <f>IF(ISNA(VLOOKUP($N94,'RECAP FRNS'!#REF!,8,FALSE)),"",VLOOKUP($N94,'RECAP FRNS'!#REF!,8,FALSE))</f>
        <v>#REF!</v>
      </c>
      <c r="V94" s="81" t="e">
        <f>IF(ISNA(VLOOKUP($N94,'RECAP FRNS'!#REF!,9,FALSE)),"",VLOOKUP($N94,'RECAP FRNS'!#REF!,9,FALSE))</f>
        <v>#REF!</v>
      </c>
    </row>
    <row r="95" spans="1:22" ht="15" x14ac:dyDescent="0.25">
      <c r="A95" s="52">
        <v>41131000</v>
      </c>
      <c r="B95" s="53">
        <v>949103</v>
      </c>
      <c r="C95" s="54" t="s">
        <v>325</v>
      </c>
      <c r="D95" s="52">
        <v>17</v>
      </c>
      <c r="E95" s="52">
        <v>421</v>
      </c>
      <c r="F95" s="52">
        <v>40130000</v>
      </c>
      <c r="G95" s="54" t="s">
        <v>326</v>
      </c>
      <c r="H95" s="55" t="s">
        <v>327</v>
      </c>
      <c r="I95" s="52">
        <v>17</v>
      </c>
      <c r="J95" s="52">
        <v>421</v>
      </c>
      <c r="K95" s="12"/>
      <c r="L95" s="12"/>
      <c r="M95" s="6" t="str">
        <f t="shared" si="5"/>
        <v>94910317421</v>
      </c>
      <c r="N95" s="6" t="str">
        <f t="shared" si="6"/>
        <v>TRAVEL MAGAZINE17421</v>
      </c>
      <c r="O95" s="81" t="e">
        <f>IF(ISNA(VLOOKUP($N95,'RECAP FRNS'!#REF!,2,FALSE)),"",VLOOKUP($N95,'RECAP FRNS'!#REF!,2,FALSE))</f>
        <v>#REF!</v>
      </c>
      <c r="P95" s="81" t="e">
        <f>IF(ISNA(VLOOKUP($N95,'RECAP FRNS'!#REF!,3,FALSE)),"",VLOOKUP($N95,'RECAP FRNS'!#REF!,3,FALSE))</f>
        <v>#REF!</v>
      </c>
      <c r="Q95" s="81" t="e">
        <f>IF(ISNA(VLOOKUP($N95,'RECAP FRNS'!#REF!,4,FALSE)),"",VLOOKUP($N95,'RECAP FRNS'!#REF!,4,FALSE))</f>
        <v>#REF!</v>
      </c>
      <c r="R95" s="81" t="e">
        <f>IF(ISNA(VLOOKUP($N95,'RECAP FRNS'!#REF!,5,FALSE)),"",VLOOKUP($N95,'RECAP FRNS'!#REF!,5,FALSE))</f>
        <v>#REF!</v>
      </c>
      <c r="S95" s="81" t="e">
        <f>IF(ISNA(VLOOKUP($N95,'RECAP FRNS'!#REF!,6,FALSE)),"",VLOOKUP($N95,'RECAP FRNS'!#REF!,6,FALSE))</f>
        <v>#REF!</v>
      </c>
      <c r="T95" s="81" t="e">
        <f>IF(ISNA(VLOOKUP($N95,'RECAP FRNS'!#REF!,7,FALSE)),"",VLOOKUP($N95,'RECAP FRNS'!#REF!,7,FALSE))</f>
        <v>#REF!</v>
      </c>
      <c r="U95" s="81" t="e">
        <f>IF(ISNA(VLOOKUP($N95,'RECAP FRNS'!#REF!,8,FALSE)),"",VLOOKUP($N95,'RECAP FRNS'!#REF!,8,FALSE))</f>
        <v>#REF!</v>
      </c>
      <c r="V95" s="81" t="e">
        <f>IF(ISNA(VLOOKUP($N95,'RECAP FRNS'!#REF!,9,FALSE)),"",VLOOKUP($N95,'RECAP FRNS'!#REF!,9,FALSE))</f>
        <v>#REF!</v>
      </c>
    </row>
    <row r="96" spans="1:22" ht="15" x14ac:dyDescent="0.25">
      <c r="A96" s="45">
        <v>41132000</v>
      </c>
      <c r="B96" s="46">
        <v>954008</v>
      </c>
      <c r="C96" s="47" t="s">
        <v>16</v>
      </c>
      <c r="D96" s="45">
        <v>18</v>
      </c>
      <c r="E96" s="45">
        <v>221</v>
      </c>
      <c r="F96" s="63">
        <v>40130000</v>
      </c>
      <c r="G96" s="64" t="s">
        <v>477</v>
      </c>
      <c r="H96" s="65" t="s">
        <v>478</v>
      </c>
      <c r="I96" s="63">
        <v>18</v>
      </c>
      <c r="J96" s="63">
        <v>221</v>
      </c>
      <c r="K96" s="21"/>
      <c r="L96" s="21"/>
      <c r="M96" s="6" t="str">
        <f t="shared" si="5"/>
        <v>95400818221</v>
      </c>
      <c r="N96" s="6" t="str">
        <f t="shared" si="6"/>
        <v>ACOUFUN18221</v>
      </c>
      <c r="O96" s="81" t="e">
        <f>IF(ISNA(VLOOKUP($N96,'RECAP FRNS'!#REF!,2,FALSE)),"",VLOOKUP($N96,'RECAP FRNS'!#REF!,2,FALSE))</f>
        <v>#REF!</v>
      </c>
      <c r="P96" s="81" t="e">
        <f>IF(ISNA(VLOOKUP($N96,'RECAP FRNS'!#REF!,3,FALSE)),"",VLOOKUP($N96,'RECAP FRNS'!#REF!,3,FALSE))</f>
        <v>#REF!</v>
      </c>
      <c r="Q96" s="81" t="e">
        <f>IF(ISNA(VLOOKUP($N96,'RECAP FRNS'!#REF!,4,FALSE)),"",VLOOKUP($N96,'RECAP FRNS'!#REF!,4,FALSE))</f>
        <v>#REF!</v>
      </c>
      <c r="R96" s="81" t="e">
        <f>IF(ISNA(VLOOKUP($N96,'RECAP FRNS'!#REF!,5,FALSE)),"",VLOOKUP($N96,'RECAP FRNS'!#REF!,5,FALSE))</f>
        <v>#REF!</v>
      </c>
      <c r="S96" s="81" t="e">
        <f>IF(ISNA(VLOOKUP($N96,'RECAP FRNS'!#REF!,6,FALSE)),"",VLOOKUP($N96,'RECAP FRNS'!#REF!,6,FALSE))</f>
        <v>#REF!</v>
      </c>
      <c r="T96" s="81" t="e">
        <f>IF(ISNA(VLOOKUP($N96,'RECAP FRNS'!#REF!,7,FALSE)),"",VLOOKUP($N96,'RECAP FRNS'!#REF!,7,FALSE))</f>
        <v>#REF!</v>
      </c>
      <c r="U96" s="81" t="e">
        <f>IF(ISNA(VLOOKUP($N96,'RECAP FRNS'!#REF!,8,FALSE)),"",VLOOKUP($N96,'RECAP FRNS'!#REF!,8,FALSE))</f>
        <v>#REF!</v>
      </c>
      <c r="V96" s="81" t="e">
        <f>IF(ISNA(VLOOKUP($N96,'RECAP FRNS'!#REF!,9,FALSE)),"",VLOOKUP($N96,'RECAP FRNS'!#REF!,9,FALSE))</f>
        <v>#REF!</v>
      </c>
    </row>
    <row r="97" spans="1:22" ht="15" x14ac:dyDescent="0.25">
      <c r="A97" s="52">
        <v>41132000</v>
      </c>
      <c r="B97" s="53">
        <v>956040</v>
      </c>
      <c r="C97" s="54" t="s">
        <v>1</v>
      </c>
      <c r="D97" s="52">
        <v>16</v>
      </c>
      <c r="E97" s="52">
        <v>421</v>
      </c>
      <c r="F97" s="52">
        <v>40130000</v>
      </c>
      <c r="G97" s="54" t="s">
        <v>382</v>
      </c>
      <c r="H97" s="55" t="s">
        <v>1</v>
      </c>
      <c r="I97" s="52">
        <v>16</v>
      </c>
      <c r="J97" s="52">
        <v>421</v>
      </c>
      <c r="K97" s="12"/>
      <c r="L97" s="12"/>
      <c r="M97" s="6" t="str">
        <f t="shared" si="5"/>
        <v>95604016421</v>
      </c>
      <c r="N97" s="6" t="str">
        <f t="shared" si="6"/>
        <v>SOCIETE NOUVELLE DU NOUVEL ECONOMISTE16421</v>
      </c>
      <c r="O97" s="81" t="e">
        <f>IF(ISNA(VLOOKUP($N97,'RECAP FRNS'!#REF!,2,FALSE)),"",VLOOKUP($N97,'RECAP FRNS'!#REF!,2,FALSE))</f>
        <v>#REF!</v>
      </c>
      <c r="P97" s="81" t="e">
        <f>IF(ISNA(VLOOKUP($N97,'RECAP FRNS'!#REF!,3,FALSE)),"",VLOOKUP($N97,'RECAP FRNS'!#REF!,3,FALSE))</f>
        <v>#REF!</v>
      </c>
      <c r="Q97" s="81" t="e">
        <f>IF(ISNA(VLOOKUP($N97,'RECAP FRNS'!#REF!,4,FALSE)),"",VLOOKUP($N97,'RECAP FRNS'!#REF!,4,FALSE))</f>
        <v>#REF!</v>
      </c>
      <c r="R97" s="81" t="e">
        <f>IF(ISNA(VLOOKUP($N97,'RECAP FRNS'!#REF!,5,FALSE)),"",VLOOKUP($N97,'RECAP FRNS'!#REF!,5,FALSE))</f>
        <v>#REF!</v>
      </c>
      <c r="S97" s="81" t="e">
        <f>IF(ISNA(VLOOKUP($N97,'RECAP FRNS'!#REF!,6,FALSE)),"",VLOOKUP($N97,'RECAP FRNS'!#REF!,6,FALSE))</f>
        <v>#REF!</v>
      </c>
      <c r="T97" s="81" t="e">
        <f>IF(ISNA(VLOOKUP($N97,'RECAP FRNS'!#REF!,7,FALSE)),"",VLOOKUP($N97,'RECAP FRNS'!#REF!,7,FALSE))</f>
        <v>#REF!</v>
      </c>
      <c r="U97" s="81" t="e">
        <f>IF(ISNA(VLOOKUP($N97,'RECAP FRNS'!#REF!,8,FALSE)),"",VLOOKUP($N97,'RECAP FRNS'!#REF!,8,FALSE))</f>
        <v>#REF!</v>
      </c>
      <c r="V97" s="81" t="e">
        <f>IF(ISNA(VLOOKUP($N97,'RECAP FRNS'!#REF!,9,FALSE)),"",VLOOKUP($N97,'RECAP FRNS'!#REF!,9,FALSE))</f>
        <v>#REF!</v>
      </c>
    </row>
    <row r="98" spans="1:22" s="1" customFormat="1" ht="15" x14ac:dyDescent="0.25">
      <c r="A98" s="52">
        <v>41130000</v>
      </c>
      <c r="B98" s="53">
        <v>960295</v>
      </c>
      <c r="C98" s="54" t="s">
        <v>18</v>
      </c>
      <c r="D98" s="52">
        <v>12</v>
      </c>
      <c r="E98" s="52">
        <v>301</v>
      </c>
      <c r="F98" s="52">
        <v>40130000</v>
      </c>
      <c r="G98" s="54" t="s">
        <v>313</v>
      </c>
      <c r="H98" s="55" t="s">
        <v>18</v>
      </c>
      <c r="I98" s="52">
        <v>12</v>
      </c>
      <c r="J98" s="52">
        <v>301</v>
      </c>
      <c r="K98" s="12"/>
      <c r="L98" s="12"/>
      <c r="M98" s="6" t="str">
        <f t="shared" si="5"/>
        <v>96029512301</v>
      </c>
      <c r="N98" s="6" t="str">
        <f t="shared" si="6"/>
        <v>WEB TV PROD12301</v>
      </c>
      <c r="O98" s="81" t="e">
        <f>IF(ISNA(VLOOKUP($N98,'RECAP FRNS'!#REF!,2,FALSE)),"",VLOOKUP($N98,'RECAP FRNS'!#REF!,2,FALSE))</f>
        <v>#REF!</v>
      </c>
      <c r="P98" s="81" t="e">
        <f>IF(ISNA(VLOOKUP($N98,'RECAP FRNS'!#REF!,3,FALSE)),"",VLOOKUP($N98,'RECAP FRNS'!#REF!,3,FALSE))</f>
        <v>#REF!</v>
      </c>
      <c r="Q98" s="81" t="e">
        <f>IF(ISNA(VLOOKUP($N98,'RECAP FRNS'!#REF!,4,FALSE)),"",VLOOKUP($N98,'RECAP FRNS'!#REF!,4,FALSE))</f>
        <v>#REF!</v>
      </c>
      <c r="R98" s="81" t="e">
        <f>IF(ISNA(VLOOKUP($N98,'RECAP FRNS'!#REF!,5,FALSE)),"",VLOOKUP($N98,'RECAP FRNS'!#REF!,5,FALSE))</f>
        <v>#REF!</v>
      </c>
      <c r="S98" s="81" t="e">
        <f>IF(ISNA(VLOOKUP($N98,'RECAP FRNS'!#REF!,6,FALSE)),"",VLOOKUP($N98,'RECAP FRNS'!#REF!,6,FALSE))</f>
        <v>#REF!</v>
      </c>
      <c r="T98" s="81" t="e">
        <f>IF(ISNA(VLOOKUP($N98,'RECAP FRNS'!#REF!,7,FALSE)),"",VLOOKUP($N98,'RECAP FRNS'!#REF!,7,FALSE))</f>
        <v>#REF!</v>
      </c>
      <c r="U98" s="81" t="e">
        <f>IF(ISNA(VLOOKUP($N98,'RECAP FRNS'!#REF!,8,FALSE)),"",VLOOKUP($N98,'RECAP FRNS'!#REF!,8,FALSE))</f>
        <v>#REF!</v>
      </c>
      <c r="V98" s="81" t="e">
        <f>IF(ISNA(VLOOKUP($N98,'RECAP FRNS'!#REF!,9,FALSE)),"",VLOOKUP($N98,'RECAP FRNS'!#REF!,9,FALSE))</f>
        <v>#REF!</v>
      </c>
    </row>
    <row r="99" spans="1:22" ht="15" x14ac:dyDescent="0.25">
      <c r="A99" s="52">
        <v>41130000</v>
      </c>
      <c r="B99" s="53">
        <v>966007</v>
      </c>
      <c r="C99" s="54" t="s">
        <v>66</v>
      </c>
      <c r="D99" s="52">
        <v>7</v>
      </c>
      <c r="E99" s="52">
        <v>715</v>
      </c>
      <c r="F99" s="71">
        <v>40130000</v>
      </c>
      <c r="G99" s="72" t="s">
        <v>275</v>
      </c>
      <c r="H99" s="73" t="s">
        <v>66</v>
      </c>
      <c r="I99" s="71">
        <v>7</v>
      </c>
      <c r="J99" s="71">
        <v>715</v>
      </c>
      <c r="K99" s="23"/>
      <c r="L99" s="23"/>
      <c r="M99" s="6" t="str">
        <f t="shared" si="5"/>
        <v>9660077715</v>
      </c>
      <c r="N99" s="6" t="str">
        <f t="shared" si="6"/>
        <v>SILVERSHOTZ7715</v>
      </c>
      <c r="O99" s="81" t="e">
        <f>IF(ISNA(VLOOKUP($N99,'RECAP FRNS'!#REF!,2,FALSE)),"",VLOOKUP($N99,'RECAP FRNS'!#REF!,2,FALSE))</f>
        <v>#REF!</v>
      </c>
      <c r="P99" s="81" t="e">
        <f>IF(ISNA(VLOOKUP($N99,'RECAP FRNS'!#REF!,3,FALSE)),"",VLOOKUP($N99,'RECAP FRNS'!#REF!,3,FALSE))</f>
        <v>#REF!</v>
      </c>
      <c r="Q99" s="81" t="e">
        <f>IF(ISNA(VLOOKUP($N99,'RECAP FRNS'!#REF!,4,FALSE)),"",VLOOKUP($N99,'RECAP FRNS'!#REF!,4,FALSE))</f>
        <v>#REF!</v>
      </c>
      <c r="R99" s="81" t="e">
        <f>IF(ISNA(VLOOKUP($N99,'RECAP FRNS'!#REF!,5,FALSE)),"",VLOOKUP($N99,'RECAP FRNS'!#REF!,5,FALSE))</f>
        <v>#REF!</v>
      </c>
      <c r="S99" s="81" t="e">
        <f>IF(ISNA(VLOOKUP($N99,'RECAP FRNS'!#REF!,6,FALSE)),"",VLOOKUP($N99,'RECAP FRNS'!#REF!,6,FALSE))</f>
        <v>#REF!</v>
      </c>
      <c r="T99" s="81" t="e">
        <f>IF(ISNA(VLOOKUP($N99,'RECAP FRNS'!#REF!,7,FALSE)),"",VLOOKUP($N99,'RECAP FRNS'!#REF!,7,FALSE))</f>
        <v>#REF!</v>
      </c>
      <c r="U99" s="81" t="e">
        <f>IF(ISNA(VLOOKUP($N99,'RECAP FRNS'!#REF!,8,FALSE)),"",VLOOKUP($N99,'RECAP FRNS'!#REF!,8,FALSE))</f>
        <v>#REF!</v>
      </c>
      <c r="V99" s="81" t="e">
        <f>IF(ISNA(VLOOKUP($N99,'RECAP FRNS'!#REF!,9,FALSE)),"",VLOOKUP($N99,'RECAP FRNS'!#REF!,9,FALSE))</f>
        <v>#REF!</v>
      </c>
    </row>
    <row r="100" spans="1:22" ht="15" x14ac:dyDescent="0.25">
      <c r="A100" s="52">
        <v>41132000</v>
      </c>
      <c r="B100" s="53">
        <v>970915</v>
      </c>
      <c r="C100" s="54" t="s">
        <v>37</v>
      </c>
      <c r="D100" s="52">
        <v>17</v>
      </c>
      <c r="E100" s="52">
        <v>426</v>
      </c>
      <c r="F100" s="52">
        <v>40130000</v>
      </c>
      <c r="G100" s="54" t="s">
        <v>246</v>
      </c>
      <c r="H100" s="55" t="s">
        <v>37</v>
      </c>
      <c r="I100" s="52">
        <v>17</v>
      </c>
      <c r="J100" s="52">
        <v>426</v>
      </c>
      <c r="K100" s="12"/>
      <c r="L100" s="12"/>
      <c r="M100" s="6" t="str">
        <f t="shared" si="5"/>
        <v>97091517426</v>
      </c>
      <c r="N100" s="6" t="str">
        <f t="shared" si="6"/>
        <v>FEDERATION FRANCAISE DE CREMATION17426</v>
      </c>
      <c r="O100" s="81" t="e">
        <f>IF(ISNA(VLOOKUP($N100,'RECAP FRNS'!#REF!,2,FALSE)),"",VLOOKUP($N100,'RECAP FRNS'!#REF!,2,FALSE))</f>
        <v>#REF!</v>
      </c>
      <c r="P100" s="81" t="e">
        <f>IF(ISNA(VLOOKUP($N100,'RECAP FRNS'!#REF!,3,FALSE)),"",VLOOKUP($N100,'RECAP FRNS'!#REF!,3,FALSE))</f>
        <v>#REF!</v>
      </c>
      <c r="Q100" s="81" t="e">
        <f>IF(ISNA(VLOOKUP($N100,'RECAP FRNS'!#REF!,4,FALSE)),"",VLOOKUP($N100,'RECAP FRNS'!#REF!,4,FALSE))</f>
        <v>#REF!</v>
      </c>
      <c r="R100" s="81" t="e">
        <f>IF(ISNA(VLOOKUP($N100,'RECAP FRNS'!#REF!,5,FALSE)),"",VLOOKUP($N100,'RECAP FRNS'!#REF!,5,FALSE))</f>
        <v>#REF!</v>
      </c>
      <c r="S100" s="81" t="e">
        <f>IF(ISNA(VLOOKUP($N100,'RECAP FRNS'!#REF!,6,FALSE)),"",VLOOKUP($N100,'RECAP FRNS'!#REF!,6,FALSE))</f>
        <v>#REF!</v>
      </c>
      <c r="T100" s="81" t="e">
        <f>IF(ISNA(VLOOKUP($N100,'RECAP FRNS'!#REF!,7,FALSE)),"",VLOOKUP($N100,'RECAP FRNS'!#REF!,7,FALSE))</f>
        <v>#REF!</v>
      </c>
      <c r="U100" s="81" t="e">
        <f>IF(ISNA(VLOOKUP($N100,'RECAP FRNS'!#REF!,8,FALSE)),"",VLOOKUP($N100,'RECAP FRNS'!#REF!,8,FALSE))</f>
        <v>#REF!</v>
      </c>
      <c r="V100" s="81" t="e">
        <f>IF(ISNA(VLOOKUP($N100,'RECAP FRNS'!#REF!,9,FALSE)),"",VLOOKUP($N100,'RECAP FRNS'!#REF!,9,FALSE))</f>
        <v>#REF!</v>
      </c>
    </row>
    <row r="101" spans="1:22" ht="15" x14ac:dyDescent="0.25">
      <c r="A101" s="59">
        <v>41132000</v>
      </c>
      <c r="B101" s="60">
        <v>971403</v>
      </c>
      <c r="C101" s="61" t="s">
        <v>519</v>
      </c>
      <c r="D101" s="59">
        <v>17</v>
      </c>
      <c r="E101" s="59">
        <v>426</v>
      </c>
      <c r="F101" s="59">
        <v>40130000</v>
      </c>
      <c r="G101" s="62" t="s">
        <v>520</v>
      </c>
      <c r="H101" s="61" t="s">
        <v>521</v>
      </c>
      <c r="I101" s="59">
        <v>17</v>
      </c>
      <c r="J101" s="59">
        <v>426</v>
      </c>
      <c r="K101" s="20"/>
      <c r="L101" s="20"/>
      <c r="M101" s="6" t="str">
        <f t="shared" si="5"/>
        <v>97140317426</v>
      </c>
      <c r="N101" s="6" t="str">
        <f t="shared" si="6"/>
        <v>PRO HOLDING SARL17426</v>
      </c>
      <c r="O101" s="81" t="e">
        <f>IF(ISNA(VLOOKUP($N101,'RECAP FRNS'!#REF!,2,FALSE)),"",VLOOKUP($N101,'RECAP FRNS'!#REF!,2,FALSE))</f>
        <v>#REF!</v>
      </c>
      <c r="P101" s="81" t="e">
        <f>IF(ISNA(VLOOKUP($N101,'RECAP FRNS'!#REF!,3,FALSE)),"",VLOOKUP($N101,'RECAP FRNS'!#REF!,3,FALSE))</f>
        <v>#REF!</v>
      </c>
      <c r="Q101" s="81" t="e">
        <f>IF(ISNA(VLOOKUP($N101,'RECAP FRNS'!#REF!,4,FALSE)),"",VLOOKUP($N101,'RECAP FRNS'!#REF!,4,FALSE))</f>
        <v>#REF!</v>
      </c>
      <c r="R101" s="81" t="e">
        <f>IF(ISNA(VLOOKUP($N101,'RECAP FRNS'!#REF!,5,FALSE)),"",VLOOKUP($N101,'RECAP FRNS'!#REF!,5,FALSE))</f>
        <v>#REF!</v>
      </c>
      <c r="S101" s="81" t="e">
        <f>IF(ISNA(VLOOKUP($N101,'RECAP FRNS'!#REF!,6,FALSE)),"",VLOOKUP($N101,'RECAP FRNS'!#REF!,6,FALSE))</f>
        <v>#REF!</v>
      </c>
      <c r="T101" s="81" t="e">
        <f>IF(ISNA(VLOOKUP($N101,'RECAP FRNS'!#REF!,7,FALSE)),"",VLOOKUP($N101,'RECAP FRNS'!#REF!,7,FALSE))</f>
        <v>#REF!</v>
      </c>
      <c r="U101" s="81" t="e">
        <f>IF(ISNA(VLOOKUP($N101,'RECAP FRNS'!#REF!,8,FALSE)),"",VLOOKUP($N101,'RECAP FRNS'!#REF!,8,FALSE))</f>
        <v>#REF!</v>
      </c>
      <c r="V101" s="81" t="e">
        <f>IF(ISNA(VLOOKUP($N101,'RECAP FRNS'!#REF!,9,FALSE)),"",VLOOKUP($N101,'RECAP FRNS'!#REF!,9,FALSE))</f>
        <v>#REF!</v>
      </c>
    </row>
    <row r="102" spans="1:22" ht="15" x14ac:dyDescent="0.25">
      <c r="A102" s="35">
        <v>41132000</v>
      </c>
      <c r="B102" s="42">
        <v>971483</v>
      </c>
      <c r="C102" s="37" t="s">
        <v>125</v>
      </c>
      <c r="D102" s="43">
        <v>15</v>
      </c>
      <c r="E102" s="43">
        <v>426</v>
      </c>
      <c r="F102" s="35">
        <v>40130000</v>
      </c>
      <c r="G102" s="37" t="s">
        <v>126</v>
      </c>
      <c r="H102" s="44" t="s">
        <v>125</v>
      </c>
      <c r="I102" s="35">
        <v>15</v>
      </c>
      <c r="J102" s="35">
        <v>426</v>
      </c>
      <c r="K102" s="16"/>
      <c r="L102" s="16"/>
      <c r="M102" s="6" t="str">
        <f t="shared" si="5"/>
        <v>97148315426</v>
      </c>
      <c r="N102" s="6" t="str">
        <f t="shared" si="6"/>
        <v>GROUPE SLR EDITIONS ET DESIGN15426</v>
      </c>
      <c r="O102" s="81" t="e">
        <f>IF(ISNA(VLOOKUP($N102,'RECAP FRNS'!#REF!,2,FALSE)),"",VLOOKUP($N102,'RECAP FRNS'!#REF!,2,FALSE))</f>
        <v>#REF!</v>
      </c>
      <c r="P102" s="81" t="e">
        <f>IF(ISNA(VLOOKUP($N102,'RECAP FRNS'!#REF!,3,FALSE)),"",VLOOKUP($N102,'RECAP FRNS'!#REF!,3,FALSE))</f>
        <v>#REF!</v>
      </c>
      <c r="Q102" s="81" t="e">
        <f>IF(ISNA(VLOOKUP($N102,'RECAP FRNS'!#REF!,4,FALSE)),"",VLOOKUP($N102,'RECAP FRNS'!#REF!,4,FALSE))</f>
        <v>#REF!</v>
      </c>
      <c r="R102" s="81" t="e">
        <f>IF(ISNA(VLOOKUP($N102,'RECAP FRNS'!#REF!,5,FALSE)),"",VLOOKUP($N102,'RECAP FRNS'!#REF!,5,FALSE))</f>
        <v>#REF!</v>
      </c>
      <c r="S102" s="81" t="e">
        <f>IF(ISNA(VLOOKUP($N102,'RECAP FRNS'!#REF!,6,FALSE)),"",VLOOKUP($N102,'RECAP FRNS'!#REF!,6,FALSE))</f>
        <v>#REF!</v>
      </c>
      <c r="T102" s="81" t="e">
        <f>IF(ISNA(VLOOKUP($N102,'RECAP FRNS'!#REF!,7,FALSE)),"",VLOOKUP($N102,'RECAP FRNS'!#REF!,7,FALSE))</f>
        <v>#REF!</v>
      </c>
      <c r="U102" s="81" t="e">
        <f>IF(ISNA(VLOOKUP($N102,'RECAP FRNS'!#REF!,8,FALSE)),"",VLOOKUP($N102,'RECAP FRNS'!#REF!,8,FALSE))</f>
        <v>#REF!</v>
      </c>
      <c r="V102" s="81" t="e">
        <f>IF(ISNA(VLOOKUP($N102,'RECAP FRNS'!#REF!,9,FALSE)),"",VLOOKUP($N102,'RECAP FRNS'!#REF!,9,FALSE))</f>
        <v>#REF!</v>
      </c>
    </row>
    <row r="103" spans="1:22" ht="15" x14ac:dyDescent="0.25">
      <c r="A103" s="59">
        <v>41132000</v>
      </c>
      <c r="B103" s="60">
        <v>971483</v>
      </c>
      <c r="C103" s="61" t="s">
        <v>5</v>
      </c>
      <c r="D103" s="59">
        <v>17</v>
      </c>
      <c r="E103" s="59">
        <v>426</v>
      </c>
      <c r="F103" s="59">
        <v>40130000</v>
      </c>
      <c r="G103" s="62" t="s">
        <v>126</v>
      </c>
      <c r="H103" s="61" t="s">
        <v>125</v>
      </c>
      <c r="I103" s="59">
        <v>17</v>
      </c>
      <c r="J103" s="59">
        <v>426</v>
      </c>
      <c r="K103" s="20"/>
      <c r="L103" s="20"/>
      <c r="M103" s="6" t="str">
        <f t="shared" si="5"/>
        <v>97148317426</v>
      </c>
      <c r="N103" s="6" t="str">
        <f t="shared" si="6"/>
        <v>GROUPE SLR EDITIONS ET DESIGN17426</v>
      </c>
      <c r="O103" s="81" t="e">
        <f>IF(ISNA(VLOOKUP($N103,'RECAP FRNS'!#REF!,2,FALSE)),"",VLOOKUP($N103,'RECAP FRNS'!#REF!,2,FALSE))</f>
        <v>#REF!</v>
      </c>
      <c r="P103" s="81" t="e">
        <f>IF(ISNA(VLOOKUP($N103,'RECAP FRNS'!#REF!,3,FALSE)),"",VLOOKUP($N103,'RECAP FRNS'!#REF!,3,FALSE))</f>
        <v>#REF!</v>
      </c>
      <c r="Q103" s="81" t="e">
        <f>IF(ISNA(VLOOKUP($N103,'RECAP FRNS'!#REF!,4,FALSE)),"",VLOOKUP($N103,'RECAP FRNS'!#REF!,4,FALSE))</f>
        <v>#REF!</v>
      </c>
      <c r="R103" s="81" t="e">
        <f>IF(ISNA(VLOOKUP($N103,'RECAP FRNS'!#REF!,5,FALSE)),"",VLOOKUP($N103,'RECAP FRNS'!#REF!,5,FALSE))</f>
        <v>#REF!</v>
      </c>
      <c r="S103" s="81" t="e">
        <f>IF(ISNA(VLOOKUP($N103,'RECAP FRNS'!#REF!,6,FALSE)),"",VLOOKUP($N103,'RECAP FRNS'!#REF!,6,FALSE))</f>
        <v>#REF!</v>
      </c>
      <c r="T103" s="81" t="e">
        <f>IF(ISNA(VLOOKUP($N103,'RECAP FRNS'!#REF!,7,FALSE)),"",VLOOKUP($N103,'RECAP FRNS'!#REF!,7,FALSE))</f>
        <v>#REF!</v>
      </c>
      <c r="U103" s="81" t="e">
        <f>IF(ISNA(VLOOKUP($N103,'RECAP FRNS'!#REF!,8,FALSE)),"",VLOOKUP($N103,'RECAP FRNS'!#REF!,8,FALSE))</f>
        <v>#REF!</v>
      </c>
      <c r="V103" s="81" t="e">
        <f>IF(ISNA(VLOOKUP($N103,'RECAP FRNS'!#REF!,9,FALSE)),"",VLOOKUP($N103,'RECAP FRNS'!#REF!,9,FALSE))</f>
        <v>#REF!</v>
      </c>
    </row>
    <row r="104" spans="1:22" ht="15" x14ac:dyDescent="0.25">
      <c r="A104" s="45">
        <v>41132000</v>
      </c>
      <c r="B104" s="46">
        <v>978240</v>
      </c>
      <c r="C104" s="47" t="s">
        <v>39</v>
      </c>
      <c r="D104" s="45">
        <v>17</v>
      </c>
      <c r="E104" s="45">
        <v>502</v>
      </c>
      <c r="F104" s="63">
        <v>40130000</v>
      </c>
      <c r="G104" s="64" t="s">
        <v>502</v>
      </c>
      <c r="H104" s="65" t="s">
        <v>503</v>
      </c>
      <c r="I104" s="63">
        <v>17</v>
      </c>
      <c r="J104" s="63">
        <v>502</v>
      </c>
      <c r="K104" s="21"/>
      <c r="L104" s="21"/>
      <c r="M104" s="6" t="str">
        <f t="shared" si="5"/>
        <v>97824017502</v>
      </c>
      <c r="N104" s="6" t="str">
        <f t="shared" si="6"/>
        <v>REFERENCE CARRELAGE17502</v>
      </c>
      <c r="O104" s="81" t="e">
        <f>IF(ISNA(VLOOKUP($N104,'RECAP FRNS'!#REF!,2,FALSE)),"",VLOOKUP($N104,'RECAP FRNS'!#REF!,2,FALSE))</f>
        <v>#REF!</v>
      </c>
      <c r="P104" s="81" t="e">
        <f>IF(ISNA(VLOOKUP($N104,'RECAP FRNS'!#REF!,3,FALSE)),"",VLOOKUP($N104,'RECAP FRNS'!#REF!,3,FALSE))</f>
        <v>#REF!</v>
      </c>
      <c r="Q104" s="81" t="e">
        <f>IF(ISNA(VLOOKUP($N104,'RECAP FRNS'!#REF!,4,FALSE)),"",VLOOKUP($N104,'RECAP FRNS'!#REF!,4,FALSE))</f>
        <v>#REF!</v>
      </c>
      <c r="R104" s="81" t="e">
        <f>IF(ISNA(VLOOKUP($N104,'RECAP FRNS'!#REF!,5,FALSE)),"",VLOOKUP($N104,'RECAP FRNS'!#REF!,5,FALSE))</f>
        <v>#REF!</v>
      </c>
      <c r="S104" s="81" t="e">
        <f>IF(ISNA(VLOOKUP($N104,'RECAP FRNS'!#REF!,6,FALSE)),"",VLOOKUP($N104,'RECAP FRNS'!#REF!,6,FALSE))</f>
        <v>#REF!</v>
      </c>
      <c r="T104" s="81" t="e">
        <f>IF(ISNA(VLOOKUP($N104,'RECAP FRNS'!#REF!,7,FALSE)),"",VLOOKUP($N104,'RECAP FRNS'!#REF!,7,FALSE))</f>
        <v>#REF!</v>
      </c>
      <c r="U104" s="81" t="e">
        <f>IF(ISNA(VLOOKUP($N104,'RECAP FRNS'!#REF!,8,FALSE)),"",VLOOKUP($N104,'RECAP FRNS'!#REF!,8,FALSE))</f>
        <v>#REF!</v>
      </c>
      <c r="V104" s="81" t="e">
        <f>IF(ISNA(VLOOKUP($N104,'RECAP FRNS'!#REF!,9,FALSE)),"",VLOOKUP($N104,'RECAP FRNS'!#REF!,9,FALSE))</f>
        <v>#REF!</v>
      </c>
    </row>
    <row r="105" spans="1:22" ht="15" x14ac:dyDescent="0.25">
      <c r="A105" s="52">
        <v>41132000</v>
      </c>
      <c r="B105" s="53">
        <v>979409</v>
      </c>
      <c r="C105" s="54" t="s">
        <v>454</v>
      </c>
      <c r="D105" s="52">
        <v>17</v>
      </c>
      <c r="E105" s="52">
        <v>704</v>
      </c>
      <c r="F105" s="52">
        <v>40130000</v>
      </c>
      <c r="G105" s="54" t="s">
        <v>455</v>
      </c>
      <c r="H105" s="55" t="s">
        <v>456</v>
      </c>
      <c r="I105" s="52">
        <v>17</v>
      </c>
      <c r="J105" s="52">
        <v>704</v>
      </c>
      <c r="K105" s="12"/>
      <c r="L105" s="12"/>
      <c r="M105" s="6" t="str">
        <f t="shared" si="5"/>
        <v>97940917704</v>
      </c>
      <c r="N105" s="6" t="str">
        <f t="shared" si="6"/>
        <v>LES EDITIONS JALOU17704</v>
      </c>
      <c r="O105" s="81" t="e">
        <f>IF(ISNA(VLOOKUP($N105,'RECAP FRNS'!#REF!,2,FALSE)),"",VLOOKUP($N105,'RECAP FRNS'!#REF!,2,FALSE))</f>
        <v>#REF!</v>
      </c>
      <c r="P105" s="81" t="e">
        <f>IF(ISNA(VLOOKUP($N105,'RECAP FRNS'!#REF!,3,FALSE)),"",VLOOKUP($N105,'RECAP FRNS'!#REF!,3,FALSE))</f>
        <v>#REF!</v>
      </c>
      <c r="Q105" s="81" t="e">
        <f>IF(ISNA(VLOOKUP($N105,'RECAP FRNS'!#REF!,4,FALSE)),"",VLOOKUP($N105,'RECAP FRNS'!#REF!,4,FALSE))</f>
        <v>#REF!</v>
      </c>
      <c r="R105" s="81" t="e">
        <f>IF(ISNA(VLOOKUP($N105,'RECAP FRNS'!#REF!,5,FALSE)),"",VLOOKUP($N105,'RECAP FRNS'!#REF!,5,FALSE))</f>
        <v>#REF!</v>
      </c>
      <c r="S105" s="81" t="e">
        <f>IF(ISNA(VLOOKUP($N105,'RECAP FRNS'!#REF!,6,FALSE)),"",VLOOKUP($N105,'RECAP FRNS'!#REF!,6,FALSE))</f>
        <v>#REF!</v>
      </c>
      <c r="T105" s="81" t="e">
        <f>IF(ISNA(VLOOKUP($N105,'RECAP FRNS'!#REF!,7,FALSE)),"",VLOOKUP($N105,'RECAP FRNS'!#REF!,7,FALSE))</f>
        <v>#REF!</v>
      </c>
      <c r="U105" s="81" t="e">
        <f>IF(ISNA(VLOOKUP($N105,'RECAP FRNS'!#REF!,8,FALSE)),"",VLOOKUP($N105,'RECAP FRNS'!#REF!,8,FALSE))</f>
        <v>#REF!</v>
      </c>
      <c r="V105" s="81" t="e">
        <f>IF(ISNA(VLOOKUP($N105,'RECAP FRNS'!#REF!,9,FALSE)),"",VLOOKUP($N105,'RECAP FRNS'!#REF!,9,FALSE))</f>
        <v>#REF!</v>
      </c>
    </row>
    <row r="106" spans="1:22" ht="15" x14ac:dyDescent="0.25">
      <c r="A106" s="52">
        <v>41132000</v>
      </c>
      <c r="B106" s="53">
        <v>980914</v>
      </c>
      <c r="C106" s="54" t="s">
        <v>417</v>
      </c>
      <c r="D106" s="52">
        <v>17</v>
      </c>
      <c r="E106" s="52">
        <v>420</v>
      </c>
      <c r="F106" s="52">
        <v>40130000</v>
      </c>
      <c r="G106" s="54" t="s">
        <v>418</v>
      </c>
      <c r="H106" s="55" t="s">
        <v>419</v>
      </c>
      <c r="I106" s="52">
        <v>17</v>
      </c>
      <c r="J106" s="52">
        <v>420</v>
      </c>
      <c r="K106" s="12"/>
      <c r="L106" s="12"/>
      <c r="M106" s="6" t="str">
        <f t="shared" si="5"/>
        <v>98091417420</v>
      </c>
      <c r="N106" s="6" t="str">
        <f t="shared" si="6"/>
        <v>GROUPE CANAL PLUS SA17420</v>
      </c>
      <c r="O106" s="81" t="e">
        <f>IF(ISNA(VLOOKUP($N106,'RECAP FRNS'!#REF!,2,FALSE)),"",VLOOKUP($N106,'RECAP FRNS'!#REF!,2,FALSE))</f>
        <v>#REF!</v>
      </c>
      <c r="P106" s="81" t="e">
        <f>IF(ISNA(VLOOKUP($N106,'RECAP FRNS'!#REF!,3,FALSE)),"",VLOOKUP($N106,'RECAP FRNS'!#REF!,3,FALSE))</f>
        <v>#REF!</v>
      </c>
      <c r="Q106" s="81" t="e">
        <f>IF(ISNA(VLOOKUP($N106,'RECAP FRNS'!#REF!,4,FALSE)),"",VLOOKUP($N106,'RECAP FRNS'!#REF!,4,FALSE))</f>
        <v>#REF!</v>
      </c>
      <c r="R106" s="81" t="e">
        <f>IF(ISNA(VLOOKUP($N106,'RECAP FRNS'!#REF!,5,FALSE)),"",VLOOKUP($N106,'RECAP FRNS'!#REF!,5,FALSE))</f>
        <v>#REF!</v>
      </c>
      <c r="S106" s="81" t="e">
        <f>IF(ISNA(VLOOKUP($N106,'RECAP FRNS'!#REF!,6,FALSE)),"",VLOOKUP($N106,'RECAP FRNS'!#REF!,6,FALSE))</f>
        <v>#REF!</v>
      </c>
      <c r="T106" s="81" t="e">
        <f>IF(ISNA(VLOOKUP($N106,'RECAP FRNS'!#REF!,7,FALSE)),"",VLOOKUP($N106,'RECAP FRNS'!#REF!,7,FALSE))</f>
        <v>#REF!</v>
      </c>
      <c r="U106" s="81" t="e">
        <f>IF(ISNA(VLOOKUP($N106,'RECAP FRNS'!#REF!,8,FALSE)),"",VLOOKUP($N106,'RECAP FRNS'!#REF!,8,FALSE))</f>
        <v>#REF!</v>
      </c>
      <c r="V106" s="81" t="e">
        <f>IF(ISNA(VLOOKUP($N106,'RECAP FRNS'!#REF!,9,FALSE)),"",VLOOKUP($N106,'RECAP FRNS'!#REF!,9,FALSE))</f>
        <v>#REF!</v>
      </c>
    </row>
    <row r="107" spans="1:22" ht="15" x14ac:dyDescent="0.25">
      <c r="A107" s="52">
        <v>41132000</v>
      </c>
      <c r="B107" s="53">
        <v>982242</v>
      </c>
      <c r="C107" s="54" t="s">
        <v>457</v>
      </c>
      <c r="D107" s="52">
        <v>17</v>
      </c>
      <c r="E107" s="52">
        <v>704</v>
      </c>
      <c r="F107" s="52">
        <v>40130000</v>
      </c>
      <c r="G107" s="54" t="s">
        <v>458</v>
      </c>
      <c r="H107" s="55" t="s">
        <v>459</v>
      </c>
      <c r="I107" s="52">
        <v>17</v>
      </c>
      <c r="J107" s="52">
        <v>704</v>
      </c>
      <c r="K107" s="12"/>
      <c r="L107" s="12"/>
      <c r="M107" s="6" t="str">
        <f t="shared" si="5"/>
        <v>98224217704</v>
      </c>
      <c r="N107" s="6" t="str">
        <f t="shared" si="6"/>
        <v>EUROSUD COMMUNICATION17704</v>
      </c>
      <c r="O107" s="81" t="e">
        <f>IF(ISNA(VLOOKUP($N107,'RECAP FRNS'!#REF!,2,FALSE)),"",VLOOKUP($N107,'RECAP FRNS'!#REF!,2,FALSE))</f>
        <v>#REF!</v>
      </c>
      <c r="P107" s="81" t="e">
        <f>IF(ISNA(VLOOKUP($N107,'RECAP FRNS'!#REF!,3,FALSE)),"",VLOOKUP($N107,'RECAP FRNS'!#REF!,3,FALSE))</f>
        <v>#REF!</v>
      </c>
      <c r="Q107" s="81" t="e">
        <f>IF(ISNA(VLOOKUP($N107,'RECAP FRNS'!#REF!,4,FALSE)),"",VLOOKUP($N107,'RECAP FRNS'!#REF!,4,FALSE))</f>
        <v>#REF!</v>
      </c>
      <c r="R107" s="81" t="e">
        <f>IF(ISNA(VLOOKUP($N107,'RECAP FRNS'!#REF!,5,FALSE)),"",VLOOKUP($N107,'RECAP FRNS'!#REF!,5,FALSE))</f>
        <v>#REF!</v>
      </c>
      <c r="S107" s="81" t="e">
        <f>IF(ISNA(VLOOKUP($N107,'RECAP FRNS'!#REF!,6,FALSE)),"",VLOOKUP($N107,'RECAP FRNS'!#REF!,6,FALSE))</f>
        <v>#REF!</v>
      </c>
      <c r="T107" s="81" t="e">
        <f>IF(ISNA(VLOOKUP($N107,'RECAP FRNS'!#REF!,7,FALSE)),"",VLOOKUP($N107,'RECAP FRNS'!#REF!,7,FALSE))</f>
        <v>#REF!</v>
      </c>
      <c r="U107" s="81" t="e">
        <f>IF(ISNA(VLOOKUP($N107,'RECAP FRNS'!#REF!,8,FALSE)),"",VLOOKUP($N107,'RECAP FRNS'!#REF!,8,FALSE))</f>
        <v>#REF!</v>
      </c>
      <c r="V107" s="81" t="e">
        <f>IF(ISNA(VLOOKUP($N107,'RECAP FRNS'!#REF!,9,FALSE)),"",VLOOKUP($N107,'RECAP FRNS'!#REF!,9,FALSE))</f>
        <v>#REF!</v>
      </c>
    </row>
    <row r="108" spans="1:22" ht="15" x14ac:dyDescent="0.25">
      <c r="A108" s="52">
        <v>41132000</v>
      </c>
      <c r="B108" s="53">
        <v>983917</v>
      </c>
      <c r="C108" s="54" t="s">
        <v>38</v>
      </c>
      <c r="D108" s="52">
        <v>17</v>
      </c>
      <c r="E108" s="52">
        <v>426</v>
      </c>
      <c r="F108" s="52">
        <v>40130000</v>
      </c>
      <c r="G108" s="54" t="s">
        <v>148</v>
      </c>
      <c r="H108" s="55" t="s">
        <v>149</v>
      </c>
      <c r="I108" s="52">
        <v>17</v>
      </c>
      <c r="J108" s="52">
        <v>426</v>
      </c>
      <c r="K108" s="12"/>
      <c r="L108" s="12"/>
      <c r="M108" s="6" t="str">
        <f t="shared" si="5"/>
        <v>98391717426</v>
      </c>
      <c r="N108" s="6" t="str">
        <f t="shared" si="6"/>
        <v>FIAT - IFTA17426</v>
      </c>
      <c r="O108" s="81" t="e">
        <f>IF(ISNA(VLOOKUP($N108,'RECAP FRNS'!#REF!,2,FALSE)),"",VLOOKUP($N108,'RECAP FRNS'!#REF!,2,FALSE))</f>
        <v>#REF!</v>
      </c>
      <c r="P108" s="81" t="e">
        <f>IF(ISNA(VLOOKUP($N108,'RECAP FRNS'!#REF!,3,FALSE)),"",VLOOKUP($N108,'RECAP FRNS'!#REF!,3,FALSE))</f>
        <v>#REF!</v>
      </c>
      <c r="Q108" s="81" t="e">
        <f>IF(ISNA(VLOOKUP($N108,'RECAP FRNS'!#REF!,4,FALSE)),"",VLOOKUP($N108,'RECAP FRNS'!#REF!,4,FALSE))</f>
        <v>#REF!</v>
      </c>
      <c r="R108" s="81" t="e">
        <f>IF(ISNA(VLOOKUP($N108,'RECAP FRNS'!#REF!,5,FALSE)),"",VLOOKUP($N108,'RECAP FRNS'!#REF!,5,FALSE))</f>
        <v>#REF!</v>
      </c>
      <c r="S108" s="81" t="e">
        <f>IF(ISNA(VLOOKUP($N108,'RECAP FRNS'!#REF!,6,FALSE)),"",VLOOKUP($N108,'RECAP FRNS'!#REF!,6,FALSE))</f>
        <v>#REF!</v>
      </c>
      <c r="T108" s="81" t="e">
        <f>IF(ISNA(VLOOKUP($N108,'RECAP FRNS'!#REF!,7,FALSE)),"",VLOOKUP($N108,'RECAP FRNS'!#REF!,7,FALSE))</f>
        <v>#REF!</v>
      </c>
      <c r="U108" s="81" t="e">
        <f>IF(ISNA(VLOOKUP($N108,'RECAP FRNS'!#REF!,8,FALSE)),"",VLOOKUP($N108,'RECAP FRNS'!#REF!,8,FALSE))</f>
        <v>#REF!</v>
      </c>
      <c r="V108" s="81" t="e">
        <f>IF(ISNA(VLOOKUP($N108,'RECAP FRNS'!#REF!,9,FALSE)),"",VLOOKUP($N108,'RECAP FRNS'!#REF!,9,FALSE))</f>
        <v>#REF!</v>
      </c>
    </row>
    <row r="109" spans="1:22" ht="15" x14ac:dyDescent="0.25">
      <c r="A109" s="52">
        <v>41130000</v>
      </c>
      <c r="B109" s="53">
        <v>983917</v>
      </c>
      <c r="C109" s="54" t="s">
        <v>38</v>
      </c>
      <c r="D109" s="52">
        <v>13</v>
      </c>
      <c r="E109" s="52">
        <v>426</v>
      </c>
      <c r="F109" s="52">
        <v>40130000</v>
      </c>
      <c r="G109" s="54" t="s">
        <v>148</v>
      </c>
      <c r="H109" s="55" t="s">
        <v>149</v>
      </c>
      <c r="I109" s="52">
        <v>13</v>
      </c>
      <c r="J109" s="52">
        <v>426</v>
      </c>
      <c r="K109" s="12"/>
      <c r="L109" s="12"/>
      <c r="M109" s="6" t="str">
        <f t="shared" si="5"/>
        <v>98391713426</v>
      </c>
      <c r="N109" s="6" t="str">
        <f t="shared" si="6"/>
        <v>FIAT - IFTA13426</v>
      </c>
      <c r="O109" s="81" t="e">
        <f>IF(ISNA(VLOOKUP($N109,'RECAP FRNS'!#REF!,2,FALSE)),"",VLOOKUP($N109,'RECAP FRNS'!#REF!,2,FALSE))</f>
        <v>#REF!</v>
      </c>
      <c r="P109" s="81" t="e">
        <f>IF(ISNA(VLOOKUP($N109,'RECAP FRNS'!#REF!,3,FALSE)),"",VLOOKUP($N109,'RECAP FRNS'!#REF!,3,FALSE))</f>
        <v>#REF!</v>
      </c>
      <c r="Q109" s="81" t="e">
        <f>IF(ISNA(VLOOKUP($N109,'RECAP FRNS'!#REF!,4,FALSE)),"",VLOOKUP($N109,'RECAP FRNS'!#REF!,4,FALSE))</f>
        <v>#REF!</v>
      </c>
      <c r="R109" s="81" t="e">
        <f>IF(ISNA(VLOOKUP($N109,'RECAP FRNS'!#REF!,5,FALSE)),"",VLOOKUP($N109,'RECAP FRNS'!#REF!,5,FALSE))</f>
        <v>#REF!</v>
      </c>
      <c r="S109" s="81" t="e">
        <f>IF(ISNA(VLOOKUP($N109,'RECAP FRNS'!#REF!,6,FALSE)),"",VLOOKUP($N109,'RECAP FRNS'!#REF!,6,FALSE))</f>
        <v>#REF!</v>
      </c>
      <c r="T109" s="81" t="e">
        <f>IF(ISNA(VLOOKUP($N109,'RECAP FRNS'!#REF!,7,FALSE)),"",VLOOKUP($N109,'RECAP FRNS'!#REF!,7,FALSE))</f>
        <v>#REF!</v>
      </c>
      <c r="U109" s="81" t="e">
        <f>IF(ISNA(VLOOKUP($N109,'RECAP FRNS'!#REF!,8,FALSE)),"",VLOOKUP($N109,'RECAP FRNS'!#REF!,8,FALSE))</f>
        <v>#REF!</v>
      </c>
      <c r="V109" s="81" t="e">
        <f>IF(ISNA(VLOOKUP($N109,'RECAP FRNS'!#REF!,9,FALSE)),"",VLOOKUP($N109,'RECAP FRNS'!#REF!,9,FALSE))</f>
        <v>#REF!</v>
      </c>
    </row>
    <row r="110" spans="1:22" ht="15" x14ac:dyDescent="0.25">
      <c r="A110" s="52">
        <v>41130000</v>
      </c>
      <c r="B110" s="53">
        <v>986729</v>
      </c>
      <c r="C110" s="54" t="s">
        <v>277</v>
      </c>
      <c r="D110" s="52">
        <v>8</v>
      </c>
      <c r="E110" s="52">
        <v>314</v>
      </c>
      <c r="F110" s="52">
        <v>40130000</v>
      </c>
      <c r="G110" s="54" t="s">
        <v>278</v>
      </c>
      <c r="H110" s="55" t="s">
        <v>277</v>
      </c>
      <c r="I110" s="52">
        <v>8</v>
      </c>
      <c r="J110" s="52">
        <v>314</v>
      </c>
      <c r="K110" s="12"/>
      <c r="L110" s="12"/>
      <c r="M110" s="6" t="str">
        <f t="shared" si="5"/>
        <v>9867298314</v>
      </c>
      <c r="N110" s="6" t="str">
        <f t="shared" si="6"/>
        <v>CAMPAGNE DE PRESSE8314</v>
      </c>
      <c r="O110" s="81" t="e">
        <f>IF(ISNA(VLOOKUP($N110,'RECAP FRNS'!#REF!,2,FALSE)),"",VLOOKUP($N110,'RECAP FRNS'!#REF!,2,FALSE))</f>
        <v>#REF!</v>
      </c>
      <c r="P110" s="81" t="e">
        <f>IF(ISNA(VLOOKUP($N110,'RECAP FRNS'!#REF!,3,FALSE)),"",VLOOKUP($N110,'RECAP FRNS'!#REF!,3,FALSE))</f>
        <v>#REF!</v>
      </c>
      <c r="Q110" s="81" t="e">
        <f>IF(ISNA(VLOOKUP($N110,'RECAP FRNS'!#REF!,4,FALSE)),"",VLOOKUP($N110,'RECAP FRNS'!#REF!,4,FALSE))</f>
        <v>#REF!</v>
      </c>
      <c r="R110" s="81" t="e">
        <f>IF(ISNA(VLOOKUP($N110,'RECAP FRNS'!#REF!,5,FALSE)),"",VLOOKUP($N110,'RECAP FRNS'!#REF!,5,FALSE))</f>
        <v>#REF!</v>
      </c>
      <c r="S110" s="81" t="e">
        <f>IF(ISNA(VLOOKUP($N110,'RECAP FRNS'!#REF!,6,FALSE)),"",VLOOKUP($N110,'RECAP FRNS'!#REF!,6,FALSE))</f>
        <v>#REF!</v>
      </c>
      <c r="T110" s="81" t="e">
        <f>IF(ISNA(VLOOKUP($N110,'RECAP FRNS'!#REF!,7,FALSE)),"",VLOOKUP($N110,'RECAP FRNS'!#REF!,7,FALSE))</f>
        <v>#REF!</v>
      </c>
      <c r="U110" s="81" t="e">
        <f>IF(ISNA(VLOOKUP($N110,'RECAP FRNS'!#REF!,8,FALSE)),"",VLOOKUP($N110,'RECAP FRNS'!#REF!,8,FALSE))</f>
        <v>#REF!</v>
      </c>
      <c r="V110" s="81" t="e">
        <f>IF(ISNA(VLOOKUP($N110,'RECAP FRNS'!#REF!,9,FALSE)),"",VLOOKUP($N110,'RECAP FRNS'!#REF!,9,FALSE))</f>
        <v>#REF!</v>
      </c>
    </row>
    <row r="111" spans="1:22" ht="15" x14ac:dyDescent="0.25">
      <c r="A111" s="35">
        <v>41132000</v>
      </c>
      <c r="B111" s="42">
        <v>994562</v>
      </c>
      <c r="C111" s="37" t="s">
        <v>137</v>
      </c>
      <c r="D111" s="43">
        <v>17</v>
      </c>
      <c r="E111" s="43">
        <v>221</v>
      </c>
      <c r="F111" s="35">
        <v>40130000</v>
      </c>
      <c r="G111" s="37" t="s">
        <v>229</v>
      </c>
      <c r="H111" s="44" t="s">
        <v>137</v>
      </c>
      <c r="I111" s="35"/>
      <c r="J111" s="35"/>
      <c r="K111" s="16"/>
      <c r="L111" s="16"/>
      <c r="M111" s="6" t="str">
        <f t="shared" si="5"/>
        <v>99456217221</v>
      </c>
      <c r="N111" s="6" t="str">
        <f t="shared" si="6"/>
        <v>FEDERATION FRANCAISE D'HALTEROPHILIE</v>
      </c>
      <c r="O111" s="81" t="e">
        <f>IF(ISNA(VLOOKUP($N111,'RECAP FRNS'!#REF!,2,FALSE)),"",VLOOKUP($N111,'RECAP FRNS'!#REF!,2,FALSE))</f>
        <v>#REF!</v>
      </c>
      <c r="P111" s="81" t="e">
        <f>IF(ISNA(VLOOKUP($N111,'RECAP FRNS'!#REF!,3,FALSE)),"",VLOOKUP($N111,'RECAP FRNS'!#REF!,3,FALSE))</f>
        <v>#REF!</v>
      </c>
      <c r="Q111" s="81" t="e">
        <f>IF(ISNA(VLOOKUP($N111,'RECAP FRNS'!#REF!,4,FALSE)),"",VLOOKUP($N111,'RECAP FRNS'!#REF!,4,FALSE))</f>
        <v>#REF!</v>
      </c>
      <c r="R111" s="81" t="e">
        <f>IF(ISNA(VLOOKUP($N111,'RECAP FRNS'!#REF!,5,FALSE)),"",VLOOKUP($N111,'RECAP FRNS'!#REF!,5,FALSE))</f>
        <v>#REF!</v>
      </c>
      <c r="S111" s="81" t="e">
        <f>IF(ISNA(VLOOKUP($N111,'RECAP FRNS'!#REF!,6,FALSE)),"",VLOOKUP($N111,'RECAP FRNS'!#REF!,6,FALSE))</f>
        <v>#REF!</v>
      </c>
      <c r="T111" s="81" t="e">
        <f>IF(ISNA(VLOOKUP($N111,'RECAP FRNS'!#REF!,7,FALSE)),"",VLOOKUP($N111,'RECAP FRNS'!#REF!,7,FALSE))</f>
        <v>#REF!</v>
      </c>
      <c r="U111" s="81" t="e">
        <f>IF(ISNA(VLOOKUP($N111,'RECAP FRNS'!#REF!,8,FALSE)),"",VLOOKUP($N111,'RECAP FRNS'!#REF!,8,FALSE))</f>
        <v>#REF!</v>
      </c>
      <c r="V111" s="81" t="e">
        <f>IF(ISNA(VLOOKUP($N111,'RECAP FRNS'!#REF!,9,FALSE)),"",VLOOKUP($N111,'RECAP FRNS'!#REF!,9,FALSE))</f>
        <v>#REF!</v>
      </c>
    </row>
    <row r="112" spans="1:22" ht="15" x14ac:dyDescent="0.25">
      <c r="A112" s="52">
        <v>41132000</v>
      </c>
      <c r="B112" s="53">
        <v>1304342</v>
      </c>
      <c r="C112" s="54" t="s">
        <v>405</v>
      </c>
      <c r="D112" s="52">
        <v>17</v>
      </c>
      <c r="E112" s="52">
        <v>301</v>
      </c>
      <c r="F112" s="52">
        <v>40130000</v>
      </c>
      <c r="G112" s="54" t="s">
        <v>406</v>
      </c>
      <c r="H112" s="55" t="s">
        <v>407</v>
      </c>
      <c r="I112" s="52">
        <v>17</v>
      </c>
      <c r="J112" s="52">
        <v>301</v>
      </c>
      <c r="K112" s="12"/>
      <c r="L112" s="12"/>
      <c r="M112" s="6" t="str">
        <f t="shared" si="5"/>
        <v>130434217301</v>
      </c>
      <c r="N112" s="6" t="str">
        <f t="shared" si="6"/>
        <v>MARKESS INTERNATIONAL17301</v>
      </c>
      <c r="O112" s="81" t="e">
        <f>IF(ISNA(VLOOKUP($N112,'RECAP FRNS'!#REF!,2,FALSE)),"",VLOOKUP($N112,'RECAP FRNS'!#REF!,2,FALSE))</f>
        <v>#REF!</v>
      </c>
      <c r="P112" s="81" t="e">
        <f>IF(ISNA(VLOOKUP($N112,'RECAP FRNS'!#REF!,3,FALSE)),"",VLOOKUP($N112,'RECAP FRNS'!#REF!,3,FALSE))</f>
        <v>#REF!</v>
      </c>
      <c r="Q112" s="81" t="e">
        <f>IF(ISNA(VLOOKUP($N112,'RECAP FRNS'!#REF!,4,FALSE)),"",VLOOKUP($N112,'RECAP FRNS'!#REF!,4,FALSE))</f>
        <v>#REF!</v>
      </c>
      <c r="R112" s="81" t="e">
        <f>IF(ISNA(VLOOKUP($N112,'RECAP FRNS'!#REF!,5,FALSE)),"",VLOOKUP($N112,'RECAP FRNS'!#REF!,5,FALSE))</f>
        <v>#REF!</v>
      </c>
      <c r="S112" s="81" t="e">
        <f>IF(ISNA(VLOOKUP($N112,'RECAP FRNS'!#REF!,6,FALSE)),"",VLOOKUP($N112,'RECAP FRNS'!#REF!,6,FALSE))</f>
        <v>#REF!</v>
      </c>
      <c r="T112" s="81" t="e">
        <f>IF(ISNA(VLOOKUP($N112,'RECAP FRNS'!#REF!,7,FALSE)),"",VLOOKUP($N112,'RECAP FRNS'!#REF!,7,FALSE))</f>
        <v>#REF!</v>
      </c>
      <c r="U112" s="81" t="e">
        <f>IF(ISNA(VLOOKUP($N112,'RECAP FRNS'!#REF!,8,FALSE)),"",VLOOKUP($N112,'RECAP FRNS'!#REF!,8,FALSE))</f>
        <v>#REF!</v>
      </c>
      <c r="V112" s="81" t="e">
        <f>IF(ISNA(VLOOKUP($N112,'RECAP FRNS'!#REF!,9,FALSE)),"",VLOOKUP($N112,'RECAP FRNS'!#REF!,9,FALSE))</f>
        <v>#REF!</v>
      </c>
    </row>
    <row r="113" spans="1:22" ht="15" x14ac:dyDescent="0.25">
      <c r="A113" s="52">
        <v>41130000</v>
      </c>
      <c r="B113" s="53">
        <v>1304606</v>
      </c>
      <c r="C113" s="54" t="s">
        <v>286</v>
      </c>
      <c r="D113" s="52">
        <v>9</v>
      </c>
      <c r="E113" s="52">
        <v>201</v>
      </c>
      <c r="F113" s="52">
        <v>40130000</v>
      </c>
      <c r="G113" s="54" t="s">
        <v>287</v>
      </c>
      <c r="H113" s="55" t="s">
        <v>286</v>
      </c>
      <c r="I113" s="52">
        <v>9</v>
      </c>
      <c r="J113" s="52">
        <v>201</v>
      </c>
      <c r="K113" s="12"/>
      <c r="L113" s="12"/>
      <c r="M113" s="6" t="str">
        <f t="shared" si="5"/>
        <v>13046069201</v>
      </c>
      <c r="N113" s="6" t="str">
        <f t="shared" si="6"/>
        <v>NOVETHIC9201</v>
      </c>
      <c r="O113" s="81" t="e">
        <f>IF(ISNA(VLOOKUP($N113,'RECAP FRNS'!#REF!,2,FALSE)),"",VLOOKUP($N113,'RECAP FRNS'!#REF!,2,FALSE))</f>
        <v>#REF!</v>
      </c>
      <c r="P113" s="81" t="e">
        <f>IF(ISNA(VLOOKUP($N113,'RECAP FRNS'!#REF!,3,FALSE)),"",VLOOKUP($N113,'RECAP FRNS'!#REF!,3,FALSE))</f>
        <v>#REF!</v>
      </c>
      <c r="Q113" s="81" t="e">
        <f>IF(ISNA(VLOOKUP($N113,'RECAP FRNS'!#REF!,4,FALSE)),"",VLOOKUP($N113,'RECAP FRNS'!#REF!,4,FALSE))</f>
        <v>#REF!</v>
      </c>
      <c r="R113" s="81" t="e">
        <f>IF(ISNA(VLOOKUP($N113,'RECAP FRNS'!#REF!,5,FALSE)),"",VLOOKUP($N113,'RECAP FRNS'!#REF!,5,FALSE))</f>
        <v>#REF!</v>
      </c>
      <c r="S113" s="81" t="e">
        <f>IF(ISNA(VLOOKUP($N113,'RECAP FRNS'!#REF!,6,FALSE)),"",VLOOKUP($N113,'RECAP FRNS'!#REF!,6,FALSE))</f>
        <v>#REF!</v>
      </c>
      <c r="T113" s="81" t="e">
        <f>IF(ISNA(VLOOKUP($N113,'RECAP FRNS'!#REF!,7,FALSE)),"",VLOOKUP($N113,'RECAP FRNS'!#REF!,7,FALSE))</f>
        <v>#REF!</v>
      </c>
      <c r="U113" s="81" t="e">
        <f>IF(ISNA(VLOOKUP($N113,'RECAP FRNS'!#REF!,8,FALSE)),"",VLOOKUP($N113,'RECAP FRNS'!#REF!,8,FALSE))</f>
        <v>#REF!</v>
      </c>
      <c r="V113" s="81" t="e">
        <f>IF(ISNA(VLOOKUP($N113,'RECAP FRNS'!#REF!,9,FALSE)),"",VLOOKUP($N113,'RECAP FRNS'!#REF!,9,FALSE))</f>
        <v>#REF!</v>
      </c>
    </row>
    <row r="114" spans="1:22" ht="15" x14ac:dyDescent="0.25">
      <c r="A114" s="52">
        <v>41132000</v>
      </c>
      <c r="B114" s="53">
        <v>1314870</v>
      </c>
      <c r="C114" s="54" t="s">
        <v>439</v>
      </c>
      <c r="D114" s="52">
        <v>17</v>
      </c>
      <c r="E114" s="52">
        <v>601</v>
      </c>
      <c r="F114" s="52">
        <v>40130000</v>
      </c>
      <c r="G114" s="54" t="s">
        <v>440</v>
      </c>
      <c r="H114" s="55" t="s">
        <v>439</v>
      </c>
      <c r="I114" s="52">
        <v>17</v>
      </c>
      <c r="J114" s="52">
        <v>601</v>
      </c>
      <c r="K114" s="12"/>
      <c r="L114" s="12"/>
      <c r="M114" s="6" t="str">
        <f t="shared" si="5"/>
        <v>131487017601</v>
      </c>
      <c r="N114" s="6" t="str">
        <f t="shared" si="6"/>
        <v>EDITIONS CONQUETES17601</v>
      </c>
      <c r="O114" s="81" t="e">
        <f>IF(ISNA(VLOOKUP($N114,'RECAP FRNS'!#REF!,2,FALSE)),"",VLOOKUP($N114,'RECAP FRNS'!#REF!,2,FALSE))</f>
        <v>#REF!</v>
      </c>
      <c r="P114" s="81" t="e">
        <f>IF(ISNA(VLOOKUP($N114,'RECAP FRNS'!#REF!,3,FALSE)),"",VLOOKUP($N114,'RECAP FRNS'!#REF!,3,FALSE))</f>
        <v>#REF!</v>
      </c>
      <c r="Q114" s="81" t="e">
        <f>IF(ISNA(VLOOKUP($N114,'RECAP FRNS'!#REF!,4,FALSE)),"",VLOOKUP($N114,'RECAP FRNS'!#REF!,4,FALSE))</f>
        <v>#REF!</v>
      </c>
      <c r="R114" s="81" t="e">
        <f>IF(ISNA(VLOOKUP($N114,'RECAP FRNS'!#REF!,5,FALSE)),"",VLOOKUP($N114,'RECAP FRNS'!#REF!,5,FALSE))</f>
        <v>#REF!</v>
      </c>
      <c r="S114" s="81" t="e">
        <f>IF(ISNA(VLOOKUP($N114,'RECAP FRNS'!#REF!,6,FALSE)),"",VLOOKUP($N114,'RECAP FRNS'!#REF!,6,FALSE))</f>
        <v>#REF!</v>
      </c>
      <c r="T114" s="81" t="e">
        <f>IF(ISNA(VLOOKUP($N114,'RECAP FRNS'!#REF!,7,FALSE)),"",VLOOKUP($N114,'RECAP FRNS'!#REF!,7,FALSE))</f>
        <v>#REF!</v>
      </c>
      <c r="U114" s="81" t="e">
        <f>IF(ISNA(VLOOKUP($N114,'RECAP FRNS'!#REF!,8,FALSE)),"",VLOOKUP($N114,'RECAP FRNS'!#REF!,8,FALSE))</f>
        <v>#REF!</v>
      </c>
      <c r="V114" s="81" t="e">
        <f>IF(ISNA(VLOOKUP($N114,'RECAP FRNS'!#REF!,9,FALSE)),"",VLOOKUP($N114,'RECAP FRNS'!#REF!,9,FALSE))</f>
        <v>#REF!</v>
      </c>
    </row>
    <row r="115" spans="1:22" ht="15" x14ac:dyDescent="0.25">
      <c r="A115" s="52">
        <v>41132000</v>
      </c>
      <c r="B115" s="53">
        <v>1317438</v>
      </c>
      <c r="C115" s="54" t="s">
        <v>61</v>
      </c>
      <c r="D115" s="52">
        <v>18</v>
      </c>
      <c r="E115" s="52">
        <v>406</v>
      </c>
      <c r="F115" s="52">
        <v>40130000</v>
      </c>
      <c r="G115" s="54" t="s">
        <v>269</v>
      </c>
      <c r="H115" s="55" t="s">
        <v>61</v>
      </c>
      <c r="I115" s="52">
        <v>18</v>
      </c>
      <c r="J115" s="52">
        <v>406</v>
      </c>
      <c r="K115" s="12"/>
      <c r="L115" s="12"/>
      <c r="M115" s="6" t="str">
        <f t="shared" si="5"/>
        <v>131743818406</v>
      </c>
      <c r="N115" s="6" t="str">
        <f t="shared" si="6"/>
        <v>GROUPE GRATUIT PROS18406</v>
      </c>
      <c r="O115" s="81" t="e">
        <f>IF(ISNA(VLOOKUP($N115,'RECAP FRNS'!#REF!,2,FALSE)),"",VLOOKUP($N115,'RECAP FRNS'!#REF!,2,FALSE))</f>
        <v>#REF!</v>
      </c>
      <c r="P115" s="81" t="e">
        <f>IF(ISNA(VLOOKUP($N115,'RECAP FRNS'!#REF!,3,FALSE)),"",VLOOKUP($N115,'RECAP FRNS'!#REF!,3,FALSE))</f>
        <v>#REF!</v>
      </c>
      <c r="Q115" s="81" t="e">
        <f>IF(ISNA(VLOOKUP($N115,'RECAP FRNS'!#REF!,4,FALSE)),"",VLOOKUP($N115,'RECAP FRNS'!#REF!,4,FALSE))</f>
        <v>#REF!</v>
      </c>
      <c r="R115" s="81" t="e">
        <f>IF(ISNA(VLOOKUP($N115,'RECAP FRNS'!#REF!,5,FALSE)),"",VLOOKUP($N115,'RECAP FRNS'!#REF!,5,FALSE))</f>
        <v>#REF!</v>
      </c>
      <c r="S115" s="81" t="e">
        <f>IF(ISNA(VLOOKUP($N115,'RECAP FRNS'!#REF!,6,FALSE)),"",VLOOKUP($N115,'RECAP FRNS'!#REF!,6,FALSE))</f>
        <v>#REF!</v>
      </c>
      <c r="T115" s="81" t="e">
        <f>IF(ISNA(VLOOKUP($N115,'RECAP FRNS'!#REF!,7,FALSE)),"",VLOOKUP($N115,'RECAP FRNS'!#REF!,7,FALSE))</f>
        <v>#REF!</v>
      </c>
      <c r="U115" s="81" t="e">
        <f>IF(ISNA(VLOOKUP($N115,'RECAP FRNS'!#REF!,8,FALSE)),"",VLOOKUP($N115,'RECAP FRNS'!#REF!,8,FALSE))</f>
        <v>#REF!</v>
      </c>
      <c r="V115" s="81" t="e">
        <f>IF(ISNA(VLOOKUP($N115,'RECAP FRNS'!#REF!,9,FALSE)),"",VLOOKUP($N115,'RECAP FRNS'!#REF!,9,FALSE))</f>
        <v>#REF!</v>
      </c>
    </row>
    <row r="116" spans="1:22" ht="15" x14ac:dyDescent="0.25">
      <c r="A116" s="45">
        <v>41132000</v>
      </c>
      <c r="B116" s="46">
        <v>1317777</v>
      </c>
      <c r="C116" s="47" t="s">
        <v>29</v>
      </c>
      <c r="D116" s="45">
        <v>17</v>
      </c>
      <c r="E116" s="45">
        <v>421</v>
      </c>
      <c r="F116" s="63">
        <v>40130000</v>
      </c>
      <c r="G116" s="64" t="s">
        <v>496</v>
      </c>
      <c r="H116" s="65" t="s">
        <v>497</v>
      </c>
      <c r="I116" s="63">
        <v>17</v>
      </c>
      <c r="J116" s="63">
        <v>421</v>
      </c>
      <c r="K116" s="21"/>
      <c r="L116" s="21"/>
      <c r="M116" s="6" t="str">
        <f t="shared" si="5"/>
        <v>131777717421</v>
      </c>
      <c r="N116" s="6" t="str">
        <f t="shared" si="6"/>
        <v>FAIRE SAVOIR PRODUCTION17421</v>
      </c>
      <c r="O116" s="81" t="e">
        <f>IF(ISNA(VLOOKUP($N116,'RECAP FRNS'!#REF!,2,FALSE)),"",VLOOKUP($N116,'RECAP FRNS'!#REF!,2,FALSE))</f>
        <v>#REF!</v>
      </c>
      <c r="P116" s="81" t="e">
        <f>IF(ISNA(VLOOKUP($N116,'RECAP FRNS'!#REF!,3,FALSE)),"",VLOOKUP($N116,'RECAP FRNS'!#REF!,3,FALSE))</f>
        <v>#REF!</v>
      </c>
      <c r="Q116" s="81" t="e">
        <f>IF(ISNA(VLOOKUP($N116,'RECAP FRNS'!#REF!,4,FALSE)),"",VLOOKUP($N116,'RECAP FRNS'!#REF!,4,FALSE))</f>
        <v>#REF!</v>
      </c>
      <c r="R116" s="81" t="e">
        <f>IF(ISNA(VLOOKUP($N116,'RECAP FRNS'!#REF!,5,FALSE)),"",VLOOKUP($N116,'RECAP FRNS'!#REF!,5,FALSE))</f>
        <v>#REF!</v>
      </c>
      <c r="S116" s="81" t="e">
        <f>IF(ISNA(VLOOKUP($N116,'RECAP FRNS'!#REF!,6,FALSE)),"",VLOOKUP($N116,'RECAP FRNS'!#REF!,6,FALSE))</f>
        <v>#REF!</v>
      </c>
      <c r="T116" s="81" t="e">
        <f>IF(ISNA(VLOOKUP($N116,'RECAP FRNS'!#REF!,7,FALSE)),"",VLOOKUP($N116,'RECAP FRNS'!#REF!,7,FALSE))</f>
        <v>#REF!</v>
      </c>
      <c r="U116" s="81" t="e">
        <f>IF(ISNA(VLOOKUP($N116,'RECAP FRNS'!#REF!,8,FALSE)),"",VLOOKUP($N116,'RECAP FRNS'!#REF!,8,FALSE))</f>
        <v>#REF!</v>
      </c>
      <c r="V116" s="81" t="e">
        <f>IF(ISNA(VLOOKUP($N116,'RECAP FRNS'!#REF!,9,FALSE)),"",VLOOKUP($N116,'RECAP FRNS'!#REF!,9,FALSE))</f>
        <v>#REF!</v>
      </c>
    </row>
    <row r="117" spans="1:22" ht="15" x14ac:dyDescent="0.25">
      <c r="A117" s="52">
        <v>41132000</v>
      </c>
      <c r="B117" s="53">
        <v>1319609</v>
      </c>
      <c r="C117" s="54" t="s">
        <v>433</v>
      </c>
      <c r="D117" s="52">
        <v>17</v>
      </c>
      <c r="E117" s="52">
        <v>425</v>
      </c>
      <c r="F117" s="52">
        <v>40130000</v>
      </c>
      <c r="G117" s="54" t="s">
        <v>434</v>
      </c>
      <c r="H117" s="55" t="s">
        <v>433</v>
      </c>
      <c r="I117" s="52">
        <v>17</v>
      </c>
      <c r="J117" s="52">
        <v>425</v>
      </c>
      <c r="K117" s="12"/>
      <c r="L117" s="12"/>
      <c r="M117" s="6" t="str">
        <f t="shared" si="5"/>
        <v>131960917425</v>
      </c>
      <c r="N117" s="6" t="str">
        <f t="shared" si="6"/>
        <v>AC FRANCHISE SARL17425</v>
      </c>
      <c r="O117" s="81" t="e">
        <f>IF(ISNA(VLOOKUP($N117,'RECAP FRNS'!#REF!,2,FALSE)),"",VLOOKUP($N117,'RECAP FRNS'!#REF!,2,FALSE))</f>
        <v>#REF!</v>
      </c>
      <c r="P117" s="81" t="e">
        <f>IF(ISNA(VLOOKUP($N117,'RECAP FRNS'!#REF!,3,FALSE)),"",VLOOKUP($N117,'RECAP FRNS'!#REF!,3,FALSE))</f>
        <v>#REF!</v>
      </c>
      <c r="Q117" s="81" t="e">
        <f>IF(ISNA(VLOOKUP($N117,'RECAP FRNS'!#REF!,4,FALSE)),"",VLOOKUP($N117,'RECAP FRNS'!#REF!,4,FALSE))</f>
        <v>#REF!</v>
      </c>
      <c r="R117" s="81" t="e">
        <f>IF(ISNA(VLOOKUP($N117,'RECAP FRNS'!#REF!,5,FALSE)),"",VLOOKUP($N117,'RECAP FRNS'!#REF!,5,FALSE))</f>
        <v>#REF!</v>
      </c>
      <c r="S117" s="81" t="e">
        <f>IF(ISNA(VLOOKUP($N117,'RECAP FRNS'!#REF!,6,FALSE)),"",VLOOKUP($N117,'RECAP FRNS'!#REF!,6,FALSE))</f>
        <v>#REF!</v>
      </c>
      <c r="T117" s="81" t="e">
        <f>IF(ISNA(VLOOKUP($N117,'RECAP FRNS'!#REF!,7,FALSE)),"",VLOOKUP($N117,'RECAP FRNS'!#REF!,7,FALSE))</f>
        <v>#REF!</v>
      </c>
      <c r="U117" s="81" t="e">
        <f>IF(ISNA(VLOOKUP($N117,'RECAP FRNS'!#REF!,8,FALSE)),"",VLOOKUP($N117,'RECAP FRNS'!#REF!,8,FALSE))</f>
        <v>#REF!</v>
      </c>
      <c r="V117" s="81" t="e">
        <f>IF(ISNA(VLOOKUP($N117,'RECAP FRNS'!#REF!,9,FALSE)),"",VLOOKUP($N117,'RECAP FRNS'!#REF!,9,FALSE))</f>
        <v>#REF!</v>
      </c>
    </row>
    <row r="118" spans="1:22" ht="15" x14ac:dyDescent="0.25">
      <c r="A118" s="52">
        <v>41132000</v>
      </c>
      <c r="B118" s="53">
        <v>1330634</v>
      </c>
      <c r="C118" s="54" t="s">
        <v>2</v>
      </c>
      <c r="D118" s="52">
        <v>17</v>
      </c>
      <c r="E118" s="52">
        <v>425</v>
      </c>
      <c r="F118" s="52">
        <v>40130000</v>
      </c>
      <c r="G118" s="54" t="s">
        <v>431</v>
      </c>
      <c r="H118" s="55" t="s">
        <v>432</v>
      </c>
      <c r="I118" s="52">
        <v>17</v>
      </c>
      <c r="J118" s="52">
        <v>425</v>
      </c>
      <c r="K118" s="12"/>
      <c r="L118" s="12"/>
      <c r="M118" s="6" t="str">
        <f t="shared" si="5"/>
        <v>133063417425</v>
      </c>
      <c r="N118" s="6" t="str">
        <f t="shared" si="6"/>
        <v>ACCEDE PROVENCE17425</v>
      </c>
      <c r="O118" s="81" t="e">
        <f>IF(ISNA(VLOOKUP($N118,'RECAP FRNS'!#REF!,2,FALSE)),"",VLOOKUP($N118,'RECAP FRNS'!#REF!,2,FALSE))</f>
        <v>#REF!</v>
      </c>
      <c r="P118" s="81" t="e">
        <f>IF(ISNA(VLOOKUP($N118,'RECAP FRNS'!#REF!,3,FALSE)),"",VLOOKUP($N118,'RECAP FRNS'!#REF!,3,FALSE))</f>
        <v>#REF!</v>
      </c>
      <c r="Q118" s="81" t="e">
        <f>IF(ISNA(VLOOKUP($N118,'RECAP FRNS'!#REF!,4,FALSE)),"",VLOOKUP($N118,'RECAP FRNS'!#REF!,4,FALSE))</f>
        <v>#REF!</v>
      </c>
      <c r="R118" s="81" t="e">
        <f>IF(ISNA(VLOOKUP($N118,'RECAP FRNS'!#REF!,5,FALSE)),"",VLOOKUP($N118,'RECAP FRNS'!#REF!,5,FALSE))</f>
        <v>#REF!</v>
      </c>
      <c r="S118" s="81" t="e">
        <f>IF(ISNA(VLOOKUP($N118,'RECAP FRNS'!#REF!,6,FALSE)),"",VLOOKUP($N118,'RECAP FRNS'!#REF!,6,FALSE))</f>
        <v>#REF!</v>
      </c>
      <c r="T118" s="81" t="e">
        <f>IF(ISNA(VLOOKUP($N118,'RECAP FRNS'!#REF!,7,FALSE)),"",VLOOKUP($N118,'RECAP FRNS'!#REF!,7,FALSE))</f>
        <v>#REF!</v>
      </c>
      <c r="U118" s="81" t="e">
        <f>IF(ISNA(VLOOKUP($N118,'RECAP FRNS'!#REF!,8,FALSE)),"",VLOOKUP($N118,'RECAP FRNS'!#REF!,8,FALSE))</f>
        <v>#REF!</v>
      </c>
      <c r="V118" s="81" t="e">
        <f>IF(ISNA(VLOOKUP($N118,'RECAP FRNS'!#REF!,9,FALSE)),"",VLOOKUP($N118,'RECAP FRNS'!#REF!,9,FALSE))</f>
        <v>#REF!</v>
      </c>
    </row>
    <row r="119" spans="1:22" ht="15" x14ac:dyDescent="0.25">
      <c r="A119" s="35">
        <v>41132000</v>
      </c>
      <c r="B119" s="42">
        <v>1337604</v>
      </c>
      <c r="C119" s="37" t="s">
        <v>134</v>
      </c>
      <c r="D119" s="43">
        <v>17</v>
      </c>
      <c r="E119" s="43">
        <v>420</v>
      </c>
      <c r="F119" s="35">
        <v>40130000</v>
      </c>
      <c r="G119" s="37" t="s">
        <v>135</v>
      </c>
      <c r="H119" s="44" t="s">
        <v>136</v>
      </c>
      <c r="I119" s="35">
        <v>17</v>
      </c>
      <c r="J119" s="35">
        <v>420</v>
      </c>
      <c r="K119" s="16"/>
      <c r="L119" s="16"/>
      <c r="M119" s="6" t="str">
        <f t="shared" si="5"/>
        <v>133760417420</v>
      </c>
      <c r="N119" s="6" t="str">
        <f t="shared" si="6"/>
        <v>PRISMA MEDIA17420</v>
      </c>
      <c r="O119" s="81" t="e">
        <f>IF(ISNA(VLOOKUP($N119,'RECAP FRNS'!#REF!,2,FALSE)),"",VLOOKUP($N119,'RECAP FRNS'!#REF!,2,FALSE))</f>
        <v>#REF!</v>
      </c>
      <c r="P119" s="81" t="e">
        <f>IF(ISNA(VLOOKUP($N119,'RECAP FRNS'!#REF!,3,FALSE)),"",VLOOKUP($N119,'RECAP FRNS'!#REF!,3,FALSE))</f>
        <v>#REF!</v>
      </c>
      <c r="Q119" s="81" t="e">
        <f>IF(ISNA(VLOOKUP($N119,'RECAP FRNS'!#REF!,4,FALSE)),"",VLOOKUP($N119,'RECAP FRNS'!#REF!,4,FALSE))</f>
        <v>#REF!</v>
      </c>
      <c r="R119" s="81" t="e">
        <f>IF(ISNA(VLOOKUP($N119,'RECAP FRNS'!#REF!,5,FALSE)),"",VLOOKUP($N119,'RECAP FRNS'!#REF!,5,FALSE))</f>
        <v>#REF!</v>
      </c>
      <c r="S119" s="81" t="e">
        <f>IF(ISNA(VLOOKUP($N119,'RECAP FRNS'!#REF!,6,FALSE)),"",VLOOKUP($N119,'RECAP FRNS'!#REF!,6,FALSE))</f>
        <v>#REF!</v>
      </c>
      <c r="T119" s="81" t="e">
        <f>IF(ISNA(VLOOKUP($N119,'RECAP FRNS'!#REF!,7,FALSE)),"",VLOOKUP($N119,'RECAP FRNS'!#REF!,7,FALSE))</f>
        <v>#REF!</v>
      </c>
      <c r="U119" s="81" t="e">
        <f>IF(ISNA(VLOOKUP($N119,'RECAP FRNS'!#REF!,8,FALSE)),"",VLOOKUP($N119,'RECAP FRNS'!#REF!,8,FALSE))</f>
        <v>#REF!</v>
      </c>
      <c r="V119" s="81" t="e">
        <f>IF(ISNA(VLOOKUP($N119,'RECAP FRNS'!#REF!,9,FALSE)),"",VLOOKUP($N119,'RECAP FRNS'!#REF!,9,FALSE))</f>
        <v>#REF!</v>
      </c>
    </row>
    <row r="120" spans="1:22" ht="15" x14ac:dyDescent="0.25">
      <c r="A120" s="35">
        <v>41131000</v>
      </c>
      <c r="B120" s="36">
        <v>1366726</v>
      </c>
      <c r="C120" s="37" t="s">
        <v>197</v>
      </c>
      <c r="D120" s="43">
        <v>18</v>
      </c>
      <c r="E120" s="43">
        <v>351</v>
      </c>
      <c r="F120" s="35">
        <v>40130000</v>
      </c>
      <c r="G120" s="37" t="s">
        <v>198</v>
      </c>
      <c r="H120" s="44" t="s">
        <v>199</v>
      </c>
      <c r="I120" s="35">
        <v>18</v>
      </c>
      <c r="J120" s="35">
        <v>351</v>
      </c>
      <c r="K120" s="16"/>
      <c r="L120" s="16"/>
      <c r="M120" s="6" t="str">
        <f t="shared" si="5"/>
        <v>136672618351</v>
      </c>
      <c r="N120" s="6" t="str">
        <f t="shared" si="6"/>
        <v>FASHION UNITED INFONOMY18351</v>
      </c>
      <c r="O120" s="81" t="e">
        <f>IF(ISNA(VLOOKUP($N120,'RECAP FRNS'!#REF!,2,FALSE)),"",VLOOKUP($N120,'RECAP FRNS'!#REF!,2,FALSE))</f>
        <v>#REF!</v>
      </c>
      <c r="P120" s="81" t="e">
        <f>IF(ISNA(VLOOKUP($N120,'RECAP FRNS'!#REF!,3,FALSE)),"",VLOOKUP($N120,'RECAP FRNS'!#REF!,3,FALSE))</f>
        <v>#REF!</v>
      </c>
      <c r="Q120" s="81" t="e">
        <f>IF(ISNA(VLOOKUP($N120,'RECAP FRNS'!#REF!,4,FALSE)),"",VLOOKUP($N120,'RECAP FRNS'!#REF!,4,FALSE))</f>
        <v>#REF!</v>
      </c>
      <c r="R120" s="81" t="e">
        <f>IF(ISNA(VLOOKUP($N120,'RECAP FRNS'!#REF!,5,FALSE)),"",VLOOKUP($N120,'RECAP FRNS'!#REF!,5,FALSE))</f>
        <v>#REF!</v>
      </c>
      <c r="S120" s="81" t="e">
        <f>IF(ISNA(VLOOKUP($N120,'RECAP FRNS'!#REF!,6,FALSE)),"",VLOOKUP($N120,'RECAP FRNS'!#REF!,6,FALSE))</f>
        <v>#REF!</v>
      </c>
      <c r="T120" s="81" t="e">
        <f>IF(ISNA(VLOOKUP($N120,'RECAP FRNS'!#REF!,7,FALSE)),"",VLOOKUP($N120,'RECAP FRNS'!#REF!,7,FALSE))</f>
        <v>#REF!</v>
      </c>
      <c r="U120" s="81" t="e">
        <f>IF(ISNA(VLOOKUP($N120,'RECAP FRNS'!#REF!,8,FALSE)),"",VLOOKUP($N120,'RECAP FRNS'!#REF!,8,FALSE))</f>
        <v>#REF!</v>
      </c>
      <c r="V120" s="81" t="e">
        <f>IF(ISNA(VLOOKUP($N120,'RECAP FRNS'!#REF!,9,FALSE)),"",VLOOKUP($N120,'RECAP FRNS'!#REF!,9,FALSE))</f>
        <v>#REF!</v>
      </c>
    </row>
    <row r="121" spans="1:22" ht="15" x14ac:dyDescent="0.25">
      <c r="A121" s="52">
        <v>41130000</v>
      </c>
      <c r="B121" s="53">
        <v>1366726</v>
      </c>
      <c r="C121" s="54" t="s">
        <v>294</v>
      </c>
      <c r="D121" s="52">
        <v>9</v>
      </c>
      <c r="E121" s="52">
        <v>352</v>
      </c>
      <c r="F121" s="52">
        <v>40130000</v>
      </c>
      <c r="G121" s="54" t="s">
        <v>198</v>
      </c>
      <c r="H121" s="55" t="s">
        <v>199</v>
      </c>
      <c r="I121" s="52">
        <v>9</v>
      </c>
      <c r="J121" s="52">
        <v>352</v>
      </c>
      <c r="K121" s="12"/>
      <c r="L121" s="12"/>
      <c r="M121" s="6" t="str">
        <f t="shared" si="5"/>
        <v>13667269352</v>
      </c>
      <c r="N121" s="6" t="str">
        <f t="shared" si="6"/>
        <v>FASHION UNITED INFONOMY9352</v>
      </c>
      <c r="O121" s="81" t="e">
        <f>IF(ISNA(VLOOKUP($N121,'RECAP FRNS'!#REF!,2,FALSE)),"",VLOOKUP($N121,'RECAP FRNS'!#REF!,2,FALSE))</f>
        <v>#REF!</v>
      </c>
      <c r="P121" s="81" t="e">
        <f>IF(ISNA(VLOOKUP($N121,'RECAP FRNS'!#REF!,3,FALSE)),"",VLOOKUP($N121,'RECAP FRNS'!#REF!,3,FALSE))</f>
        <v>#REF!</v>
      </c>
      <c r="Q121" s="81" t="e">
        <f>IF(ISNA(VLOOKUP($N121,'RECAP FRNS'!#REF!,4,FALSE)),"",VLOOKUP($N121,'RECAP FRNS'!#REF!,4,FALSE))</f>
        <v>#REF!</v>
      </c>
      <c r="R121" s="81" t="e">
        <f>IF(ISNA(VLOOKUP($N121,'RECAP FRNS'!#REF!,5,FALSE)),"",VLOOKUP($N121,'RECAP FRNS'!#REF!,5,FALSE))</f>
        <v>#REF!</v>
      </c>
      <c r="S121" s="81" t="e">
        <f>IF(ISNA(VLOOKUP($N121,'RECAP FRNS'!#REF!,6,FALSE)),"",VLOOKUP($N121,'RECAP FRNS'!#REF!,6,FALSE))</f>
        <v>#REF!</v>
      </c>
      <c r="T121" s="81" t="e">
        <f>IF(ISNA(VLOOKUP($N121,'RECAP FRNS'!#REF!,7,FALSE)),"",VLOOKUP($N121,'RECAP FRNS'!#REF!,7,FALSE))</f>
        <v>#REF!</v>
      </c>
      <c r="U121" s="81" t="e">
        <f>IF(ISNA(VLOOKUP($N121,'RECAP FRNS'!#REF!,8,FALSE)),"",VLOOKUP($N121,'RECAP FRNS'!#REF!,8,FALSE))</f>
        <v>#REF!</v>
      </c>
      <c r="V121" s="81" t="e">
        <f>IF(ISNA(VLOOKUP($N121,'RECAP FRNS'!#REF!,9,FALSE)),"",VLOOKUP($N121,'RECAP FRNS'!#REF!,9,FALSE))</f>
        <v>#REF!</v>
      </c>
    </row>
    <row r="122" spans="1:22" ht="15" x14ac:dyDescent="0.25">
      <c r="A122" s="52">
        <v>41130000</v>
      </c>
      <c r="B122" s="53">
        <v>1370768</v>
      </c>
      <c r="C122" s="54" t="s">
        <v>288</v>
      </c>
      <c r="D122" s="52">
        <v>9</v>
      </c>
      <c r="E122" s="52">
        <v>211</v>
      </c>
      <c r="F122" s="52">
        <v>40130000</v>
      </c>
      <c r="G122" s="54" t="s">
        <v>289</v>
      </c>
      <c r="H122" s="55" t="s">
        <v>290</v>
      </c>
      <c r="I122" s="52">
        <v>9</v>
      </c>
      <c r="J122" s="52">
        <v>211</v>
      </c>
      <c r="K122" s="12"/>
      <c r="L122" s="12"/>
      <c r="M122" s="6" t="str">
        <f t="shared" si="5"/>
        <v>13707689211</v>
      </c>
      <c r="N122" s="6" t="str">
        <f t="shared" si="6"/>
        <v>COMITE FRANCAIS DU REGISTRE EC49211</v>
      </c>
      <c r="O122" s="81" t="e">
        <f>IF(ISNA(VLOOKUP($N122,'RECAP FRNS'!#REF!,2,FALSE)),"",VLOOKUP($N122,'RECAP FRNS'!#REF!,2,FALSE))</f>
        <v>#REF!</v>
      </c>
      <c r="P122" s="81" t="e">
        <f>IF(ISNA(VLOOKUP($N122,'RECAP FRNS'!#REF!,3,FALSE)),"",VLOOKUP($N122,'RECAP FRNS'!#REF!,3,FALSE))</f>
        <v>#REF!</v>
      </c>
      <c r="Q122" s="81" t="e">
        <f>IF(ISNA(VLOOKUP($N122,'RECAP FRNS'!#REF!,4,FALSE)),"",VLOOKUP($N122,'RECAP FRNS'!#REF!,4,FALSE))</f>
        <v>#REF!</v>
      </c>
      <c r="R122" s="81" t="e">
        <f>IF(ISNA(VLOOKUP($N122,'RECAP FRNS'!#REF!,5,FALSE)),"",VLOOKUP($N122,'RECAP FRNS'!#REF!,5,FALSE))</f>
        <v>#REF!</v>
      </c>
      <c r="S122" s="81" t="e">
        <f>IF(ISNA(VLOOKUP($N122,'RECAP FRNS'!#REF!,6,FALSE)),"",VLOOKUP($N122,'RECAP FRNS'!#REF!,6,FALSE))</f>
        <v>#REF!</v>
      </c>
      <c r="T122" s="81" t="e">
        <f>IF(ISNA(VLOOKUP($N122,'RECAP FRNS'!#REF!,7,FALSE)),"",VLOOKUP($N122,'RECAP FRNS'!#REF!,7,FALSE))</f>
        <v>#REF!</v>
      </c>
      <c r="U122" s="81" t="e">
        <f>IF(ISNA(VLOOKUP($N122,'RECAP FRNS'!#REF!,8,FALSE)),"",VLOOKUP($N122,'RECAP FRNS'!#REF!,8,FALSE))</f>
        <v>#REF!</v>
      </c>
      <c r="V122" s="81" t="e">
        <f>IF(ISNA(VLOOKUP($N122,'RECAP FRNS'!#REF!,9,FALSE)),"",VLOOKUP($N122,'RECAP FRNS'!#REF!,9,FALSE))</f>
        <v>#REF!</v>
      </c>
    </row>
    <row r="123" spans="1:22" ht="15" x14ac:dyDescent="0.25">
      <c r="A123" s="52">
        <v>41130000</v>
      </c>
      <c r="B123" s="53">
        <v>1370768</v>
      </c>
      <c r="C123" s="54" t="s">
        <v>288</v>
      </c>
      <c r="D123" s="52">
        <v>10</v>
      </c>
      <c r="E123" s="52">
        <v>211</v>
      </c>
      <c r="F123" s="52">
        <v>40130000</v>
      </c>
      <c r="G123" s="54" t="s">
        <v>289</v>
      </c>
      <c r="H123" s="55" t="s">
        <v>290</v>
      </c>
      <c r="I123" s="52">
        <v>10</v>
      </c>
      <c r="J123" s="52">
        <v>211</v>
      </c>
      <c r="K123" s="12"/>
      <c r="L123" s="12"/>
      <c r="M123" s="6" t="str">
        <f t="shared" si="5"/>
        <v>137076810211</v>
      </c>
      <c r="N123" s="6" t="str">
        <f t="shared" si="6"/>
        <v>COMITE FRANCAIS DU REGISTRE EC410211</v>
      </c>
      <c r="O123" s="81" t="e">
        <f>IF(ISNA(VLOOKUP($N123,'RECAP FRNS'!#REF!,2,FALSE)),"",VLOOKUP($N123,'RECAP FRNS'!#REF!,2,FALSE))</f>
        <v>#REF!</v>
      </c>
      <c r="P123" s="81" t="e">
        <f>IF(ISNA(VLOOKUP($N123,'RECAP FRNS'!#REF!,3,FALSE)),"",VLOOKUP($N123,'RECAP FRNS'!#REF!,3,FALSE))</f>
        <v>#REF!</v>
      </c>
      <c r="Q123" s="81" t="e">
        <f>IF(ISNA(VLOOKUP($N123,'RECAP FRNS'!#REF!,4,FALSE)),"",VLOOKUP($N123,'RECAP FRNS'!#REF!,4,FALSE))</f>
        <v>#REF!</v>
      </c>
      <c r="R123" s="81" t="e">
        <f>IF(ISNA(VLOOKUP($N123,'RECAP FRNS'!#REF!,5,FALSE)),"",VLOOKUP($N123,'RECAP FRNS'!#REF!,5,FALSE))</f>
        <v>#REF!</v>
      </c>
      <c r="S123" s="81" t="e">
        <f>IF(ISNA(VLOOKUP($N123,'RECAP FRNS'!#REF!,6,FALSE)),"",VLOOKUP($N123,'RECAP FRNS'!#REF!,6,FALSE))</f>
        <v>#REF!</v>
      </c>
      <c r="T123" s="81" t="e">
        <f>IF(ISNA(VLOOKUP($N123,'RECAP FRNS'!#REF!,7,FALSE)),"",VLOOKUP($N123,'RECAP FRNS'!#REF!,7,FALSE))</f>
        <v>#REF!</v>
      </c>
      <c r="U123" s="81" t="e">
        <f>IF(ISNA(VLOOKUP($N123,'RECAP FRNS'!#REF!,8,FALSE)),"",VLOOKUP($N123,'RECAP FRNS'!#REF!,8,FALSE))</f>
        <v>#REF!</v>
      </c>
      <c r="V123" s="81" t="e">
        <f>IF(ISNA(VLOOKUP($N123,'RECAP FRNS'!#REF!,9,FALSE)),"",VLOOKUP($N123,'RECAP FRNS'!#REF!,9,FALSE))</f>
        <v>#REF!</v>
      </c>
    </row>
    <row r="124" spans="1:22" ht="15" x14ac:dyDescent="0.25">
      <c r="A124" s="52">
        <v>41132000</v>
      </c>
      <c r="B124" s="53">
        <v>1373258</v>
      </c>
      <c r="C124" s="54" t="s">
        <v>428</v>
      </c>
      <c r="D124" s="52">
        <v>17</v>
      </c>
      <c r="E124" s="52">
        <v>423</v>
      </c>
      <c r="F124" s="52">
        <v>40130000</v>
      </c>
      <c r="G124" s="54" t="s">
        <v>247</v>
      </c>
      <c r="H124" s="55" t="s">
        <v>44</v>
      </c>
      <c r="I124" s="52">
        <v>17</v>
      </c>
      <c r="J124" s="52">
        <v>423</v>
      </c>
      <c r="K124" s="12"/>
      <c r="L124" s="12"/>
      <c r="M124" s="6" t="str">
        <f t="shared" si="5"/>
        <v>137325817423</v>
      </c>
      <c r="N124" s="6" t="str">
        <f t="shared" si="6"/>
        <v>HACHETTE FILIPACCHI ASSOCIES17423</v>
      </c>
      <c r="O124" s="81" t="e">
        <f>IF(ISNA(VLOOKUP($N124,'RECAP FRNS'!#REF!,2,FALSE)),"",VLOOKUP($N124,'RECAP FRNS'!#REF!,2,FALSE))</f>
        <v>#REF!</v>
      </c>
      <c r="P124" s="81" t="e">
        <f>IF(ISNA(VLOOKUP($N124,'RECAP FRNS'!#REF!,3,FALSE)),"",VLOOKUP($N124,'RECAP FRNS'!#REF!,3,FALSE))</f>
        <v>#REF!</v>
      </c>
      <c r="Q124" s="81" t="e">
        <f>IF(ISNA(VLOOKUP($N124,'RECAP FRNS'!#REF!,4,FALSE)),"",VLOOKUP($N124,'RECAP FRNS'!#REF!,4,FALSE))</f>
        <v>#REF!</v>
      </c>
      <c r="R124" s="81" t="e">
        <f>IF(ISNA(VLOOKUP($N124,'RECAP FRNS'!#REF!,5,FALSE)),"",VLOOKUP($N124,'RECAP FRNS'!#REF!,5,FALSE))</f>
        <v>#REF!</v>
      </c>
      <c r="S124" s="81" t="e">
        <f>IF(ISNA(VLOOKUP($N124,'RECAP FRNS'!#REF!,6,FALSE)),"",VLOOKUP($N124,'RECAP FRNS'!#REF!,6,FALSE))</f>
        <v>#REF!</v>
      </c>
      <c r="T124" s="81" t="e">
        <f>IF(ISNA(VLOOKUP($N124,'RECAP FRNS'!#REF!,7,FALSE)),"",VLOOKUP($N124,'RECAP FRNS'!#REF!,7,FALSE))</f>
        <v>#REF!</v>
      </c>
      <c r="U124" s="81" t="e">
        <f>IF(ISNA(VLOOKUP($N124,'RECAP FRNS'!#REF!,8,FALSE)),"",VLOOKUP($N124,'RECAP FRNS'!#REF!,8,FALSE))</f>
        <v>#REF!</v>
      </c>
      <c r="V124" s="81" t="e">
        <f>IF(ISNA(VLOOKUP($N124,'RECAP FRNS'!#REF!,9,FALSE)),"",VLOOKUP($N124,'RECAP FRNS'!#REF!,9,FALSE))</f>
        <v>#REF!</v>
      </c>
    </row>
    <row r="125" spans="1:22" ht="15" x14ac:dyDescent="0.25">
      <c r="A125" s="52">
        <v>41130000</v>
      </c>
      <c r="B125" s="53">
        <v>1375589</v>
      </c>
      <c r="C125" s="54" t="s">
        <v>57</v>
      </c>
      <c r="D125" s="52">
        <v>11</v>
      </c>
      <c r="E125" s="52">
        <v>611</v>
      </c>
      <c r="F125" s="52">
        <v>40130000</v>
      </c>
      <c r="G125" s="54" t="s">
        <v>308</v>
      </c>
      <c r="H125" s="55" t="s">
        <v>309</v>
      </c>
      <c r="I125" s="52">
        <v>11</v>
      </c>
      <c r="J125" s="52">
        <v>611</v>
      </c>
      <c r="K125" s="12"/>
      <c r="L125" s="12"/>
      <c r="M125" s="6" t="str">
        <f t="shared" si="5"/>
        <v>137558911611</v>
      </c>
      <c r="N125" s="6" t="str">
        <f t="shared" si="6"/>
        <v>NEXTSTEP11611</v>
      </c>
      <c r="O125" s="81" t="e">
        <f>IF(ISNA(VLOOKUP($N125,'RECAP FRNS'!#REF!,2,FALSE)),"",VLOOKUP($N125,'RECAP FRNS'!#REF!,2,FALSE))</f>
        <v>#REF!</v>
      </c>
      <c r="P125" s="81" t="e">
        <f>IF(ISNA(VLOOKUP($N125,'RECAP FRNS'!#REF!,3,FALSE)),"",VLOOKUP($N125,'RECAP FRNS'!#REF!,3,FALSE))</f>
        <v>#REF!</v>
      </c>
      <c r="Q125" s="81" t="e">
        <f>IF(ISNA(VLOOKUP($N125,'RECAP FRNS'!#REF!,4,FALSE)),"",VLOOKUP($N125,'RECAP FRNS'!#REF!,4,FALSE))</f>
        <v>#REF!</v>
      </c>
      <c r="R125" s="81" t="e">
        <f>IF(ISNA(VLOOKUP($N125,'RECAP FRNS'!#REF!,5,FALSE)),"",VLOOKUP($N125,'RECAP FRNS'!#REF!,5,FALSE))</f>
        <v>#REF!</v>
      </c>
      <c r="S125" s="81" t="e">
        <f>IF(ISNA(VLOOKUP($N125,'RECAP FRNS'!#REF!,6,FALSE)),"",VLOOKUP($N125,'RECAP FRNS'!#REF!,6,FALSE))</f>
        <v>#REF!</v>
      </c>
      <c r="T125" s="81" t="e">
        <f>IF(ISNA(VLOOKUP($N125,'RECAP FRNS'!#REF!,7,FALSE)),"",VLOOKUP($N125,'RECAP FRNS'!#REF!,7,FALSE))</f>
        <v>#REF!</v>
      </c>
      <c r="U125" s="81" t="e">
        <f>IF(ISNA(VLOOKUP($N125,'RECAP FRNS'!#REF!,8,FALSE)),"",VLOOKUP($N125,'RECAP FRNS'!#REF!,8,FALSE))</f>
        <v>#REF!</v>
      </c>
      <c r="V125" s="81" t="e">
        <f>IF(ISNA(VLOOKUP($N125,'RECAP FRNS'!#REF!,9,FALSE)),"",VLOOKUP($N125,'RECAP FRNS'!#REF!,9,FALSE))</f>
        <v>#REF!</v>
      </c>
    </row>
    <row r="126" spans="1:22" ht="15" x14ac:dyDescent="0.25">
      <c r="A126" s="52">
        <v>41130000</v>
      </c>
      <c r="B126" s="53">
        <v>1376888</v>
      </c>
      <c r="C126" s="54" t="s">
        <v>295</v>
      </c>
      <c r="D126" s="52">
        <v>9</v>
      </c>
      <c r="E126" s="52">
        <v>703</v>
      </c>
      <c r="F126" s="52">
        <v>40130000</v>
      </c>
      <c r="G126" s="54" t="s">
        <v>295</v>
      </c>
      <c r="H126" s="55" t="s">
        <v>295</v>
      </c>
      <c r="I126" s="52">
        <v>9</v>
      </c>
      <c r="J126" s="52">
        <v>703</v>
      </c>
      <c r="K126" s="12"/>
      <c r="L126" s="12"/>
      <c r="M126" s="6" t="str">
        <f t="shared" si="5"/>
        <v>13768889703</v>
      </c>
      <c r="N126" s="6" t="str">
        <f t="shared" si="6"/>
        <v>NHS9703</v>
      </c>
      <c r="O126" s="81" t="e">
        <f>IF(ISNA(VLOOKUP($N126,'RECAP FRNS'!#REF!,2,FALSE)),"",VLOOKUP($N126,'RECAP FRNS'!#REF!,2,FALSE))</f>
        <v>#REF!</v>
      </c>
      <c r="P126" s="81" t="e">
        <f>IF(ISNA(VLOOKUP($N126,'RECAP FRNS'!#REF!,3,FALSE)),"",VLOOKUP($N126,'RECAP FRNS'!#REF!,3,FALSE))</f>
        <v>#REF!</v>
      </c>
      <c r="Q126" s="81" t="e">
        <f>IF(ISNA(VLOOKUP($N126,'RECAP FRNS'!#REF!,4,FALSE)),"",VLOOKUP($N126,'RECAP FRNS'!#REF!,4,FALSE))</f>
        <v>#REF!</v>
      </c>
      <c r="R126" s="81" t="e">
        <f>IF(ISNA(VLOOKUP($N126,'RECAP FRNS'!#REF!,5,FALSE)),"",VLOOKUP($N126,'RECAP FRNS'!#REF!,5,FALSE))</f>
        <v>#REF!</v>
      </c>
      <c r="S126" s="81" t="e">
        <f>IF(ISNA(VLOOKUP($N126,'RECAP FRNS'!#REF!,6,FALSE)),"",VLOOKUP($N126,'RECAP FRNS'!#REF!,6,FALSE))</f>
        <v>#REF!</v>
      </c>
      <c r="T126" s="81" t="e">
        <f>IF(ISNA(VLOOKUP($N126,'RECAP FRNS'!#REF!,7,FALSE)),"",VLOOKUP($N126,'RECAP FRNS'!#REF!,7,FALSE))</f>
        <v>#REF!</v>
      </c>
      <c r="U126" s="81" t="e">
        <f>IF(ISNA(VLOOKUP($N126,'RECAP FRNS'!#REF!,8,FALSE)),"",VLOOKUP($N126,'RECAP FRNS'!#REF!,8,FALSE))</f>
        <v>#REF!</v>
      </c>
      <c r="V126" s="81" t="e">
        <f>IF(ISNA(VLOOKUP($N126,'RECAP FRNS'!#REF!,9,FALSE)),"",VLOOKUP($N126,'RECAP FRNS'!#REF!,9,FALSE))</f>
        <v>#REF!</v>
      </c>
    </row>
    <row r="127" spans="1:22" ht="15" x14ac:dyDescent="0.25">
      <c r="A127" s="52">
        <v>41132000</v>
      </c>
      <c r="B127" s="53">
        <v>1378338</v>
      </c>
      <c r="C127" s="54" t="s">
        <v>50</v>
      </c>
      <c r="D127" s="52">
        <v>17</v>
      </c>
      <c r="E127" s="52">
        <v>314</v>
      </c>
      <c r="F127" s="52">
        <v>40130000</v>
      </c>
      <c r="G127" s="54" t="s">
        <v>145</v>
      </c>
      <c r="H127" s="55" t="s">
        <v>146</v>
      </c>
      <c r="I127" s="52">
        <v>17</v>
      </c>
      <c r="J127" s="52">
        <v>314</v>
      </c>
      <c r="K127" s="12"/>
      <c r="L127" s="12"/>
      <c r="M127" s="6" t="str">
        <f t="shared" si="5"/>
        <v>137833817314</v>
      </c>
      <c r="N127" s="6" t="str">
        <f t="shared" si="6"/>
        <v>GROUPE CONVERGENCE.COM17314</v>
      </c>
      <c r="O127" s="81" t="e">
        <f>IF(ISNA(VLOOKUP($N127,'RECAP FRNS'!#REF!,2,FALSE)),"",VLOOKUP($N127,'RECAP FRNS'!#REF!,2,FALSE))</f>
        <v>#REF!</v>
      </c>
      <c r="P127" s="81" t="e">
        <f>IF(ISNA(VLOOKUP($N127,'RECAP FRNS'!#REF!,3,FALSE)),"",VLOOKUP($N127,'RECAP FRNS'!#REF!,3,FALSE))</f>
        <v>#REF!</v>
      </c>
      <c r="Q127" s="81" t="e">
        <f>IF(ISNA(VLOOKUP($N127,'RECAP FRNS'!#REF!,4,FALSE)),"",VLOOKUP($N127,'RECAP FRNS'!#REF!,4,FALSE))</f>
        <v>#REF!</v>
      </c>
      <c r="R127" s="81" t="e">
        <f>IF(ISNA(VLOOKUP($N127,'RECAP FRNS'!#REF!,5,FALSE)),"",VLOOKUP($N127,'RECAP FRNS'!#REF!,5,FALSE))</f>
        <v>#REF!</v>
      </c>
      <c r="S127" s="81" t="e">
        <f>IF(ISNA(VLOOKUP($N127,'RECAP FRNS'!#REF!,6,FALSE)),"",VLOOKUP($N127,'RECAP FRNS'!#REF!,6,FALSE))</f>
        <v>#REF!</v>
      </c>
      <c r="T127" s="81" t="e">
        <f>IF(ISNA(VLOOKUP($N127,'RECAP FRNS'!#REF!,7,FALSE)),"",VLOOKUP($N127,'RECAP FRNS'!#REF!,7,FALSE))</f>
        <v>#REF!</v>
      </c>
      <c r="U127" s="81" t="e">
        <f>IF(ISNA(VLOOKUP($N127,'RECAP FRNS'!#REF!,8,FALSE)),"",VLOOKUP($N127,'RECAP FRNS'!#REF!,8,FALSE))</f>
        <v>#REF!</v>
      </c>
      <c r="V127" s="81" t="e">
        <f>IF(ISNA(VLOOKUP($N127,'RECAP FRNS'!#REF!,9,FALSE)),"",VLOOKUP($N127,'RECAP FRNS'!#REF!,9,FALSE))</f>
        <v>#REF!</v>
      </c>
    </row>
    <row r="128" spans="1:22" ht="15" x14ac:dyDescent="0.25">
      <c r="A128" s="52">
        <v>41130000</v>
      </c>
      <c r="B128" s="53">
        <v>1378397</v>
      </c>
      <c r="C128" s="54" t="s">
        <v>296</v>
      </c>
      <c r="D128" s="52">
        <v>9</v>
      </c>
      <c r="E128" s="52">
        <v>703</v>
      </c>
      <c r="F128" s="52">
        <v>40130000</v>
      </c>
      <c r="G128" s="54" t="s">
        <v>297</v>
      </c>
      <c r="H128" s="55" t="s">
        <v>298</v>
      </c>
      <c r="I128" s="52">
        <v>9</v>
      </c>
      <c r="J128" s="52">
        <v>703</v>
      </c>
      <c r="K128" s="12"/>
      <c r="L128" s="12"/>
      <c r="M128" s="6" t="str">
        <f t="shared" si="5"/>
        <v>13783979703</v>
      </c>
      <c r="N128" s="6" t="str">
        <f t="shared" si="6"/>
        <v>ADRENALINE EXPEDITION9703</v>
      </c>
      <c r="O128" s="81" t="e">
        <f>IF(ISNA(VLOOKUP($N128,'RECAP FRNS'!#REF!,2,FALSE)),"",VLOOKUP($N128,'RECAP FRNS'!#REF!,2,FALSE))</f>
        <v>#REF!</v>
      </c>
      <c r="P128" s="81" t="e">
        <f>IF(ISNA(VLOOKUP($N128,'RECAP FRNS'!#REF!,3,FALSE)),"",VLOOKUP($N128,'RECAP FRNS'!#REF!,3,FALSE))</f>
        <v>#REF!</v>
      </c>
      <c r="Q128" s="81" t="e">
        <f>IF(ISNA(VLOOKUP($N128,'RECAP FRNS'!#REF!,4,FALSE)),"",VLOOKUP($N128,'RECAP FRNS'!#REF!,4,FALSE))</f>
        <v>#REF!</v>
      </c>
      <c r="R128" s="81" t="e">
        <f>IF(ISNA(VLOOKUP($N128,'RECAP FRNS'!#REF!,5,FALSE)),"",VLOOKUP($N128,'RECAP FRNS'!#REF!,5,FALSE))</f>
        <v>#REF!</v>
      </c>
      <c r="S128" s="81" t="e">
        <f>IF(ISNA(VLOOKUP($N128,'RECAP FRNS'!#REF!,6,FALSE)),"",VLOOKUP($N128,'RECAP FRNS'!#REF!,6,FALSE))</f>
        <v>#REF!</v>
      </c>
      <c r="T128" s="81" t="e">
        <f>IF(ISNA(VLOOKUP($N128,'RECAP FRNS'!#REF!,7,FALSE)),"",VLOOKUP($N128,'RECAP FRNS'!#REF!,7,FALSE))</f>
        <v>#REF!</v>
      </c>
      <c r="U128" s="81" t="e">
        <f>IF(ISNA(VLOOKUP($N128,'RECAP FRNS'!#REF!,8,FALSE)),"",VLOOKUP($N128,'RECAP FRNS'!#REF!,8,FALSE))</f>
        <v>#REF!</v>
      </c>
      <c r="V128" s="81" t="e">
        <f>IF(ISNA(VLOOKUP($N128,'RECAP FRNS'!#REF!,9,FALSE)),"",VLOOKUP($N128,'RECAP FRNS'!#REF!,9,FALSE))</f>
        <v>#REF!</v>
      </c>
    </row>
    <row r="129" spans="1:22" ht="15" x14ac:dyDescent="0.25">
      <c r="A129" s="52">
        <v>41130000</v>
      </c>
      <c r="B129" s="53">
        <v>1379873</v>
      </c>
      <c r="C129" s="54" t="s">
        <v>299</v>
      </c>
      <c r="D129" s="52">
        <v>9</v>
      </c>
      <c r="E129" s="52">
        <v>703</v>
      </c>
      <c r="F129" s="52">
        <v>40130000</v>
      </c>
      <c r="G129" s="54" t="s">
        <v>300</v>
      </c>
      <c r="H129" s="55" t="s">
        <v>301</v>
      </c>
      <c r="I129" s="52">
        <v>9</v>
      </c>
      <c r="J129" s="52">
        <v>703</v>
      </c>
      <c r="K129" s="12"/>
      <c r="L129" s="12"/>
      <c r="M129" s="6" t="str">
        <f t="shared" si="5"/>
        <v>13798739703</v>
      </c>
      <c r="N129" s="6" t="str">
        <f t="shared" si="6"/>
        <v>OMNIBUS9703</v>
      </c>
      <c r="O129" s="81" t="e">
        <f>IF(ISNA(VLOOKUP($N129,'RECAP FRNS'!#REF!,2,FALSE)),"",VLOOKUP($N129,'RECAP FRNS'!#REF!,2,FALSE))</f>
        <v>#REF!</v>
      </c>
      <c r="P129" s="81" t="e">
        <f>IF(ISNA(VLOOKUP($N129,'RECAP FRNS'!#REF!,3,FALSE)),"",VLOOKUP($N129,'RECAP FRNS'!#REF!,3,FALSE))</f>
        <v>#REF!</v>
      </c>
      <c r="Q129" s="81" t="e">
        <f>IF(ISNA(VLOOKUP($N129,'RECAP FRNS'!#REF!,4,FALSE)),"",VLOOKUP($N129,'RECAP FRNS'!#REF!,4,FALSE))</f>
        <v>#REF!</v>
      </c>
      <c r="R129" s="81" t="e">
        <f>IF(ISNA(VLOOKUP($N129,'RECAP FRNS'!#REF!,5,FALSE)),"",VLOOKUP($N129,'RECAP FRNS'!#REF!,5,FALSE))</f>
        <v>#REF!</v>
      </c>
      <c r="S129" s="81" t="e">
        <f>IF(ISNA(VLOOKUP($N129,'RECAP FRNS'!#REF!,6,FALSE)),"",VLOOKUP($N129,'RECAP FRNS'!#REF!,6,FALSE))</f>
        <v>#REF!</v>
      </c>
      <c r="T129" s="81" t="e">
        <f>IF(ISNA(VLOOKUP($N129,'RECAP FRNS'!#REF!,7,FALSE)),"",VLOOKUP($N129,'RECAP FRNS'!#REF!,7,FALSE))</f>
        <v>#REF!</v>
      </c>
      <c r="U129" s="81" t="e">
        <f>IF(ISNA(VLOOKUP($N129,'RECAP FRNS'!#REF!,8,FALSE)),"",VLOOKUP($N129,'RECAP FRNS'!#REF!,8,FALSE))</f>
        <v>#REF!</v>
      </c>
      <c r="V129" s="81" t="e">
        <f>IF(ISNA(VLOOKUP($N129,'RECAP FRNS'!#REF!,9,FALSE)),"",VLOOKUP($N129,'RECAP FRNS'!#REF!,9,FALSE))</f>
        <v>#REF!</v>
      </c>
    </row>
    <row r="130" spans="1:22" ht="15" x14ac:dyDescent="0.25">
      <c r="A130" s="52">
        <v>41131000</v>
      </c>
      <c r="B130" s="53">
        <v>1379873</v>
      </c>
      <c r="C130" s="54" t="s">
        <v>299</v>
      </c>
      <c r="D130" s="52">
        <v>17</v>
      </c>
      <c r="E130" s="52">
        <v>704</v>
      </c>
      <c r="F130" s="52">
        <v>40130000</v>
      </c>
      <c r="G130" s="54" t="s">
        <v>300</v>
      </c>
      <c r="H130" s="55" t="s">
        <v>301</v>
      </c>
      <c r="I130" s="52">
        <v>17</v>
      </c>
      <c r="J130" s="52">
        <v>704</v>
      </c>
      <c r="K130" s="12"/>
      <c r="L130" s="12"/>
      <c r="M130" s="6" t="str">
        <f t="shared" si="5"/>
        <v>137987317704</v>
      </c>
      <c r="N130" s="6" t="str">
        <f t="shared" si="6"/>
        <v>OMNIBUS17704</v>
      </c>
      <c r="O130" s="81" t="e">
        <f>IF(ISNA(VLOOKUP($N130,'RECAP FRNS'!#REF!,2,FALSE)),"",VLOOKUP($N130,'RECAP FRNS'!#REF!,2,FALSE))</f>
        <v>#REF!</v>
      </c>
      <c r="P130" s="81" t="e">
        <f>IF(ISNA(VLOOKUP($N130,'RECAP FRNS'!#REF!,3,FALSE)),"",VLOOKUP($N130,'RECAP FRNS'!#REF!,3,FALSE))</f>
        <v>#REF!</v>
      </c>
      <c r="Q130" s="81" t="e">
        <f>IF(ISNA(VLOOKUP($N130,'RECAP FRNS'!#REF!,4,FALSE)),"",VLOOKUP($N130,'RECAP FRNS'!#REF!,4,FALSE))</f>
        <v>#REF!</v>
      </c>
      <c r="R130" s="81" t="e">
        <f>IF(ISNA(VLOOKUP($N130,'RECAP FRNS'!#REF!,5,FALSE)),"",VLOOKUP($N130,'RECAP FRNS'!#REF!,5,FALSE))</f>
        <v>#REF!</v>
      </c>
      <c r="S130" s="81" t="e">
        <f>IF(ISNA(VLOOKUP($N130,'RECAP FRNS'!#REF!,6,FALSE)),"",VLOOKUP($N130,'RECAP FRNS'!#REF!,6,FALSE))</f>
        <v>#REF!</v>
      </c>
      <c r="T130" s="81" t="e">
        <f>IF(ISNA(VLOOKUP($N130,'RECAP FRNS'!#REF!,7,FALSE)),"",VLOOKUP($N130,'RECAP FRNS'!#REF!,7,FALSE))</f>
        <v>#REF!</v>
      </c>
      <c r="U130" s="81" t="e">
        <f>IF(ISNA(VLOOKUP($N130,'RECAP FRNS'!#REF!,8,FALSE)),"",VLOOKUP($N130,'RECAP FRNS'!#REF!,8,FALSE))</f>
        <v>#REF!</v>
      </c>
      <c r="V130" s="81" t="e">
        <f>IF(ISNA(VLOOKUP($N130,'RECAP FRNS'!#REF!,9,FALSE)),"",VLOOKUP($N130,'RECAP FRNS'!#REF!,9,FALSE))</f>
        <v>#REF!</v>
      </c>
    </row>
    <row r="131" spans="1:22" ht="15" x14ac:dyDescent="0.25">
      <c r="A131" s="52">
        <v>41132000</v>
      </c>
      <c r="B131" s="53">
        <v>1379883</v>
      </c>
      <c r="C131" s="54" t="s">
        <v>388</v>
      </c>
      <c r="D131" s="52">
        <v>16</v>
      </c>
      <c r="E131" s="52">
        <v>703</v>
      </c>
      <c r="F131" s="52">
        <v>40130000</v>
      </c>
      <c r="G131" s="54" t="s">
        <v>389</v>
      </c>
      <c r="H131" s="55" t="s">
        <v>390</v>
      </c>
      <c r="I131" s="52">
        <v>16</v>
      </c>
      <c r="J131" s="52">
        <v>703</v>
      </c>
      <c r="K131" s="12"/>
      <c r="L131" s="12"/>
      <c r="M131" s="6" t="str">
        <f t="shared" si="5"/>
        <v>137988316703</v>
      </c>
      <c r="N131" s="6" t="str">
        <f t="shared" si="6"/>
        <v>VAL DE MARNE INFOS16703</v>
      </c>
      <c r="O131" s="81" t="e">
        <f>IF(ISNA(VLOOKUP($N131,'RECAP FRNS'!#REF!,2,FALSE)),"",VLOOKUP($N131,'RECAP FRNS'!#REF!,2,FALSE))</f>
        <v>#REF!</v>
      </c>
      <c r="P131" s="81" t="e">
        <f>IF(ISNA(VLOOKUP($N131,'RECAP FRNS'!#REF!,3,FALSE)),"",VLOOKUP($N131,'RECAP FRNS'!#REF!,3,FALSE))</f>
        <v>#REF!</v>
      </c>
      <c r="Q131" s="81" t="e">
        <f>IF(ISNA(VLOOKUP($N131,'RECAP FRNS'!#REF!,4,FALSE)),"",VLOOKUP($N131,'RECAP FRNS'!#REF!,4,FALSE))</f>
        <v>#REF!</v>
      </c>
      <c r="R131" s="81" t="e">
        <f>IF(ISNA(VLOOKUP($N131,'RECAP FRNS'!#REF!,5,FALSE)),"",VLOOKUP($N131,'RECAP FRNS'!#REF!,5,FALSE))</f>
        <v>#REF!</v>
      </c>
      <c r="S131" s="81" t="e">
        <f>IF(ISNA(VLOOKUP($N131,'RECAP FRNS'!#REF!,6,FALSE)),"",VLOOKUP($N131,'RECAP FRNS'!#REF!,6,FALSE))</f>
        <v>#REF!</v>
      </c>
      <c r="T131" s="81" t="e">
        <f>IF(ISNA(VLOOKUP($N131,'RECAP FRNS'!#REF!,7,FALSE)),"",VLOOKUP($N131,'RECAP FRNS'!#REF!,7,FALSE))</f>
        <v>#REF!</v>
      </c>
      <c r="U131" s="81" t="e">
        <f>IF(ISNA(VLOOKUP($N131,'RECAP FRNS'!#REF!,8,FALSE)),"",VLOOKUP($N131,'RECAP FRNS'!#REF!,8,FALSE))</f>
        <v>#REF!</v>
      </c>
      <c r="V131" s="81" t="e">
        <f>IF(ISNA(VLOOKUP($N131,'RECAP FRNS'!#REF!,9,FALSE)),"",VLOOKUP($N131,'RECAP FRNS'!#REF!,9,FALSE))</f>
        <v>#REF!</v>
      </c>
    </row>
    <row r="132" spans="1:22" ht="15" x14ac:dyDescent="0.25">
      <c r="A132" s="52">
        <v>41132000</v>
      </c>
      <c r="B132" s="53">
        <v>1380703</v>
      </c>
      <c r="C132" s="54" t="s">
        <v>391</v>
      </c>
      <c r="D132" s="52">
        <v>16</v>
      </c>
      <c r="E132" s="52">
        <v>703</v>
      </c>
      <c r="F132" s="52">
        <v>40130000</v>
      </c>
      <c r="G132" s="54" t="s">
        <v>392</v>
      </c>
      <c r="H132" s="55" t="s">
        <v>393</v>
      </c>
      <c r="I132" s="52">
        <v>16</v>
      </c>
      <c r="J132" s="52">
        <v>703</v>
      </c>
      <c r="K132" s="12"/>
      <c r="L132" s="12"/>
      <c r="M132" s="6" t="str">
        <f t="shared" ref="M132:M195" si="7">CONCATENATE(B132,D132,E132)</f>
        <v>138070316703</v>
      </c>
      <c r="N132" s="6" t="str">
        <f t="shared" ref="N132:N195" si="8">CONCATENATE(H132,I132,J132)</f>
        <v>CITIZENKID SARL16703</v>
      </c>
      <c r="O132" s="81" t="e">
        <f>IF(ISNA(VLOOKUP($N132,'RECAP FRNS'!#REF!,2,FALSE)),"",VLOOKUP($N132,'RECAP FRNS'!#REF!,2,FALSE))</f>
        <v>#REF!</v>
      </c>
      <c r="P132" s="81" t="e">
        <f>IF(ISNA(VLOOKUP($N132,'RECAP FRNS'!#REF!,3,FALSE)),"",VLOOKUP($N132,'RECAP FRNS'!#REF!,3,FALSE))</f>
        <v>#REF!</v>
      </c>
      <c r="Q132" s="81" t="e">
        <f>IF(ISNA(VLOOKUP($N132,'RECAP FRNS'!#REF!,4,FALSE)),"",VLOOKUP($N132,'RECAP FRNS'!#REF!,4,FALSE))</f>
        <v>#REF!</v>
      </c>
      <c r="R132" s="81" t="e">
        <f>IF(ISNA(VLOOKUP($N132,'RECAP FRNS'!#REF!,5,FALSE)),"",VLOOKUP($N132,'RECAP FRNS'!#REF!,5,FALSE))</f>
        <v>#REF!</v>
      </c>
      <c r="S132" s="81" t="e">
        <f>IF(ISNA(VLOOKUP($N132,'RECAP FRNS'!#REF!,6,FALSE)),"",VLOOKUP($N132,'RECAP FRNS'!#REF!,6,FALSE))</f>
        <v>#REF!</v>
      </c>
      <c r="T132" s="81" t="e">
        <f>IF(ISNA(VLOOKUP($N132,'RECAP FRNS'!#REF!,7,FALSE)),"",VLOOKUP($N132,'RECAP FRNS'!#REF!,7,FALSE))</f>
        <v>#REF!</v>
      </c>
      <c r="U132" s="81" t="e">
        <f>IF(ISNA(VLOOKUP($N132,'RECAP FRNS'!#REF!,8,FALSE)),"",VLOOKUP($N132,'RECAP FRNS'!#REF!,8,FALSE))</f>
        <v>#REF!</v>
      </c>
      <c r="V132" s="81" t="e">
        <f>IF(ISNA(VLOOKUP($N132,'RECAP FRNS'!#REF!,9,FALSE)),"",VLOOKUP($N132,'RECAP FRNS'!#REF!,9,FALSE))</f>
        <v>#REF!</v>
      </c>
    </row>
    <row r="133" spans="1:22" ht="15" x14ac:dyDescent="0.25">
      <c r="A133" s="35">
        <v>41130000</v>
      </c>
      <c r="B133" s="42">
        <v>3000825</v>
      </c>
      <c r="C133" s="37" t="s">
        <v>58</v>
      </c>
      <c r="D133" s="43">
        <v>10</v>
      </c>
      <c r="E133" s="43">
        <v>406</v>
      </c>
      <c r="F133" s="39">
        <v>40130000</v>
      </c>
      <c r="G133" s="40" t="s">
        <v>108</v>
      </c>
      <c r="H133" s="41" t="s">
        <v>40</v>
      </c>
      <c r="I133" s="39">
        <v>10</v>
      </c>
      <c r="J133" s="39">
        <v>406</v>
      </c>
      <c r="K133" s="15"/>
      <c r="L133" s="15"/>
      <c r="M133" s="6" t="str">
        <f t="shared" si="7"/>
        <v>300082510406</v>
      </c>
      <c r="N133" s="6" t="str">
        <f t="shared" si="8"/>
        <v>POINTS DE VENTE10406</v>
      </c>
      <c r="O133" s="81" t="e">
        <f>IF(ISNA(VLOOKUP($N133,'RECAP FRNS'!#REF!,2,FALSE)),"",VLOOKUP($N133,'RECAP FRNS'!#REF!,2,FALSE))</f>
        <v>#REF!</v>
      </c>
      <c r="P133" s="81" t="e">
        <f>IF(ISNA(VLOOKUP($N133,'RECAP FRNS'!#REF!,3,FALSE)),"",VLOOKUP($N133,'RECAP FRNS'!#REF!,3,FALSE))</f>
        <v>#REF!</v>
      </c>
      <c r="Q133" s="81" t="e">
        <f>IF(ISNA(VLOOKUP($N133,'RECAP FRNS'!#REF!,4,FALSE)),"",VLOOKUP($N133,'RECAP FRNS'!#REF!,4,FALSE))</f>
        <v>#REF!</v>
      </c>
      <c r="R133" s="81" t="e">
        <f>IF(ISNA(VLOOKUP($N133,'RECAP FRNS'!#REF!,5,FALSE)),"",VLOOKUP($N133,'RECAP FRNS'!#REF!,5,FALSE))</f>
        <v>#REF!</v>
      </c>
      <c r="S133" s="81" t="e">
        <f>IF(ISNA(VLOOKUP($N133,'RECAP FRNS'!#REF!,6,FALSE)),"",VLOOKUP($N133,'RECAP FRNS'!#REF!,6,FALSE))</f>
        <v>#REF!</v>
      </c>
      <c r="T133" s="81" t="e">
        <f>IF(ISNA(VLOOKUP($N133,'RECAP FRNS'!#REF!,7,FALSE)),"",VLOOKUP($N133,'RECAP FRNS'!#REF!,7,FALSE))</f>
        <v>#REF!</v>
      </c>
      <c r="U133" s="81" t="e">
        <f>IF(ISNA(VLOOKUP($N133,'RECAP FRNS'!#REF!,8,FALSE)),"",VLOOKUP($N133,'RECAP FRNS'!#REF!,8,FALSE))</f>
        <v>#REF!</v>
      </c>
      <c r="V133" s="81" t="e">
        <f>IF(ISNA(VLOOKUP($N133,'RECAP FRNS'!#REF!,9,FALSE)),"",VLOOKUP($N133,'RECAP FRNS'!#REF!,9,FALSE))</f>
        <v>#REF!</v>
      </c>
    </row>
    <row r="134" spans="1:22" ht="15" x14ac:dyDescent="0.25">
      <c r="A134" s="35">
        <v>41131000</v>
      </c>
      <c r="B134" s="42">
        <v>3001706</v>
      </c>
      <c r="C134" s="37" t="s">
        <v>79</v>
      </c>
      <c r="D134" s="43">
        <v>13</v>
      </c>
      <c r="E134" s="43">
        <v>704</v>
      </c>
      <c r="F134" s="35">
        <v>40130000</v>
      </c>
      <c r="G134" s="37" t="s">
        <v>121</v>
      </c>
      <c r="H134" s="44" t="s">
        <v>122</v>
      </c>
      <c r="I134" s="35">
        <v>13</v>
      </c>
      <c r="J134" s="35">
        <v>704</v>
      </c>
      <c r="K134" s="16"/>
      <c r="L134" s="16"/>
      <c r="M134" s="6" t="str">
        <f t="shared" si="7"/>
        <v>300170613704</v>
      </c>
      <c r="N134" s="6" t="str">
        <f t="shared" si="8"/>
        <v>OCEAN MEDIA13704</v>
      </c>
      <c r="O134" s="81" t="e">
        <f>IF(ISNA(VLOOKUP($N134,'RECAP FRNS'!#REF!,2,FALSE)),"",VLOOKUP($N134,'RECAP FRNS'!#REF!,2,FALSE))</f>
        <v>#REF!</v>
      </c>
      <c r="P134" s="81" t="e">
        <f>IF(ISNA(VLOOKUP($N134,'RECAP FRNS'!#REF!,3,FALSE)),"",VLOOKUP($N134,'RECAP FRNS'!#REF!,3,FALSE))</f>
        <v>#REF!</v>
      </c>
      <c r="Q134" s="81" t="e">
        <f>IF(ISNA(VLOOKUP($N134,'RECAP FRNS'!#REF!,4,FALSE)),"",VLOOKUP($N134,'RECAP FRNS'!#REF!,4,FALSE))</f>
        <v>#REF!</v>
      </c>
      <c r="R134" s="81" t="e">
        <f>IF(ISNA(VLOOKUP($N134,'RECAP FRNS'!#REF!,5,FALSE)),"",VLOOKUP($N134,'RECAP FRNS'!#REF!,5,FALSE))</f>
        <v>#REF!</v>
      </c>
      <c r="S134" s="81" t="e">
        <f>IF(ISNA(VLOOKUP($N134,'RECAP FRNS'!#REF!,6,FALSE)),"",VLOOKUP($N134,'RECAP FRNS'!#REF!,6,FALSE))</f>
        <v>#REF!</v>
      </c>
      <c r="T134" s="81" t="e">
        <f>IF(ISNA(VLOOKUP($N134,'RECAP FRNS'!#REF!,7,FALSE)),"",VLOOKUP($N134,'RECAP FRNS'!#REF!,7,FALSE))</f>
        <v>#REF!</v>
      </c>
      <c r="U134" s="81" t="e">
        <f>IF(ISNA(VLOOKUP($N134,'RECAP FRNS'!#REF!,8,FALSE)),"",VLOOKUP($N134,'RECAP FRNS'!#REF!,8,FALSE))</f>
        <v>#REF!</v>
      </c>
      <c r="V134" s="81" t="e">
        <f>IF(ISNA(VLOOKUP($N134,'RECAP FRNS'!#REF!,9,FALSE)),"",VLOOKUP($N134,'RECAP FRNS'!#REF!,9,FALSE))</f>
        <v>#REF!</v>
      </c>
    </row>
    <row r="135" spans="1:22" ht="15" x14ac:dyDescent="0.25">
      <c r="A135" s="35">
        <v>41132000</v>
      </c>
      <c r="B135" s="42">
        <v>3002626</v>
      </c>
      <c r="C135" s="37" t="s">
        <v>142</v>
      </c>
      <c r="D135" s="43">
        <v>17</v>
      </c>
      <c r="E135" s="43">
        <v>421</v>
      </c>
      <c r="F135" s="35">
        <v>40130000</v>
      </c>
      <c r="G135" s="37" t="s">
        <v>143</v>
      </c>
      <c r="H135" s="44" t="s">
        <v>144</v>
      </c>
      <c r="I135" s="35">
        <v>17</v>
      </c>
      <c r="J135" s="35">
        <v>421</v>
      </c>
      <c r="K135" s="16"/>
      <c r="L135" s="16"/>
      <c r="M135" s="6" t="str">
        <f t="shared" si="7"/>
        <v>300262617421</v>
      </c>
      <c r="N135" s="6" t="str">
        <f t="shared" si="8"/>
        <v>EDITIONS QUATRO17421</v>
      </c>
      <c r="O135" s="81" t="e">
        <f>IF(ISNA(VLOOKUP($N135,'RECAP FRNS'!#REF!,2,FALSE)),"",VLOOKUP($N135,'RECAP FRNS'!#REF!,2,FALSE))</f>
        <v>#REF!</v>
      </c>
      <c r="P135" s="81" t="e">
        <f>IF(ISNA(VLOOKUP($N135,'RECAP FRNS'!#REF!,3,FALSE)),"",VLOOKUP($N135,'RECAP FRNS'!#REF!,3,FALSE))</f>
        <v>#REF!</v>
      </c>
      <c r="Q135" s="81" t="e">
        <f>IF(ISNA(VLOOKUP($N135,'RECAP FRNS'!#REF!,4,FALSE)),"",VLOOKUP($N135,'RECAP FRNS'!#REF!,4,FALSE))</f>
        <v>#REF!</v>
      </c>
      <c r="R135" s="81" t="e">
        <f>IF(ISNA(VLOOKUP($N135,'RECAP FRNS'!#REF!,5,FALSE)),"",VLOOKUP($N135,'RECAP FRNS'!#REF!,5,FALSE))</f>
        <v>#REF!</v>
      </c>
      <c r="S135" s="81" t="e">
        <f>IF(ISNA(VLOOKUP($N135,'RECAP FRNS'!#REF!,6,FALSE)),"",VLOOKUP($N135,'RECAP FRNS'!#REF!,6,FALSE))</f>
        <v>#REF!</v>
      </c>
      <c r="T135" s="81" t="e">
        <f>IF(ISNA(VLOOKUP($N135,'RECAP FRNS'!#REF!,7,FALSE)),"",VLOOKUP($N135,'RECAP FRNS'!#REF!,7,FALSE))</f>
        <v>#REF!</v>
      </c>
      <c r="U135" s="81" t="e">
        <f>IF(ISNA(VLOOKUP($N135,'RECAP FRNS'!#REF!,8,FALSE)),"",VLOOKUP($N135,'RECAP FRNS'!#REF!,8,FALSE))</f>
        <v>#REF!</v>
      </c>
      <c r="V135" s="81" t="e">
        <f>IF(ISNA(VLOOKUP($N135,'RECAP FRNS'!#REF!,9,FALSE)),"",VLOOKUP($N135,'RECAP FRNS'!#REF!,9,FALSE))</f>
        <v>#REF!</v>
      </c>
    </row>
    <row r="136" spans="1:22" ht="15" x14ac:dyDescent="0.25">
      <c r="A136" s="52">
        <v>41130000</v>
      </c>
      <c r="B136" s="53">
        <v>3002764</v>
      </c>
      <c r="C136" s="54" t="s">
        <v>13</v>
      </c>
      <c r="D136" s="52">
        <v>13</v>
      </c>
      <c r="E136" s="52">
        <v>102</v>
      </c>
      <c r="F136" s="52">
        <v>40130000</v>
      </c>
      <c r="G136" s="54" t="s">
        <v>13</v>
      </c>
      <c r="H136" s="55" t="s">
        <v>13</v>
      </c>
      <c r="I136" s="52">
        <v>13</v>
      </c>
      <c r="J136" s="52">
        <v>102</v>
      </c>
      <c r="K136" s="12"/>
      <c r="L136" s="12"/>
      <c r="M136" s="6" t="str">
        <f t="shared" si="7"/>
        <v>300276413102</v>
      </c>
      <c r="N136" s="6" t="str">
        <f t="shared" si="8"/>
        <v>CDSE13102</v>
      </c>
      <c r="O136" s="81" t="e">
        <f>IF(ISNA(VLOOKUP($N136,'RECAP FRNS'!#REF!,2,FALSE)),"",VLOOKUP($N136,'RECAP FRNS'!#REF!,2,FALSE))</f>
        <v>#REF!</v>
      </c>
      <c r="P136" s="81" t="e">
        <f>IF(ISNA(VLOOKUP($N136,'RECAP FRNS'!#REF!,3,FALSE)),"",VLOOKUP($N136,'RECAP FRNS'!#REF!,3,FALSE))</f>
        <v>#REF!</v>
      </c>
      <c r="Q136" s="81" t="e">
        <f>IF(ISNA(VLOOKUP($N136,'RECAP FRNS'!#REF!,4,FALSE)),"",VLOOKUP($N136,'RECAP FRNS'!#REF!,4,FALSE))</f>
        <v>#REF!</v>
      </c>
      <c r="R136" s="81" t="e">
        <f>IF(ISNA(VLOOKUP($N136,'RECAP FRNS'!#REF!,5,FALSE)),"",VLOOKUP($N136,'RECAP FRNS'!#REF!,5,FALSE))</f>
        <v>#REF!</v>
      </c>
      <c r="S136" s="81" t="e">
        <f>IF(ISNA(VLOOKUP($N136,'RECAP FRNS'!#REF!,6,FALSE)),"",VLOOKUP($N136,'RECAP FRNS'!#REF!,6,FALSE))</f>
        <v>#REF!</v>
      </c>
      <c r="T136" s="81" t="e">
        <f>IF(ISNA(VLOOKUP($N136,'RECAP FRNS'!#REF!,7,FALSE)),"",VLOOKUP($N136,'RECAP FRNS'!#REF!,7,FALSE))</f>
        <v>#REF!</v>
      </c>
      <c r="U136" s="81" t="e">
        <f>IF(ISNA(VLOOKUP($N136,'RECAP FRNS'!#REF!,8,FALSE)),"",VLOOKUP($N136,'RECAP FRNS'!#REF!,8,FALSE))</f>
        <v>#REF!</v>
      </c>
      <c r="V136" s="81" t="e">
        <f>IF(ISNA(VLOOKUP($N136,'RECAP FRNS'!#REF!,9,FALSE)),"",VLOOKUP($N136,'RECAP FRNS'!#REF!,9,FALSE))</f>
        <v>#REF!</v>
      </c>
    </row>
    <row r="137" spans="1:22" ht="15" x14ac:dyDescent="0.25">
      <c r="A137" s="59">
        <v>41132000</v>
      </c>
      <c r="B137" s="60">
        <v>3003948</v>
      </c>
      <c r="C137" s="61" t="s">
        <v>522</v>
      </c>
      <c r="D137" s="59">
        <v>17</v>
      </c>
      <c r="E137" s="59">
        <v>702</v>
      </c>
      <c r="F137" s="59">
        <v>40130000</v>
      </c>
      <c r="G137" s="62" t="s">
        <v>436</v>
      </c>
      <c r="H137" s="61" t="s">
        <v>435</v>
      </c>
      <c r="I137" s="59">
        <v>17</v>
      </c>
      <c r="J137" s="59">
        <v>702</v>
      </c>
      <c r="K137" s="20"/>
      <c r="L137" s="20"/>
      <c r="M137" s="6" t="str">
        <f t="shared" si="7"/>
        <v>300394817702</v>
      </c>
      <c r="N137" s="6" t="str">
        <f t="shared" si="8"/>
        <v>FIGARO CLASSIFIEDS17702</v>
      </c>
      <c r="O137" s="81" t="e">
        <f>IF(ISNA(VLOOKUP($N137,'RECAP FRNS'!#REF!,2,FALSE)),"",VLOOKUP($N137,'RECAP FRNS'!#REF!,2,FALSE))</f>
        <v>#REF!</v>
      </c>
      <c r="P137" s="81" t="e">
        <f>IF(ISNA(VLOOKUP($N137,'RECAP FRNS'!#REF!,3,FALSE)),"",VLOOKUP($N137,'RECAP FRNS'!#REF!,3,FALSE))</f>
        <v>#REF!</v>
      </c>
      <c r="Q137" s="81" t="e">
        <f>IF(ISNA(VLOOKUP($N137,'RECAP FRNS'!#REF!,4,FALSE)),"",VLOOKUP($N137,'RECAP FRNS'!#REF!,4,FALSE))</f>
        <v>#REF!</v>
      </c>
      <c r="R137" s="81" t="e">
        <f>IF(ISNA(VLOOKUP($N137,'RECAP FRNS'!#REF!,5,FALSE)),"",VLOOKUP($N137,'RECAP FRNS'!#REF!,5,FALSE))</f>
        <v>#REF!</v>
      </c>
      <c r="S137" s="81" t="e">
        <f>IF(ISNA(VLOOKUP($N137,'RECAP FRNS'!#REF!,6,FALSE)),"",VLOOKUP($N137,'RECAP FRNS'!#REF!,6,FALSE))</f>
        <v>#REF!</v>
      </c>
      <c r="T137" s="81" t="e">
        <f>IF(ISNA(VLOOKUP($N137,'RECAP FRNS'!#REF!,7,FALSE)),"",VLOOKUP($N137,'RECAP FRNS'!#REF!,7,FALSE))</f>
        <v>#REF!</v>
      </c>
      <c r="U137" s="81" t="e">
        <f>IF(ISNA(VLOOKUP($N137,'RECAP FRNS'!#REF!,8,FALSE)),"",VLOOKUP($N137,'RECAP FRNS'!#REF!,8,FALSE))</f>
        <v>#REF!</v>
      </c>
      <c r="V137" s="81" t="e">
        <f>IF(ISNA(VLOOKUP($N137,'RECAP FRNS'!#REF!,9,FALSE)),"",VLOOKUP($N137,'RECAP FRNS'!#REF!,9,FALSE))</f>
        <v>#REF!</v>
      </c>
    </row>
    <row r="138" spans="1:22" ht="15" x14ac:dyDescent="0.25">
      <c r="A138" s="52">
        <v>41132000</v>
      </c>
      <c r="B138" s="53">
        <v>3004686</v>
      </c>
      <c r="C138" s="54" t="s">
        <v>15</v>
      </c>
      <c r="D138" s="52">
        <v>17</v>
      </c>
      <c r="E138" s="52">
        <v>601</v>
      </c>
      <c r="F138" s="52">
        <v>40130000</v>
      </c>
      <c r="G138" s="54" t="s">
        <v>441</v>
      </c>
      <c r="H138" s="55" t="s">
        <v>442</v>
      </c>
      <c r="I138" s="52">
        <v>17</v>
      </c>
      <c r="J138" s="52">
        <v>601</v>
      </c>
      <c r="K138" s="12"/>
      <c r="L138" s="12"/>
      <c r="M138" s="6" t="str">
        <f t="shared" si="7"/>
        <v>300468617601</v>
      </c>
      <c r="N138" s="6" t="str">
        <f t="shared" si="8"/>
        <v>MEDIA AGENCY INTL17601</v>
      </c>
      <c r="O138" s="81" t="e">
        <f>IF(ISNA(VLOOKUP($N138,'RECAP FRNS'!#REF!,2,FALSE)),"",VLOOKUP($N138,'RECAP FRNS'!#REF!,2,FALSE))</f>
        <v>#REF!</v>
      </c>
      <c r="P138" s="81" t="e">
        <f>IF(ISNA(VLOOKUP($N138,'RECAP FRNS'!#REF!,3,FALSE)),"",VLOOKUP($N138,'RECAP FRNS'!#REF!,3,FALSE))</f>
        <v>#REF!</v>
      </c>
      <c r="Q138" s="81" t="e">
        <f>IF(ISNA(VLOOKUP($N138,'RECAP FRNS'!#REF!,4,FALSE)),"",VLOOKUP($N138,'RECAP FRNS'!#REF!,4,FALSE))</f>
        <v>#REF!</v>
      </c>
      <c r="R138" s="81" t="e">
        <f>IF(ISNA(VLOOKUP($N138,'RECAP FRNS'!#REF!,5,FALSE)),"",VLOOKUP($N138,'RECAP FRNS'!#REF!,5,FALSE))</f>
        <v>#REF!</v>
      </c>
      <c r="S138" s="81" t="e">
        <f>IF(ISNA(VLOOKUP($N138,'RECAP FRNS'!#REF!,6,FALSE)),"",VLOOKUP($N138,'RECAP FRNS'!#REF!,6,FALSE))</f>
        <v>#REF!</v>
      </c>
      <c r="T138" s="81" t="e">
        <f>IF(ISNA(VLOOKUP($N138,'RECAP FRNS'!#REF!,7,FALSE)),"",VLOOKUP($N138,'RECAP FRNS'!#REF!,7,FALSE))</f>
        <v>#REF!</v>
      </c>
      <c r="U138" s="81" t="e">
        <f>IF(ISNA(VLOOKUP($N138,'RECAP FRNS'!#REF!,8,FALSE)),"",VLOOKUP($N138,'RECAP FRNS'!#REF!,8,FALSE))</f>
        <v>#REF!</v>
      </c>
      <c r="V138" s="81" t="e">
        <f>IF(ISNA(VLOOKUP($N138,'RECAP FRNS'!#REF!,9,FALSE)),"",VLOOKUP($N138,'RECAP FRNS'!#REF!,9,FALSE))</f>
        <v>#REF!</v>
      </c>
    </row>
    <row r="139" spans="1:22" ht="15" x14ac:dyDescent="0.25">
      <c r="A139" s="35">
        <v>41130000</v>
      </c>
      <c r="B139" s="42">
        <v>3005054</v>
      </c>
      <c r="C139" s="37" t="s">
        <v>111</v>
      </c>
      <c r="D139" s="43">
        <v>11</v>
      </c>
      <c r="E139" s="43">
        <v>201</v>
      </c>
      <c r="F139" s="35">
        <v>40130000</v>
      </c>
      <c r="G139" s="37" t="s">
        <v>112</v>
      </c>
      <c r="H139" s="44" t="s">
        <v>113</v>
      </c>
      <c r="I139" s="35">
        <v>11</v>
      </c>
      <c r="J139" s="35">
        <v>201</v>
      </c>
      <c r="K139" s="16"/>
      <c r="L139" s="16"/>
      <c r="M139" s="6" t="str">
        <f t="shared" si="7"/>
        <v>300505411201</v>
      </c>
      <c r="N139" s="6" t="str">
        <f t="shared" si="8"/>
        <v>MEDIA ANALYTICS11201</v>
      </c>
      <c r="O139" s="81" t="e">
        <f>IF(ISNA(VLOOKUP($N139,'RECAP FRNS'!#REF!,2,FALSE)),"",VLOOKUP($N139,'RECAP FRNS'!#REF!,2,FALSE))</f>
        <v>#REF!</v>
      </c>
      <c r="P139" s="81" t="e">
        <f>IF(ISNA(VLOOKUP($N139,'RECAP FRNS'!#REF!,3,FALSE)),"",VLOOKUP($N139,'RECAP FRNS'!#REF!,3,FALSE))</f>
        <v>#REF!</v>
      </c>
      <c r="Q139" s="81" t="e">
        <f>IF(ISNA(VLOOKUP($N139,'RECAP FRNS'!#REF!,4,FALSE)),"",VLOOKUP($N139,'RECAP FRNS'!#REF!,4,FALSE))</f>
        <v>#REF!</v>
      </c>
      <c r="R139" s="81" t="e">
        <f>IF(ISNA(VLOOKUP($N139,'RECAP FRNS'!#REF!,5,FALSE)),"",VLOOKUP($N139,'RECAP FRNS'!#REF!,5,FALSE))</f>
        <v>#REF!</v>
      </c>
      <c r="S139" s="81" t="e">
        <f>IF(ISNA(VLOOKUP($N139,'RECAP FRNS'!#REF!,6,FALSE)),"",VLOOKUP($N139,'RECAP FRNS'!#REF!,6,FALSE))</f>
        <v>#REF!</v>
      </c>
      <c r="T139" s="81" t="e">
        <f>IF(ISNA(VLOOKUP($N139,'RECAP FRNS'!#REF!,7,FALSE)),"",VLOOKUP($N139,'RECAP FRNS'!#REF!,7,FALSE))</f>
        <v>#REF!</v>
      </c>
      <c r="U139" s="81" t="e">
        <f>IF(ISNA(VLOOKUP($N139,'RECAP FRNS'!#REF!,8,FALSE)),"",VLOOKUP($N139,'RECAP FRNS'!#REF!,8,FALSE))</f>
        <v>#REF!</v>
      </c>
      <c r="V139" s="81" t="e">
        <f>IF(ISNA(VLOOKUP($N139,'RECAP FRNS'!#REF!,9,FALSE)),"",VLOOKUP($N139,'RECAP FRNS'!#REF!,9,FALSE))</f>
        <v>#REF!</v>
      </c>
    </row>
    <row r="140" spans="1:22" ht="15" x14ac:dyDescent="0.25">
      <c r="A140" s="52">
        <v>41132000</v>
      </c>
      <c r="B140" s="53">
        <v>3005305</v>
      </c>
      <c r="C140" s="54" t="s">
        <v>372</v>
      </c>
      <c r="D140" s="52">
        <v>14</v>
      </c>
      <c r="E140" s="52">
        <v>425</v>
      </c>
      <c r="F140" s="52">
        <v>40130000</v>
      </c>
      <c r="G140" s="54" t="s">
        <v>373</v>
      </c>
      <c r="H140" s="55" t="s">
        <v>374</v>
      </c>
      <c r="I140" s="52">
        <v>14</v>
      </c>
      <c r="J140" s="52">
        <v>425</v>
      </c>
      <c r="K140" s="12"/>
      <c r="L140" s="12"/>
      <c r="M140" s="6" t="str">
        <f t="shared" si="7"/>
        <v>300530514425</v>
      </c>
      <c r="N140" s="6" t="str">
        <f t="shared" si="8"/>
        <v>GROUPE ALTICE MEDIA14425</v>
      </c>
      <c r="O140" s="81" t="e">
        <f>IF(ISNA(VLOOKUP($N140,'RECAP FRNS'!#REF!,2,FALSE)),"",VLOOKUP($N140,'RECAP FRNS'!#REF!,2,FALSE))</f>
        <v>#REF!</v>
      </c>
      <c r="P140" s="81" t="e">
        <f>IF(ISNA(VLOOKUP($N140,'RECAP FRNS'!#REF!,3,FALSE)),"",VLOOKUP($N140,'RECAP FRNS'!#REF!,3,FALSE))</f>
        <v>#REF!</v>
      </c>
      <c r="Q140" s="81" t="e">
        <f>IF(ISNA(VLOOKUP($N140,'RECAP FRNS'!#REF!,4,FALSE)),"",VLOOKUP($N140,'RECAP FRNS'!#REF!,4,FALSE))</f>
        <v>#REF!</v>
      </c>
      <c r="R140" s="81" t="e">
        <f>IF(ISNA(VLOOKUP($N140,'RECAP FRNS'!#REF!,5,FALSE)),"",VLOOKUP($N140,'RECAP FRNS'!#REF!,5,FALSE))</f>
        <v>#REF!</v>
      </c>
      <c r="S140" s="81" t="e">
        <f>IF(ISNA(VLOOKUP($N140,'RECAP FRNS'!#REF!,6,FALSE)),"",VLOOKUP($N140,'RECAP FRNS'!#REF!,6,FALSE))</f>
        <v>#REF!</v>
      </c>
      <c r="T140" s="81" t="e">
        <f>IF(ISNA(VLOOKUP($N140,'RECAP FRNS'!#REF!,7,FALSE)),"",VLOOKUP($N140,'RECAP FRNS'!#REF!,7,FALSE))</f>
        <v>#REF!</v>
      </c>
      <c r="U140" s="81" t="e">
        <f>IF(ISNA(VLOOKUP($N140,'RECAP FRNS'!#REF!,8,FALSE)),"",VLOOKUP($N140,'RECAP FRNS'!#REF!,8,FALSE))</f>
        <v>#REF!</v>
      </c>
      <c r="V140" s="81" t="e">
        <f>IF(ISNA(VLOOKUP($N140,'RECAP FRNS'!#REF!,9,FALSE)),"",VLOOKUP($N140,'RECAP FRNS'!#REF!,9,FALSE))</f>
        <v>#REF!</v>
      </c>
    </row>
    <row r="141" spans="1:22" ht="15" x14ac:dyDescent="0.25">
      <c r="A141" s="35">
        <v>41130000</v>
      </c>
      <c r="B141" s="42">
        <v>3007559</v>
      </c>
      <c r="C141" s="37" t="s">
        <v>72</v>
      </c>
      <c r="D141" s="43">
        <v>11</v>
      </c>
      <c r="E141" s="43">
        <v>704</v>
      </c>
      <c r="F141" s="39">
        <v>40130000</v>
      </c>
      <c r="G141" s="40" t="s">
        <v>114</v>
      </c>
      <c r="H141" s="41" t="s">
        <v>115</v>
      </c>
      <c r="I141" s="39">
        <v>11</v>
      </c>
      <c r="J141" s="39">
        <v>704</v>
      </c>
      <c r="K141" s="15"/>
      <c r="L141" s="15"/>
      <c r="M141" s="6" t="str">
        <f t="shared" si="7"/>
        <v>300755911704</v>
      </c>
      <c r="N141" s="6" t="str">
        <f t="shared" si="8"/>
        <v>DOGAN BURDA DERGI YAY VE PAZ AS11704</v>
      </c>
      <c r="O141" s="81" t="e">
        <f>IF(ISNA(VLOOKUP($N141,'RECAP FRNS'!#REF!,2,FALSE)),"",VLOOKUP($N141,'RECAP FRNS'!#REF!,2,FALSE))</f>
        <v>#REF!</v>
      </c>
      <c r="P141" s="81" t="e">
        <f>IF(ISNA(VLOOKUP($N141,'RECAP FRNS'!#REF!,3,FALSE)),"",VLOOKUP($N141,'RECAP FRNS'!#REF!,3,FALSE))</f>
        <v>#REF!</v>
      </c>
      <c r="Q141" s="81" t="e">
        <f>IF(ISNA(VLOOKUP($N141,'RECAP FRNS'!#REF!,4,FALSE)),"",VLOOKUP($N141,'RECAP FRNS'!#REF!,4,FALSE))</f>
        <v>#REF!</v>
      </c>
      <c r="R141" s="81" t="e">
        <f>IF(ISNA(VLOOKUP($N141,'RECAP FRNS'!#REF!,5,FALSE)),"",VLOOKUP($N141,'RECAP FRNS'!#REF!,5,FALSE))</f>
        <v>#REF!</v>
      </c>
      <c r="S141" s="81" t="e">
        <f>IF(ISNA(VLOOKUP($N141,'RECAP FRNS'!#REF!,6,FALSE)),"",VLOOKUP($N141,'RECAP FRNS'!#REF!,6,FALSE))</f>
        <v>#REF!</v>
      </c>
      <c r="T141" s="81" t="e">
        <f>IF(ISNA(VLOOKUP($N141,'RECAP FRNS'!#REF!,7,FALSE)),"",VLOOKUP($N141,'RECAP FRNS'!#REF!,7,FALSE))</f>
        <v>#REF!</v>
      </c>
      <c r="U141" s="81" t="e">
        <f>IF(ISNA(VLOOKUP($N141,'RECAP FRNS'!#REF!,8,FALSE)),"",VLOOKUP($N141,'RECAP FRNS'!#REF!,8,FALSE))</f>
        <v>#REF!</v>
      </c>
      <c r="V141" s="81" t="e">
        <f>IF(ISNA(VLOOKUP($N141,'RECAP FRNS'!#REF!,9,FALSE)),"",VLOOKUP($N141,'RECAP FRNS'!#REF!,9,FALSE))</f>
        <v>#REF!</v>
      </c>
    </row>
    <row r="142" spans="1:22" ht="15" x14ac:dyDescent="0.25">
      <c r="A142" s="52">
        <v>41132000</v>
      </c>
      <c r="B142" s="53">
        <v>3007590</v>
      </c>
      <c r="C142" s="54" t="s">
        <v>375</v>
      </c>
      <c r="D142" s="52">
        <v>15</v>
      </c>
      <c r="E142" s="52">
        <v>351</v>
      </c>
      <c r="F142" s="52">
        <v>40130000</v>
      </c>
      <c r="G142" s="54" t="s">
        <v>376</v>
      </c>
      <c r="H142" s="55" t="s">
        <v>377</v>
      </c>
      <c r="I142" s="52">
        <v>15</v>
      </c>
      <c r="J142" s="52">
        <v>351</v>
      </c>
      <c r="K142" s="12"/>
      <c r="L142" s="12"/>
      <c r="M142" s="6" t="str">
        <f t="shared" si="7"/>
        <v>300759015351</v>
      </c>
      <c r="N142" s="6" t="str">
        <f t="shared" si="8"/>
        <v>J2H MEDIA15351</v>
      </c>
      <c r="O142" s="81" t="e">
        <f>IF(ISNA(VLOOKUP($N142,'RECAP FRNS'!#REF!,2,FALSE)),"",VLOOKUP($N142,'RECAP FRNS'!#REF!,2,FALSE))</f>
        <v>#REF!</v>
      </c>
      <c r="P142" s="81" t="e">
        <f>IF(ISNA(VLOOKUP($N142,'RECAP FRNS'!#REF!,3,FALSE)),"",VLOOKUP($N142,'RECAP FRNS'!#REF!,3,FALSE))</f>
        <v>#REF!</v>
      </c>
      <c r="Q142" s="81" t="e">
        <f>IF(ISNA(VLOOKUP($N142,'RECAP FRNS'!#REF!,4,FALSE)),"",VLOOKUP($N142,'RECAP FRNS'!#REF!,4,FALSE))</f>
        <v>#REF!</v>
      </c>
      <c r="R142" s="81" t="e">
        <f>IF(ISNA(VLOOKUP($N142,'RECAP FRNS'!#REF!,5,FALSE)),"",VLOOKUP($N142,'RECAP FRNS'!#REF!,5,FALSE))</f>
        <v>#REF!</v>
      </c>
      <c r="S142" s="81" t="e">
        <f>IF(ISNA(VLOOKUP($N142,'RECAP FRNS'!#REF!,6,FALSE)),"",VLOOKUP($N142,'RECAP FRNS'!#REF!,6,FALSE))</f>
        <v>#REF!</v>
      </c>
      <c r="T142" s="81" t="e">
        <f>IF(ISNA(VLOOKUP($N142,'RECAP FRNS'!#REF!,7,FALSE)),"",VLOOKUP($N142,'RECAP FRNS'!#REF!,7,FALSE))</f>
        <v>#REF!</v>
      </c>
      <c r="U142" s="81" t="e">
        <f>IF(ISNA(VLOOKUP($N142,'RECAP FRNS'!#REF!,8,FALSE)),"",VLOOKUP($N142,'RECAP FRNS'!#REF!,8,FALSE))</f>
        <v>#REF!</v>
      </c>
      <c r="V142" s="81" t="e">
        <f>IF(ISNA(VLOOKUP($N142,'RECAP FRNS'!#REF!,9,FALSE)),"",VLOOKUP($N142,'RECAP FRNS'!#REF!,9,FALSE))</f>
        <v>#REF!</v>
      </c>
    </row>
    <row r="143" spans="1:22" ht="15" x14ac:dyDescent="0.25">
      <c r="A143" s="52">
        <v>41132000</v>
      </c>
      <c r="B143" s="53">
        <v>3007590</v>
      </c>
      <c r="C143" s="54" t="s">
        <v>375</v>
      </c>
      <c r="D143" s="52">
        <v>16</v>
      </c>
      <c r="E143" s="52">
        <v>351</v>
      </c>
      <c r="F143" s="52">
        <v>40130000</v>
      </c>
      <c r="G143" s="54" t="s">
        <v>376</v>
      </c>
      <c r="H143" s="55" t="s">
        <v>377</v>
      </c>
      <c r="I143" s="52">
        <v>16</v>
      </c>
      <c r="J143" s="52">
        <v>351</v>
      </c>
      <c r="K143" s="12"/>
      <c r="L143" s="12"/>
      <c r="M143" s="6" t="str">
        <f t="shared" si="7"/>
        <v>300759016351</v>
      </c>
      <c r="N143" s="6" t="str">
        <f t="shared" si="8"/>
        <v>J2H MEDIA16351</v>
      </c>
      <c r="O143" s="81" t="e">
        <f>IF(ISNA(VLOOKUP($N143,'RECAP FRNS'!#REF!,2,FALSE)),"",VLOOKUP($N143,'RECAP FRNS'!#REF!,2,FALSE))</f>
        <v>#REF!</v>
      </c>
      <c r="P143" s="81" t="e">
        <f>IF(ISNA(VLOOKUP($N143,'RECAP FRNS'!#REF!,3,FALSE)),"",VLOOKUP($N143,'RECAP FRNS'!#REF!,3,FALSE))</f>
        <v>#REF!</v>
      </c>
      <c r="Q143" s="81" t="e">
        <f>IF(ISNA(VLOOKUP($N143,'RECAP FRNS'!#REF!,4,FALSE)),"",VLOOKUP($N143,'RECAP FRNS'!#REF!,4,FALSE))</f>
        <v>#REF!</v>
      </c>
      <c r="R143" s="81" t="e">
        <f>IF(ISNA(VLOOKUP($N143,'RECAP FRNS'!#REF!,5,FALSE)),"",VLOOKUP($N143,'RECAP FRNS'!#REF!,5,FALSE))</f>
        <v>#REF!</v>
      </c>
      <c r="S143" s="81" t="e">
        <f>IF(ISNA(VLOOKUP($N143,'RECAP FRNS'!#REF!,6,FALSE)),"",VLOOKUP($N143,'RECAP FRNS'!#REF!,6,FALSE))</f>
        <v>#REF!</v>
      </c>
      <c r="T143" s="81" t="e">
        <f>IF(ISNA(VLOOKUP($N143,'RECAP FRNS'!#REF!,7,FALSE)),"",VLOOKUP($N143,'RECAP FRNS'!#REF!,7,FALSE))</f>
        <v>#REF!</v>
      </c>
      <c r="U143" s="81" t="e">
        <f>IF(ISNA(VLOOKUP($N143,'RECAP FRNS'!#REF!,8,FALSE)),"",VLOOKUP($N143,'RECAP FRNS'!#REF!,8,FALSE))</f>
        <v>#REF!</v>
      </c>
      <c r="V143" s="81" t="e">
        <f>IF(ISNA(VLOOKUP($N143,'RECAP FRNS'!#REF!,9,FALSE)),"",VLOOKUP($N143,'RECAP FRNS'!#REF!,9,FALSE))</f>
        <v>#REF!</v>
      </c>
    </row>
    <row r="144" spans="1:22" ht="15" x14ac:dyDescent="0.25">
      <c r="A144" s="52">
        <v>41132000</v>
      </c>
      <c r="B144" s="53">
        <v>3007590</v>
      </c>
      <c r="C144" s="54" t="s">
        <v>375</v>
      </c>
      <c r="D144" s="52">
        <v>17</v>
      </c>
      <c r="E144" s="52">
        <v>351</v>
      </c>
      <c r="F144" s="52">
        <v>40130000</v>
      </c>
      <c r="G144" s="54" t="s">
        <v>376</v>
      </c>
      <c r="H144" s="55" t="s">
        <v>377</v>
      </c>
      <c r="I144" s="52">
        <v>17</v>
      </c>
      <c r="J144" s="52">
        <v>351</v>
      </c>
      <c r="K144" s="12"/>
      <c r="L144" s="12"/>
      <c r="M144" s="6" t="str">
        <f t="shared" si="7"/>
        <v>300759017351</v>
      </c>
      <c r="N144" s="6" t="str">
        <f t="shared" si="8"/>
        <v>J2H MEDIA17351</v>
      </c>
      <c r="O144" s="81" t="e">
        <f>IF(ISNA(VLOOKUP($N144,'RECAP FRNS'!#REF!,2,FALSE)),"",VLOOKUP($N144,'RECAP FRNS'!#REF!,2,FALSE))</f>
        <v>#REF!</v>
      </c>
      <c r="P144" s="81" t="e">
        <f>IF(ISNA(VLOOKUP($N144,'RECAP FRNS'!#REF!,3,FALSE)),"",VLOOKUP($N144,'RECAP FRNS'!#REF!,3,FALSE))</f>
        <v>#REF!</v>
      </c>
      <c r="Q144" s="81" t="e">
        <f>IF(ISNA(VLOOKUP($N144,'RECAP FRNS'!#REF!,4,FALSE)),"",VLOOKUP($N144,'RECAP FRNS'!#REF!,4,FALSE))</f>
        <v>#REF!</v>
      </c>
      <c r="R144" s="81" t="e">
        <f>IF(ISNA(VLOOKUP($N144,'RECAP FRNS'!#REF!,5,FALSE)),"",VLOOKUP($N144,'RECAP FRNS'!#REF!,5,FALSE))</f>
        <v>#REF!</v>
      </c>
      <c r="S144" s="81" t="e">
        <f>IF(ISNA(VLOOKUP($N144,'RECAP FRNS'!#REF!,6,FALSE)),"",VLOOKUP($N144,'RECAP FRNS'!#REF!,6,FALSE))</f>
        <v>#REF!</v>
      </c>
      <c r="T144" s="81" t="e">
        <f>IF(ISNA(VLOOKUP($N144,'RECAP FRNS'!#REF!,7,FALSE)),"",VLOOKUP($N144,'RECAP FRNS'!#REF!,7,FALSE))</f>
        <v>#REF!</v>
      </c>
      <c r="U144" s="81" t="e">
        <f>IF(ISNA(VLOOKUP($N144,'RECAP FRNS'!#REF!,8,FALSE)),"",VLOOKUP($N144,'RECAP FRNS'!#REF!,8,FALSE))</f>
        <v>#REF!</v>
      </c>
      <c r="V144" s="81" t="e">
        <f>IF(ISNA(VLOOKUP($N144,'RECAP FRNS'!#REF!,9,FALSE)),"",VLOOKUP($N144,'RECAP FRNS'!#REF!,9,FALSE))</f>
        <v>#REF!</v>
      </c>
    </row>
    <row r="145" spans="1:22" ht="15" x14ac:dyDescent="0.25">
      <c r="A145" s="52">
        <v>41132000</v>
      </c>
      <c r="B145" s="53">
        <v>3007850</v>
      </c>
      <c r="C145" s="54" t="s">
        <v>460</v>
      </c>
      <c r="D145" s="52">
        <v>17</v>
      </c>
      <c r="E145" s="52">
        <v>704</v>
      </c>
      <c r="F145" s="52">
        <v>40130000</v>
      </c>
      <c r="G145" s="54" t="s">
        <v>461</v>
      </c>
      <c r="H145" s="55" t="s">
        <v>462</v>
      </c>
      <c r="I145" s="52">
        <v>17</v>
      </c>
      <c r="J145" s="52">
        <v>704</v>
      </c>
      <c r="K145" s="12"/>
      <c r="L145" s="12"/>
      <c r="M145" s="6" t="str">
        <f t="shared" si="7"/>
        <v>300785017704</v>
      </c>
      <c r="N145" s="6" t="str">
        <f t="shared" si="8"/>
        <v>RIVAMEDIA17704</v>
      </c>
      <c r="O145" s="81" t="e">
        <f>IF(ISNA(VLOOKUP($N145,'RECAP FRNS'!#REF!,2,FALSE)),"",VLOOKUP($N145,'RECAP FRNS'!#REF!,2,FALSE))</f>
        <v>#REF!</v>
      </c>
      <c r="P145" s="81" t="e">
        <f>IF(ISNA(VLOOKUP($N145,'RECAP FRNS'!#REF!,3,FALSE)),"",VLOOKUP($N145,'RECAP FRNS'!#REF!,3,FALSE))</f>
        <v>#REF!</v>
      </c>
      <c r="Q145" s="81" t="e">
        <f>IF(ISNA(VLOOKUP($N145,'RECAP FRNS'!#REF!,4,FALSE)),"",VLOOKUP($N145,'RECAP FRNS'!#REF!,4,FALSE))</f>
        <v>#REF!</v>
      </c>
      <c r="R145" s="81" t="e">
        <f>IF(ISNA(VLOOKUP($N145,'RECAP FRNS'!#REF!,5,FALSE)),"",VLOOKUP($N145,'RECAP FRNS'!#REF!,5,FALSE))</f>
        <v>#REF!</v>
      </c>
      <c r="S145" s="81" t="e">
        <f>IF(ISNA(VLOOKUP($N145,'RECAP FRNS'!#REF!,6,FALSE)),"",VLOOKUP($N145,'RECAP FRNS'!#REF!,6,FALSE))</f>
        <v>#REF!</v>
      </c>
      <c r="T145" s="81" t="e">
        <f>IF(ISNA(VLOOKUP($N145,'RECAP FRNS'!#REF!,7,FALSE)),"",VLOOKUP($N145,'RECAP FRNS'!#REF!,7,FALSE))</f>
        <v>#REF!</v>
      </c>
      <c r="U145" s="81" t="e">
        <f>IF(ISNA(VLOOKUP($N145,'RECAP FRNS'!#REF!,8,FALSE)),"",VLOOKUP($N145,'RECAP FRNS'!#REF!,8,FALSE))</f>
        <v>#REF!</v>
      </c>
      <c r="V145" s="81" t="e">
        <f>IF(ISNA(VLOOKUP($N145,'RECAP FRNS'!#REF!,9,FALSE)),"",VLOOKUP($N145,'RECAP FRNS'!#REF!,9,FALSE))</f>
        <v>#REF!</v>
      </c>
    </row>
    <row r="146" spans="1:22" ht="15" x14ac:dyDescent="0.25">
      <c r="A146" s="35">
        <v>41132000</v>
      </c>
      <c r="B146" s="42">
        <v>3008354</v>
      </c>
      <c r="C146" s="37" t="s">
        <v>163</v>
      </c>
      <c r="D146" s="43">
        <v>18</v>
      </c>
      <c r="E146" s="43">
        <v>351</v>
      </c>
      <c r="F146" s="35">
        <v>40130000</v>
      </c>
      <c r="G146" s="37" t="s">
        <v>164</v>
      </c>
      <c r="H146" s="44" t="s">
        <v>165</v>
      </c>
      <c r="I146" s="35">
        <v>18</v>
      </c>
      <c r="J146" s="35">
        <v>351</v>
      </c>
      <c r="K146" s="16"/>
      <c r="L146" s="16"/>
      <c r="M146" s="6" t="str">
        <f t="shared" si="7"/>
        <v>300835418351</v>
      </c>
      <c r="N146" s="6" t="str">
        <f t="shared" si="8"/>
        <v>PEGAZE VISIONS18351</v>
      </c>
      <c r="O146" s="81" t="e">
        <f>IF(ISNA(VLOOKUP($N146,'RECAP FRNS'!#REF!,2,FALSE)),"",VLOOKUP($N146,'RECAP FRNS'!#REF!,2,FALSE))</f>
        <v>#REF!</v>
      </c>
      <c r="P146" s="81" t="e">
        <f>IF(ISNA(VLOOKUP($N146,'RECAP FRNS'!#REF!,3,FALSE)),"",VLOOKUP($N146,'RECAP FRNS'!#REF!,3,FALSE))</f>
        <v>#REF!</v>
      </c>
      <c r="Q146" s="81" t="e">
        <f>IF(ISNA(VLOOKUP($N146,'RECAP FRNS'!#REF!,4,FALSE)),"",VLOOKUP($N146,'RECAP FRNS'!#REF!,4,FALSE))</f>
        <v>#REF!</v>
      </c>
      <c r="R146" s="81" t="e">
        <f>IF(ISNA(VLOOKUP($N146,'RECAP FRNS'!#REF!,5,FALSE)),"",VLOOKUP($N146,'RECAP FRNS'!#REF!,5,FALSE))</f>
        <v>#REF!</v>
      </c>
      <c r="S146" s="81" t="e">
        <f>IF(ISNA(VLOOKUP($N146,'RECAP FRNS'!#REF!,6,FALSE)),"",VLOOKUP($N146,'RECAP FRNS'!#REF!,6,FALSE))</f>
        <v>#REF!</v>
      </c>
      <c r="T146" s="81" t="e">
        <f>IF(ISNA(VLOOKUP($N146,'RECAP FRNS'!#REF!,7,FALSE)),"",VLOOKUP($N146,'RECAP FRNS'!#REF!,7,FALSE))</f>
        <v>#REF!</v>
      </c>
      <c r="U146" s="81" t="e">
        <f>IF(ISNA(VLOOKUP($N146,'RECAP FRNS'!#REF!,8,FALSE)),"",VLOOKUP($N146,'RECAP FRNS'!#REF!,8,FALSE))</f>
        <v>#REF!</v>
      </c>
      <c r="V146" s="81" t="e">
        <f>IF(ISNA(VLOOKUP($N146,'RECAP FRNS'!#REF!,9,FALSE)),"",VLOOKUP($N146,'RECAP FRNS'!#REF!,9,FALSE))</f>
        <v>#REF!</v>
      </c>
    </row>
    <row r="147" spans="1:22" ht="15" x14ac:dyDescent="0.25">
      <c r="A147" s="52">
        <v>41131000</v>
      </c>
      <c r="B147" s="53">
        <v>3008414</v>
      </c>
      <c r="C147" s="54" t="s">
        <v>342</v>
      </c>
      <c r="D147" s="52">
        <v>17</v>
      </c>
      <c r="E147" s="52">
        <v>704</v>
      </c>
      <c r="F147" s="52">
        <v>40130000</v>
      </c>
      <c r="G147" s="54" t="s">
        <v>343</v>
      </c>
      <c r="H147" s="55" t="s">
        <v>344</v>
      </c>
      <c r="I147" s="52">
        <v>17</v>
      </c>
      <c r="J147" s="52">
        <v>704</v>
      </c>
      <c r="K147" s="12"/>
      <c r="L147" s="12"/>
      <c r="M147" s="6" t="str">
        <f t="shared" si="7"/>
        <v>300841417704</v>
      </c>
      <c r="N147" s="6" t="str">
        <f t="shared" si="8"/>
        <v>WAJER &amp; WAJER YACHTS BV17704</v>
      </c>
      <c r="O147" s="81" t="e">
        <f>IF(ISNA(VLOOKUP($N147,'RECAP FRNS'!#REF!,2,FALSE)),"",VLOOKUP($N147,'RECAP FRNS'!#REF!,2,FALSE))</f>
        <v>#REF!</v>
      </c>
      <c r="P147" s="81" t="e">
        <f>IF(ISNA(VLOOKUP($N147,'RECAP FRNS'!#REF!,3,FALSE)),"",VLOOKUP($N147,'RECAP FRNS'!#REF!,3,FALSE))</f>
        <v>#REF!</v>
      </c>
      <c r="Q147" s="81" t="e">
        <f>IF(ISNA(VLOOKUP($N147,'RECAP FRNS'!#REF!,4,FALSE)),"",VLOOKUP($N147,'RECAP FRNS'!#REF!,4,FALSE))</f>
        <v>#REF!</v>
      </c>
      <c r="R147" s="81" t="e">
        <f>IF(ISNA(VLOOKUP($N147,'RECAP FRNS'!#REF!,5,FALSE)),"",VLOOKUP($N147,'RECAP FRNS'!#REF!,5,FALSE))</f>
        <v>#REF!</v>
      </c>
      <c r="S147" s="81" t="e">
        <f>IF(ISNA(VLOOKUP($N147,'RECAP FRNS'!#REF!,6,FALSE)),"",VLOOKUP($N147,'RECAP FRNS'!#REF!,6,FALSE))</f>
        <v>#REF!</v>
      </c>
      <c r="T147" s="81" t="e">
        <f>IF(ISNA(VLOOKUP($N147,'RECAP FRNS'!#REF!,7,FALSE)),"",VLOOKUP($N147,'RECAP FRNS'!#REF!,7,FALSE))</f>
        <v>#REF!</v>
      </c>
      <c r="U147" s="81" t="e">
        <f>IF(ISNA(VLOOKUP($N147,'RECAP FRNS'!#REF!,8,FALSE)),"",VLOOKUP($N147,'RECAP FRNS'!#REF!,8,FALSE))</f>
        <v>#REF!</v>
      </c>
      <c r="V147" s="81" t="e">
        <f>IF(ISNA(VLOOKUP($N147,'RECAP FRNS'!#REF!,9,FALSE)),"",VLOOKUP($N147,'RECAP FRNS'!#REF!,9,FALSE))</f>
        <v>#REF!</v>
      </c>
    </row>
    <row r="148" spans="1:22" ht="15" x14ac:dyDescent="0.25">
      <c r="A148" s="52">
        <v>41131000</v>
      </c>
      <c r="B148" s="53">
        <v>3008567</v>
      </c>
      <c r="C148" s="54" t="s">
        <v>345</v>
      </c>
      <c r="D148" s="52">
        <v>17</v>
      </c>
      <c r="E148" s="52">
        <v>704</v>
      </c>
      <c r="F148" s="52">
        <v>40130000</v>
      </c>
      <c r="G148" s="54" t="s">
        <v>346</v>
      </c>
      <c r="H148" s="55" t="s">
        <v>347</v>
      </c>
      <c r="I148" s="52">
        <v>17</v>
      </c>
      <c r="J148" s="52">
        <v>704</v>
      </c>
      <c r="K148" s="12"/>
      <c r="L148" s="12"/>
      <c r="M148" s="6" t="str">
        <f t="shared" si="7"/>
        <v>300856717704</v>
      </c>
      <c r="N148" s="6" t="str">
        <f t="shared" si="8"/>
        <v>ELITE LUXURY PUBLISHING17704</v>
      </c>
      <c r="O148" s="81" t="e">
        <f>IF(ISNA(VLOOKUP($N148,'RECAP FRNS'!#REF!,2,FALSE)),"",VLOOKUP($N148,'RECAP FRNS'!#REF!,2,FALSE))</f>
        <v>#REF!</v>
      </c>
      <c r="P148" s="81" t="e">
        <f>IF(ISNA(VLOOKUP($N148,'RECAP FRNS'!#REF!,3,FALSE)),"",VLOOKUP($N148,'RECAP FRNS'!#REF!,3,FALSE))</f>
        <v>#REF!</v>
      </c>
      <c r="Q148" s="81" t="e">
        <f>IF(ISNA(VLOOKUP($N148,'RECAP FRNS'!#REF!,4,FALSE)),"",VLOOKUP($N148,'RECAP FRNS'!#REF!,4,FALSE))</f>
        <v>#REF!</v>
      </c>
      <c r="R148" s="81" t="e">
        <f>IF(ISNA(VLOOKUP($N148,'RECAP FRNS'!#REF!,5,FALSE)),"",VLOOKUP($N148,'RECAP FRNS'!#REF!,5,FALSE))</f>
        <v>#REF!</v>
      </c>
      <c r="S148" s="81" t="e">
        <f>IF(ISNA(VLOOKUP($N148,'RECAP FRNS'!#REF!,6,FALSE)),"",VLOOKUP($N148,'RECAP FRNS'!#REF!,6,FALSE))</f>
        <v>#REF!</v>
      </c>
      <c r="T148" s="81" t="e">
        <f>IF(ISNA(VLOOKUP($N148,'RECAP FRNS'!#REF!,7,FALSE)),"",VLOOKUP($N148,'RECAP FRNS'!#REF!,7,FALSE))</f>
        <v>#REF!</v>
      </c>
      <c r="U148" s="81" t="e">
        <f>IF(ISNA(VLOOKUP($N148,'RECAP FRNS'!#REF!,8,FALSE)),"",VLOOKUP($N148,'RECAP FRNS'!#REF!,8,FALSE))</f>
        <v>#REF!</v>
      </c>
      <c r="V148" s="81" t="e">
        <f>IF(ISNA(VLOOKUP($N148,'RECAP FRNS'!#REF!,9,FALSE)),"",VLOOKUP($N148,'RECAP FRNS'!#REF!,9,FALSE))</f>
        <v>#REF!</v>
      </c>
    </row>
    <row r="149" spans="1:22" ht="15" x14ac:dyDescent="0.25">
      <c r="A149" s="52">
        <v>41132000</v>
      </c>
      <c r="B149" s="53">
        <v>3011244</v>
      </c>
      <c r="C149" s="54" t="s">
        <v>435</v>
      </c>
      <c r="D149" s="52">
        <v>17</v>
      </c>
      <c r="E149" s="52">
        <v>425</v>
      </c>
      <c r="F149" s="52">
        <v>40130000</v>
      </c>
      <c r="G149" s="54" t="s">
        <v>436</v>
      </c>
      <c r="H149" s="55" t="s">
        <v>435</v>
      </c>
      <c r="I149" s="52">
        <v>17</v>
      </c>
      <c r="J149" s="52">
        <v>425</v>
      </c>
      <c r="K149" s="12"/>
      <c r="L149" s="12"/>
      <c r="M149" s="6" t="str">
        <f t="shared" si="7"/>
        <v>301124417425</v>
      </c>
      <c r="N149" s="6" t="str">
        <f t="shared" si="8"/>
        <v>FIGARO CLASSIFIEDS17425</v>
      </c>
      <c r="O149" s="81" t="e">
        <f>IF(ISNA(VLOOKUP($N149,'RECAP FRNS'!#REF!,2,FALSE)),"",VLOOKUP($N149,'RECAP FRNS'!#REF!,2,FALSE))</f>
        <v>#REF!</v>
      </c>
      <c r="P149" s="81" t="e">
        <f>IF(ISNA(VLOOKUP($N149,'RECAP FRNS'!#REF!,3,FALSE)),"",VLOOKUP($N149,'RECAP FRNS'!#REF!,3,FALSE))</f>
        <v>#REF!</v>
      </c>
      <c r="Q149" s="81" t="e">
        <f>IF(ISNA(VLOOKUP($N149,'RECAP FRNS'!#REF!,4,FALSE)),"",VLOOKUP($N149,'RECAP FRNS'!#REF!,4,FALSE))</f>
        <v>#REF!</v>
      </c>
      <c r="R149" s="81" t="e">
        <f>IF(ISNA(VLOOKUP($N149,'RECAP FRNS'!#REF!,5,FALSE)),"",VLOOKUP($N149,'RECAP FRNS'!#REF!,5,FALSE))</f>
        <v>#REF!</v>
      </c>
      <c r="S149" s="81" t="e">
        <f>IF(ISNA(VLOOKUP($N149,'RECAP FRNS'!#REF!,6,FALSE)),"",VLOOKUP($N149,'RECAP FRNS'!#REF!,6,FALSE))</f>
        <v>#REF!</v>
      </c>
      <c r="T149" s="81" t="e">
        <f>IF(ISNA(VLOOKUP($N149,'RECAP FRNS'!#REF!,7,FALSE)),"",VLOOKUP($N149,'RECAP FRNS'!#REF!,7,FALSE))</f>
        <v>#REF!</v>
      </c>
      <c r="U149" s="81" t="e">
        <f>IF(ISNA(VLOOKUP($N149,'RECAP FRNS'!#REF!,8,FALSE)),"",VLOOKUP($N149,'RECAP FRNS'!#REF!,8,FALSE))</f>
        <v>#REF!</v>
      </c>
      <c r="V149" s="81" t="e">
        <f>IF(ISNA(VLOOKUP($N149,'RECAP FRNS'!#REF!,9,FALSE)),"",VLOOKUP($N149,'RECAP FRNS'!#REF!,9,FALSE))</f>
        <v>#REF!</v>
      </c>
    </row>
    <row r="150" spans="1:22" ht="15" x14ac:dyDescent="0.25">
      <c r="A150" s="45">
        <v>41131000</v>
      </c>
      <c r="B150" s="46">
        <v>3013548</v>
      </c>
      <c r="C150" s="47" t="s">
        <v>82</v>
      </c>
      <c r="D150" s="45">
        <v>18</v>
      </c>
      <c r="E150" s="46">
        <v>352</v>
      </c>
      <c r="F150" s="48">
        <v>40130000</v>
      </c>
      <c r="G150" s="49" t="s">
        <v>485</v>
      </c>
      <c r="H150" s="69" t="s">
        <v>486</v>
      </c>
      <c r="I150" s="48">
        <v>18</v>
      </c>
      <c r="J150" s="48">
        <v>351</v>
      </c>
      <c r="K150" s="22"/>
      <c r="L150" s="22"/>
      <c r="M150" s="6" t="str">
        <f t="shared" si="7"/>
        <v>301354818352</v>
      </c>
      <c r="N150" s="6" t="str">
        <f t="shared" si="8"/>
        <v>GOLDEN AGENCY SRL18351</v>
      </c>
      <c r="O150" s="81" t="e">
        <f>IF(ISNA(VLOOKUP($N150,'RECAP FRNS'!#REF!,2,FALSE)),"",VLOOKUP($N150,'RECAP FRNS'!#REF!,2,FALSE))</f>
        <v>#REF!</v>
      </c>
      <c r="P150" s="81" t="e">
        <f>IF(ISNA(VLOOKUP($N150,'RECAP FRNS'!#REF!,3,FALSE)),"",VLOOKUP($N150,'RECAP FRNS'!#REF!,3,FALSE))</f>
        <v>#REF!</v>
      </c>
      <c r="Q150" s="81" t="e">
        <f>IF(ISNA(VLOOKUP($N150,'RECAP FRNS'!#REF!,4,FALSE)),"",VLOOKUP($N150,'RECAP FRNS'!#REF!,4,FALSE))</f>
        <v>#REF!</v>
      </c>
      <c r="R150" s="81" t="e">
        <f>IF(ISNA(VLOOKUP($N150,'RECAP FRNS'!#REF!,5,FALSE)),"",VLOOKUP($N150,'RECAP FRNS'!#REF!,5,FALSE))</f>
        <v>#REF!</v>
      </c>
      <c r="S150" s="81" t="e">
        <f>IF(ISNA(VLOOKUP($N150,'RECAP FRNS'!#REF!,6,FALSE)),"",VLOOKUP($N150,'RECAP FRNS'!#REF!,6,FALSE))</f>
        <v>#REF!</v>
      </c>
      <c r="T150" s="81" t="e">
        <f>IF(ISNA(VLOOKUP($N150,'RECAP FRNS'!#REF!,7,FALSE)),"",VLOOKUP($N150,'RECAP FRNS'!#REF!,7,FALSE))</f>
        <v>#REF!</v>
      </c>
      <c r="U150" s="81" t="e">
        <f>IF(ISNA(VLOOKUP($N150,'RECAP FRNS'!#REF!,8,FALSE)),"",VLOOKUP($N150,'RECAP FRNS'!#REF!,8,FALSE))</f>
        <v>#REF!</v>
      </c>
      <c r="V150" s="81" t="e">
        <f>IF(ISNA(VLOOKUP($N150,'RECAP FRNS'!#REF!,9,FALSE)),"",VLOOKUP($N150,'RECAP FRNS'!#REF!,9,FALSE))</f>
        <v>#REF!</v>
      </c>
    </row>
    <row r="151" spans="1:22" ht="15" x14ac:dyDescent="0.25">
      <c r="A151" s="45">
        <v>41131000</v>
      </c>
      <c r="B151" s="46">
        <v>3013548</v>
      </c>
      <c r="C151" s="47" t="s">
        <v>82</v>
      </c>
      <c r="D151" s="45">
        <v>18</v>
      </c>
      <c r="E151" s="45">
        <v>351</v>
      </c>
      <c r="F151" s="75">
        <v>40130000</v>
      </c>
      <c r="G151" s="76" t="s">
        <v>485</v>
      </c>
      <c r="H151" s="77" t="s">
        <v>486</v>
      </c>
      <c r="I151" s="75">
        <v>18</v>
      </c>
      <c r="J151" s="75">
        <v>351</v>
      </c>
      <c r="K151" s="24"/>
      <c r="L151" s="24"/>
      <c r="M151" s="6" t="str">
        <f t="shared" si="7"/>
        <v>301354818351</v>
      </c>
      <c r="N151" s="6" t="str">
        <f t="shared" si="8"/>
        <v>GOLDEN AGENCY SRL18351</v>
      </c>
      <c r="O151" s="81" t="e">
        <f>IF(ISNA(VLOOKUP($N151,'RECAP FRNS'!#REF!,2,FALSE)),"",VLOOKUP($N151,'RECAP FRNS'!#REF!,2,FALSE))</f>
        <v>#REF!</v>
      </c>
      <c r="P151" s="81" t="e">
        <f>IF(ISNA(VLOOKUP($N151,'RECAP FRNS'!#REF!,3,FALSE)),"",VLOOKUP($N151,'RECAP FRNS'!#REF!,3,FALSE))</f>
        <v>#REF!</v>
      </c>
      <c r="Q151" s="81" t="e">
        <f>IF(ISNA(VLOOKUP($N151,'RECAP FRNS'!#REF!,4,FALSE)),"",VLOOKUP($N151,'RECAP FRNS'!#REF!,4,FALSE))</f>
        <v>#REF!</v>
      </c>
      <c r="R151" s="81" t="e">
        <f>IF(ISNA(VLOOKUP($N151,'RECAP FRNS'!#REF!,5,FALSE)),"",VLOOKUP($N151,'RECAP FRNS'!#REF!,5,FALSE))</f>
        <v>#REF!</v>
      </c>
      <c r="S151" s="81" t="e">
        <f>IF(ISNA(VLOOKUP($N151,'RECAP FRNS'!#REF!,6,FALSE)),"",VLOOKUP($N151,'RECAP FRNS'!#REF!,6,FALSE))</f>
        <v>#REF!</v>
      </c>
      <c r="T151" s="81" t="e">
        <f>IF(ISNA(VLOOKUP($N151,'RECAP FRNS'!#REF!,7,FALSE)),"",VLOOKUP($N151,'RECAP FRNS'!#REF!,7,FALSE))</f>
        <v>#REF!</v>
      </c>
      <c r="U151" s="81" t="e">
        <f>IF(ISNA(VLOOKUP($N151,'RECAP FRNS'!#REF!,8,FALSE)),"",VLOOKUP($N151,'RECAP FRNS'!#REF!,8,FALSE))</f>
        <v>#REF!</v>
      </c>
      <c r="V151" s="81" t="e">
        <f>IF(ISNA(VLOOKUP($N151,'RECAP FRNS'!#REF!,9,FALSE)),"",VLOOKUP($N151,'RECAP FRNS'!#REF!,9,FALSE))</f>
        <v>#REF!</v>
      </c>
    </row>
    <row r="152" spans="1:22" ht="15" x14ac:dyDescent="0.25">
      <c r="A152" s="52">
        <v>41131000</v>
      </c>
      <c r="B152" s="53">
        <v>3013972</v>
      </c>
      <c r="C152" s="54" t="s">
        <v>348</v>
      </c>
      <c r="D152" s="52">
        <v>17</v>
      </c>
      <c r="E152" s="52">
        <v>704</v>
      </c>
      <c r="F152" s="52">
        <v>40130000</v>
      </c>
      <c r="G152" s="54" t="s">
        <v>349</v>
      </c>
      <c r="H152" s="55" t="s">
        <v>350</v>
      </c>
      <c r="I152" s="52">
        <v>17</v>
      </c>
      <c r="J152" s="52">
        <v>704</v>
      </c>
      <c r="K152" s="12"/>
      <c r="L152" s="12"/>
      <c r="M152" s="6" t="str">
        <f t="shared" si="7"/>
        <v>301397217704</v>
      </c>
      <c r="N152" s="6" t="str">
        <f t="shared" si="8"/>
        <v>GERASIMOS GEROLIMATOS17704</v>
      </c>
      <c r="O152" s="81" t="e">
        <f>IF(ISNA(VLOOKUP($N152,'RECAP FRNS'!#REF!,2,FALSE)),"",VLOOKUP($N152,'RECAP FRNS'!#REF!,2,FALSE))</f>
        <v>#REF!</v>
      </c>
      <c r="P152" s="81" t="e">
        <f>IF(ISNA(VLOOKUP($N152,'RECAP FRNS'!#REF!,3,FALSE)),"",VLOOKUP($N152,'RECAP FRNS'!#REF!,3,FALSE))</f>
        <v>#REF!</v>
      </c>
      <c r="Q152" s="81" t="e">
        <f>IF(ISNA(VLOOKUP($N152,'RECAP FRNS'!#REF!,4,FALSE)),"",VLOOKUP($N152,'RECAP FRNS'!#REF!,4,FALSE))</f>
        <v>#REF!</v>
      </c>
      <c r="R152" s="81" t="e">
        <f>IF(ISNA(VLOOKUP($N152,'RECAP FRNS'!#REF!,5,FALSE)),"",VLOOKUP($N152,'RECAP FRNS'!#REF!,5,FALSE))</f>
        <v>#REF!</v>
      </c>
      <c r="S152" s="81" t="e">
        <f>IF(ISNA(VLOOKUP($N152,'RECAP FRNS'!#REF!,6,FALSE)),"",VLOOKUP($N152,'RECAP FRNS'!#REF!,6,FALSE))</f>
        <v>#REF!</v>
      </c>
      <c r="T152" s="81" t="e">
        <f>IF(ISNA(VLOOKUP($N152,'RECAP FRNS'!#REF!,7,FALSE)),"",VLOOKUP($N152,'RECAP FRNS'!#REF!,7,FALSE))</f>
        <v>#REF!</v>
      </c>
      <c r="U152" s="81" t="e">
        <f>IF(ISNA(VLOOKUP($N152,'RECAP FRNS'!#REF!,8,FALSE)),"",VLOOKUP($N152,'RECAP FRNS'!#REF!,8,FALSE))</f>
        <v>#REF!</v>
      </c>
      <c r="V152" s="81" t="e">
        <f>IF(ISNA(VLOOKUP($N152,'RECAP FRNS'!#REF!,9,FALSE)),"",VLOOKUP($N152,'RECAP FRNS'!#REF!,9,FALSE))</f>
        <v>#REF!</v>
      </c>
    </row>
    <row r="153" spans="1:22" ht="15" x14ac:dyDescent="0.25">
      <c r="A153" s="35">
        <v>41132000</v>
      </c>
      <c r="B153" s="42">
        <v>3014960</v>
      </c>
      <c r="C153" s="37" t="s">
        <v>129</v>
      </c>
      <c r="D153" s="43">
        <v>16</v>
      </c>
      <c r="E153" s="43">
        <v>401</v>
      </c>
      <c r="F153" s="35">
        <v>40130000</v>
      </c>
      <c r="G153" s="37" t="s">
        <v>130</v>
      </c>
      <c r="H153" s="44" t="s">
        <v>131</v>
      </c>
      <c r="I153" s="35">
        <v>16</v>
      </c>
      <c r="J153" s="35">
        <v>401</v>
      </c>
      <c r="K153" s="16"/>
      <c r="L153" s="16"/>
      <c r="M153" s="6" t="str">
        <f t="shared" si="7"/>
        <v>301496016401</v>
      </c>
      <c r="N153" s="6" t="str">
        <f t="shared" si="8"/>
        <v>SYNDICAT SPAS16401</v>
      </c>
      <c r="O153" s="81" t="e">
        <f>IF(ISNA(VLOOKUP($N153,'RECAP FRNS'!#REF!,2,FALSE)),"",VLOOKUP($N153,'RECAP FRNS'!#REF!,2,FALSE))</f>
        <v>#REF!</v>
      </c>
      <c r="P153" s="81" t="e">
        <f>IF(ISNA(VLOOKUP($N153,'RECAP FRNS'!#REF!,3,FALSE)),"",VLOOKUP($N153,'RECAP FRNS'!#REF!,3,FALSE))</f>
        <v>#REF!</v>
      </c>
      <c r="Q153" s="81" t="e">
        <f>IF(ISNA(VLOOKUP($N153,'RECAP FRNS'!#REF!,4,FALSE)),"",VLOOKUP($N153,'RECAP FRNS'!#REF!,4,FALSE))</f>
        <v>#REF!</v>
      </c>
      <c r="R153" s="81" t="e">
        <f>IF(ISNA(VLOOKUP($N153,'RECAP FRNS'!#REF!,5,FALSE)),"",VLOOKUP($N153,'RECAP FRNS'!#REF!,5,FALSE))</f>
        <v>#REF!</v>
      </c>
      <c r="S153" s="81" t="e">
        <f>IF(ISNA(VLOOKUP($N153,'RECAP FRNS'!#REF!,6,FALSE)),"",VLOOKUP($N153,'RECAP FRNS'!#REF!,6,FALSE))</f>
        <v>#REF!</v>
      </c>
      <c r="T153" s="81" t="e">
        <f>IF(ISNA(VLOOKUP($N153,'RECAP FRNS'!#REF!,7,FALSE)),"",VLOOKUP($N153,'RECAP FRNS'!#REF!,7,FALSE))</f>
        <v>#REF!</v>
      </c>
      <c r="U153" s="81" t="e">
        <f>IF(ISNA(VLOOKUP($N153,'RECAP FRNS'!#REF!,8,FALSE)),"",VLOOKUP($N153,'RECAP FRNS'!#REF!,8,FALSE))</f>
        <v>#REF!</v>
      </c>
      <c r="V153" s="81" t="e">
        <f>IF(ISNA(VLOOKUP($N153,'RECAP FRNS'!#REF!,9,FALSE)),"",VLOOKUP($N153,'RECAP FRNS'!#REF!,9,FALSE))</f>
        <v>#REF!</v>
      </c>
    </row>
    <row r="154" spans="1:22" ht="15" x14ac:dyDescent="0.25">
      <c r="A154" s="35">
        <v>41130000</v>
      </c>
      <c r="B154" s="42">
        <v>3015904</v>
      </c>
      <c r="C154" s="37" t="s">
        <v>118</v>
      </c>
      <c r="D154" s="43">
        <v>12</v>
      </c>
      <c r="E154" s="43">
        <v>401</v>
      </c>
      <c r="F154" s="35">
        <v>40130000</v>
      </c>
      <c r="G154" s="37" t="s">
        <v>119</v>
      </c>
      <c r="H154" s="44" t="s">
        <v>120</v>
      </c>
      <c r="I154" s="35">
        <v>12</v>
      </c>
      <c r="J154" s="35">
        <v>401</v>
      </c>
      <c r="K154" s="16"/>
      <c r="L154" s="16"/>
      <c r="M154" s="6" t="str">
        <f t="shared" si="7"/>
        <v>301590412401</v>
      </c>
      <c r="N154" s="6" t="str">
        <f t="shared" si="8"/>
        <v>GIMEX INTERNATIONAL12401</v>
      </c>
      <c r="O154" s="81" t="e">
        <f>IF(ISNA(VLOOKUP($N154,'RECAP FRNS'!#REF!,2,FALSE)),"",VLOOKUP($N154,'RECAP FRNS'!#REF!,2,FALSE))</f>
        <v>#REF!</v>
      </c>
      <c r="P154" s="81" t="e">
        <f>IF(ISNA(VLOOKUP($N154,'RECAP FRNS'!#REF!,3,FALSE)),"",VLOOKUP($N154,'RECAP FRNS'!#REF!,3,FALSE))</f>
        <v>#REF!</v>
      </c>
      <c r="Q154" s="81" t="e">
        <f>IF(ISNA(VLOOKUP($N154,'RECAP FRNS'!#REF!,4,FALSE)),"",VLOOKUP($N154,'RECAP FRNS'!#REF!,4,FALSE))</f>
        <v>#REF!</v>
      </c>
      <c r="R154" s="81" t="e">
        <f>IF(ISNA(VLOOKUP($N154,'RECAP FRNS'!#REF!,5,FALSE)),"",VLOOKUP($N154,'RECAP FRNS'!#REF!,5,FALSE))</f>
        <v>#REF!</v>
      </c>
      <c r="S154" s="81" t="e">
        <f>IF(ISNA(VLOOKUP($N154,'RECAP FRNS'!#REF!,6,FALSE)),"",VLOOKUP($N154,'RECAP FRNS'!#REF!,6,FALSE))</f>
        <v>#REF!</v>
      </c>
      <c r="T154" s="81" t="e">
        <f>IF(ISNA(VLOOKUP($N154,'RECAP FRNS'!#REF!,7,FALSE)),"",VLOOKUP($N154,'RECAP FRNS'!#REF!,7,FALSE))</f>
        <v>#REF!</v>
      </c>
      <c r="U154" s="81" t="e">
        <f>IF(ISNA(VLOOKUP($N154,'RECAP FRNS'!#REF!,8,FALSE)),"",VLOOKUP($N154,'RECAP FRNS'!#REF!,8,FALSE))</f>
        <v>#REF!</v>
      </c>
      <c r="V154" s="81" t="e">
        <f>IF(ISNA(VLOOKUP($N154,'RECAP FRNS'!#REF!,9,FALSE)),"",VLOOKUP($N154,'RECAP FRNS'!#REF!,9,FALSE))</f>
        <v>#REF!</v>
      </c>
    </row>
    <row r="155" spans="1:22" ht="15" x14ac:dyDescent="0.25">
      <c r="A155" s="35">
        <v>41132000</v>
      </c>
      <c r="B155" s="42">
        <v>3017567</v>
      </c>
      <c r="C155" s="37" t="s">
        <v>36</v>
      </c>
      <c r="D155" s="43">
        <v>17</v>
      </c>
      <c r="E155" s="43">
        <v>425</v>
      </c>
      <c r="F155" s="35">
        <v>40130000</v>
      </c>
      <c r="G155" s="37" t="s">
        <v>36</v>
      </c>
      <c r="H155" s="44" t="s">
        <v>147</v>
      </c>
      <c r="I155" s="35">
        <v>17</v>
      </c>
      <c r="J155" s="35">
        <v>425</v>
      </c>
      <c r="K155" s="16"/>
      <c r="L155" s="16"/>
      <c r="M155" s="6" t="str">
        <f t="shared" si="7"/>
        <v>301756717425</v>
      </c>
      <c r="N155" s="6" t="str">
        <f t="shared" si="8"/>
        <v>LMEDIA SAS17425</v>
      </c>
      <c r="O155" s="81" t="e">
        <f>IF(ISNA(VLOOKUP($N155,'RECAP FRNS'!#REF!,2,FALSE)),"",VLOOKUP($N155,'RECAP FRNS'!#REF!,2,FALSE))</f>
        <v>#REF!</v>
      </c>
      <c r="P155" s="81" t="e">
        <f>IF(ISNA(VLOOKUP($N155,'RECAP FRNS'!#REF!,3,FALSE)),"",VLOOKUP($N155,'RECAP FRNS'!#REF!,3,FALSE))</f>
        <v>#REF!</v>
      </c>
      <c r="Q155" s="81" t="e">
        <f>IF(ISNA(VLOOKUP($N155,'RECAP FRNS'!#REF!,4,FALSE)),"",VLOOKUP($N155,'RECAP FRNS'!#REF!,4,FALSE))</f>
        <v>#REF!</v>
      </c>
      <c r="R155" s="81" t="e">
        <f>IF(ISNA(VLOOKUP($N155,'RECAP FRNS'!#REF!,5,FALSE)),"",VLOOKUP($N155,'RECAP FRNS'!#REF!,5,FALSE))</f>
        <v>#REF!</v>
      </c>
      <c r="S155" s="81" t="e">
        <f>IF(ISNA(VLOOKUP($N155,'RECAP FRNS'!#REF!,6,FALSE)),"",VLOOKUP($N155,'RECAP FRNS'!#REF!,6,FALSE))</f>
        <v>#REF!</v>
      </c>
      <c r="T155" s="81" t="e">
        <f>IF(ISNA(VLOOKUP($N155,'RECAP FRNS'!#REF!,7,FALSE)),"",VLOOKUP($N155,'RECAP FRNS'!#REF!,7,FALSE))</f>
        <v>#REF!</v>
      </c>
      <c r="U155" s="81" t="e">
        <f>IF(ISNA(VLOOKUP($N155,'RECAP FRNS'!#REF!,8,FALSE)),"",VLOOKUP($N155,'RECAP FRNS'!#REF!,8,FALSE))</f>
        <v>#REF!</v>
      </c>
      <c r="V155" s="81" t="e">
        <f>IF(ISNA(VLOOKUP($N155,'RECAP FRNS'!#REF!,9,FALSE)),"",VLOOKUP($N155,'RECAP FRNS'!#REF!,9,FALSE))</f>
        <v>#REF!</v>
      </c>
    </row>
    <row r="156" spans="1:22" ht="15" x14ac:dyDescent="0.25">
      <c r="A156" s="52">
        <v>41132000</v>
      </c>
      <c r="B156" s="53">
        <v>3017567</v>
      </c>
      <c r="C156" s="54" t="s">
        <v>36</v>
      </c>
      <c r="D156" s="52">
        <v>16</v>
      </c>
      <c r="E156" s="52">
        <v>423</v>
      </c>
      <c r="F156" s="52">
        <v>40130000</v>
      </c>
      <c r="G156" s="54" t="s">
        <v>36</v>
      </c>
      <c r="H156" s="55" t="s">
        <v>147</v>
      </c>
      <c r="I156" s="52">
        <v>16</v>
      </c>
      <c r="J156" s="52">
        <v>423</v>
      </c>
      <c r="K156" s="12"/>
      <c r="L156" s="12"/>
      <c r="M156" s="6" t="str">
        <f t="shared" si="7"/>
        <v>301756716423</v>
      </c>
      <c r="N156" s="6" t="str">
        <f t="shared" si="8"/>
        <v>LMEDIA SAS16423</v>
      </c>
      <c r="O156" s="81" t="e">
        <f>IF(ISNA(VLOOKUP($N156,'RECAP FRNS'!#REF!,2,FALSE)),"",VLOOKUP($N156,'RECAP FRNS'!#REF!,2,FALSE))</f>
        <v>#REF!</v>
      </c>
      <c r="P156" s="81" t="e">
        <f>IF(ISNA(VLOOKUP($N156,'RECAP FRNS'!#REF!,3,FALSE)),"",VLOOKUP($N156,'RECAP FRNS'!#REF!,3,FALSE))</f>
        <v>#REF!</v>
      </c>
      <c r="Q156" s="81" t="e">
        <f>IF(ISNA(VLOOKUP($N156,'RECAP FRNS'!#REF!,4,FALSE)),"",VLOOKUP($N156,'RECAP FRNS'!#REF!,4,FALSE))</f>
        <v>#REF!</v>
      </c>
      <c r="R156" s="81" t="e">
        <f>IF(ISNA(VLOOKUP($N156,'RECAP FRNS'!#REF!,5,FALSE)),"",VLOOKUP($N156,'RECAP FRNS'!#REF!,5,FALSE))</f>
        <v>#REF!</v>
      </c>
      <c r="S156" s="81" t="e">
        <f>IF(ISNA(VLOOKUP($N156,'RECAP FRNS'!#REF!,6,FALSE)),"",VLOOKUP($N156,'RECAP FRNS'!#REF!,6,FALSE))</f>
        <v>#REF!</v>
      </c>
      <c r="T156" s="81" t="e">
        <f>IF(ISNA(VLOOKUP($N156,'RECAP FRNS'!#REF!,7,FALSE)),"",VLOOKUP($N156,'RECAP FRNS'!#REF!,7,FALSE))</f>
        <v>#REF!</v>
      </c>
      <c r="U156" s="81" t="e">
        <f>IF(ISNA(VLOOKUP($N156,'RECAP FRNS'!#REF!,8,FALSE)),"",VLOOKUP($N156,'RECAP FRNS'!#REF!,8,FALSE))</f>
        <v>#REF!</v>
      </c>
      <c r="V156" s="81" t="e">
        <f>IF(ISNA(VLOOKUP($N156,'RECAP FRNS'!#REF!,9,FALSE)),"",VLOOKUP($N156,'RECAP FRNS'!#REF!,9,FALSE))</f>
        <v>#REF!</v>
      </c>
    </row>
    <row r="157" spans="1:22" ht="15" x14ac:dyDescent="0.25">
      <c r="A157" s="52">
        <v>41132000</v>
      </c>
      <c r="B157" s="53">
        <v>3017567</v>
      </c>
      <c r="C157" s="54" t="s">
        <v>36</v>
      </c>
      <c r="D157" s="52">
        <v>17</v>
      </c>
      <c r="E157" s="52">
        <v>423</v>
      </c>
      <c r="F157" s="52">
        <v>40130000</v>
      </c>
      <c r="G157" s="54" t="s">
        <v>36</v>
      </c>
      <c r="H157" s="55" t="s">
        <v>147</v>
      </c>
      <c r="I157" s="52">
        <v>17</v>
      </c>
      <c r="J157" s="52">
        <v>423</v>
      </c>
      <c r="K157" s="12"/>
      <c r="L157" s="12"/>
      <c r="M157" s="6" t="str">
        <f t="shared" si="7"/>
        <v>301756717423</v>
      </c>
      <c r="N157" s="6" t="str">
        <f t="shared" si="8"/>
        <v>LMEDIA SAS17423</v>
      </c>
      <c r="O157" s="81" t="e">
        <f>IF(ISNA(VLOOKUP($N157,'RECAP FRNS'!#REF!,2,FALSE)),"",VLOOKUP($N157,'RECAP FRNS'!#REF!,2,FALSE))</f>
        <v>#REF!</v>
      </c>
      <c r="P157" s="81" t="e">
        <f>IF(ISNA(VLOOKUP($N157,'RECAP FRNS'!#REF!,3,FALSE)),"",VLOOKUP($N157,'RECAP FRNS'!#REF!,3,FALSE))</f>
        <v>#REF!</v>
      </c>
      <c r="Q157" s="81" t="e">
        <f>IF(ISNA(VLOOKUP($N157,'RECAP FRNS'!#REF!,4,FALSE)),"",VLOOKUP($N157,'RECAP FRNS'!#REF!,4,FALSE))</f>
        <v>#REF!</v>
      </c>
      <c r="R157" s="81" t="e">
        <f>IF(ISNA(VLOOKUP($N157,'RECAP FRNS'!#REF!,5,FALSE)),"",VLOOKUP($N157,'RECAP FRNS'!#REF!,5,FALSE))</f>
        <v>#REF!</v>
      </c>
      <c r="S157" s="81" t="e">
        <f>IF(ISNA(VLOOKUP($N157,'RECAP FRNS'!#REF!,6,FALSE)),"",VLOOKUP($N157,'RECAP FRNS'!#REF!,6,FALSE))</f>
        <v>#REF!</v>
      </c>
      <c r="T157" s="81" t="e">
        <f>IF(ISNA(VLOOKUP($N157,'RECAP FRNS'!#REF!,7,FALSE)),"",VLOOKUP($N157,'RECAP FRNS'!#REF!,7,FALSE))</f>
        <v>#REF!</v>
      </c>
      <c r="U157" s="81" t="e">
        <f>IF(ISNA(VLOOKUP($N157,'RECAP FRNS'!#REF!,8,FALSE)),"",VLOOKUP($N157,'RECAP FRNS'!#REF!,8,FALSE))</f>
        <v>#REF!</v>
      </c>
      <c r="V157" s="81" t="e">
        <f>IF(ISNA(VLOOKUP($N157,'RECAP FRNS'!#REF!,9,FALSE)),"",VLOOKUP($N157,'RECAP FRNS'!#REF!,9,FALSE))</f>
        <v>#REF!</v>
      </c>
    </row>
    <row r="158" spans="1:22" ht="15" x14ac:dyDescent="0.25">
      <c r="A158" s="52">
        <v>41131000</v>
      </c>
      <c r="B158" s="53">
        <v>3018054</v>
      </c>
      <c r="C158" s="54" t="s">
        <v>351</v>
      </c>
      <c r="D158" s="52">
        <v>17</v>
      </c>
      <c r="E158" s="52">
        <v>704</v>
      </c>
      <c r="F158" s="52">
        <v>40130000</v>
      </c>
      <c r="G158" s="54" t="s">
        <v>352</v>
      </c>
      <c r="H158" s="55" t="s">
        <v>351</v>
      </c>
      <c r="I158" s="52">
        <v>17</v>
      </c>
      <c r="J158" s="52">
        <v>704</v>
      </c>
      <c r="K158" s="12"/>
      <c r="L158" s="12"/>
      <c r="M158" s="6" t="str">
        <f t="shared" si="7"/>
        <v>301805417704</v>
      </c>
      <c r="N158" s="6" t="str">
        <f t="shared" si="8"/>
        <v>MILLA EDITORE SRL17704</v>
      </c>
      <c r="O158" s="81" t="e">
        <f>IF(ISNA(VLOOKUP($N158,'RECAP FRNS'!#REF!,2,FALSE)),"",VLOOKUP($N158,'RECAP FRNS'!#REF!,2,FALSE))</f>
        <v>#REF!</v>
      </c>
      <c r="P158" s="81" t="e">
        <f>IF(ISNA(VLOOKUP($N158,'RECAP FRNS'!#REF!,3,FALSE)),"",VLOOKUP($N158,'RECAP FRNS'!#REF!,3,FALSE))</f>
        <v>#REF!</v>
      </c>
      <c r="Q158" s="81" t="e">
        <f>IF(ISNA(VLOOKUP($N158,'RECAP FRNS'!#REF!,4,FALSE)),"",VLOOKUP($N158,'RECAP FRNS'!#REF!,4,FALSE))</f>
        <v>#REF!</v>
      </c>
      <c r="R158" s="81" t="e">
        <f>IF(ISNA(VLOOKUP($N158,'RECAP FRNS'!#REF!,5,FALSE)),"",VLOOKUP($N158,'RECAP FRNS'!#REF!,5,FALSE))</f>
        <v>#REF!</v>
      </c>
      <c r="S158" s="81" t="e">
        <f>IF(ISNA(VLOOKUP($N158,'RECAP FRNS'!#REF!,6,FALSE)),"",VLOOKUP($N158,'RECAP FRNS'!#REF!,6,FALSE))</f>
        <v>#REF!</v>
      </c>
      <c r="T158" s="81" t="e">
        <f>IF(ISNA(VLOOKUP($N158,'RECAP FRNS'!#REF!,7,FALSE)),"",VLOOKUP($N158,'RECAP FRNS'!#REF!,7,FALSE))</f>
        <v>#REF!</v>
      </c>
      <c r="U158" s="81" t="e">
        <f>IF(ISNA(VLOOKUP($N158,'RECAP FRNS'!#REF!,8,FALSE)),"",VLOOKUP($N158,'RECAP FRNS'!#REF!,8,FALSE))</f>
        <v>#REF!</v>
      </c>
      <c r="V158" s="81" t="e">
        <f>IF(ISNA(VLOOKUP($N158,'RECAP FRNS'!#REF!,9,FALSE)),"",VLOOKUP($N158,'RECAP FRNS'!#REF!,9,FALSE))</f>
        <v>#REF!</v>
      </c>
    </row>
    <row r="159" spans="1:22" ht="15" x14ac:dyDescent="0.25">
      <c r="A159" s="45">
        <v>41131000</v>
      </c>
      <c r="B159" s="46">
        <v>3019009</v>
      </c>
      <c r="C159" s="47" t="s">
        <v>77</v>
      </c>
      <c r="D159" s="45">
        <v>16</v>
      </c>
      <c r="E159" s="45">
        <v>704</v>
      </c>
      <c r="F159" s="63">
        <v>40130000</v>
      </c>
      <c r="G159" s="64" t="s">
        <v>132</v>
      </c>
      <c r="H159" s="65" t="s">
        <v>133</v>
      </c>
      <c r="I159" s="63">
        <v>16</v>
      </c>
      <c r="J159" s="63">
        <v>704</v>
      </c>
      <c r="K159" s="21"/>
      <c r="L159" s="21"/>
      <c r="M159" s="6" t="str">
        <f t="shared" si="7"/>
        <v>301900916704</v>
      </c>
      <c r="N159" s="6" t="str">
        <f t="shared" si="8"/>
        <v>VIDO TELEDOMUNIKASYON LTD16704</v>
      </c>
      <c r="O159" s="81" t="e">
        <f>IF(ISNA(VLOOKUP($N159,'RECAP FRNS'!#REF!,2,FALSE)),"",VLOOKUP($N159,'RECAP FRNS'!#REF!,2,FALSE))</f>
        <v>#REF!</v>
      </c>
      <c r="P159" s="81" t="e">
        <f>IF(ISNA(VLOOKUP($N159,'RECAP FRNS'!#REF!,3,FALSE)),"",VLOOKUP($N159,'RECAP FRNS'!#REF!,3,FALSE))</f>
        <v>#REF!</v>
      </c>
      <c r="Q159" s="81" t="e">
        <f>IF(ISNA(VLOOKUP($N159,'RECAP FRNS'!#REF!,4,FALSE)),"",VLOOKUP($N159,'RECAP FRNS'!#REF!,4,FALSE))</f>
        <v>#REF!</v>
      </c>
      <c r="R159" s="81" t="e">
        <f>IF(ISNA(VLOOKUP($N159,'RECAP FRNS'!#REF!,5,FALSE)),"",VLOOKUP($N159,'RECAP FRNS'!#REF!,5,FALSE))</f>
        <v>#REF!</v>
      </c>
      <c r="S159" s="81" t="e">
        <f>IF(ISNA(VLOOKUP($N159,'RECAP FRNS'!#REF!,6,FALSE)),"",VLOOKUP($N159,'RECAP FRNS'!#REF!,6,FALSE))</f>
        <v>#REF!</v>
      </c>
      <c r="T159" s="81" t="e">
        <f>IF(ISNA(VLOOKUP($N159,'RECAP FRNS'!#REF!,7,FALSE)),"",VLOOKUP($N159,'RECAP FRNS'!#REF!,7,FALSE))</f>
        <v>#REF!</v>
      </c>
      <c r="U159" s="81" t="e">
        <f>IF(ISNA(VLOOKUP($N159,'RECAP FRNS'!#REF!,8,FALSE)),"",VLOOKUP($N159,'RECAP FRNS'!#REF!,8,FALSE))</f>
        <v>#REF!</v>
      </c>
      <c r="V159" s="81" t="e">
        <f>IF(ISNA(VLOOKUP($N159,'RECAP FRNS'!#REF!,9,FALSE)),"",VLOOKUP($N159,'RECAP FRNS'!#REF!,9,FALSE))</f>
        <v>#REF!</v>
      </c>
    </row>
    <row r="160" spans="1:22" ht="15" x14ac:dyDescent="0.25">
      <c r="A160" s="45">
        <v>41132000</v>
      </c>
      <c r="B160" s="46">
        <v>3019670</v>
      </c>
      <c r="C160" s="47" t="s">
        <v>22</v>
      </c>
      <c r="D160" s="45">
        <v>18</v>
      </c>
      <c r="E160" s="45">
        <v>314</v>
      </c>
      <c r="F160" s="75">
        <v>40130000</v>
      </c>
      <c r="G160" s="76" t="s">
        <v>484</v>
      </c>
      <c r="H160" s="77" t="s">
        <v>22</v>
      </c>
      <c r="I160" s="75">
        <v>18</v>
      </c>
      <c r="J160" s="75">
        <v>314</v>
      </c>
      <c r="K160" s="24"/>
      <c r="L160" s="24"/>
      <c r="M160" s="6" t="str">
        <f t="shared" si="7"/>
        <v>301967018314</v>
      </c>
      <c r="N160" s="6" t="str">
        <f t="shared" si="8"/>
        <v>SMARTECH PUBLICATIONS SAS18314</v>
      </c>
      <c r="O160" s="81" t="e">
        <f>IF(ISNA(VLOOKUP($N160,'RECAP FRNS'!#REF!,2,FALSE)),"",VLOOKUP($N160,'RECAP FRNS'!#REF!,2,FALSE))</f>
        <v>#REF!</v>
      </c>
      <c r="P160" s="81" t="e">
        <f>IF(ISNA(VLOOKUP($N160,'RECAP FRNS'!#REF!,3,FALSE)),"",VLOOKUP($N160,'RECAP FRNS'!#REF!,3,FALSE))</f>
        <v>#REF!</v>
      </c>
      <c r="Q160" s="81" t="e">
        <f>IF(ISNA(VLOOKUP($N160,'RECAP FRNS'!#REF!,4,FALSE)),"",VLOOKUP($N160,'RECAP FRNS'!#REF!,4,FALSE))</f>
        <v>#REF!</v>
      </c>
      <c r="R160" s="81" t="e">
        <f>IF(ISNA(VLOOKUP($N160,'RECAP FRNS'!#REF!,5,FALSE)),"",VLOOKUP($N160,'RECAP FRNS'!#REF!,5,FALSE))</f>
        <v>#REF!</v>
      </c>
      <c r="S160" s="81" t="e">
        <f>IF(ISNA(VLOOKUP($N160,'RECAP FRNS'!#REF!,6,FALSE)),"",VLOOKUP($N160,'RECAP FRNS'!#REF!,6,FALSE))</f>
        <v>#REF!</v>
      </c>
      <c r="T160" s="81" t="e">
        <f>IF(ISNA(VLOOKUP($N160,'RECAP FRNS'!#REF!,7,FALSE)),"",VLOOKUP($N160,'RECAP FRNS'!#REF!,7,FALSE))</f>
        <v>#REF!</v>
      </c>
      <c r="U160" s="81" t="e">
        <f>IF(ISNA(VLOOKUP($N160,'RECAP FRNS'!#REF!,8,FALSE)),"",VLOOKUP($N160,'RECAP FRNS'!#REF!,8,FALSE))</f>
        <v>#REF!</v>
      </c>
      <c r="V160" s="81" t="e">
        <f>IF(ISNA(VLOOKUP($N160,'RECAP FRNS'!#REF!,9,FALSE)),"",VLOOKUP($N160,'RECAP FRNS'!#REF!,9,FALSE))</f>
        <v>#REF!</v>
      </c>
    </row>
    <row r="161" spans="1:22" ht="15" x14ac:dyDescent="0.25">
      <c r="A161" s="52">
        <v>41132000</v>
      </c>
      <c r="B161" s="53">
        <v>3020963</v>
      </c>
      <c r="C161" s="54" t="s">
        <v>402</v>
      </c>
      <c r="D161" s="52">
        <v>17</v>
      </c>
      <c r="E161" s="52">
        <v>221</v>
      </c>
      <c r="F161" s="52">
        <v>40130000</v>
      </c>
      <c r="G161" s="54" t="s">
        <v>403</v>
      </c>
      <c r="H161" s="55" t="s">
        <v>404</v>
      </c>
      <c r="I161" s="52">
        <v>17</v>
      </c>
      <c r="J161" s="52">
        <v>221</v>
      </c>
      <c r="K161" s="12"/>
      <c r="L161" s="12"/>
      <c r="M161" s="6" t="str">
        <f t="shared" si="7"/>
        <v>302096317221</v>
      </c>
      <c r="N161" s="6" t="str">
        <f t="shared" si="8"/>
        <v>MONDADORI MAGAZINES FRANCE SAS17221</v>
      </c>
      <c r="O161" s="81" t="e">
        <f>IF(ISNA(VLOOKUP($N161,'RECAP FRNS'!#REF!,2,FALSE)),"",VLOOKUP($N161,'RECAP FRNS'!#REF!,2,FALSE))</f>
        <v>#REF!</v>
      </c>
      <c r="P161" s="81" t="e">
        <f>IF(ISNA(VLOOKUP($N161,'RECAP FRNS'!#REF!,3,FALSE)),"",VLOOKUP($N161,'RECAP FRNS'!#REF!,3,FALSE))</f>
        <v>#REF!</v>
      </c>
      <c r="Q161" s="81" t="e">
        <f>IF(ISNA(VLOOKUP($N161,'RECAP FRNS'!#REF!,4,FALSE)),"",VLOOKUP($N161,'RECAP FRNS'!#REF!,4,FALSE))</f>
        <v>#REF!</v>
      </c>
      <c r="R161" s="81" t="e">
        <f>IF(ISNA(VLOOKUP($N161,'RECAP FRNS'!#REF!,5,FALSE)),"",VLOOKUP($N161,'RECAP FRNS'!#REF!,5,FALSE))</f>
        <v>#REF!</v>
      </c>
      <c r="S161" s="81" t="e">
        <f>IF(ISNA(VLOOKUP($N161,'RECAP FRNS'!#REF!,6,FALSE)),"",VLOOKUP($N161,'RECAP FRNS'!#REF!,6,FALSE))</f>
        <v>#REF!</v>
      </c>
      <c r="T161" s="81" t="e">
        <f>IF(ISNA(VLOOKUP($N161,'RECAP FRNS'!#REF!,7,FALSE)),"",VLOOKUP($N161,'RECAP FRNS'!#REF!,7,FALSE))</f>
        <v>#REF!</v>
      </c>
      <c r="U161" s="81" t="e">
        <f>IF(ISNA(VLOOKUP($N161,'RECAP FRNS'!#REF!,8,FALSE)),"",VLOOKUP($N161,'RECAP FRNS'!#REF!,8,FALSE))</f>
        <v>#REF!</v>
      </c>
      <c r="V161" s="81" t="e">
        <f>IF(ISNA(VLOOKUP($N161,'RECAP FRNS'!#REF!,9,FALSE)),"",VLOOKUP($N161,'RECAP FRNS'!#REF!,9,FALSE))</f>
        <v>#REF!</v>
      </c>
    </row>
    <row r="162" spans="1:22" ht="15" x14ac:dyDescent="0.25">
      <c r="A162" s="52">
        <v>41132000</v>
      </c>
      <c r="B162" s="53">
        <v>3021904</v>
      </c>
      <c r="C162" s="54" t="s">
        <v>245</v>
      </c>
      <c r="D162" s="52">
        <v>17</v>
      </c>
      <c r="E162" s="52">
        <v>425</v>
      </c>
      <c r="F162" s="52">
        <v>40130000</v>
      </c>
      <c r="G162" s="54" t="s">
        <v>180</v>
      </c>
      <c r="H162" s="55" t="s">
        <v>181</v>
      </c>
      <c r="I162" s="52">
        <v>17</v>
      </c>
      <c r="J162" s="52">
        <v>425</v>
      </c>
      <c r="K162" s="12"/>
      <c r="L162" s="12"/>
      <c r="M162" s="6" t="str">
        <f t="shared" si="7"/>
        <v>302190417425</v>
      </c>
      <c r="N162" s="6" t="str">
        <f t="shared" si="8"/>
        <v>INFOPRO DIGITAL17425</v>
      </c>
      <c r="O162" s="81" t="e">
        <f>IF(ISNA(VLOOKUP($N162,'RECAP FRNS'!#REF!,2,FALSE)),"",VLOOKUP($N162,'RECAP FRNS'!#REF!,2,FALSE))</f>
        <v>#REF!</v>
      </c>
      <c r="P162" s="81" t="e">
        <f>IF(ISNA(VLOOKUP($N162,'RECAP FRNS'!#REF!,3,FALSE)),"",VLOOKUP($N162,'RECAP FRNS'!#REF!,3,FALSE))</f>
        <v>#REF!</v>
      </c>
      <c r="Q162" s="81" t="e">
        <f>IF(ISNA(VLOOKUP($N162,'RECAP FRNS'!#REF!,4,FALSE)),"",VLOOKUP($N162,'RECAP FRNS'!#REF!,4,FALSE))</f>
        <v>#REF!</v>
      </c>
      <c r="R162" s="81" t="e">
        <f>IF(ISNA(VLOOKUP($N162,'RECAP FRNS'!#REF!,5,FALSE)),"",VLOOKUP($N162,'RECAP FRNS'!#REF!,5,FALSE))</f>
        <v>#REF!</v>
      </c>
      <c r="S162" s="81" t="e">
        <f>IF(ISNA(VLOOKUP($N162,'RECAP FRNS'!#REF!,6,FALSE)),"",VLOOKUP($N162,'RECAP FRNS'!#REF!,6,FALSE))</f>
        <v>#REF!</v>
      </c>
      <c r="T162" s="81" t="e">
        <f>IF(ISNA(VLOOKUP($N162,'RECAP FRNS'!#REF!,7,FALSE)),"",VLOOKUP($N162,'RECAP FRNS'!#REF!,7,FALSE))</f>
        <v>#REF!</v>
      </c>
      <c r="U162" s="81" t="e">
        <f>IF(ISNA(VLOOKUP($N162,'RECAP FRNS'!#REF!,8,FALSE)),"",VLOOKUP($N162,'RECAP FRNS'!#REF!,8,FALSE))</f>
        <v>#REF!</v>
      </c>
      <c r="V162" s="81" t="e">
        <f>IF(ISNA(VLOOKUP($N162,'RECAP FRNS'!#REF!,9,FALSE)),"",VLOOKUP($N162,'RECAP FRNS'!#REF!,9,FALSE))</f>
        <v>#REF!</v>
      </c>
    </row>
    <row r="163" spans="1:22" ht="25.5" x14ac:dyDescent="0.25">
      <c r="A163" s="45">
        <v>41132000</v>
      </c>
      <c r="B163" s="46">
        <v>3022309</v>
      </c>
      <c r="C163" s="47" t="s">
        <v>35</v>
      </c>
      <c r="D163" s="45">
        <v>18</v>
      </c>
      <c r="E163" s="45">
        <v>423</v>
      </c>
      <c r="F163" s="63">
        <v>40130000</v>
      </c>
      <c r="G163" s="64" t="s">
        <v>498</v>
      </c>
      <c r="H163" s="65" t="s">
        <v>499</v>
      </c>
      <c r="I163" s="63">
        <v>18</v>
      </c>
      <c r="J163" s="63">
        <v>423</v>
      </c>
      <c r="K163" s="21"/>
      <c r="L163" s="21"/>
      <c r="M163" s="6" t="str">
        <f t="shared" si="7"/>
        <v>302230918423</v>
      </c>
      <c r="N163" s="6" t="str">
        <f t="shared" si="8"/>
        <v>FESP - FEDERATION DES ENTREPRISES DE SERVICES A LA PERSONNE18423</v>
      </c>
      <c r="O163" s="81" t="e">
        <f>IF(ISNA(VLOOKUP($N163,'RECAP FRNS'!#REF!,2,FALSE)),"",VLOOKUP($N163,'RECAP FRNS'!#REF!,2,FALSE))</f>
        <v>#REF!</v>
      </c>
      <c r="P163" s="81" t="e">
        <f>IF(ISNA(VLOOKUP($N163,'RECAP FRNS'!#REF!,3,FALSE)),"",VLOOKUP($N163,'RECAP FRNS'!#REF!,3,FALSE))</f>
        <v>#REF!</v>
      </c>
      <c r="Q163" s="81" t="e">
        <f>IF(ISNA(VLOOKUP($N163,'RECAP FRNS'!#REF!,4,FALSE)),"",VLOOKUP($N163,'RECAP FRNS'!#REF!,4,FALSE))</f>
        <v>#REF!</v>
      </c>
      <c r="R163" s="81" t="e">
        <f>IF(ISNA(VLOOKUP($N163,'RECAP FRNS'!#REF!,5,FALSE)),"",VLOOKUP($N163,'RECAP FRNS'!#REF!,5,FALSE))</f>
        <v>#REF!</v>
      </c>
      <c r="S163" s="81" t="e">
        <f>IF(ISNA(VLOOKUP($N163,'RECAP FRNS'!#REF!,6,FALSE)),"",VLOOKUP($N163,'RECAP FRNS'!#REF!,6,FALSE))</f>
        <v>#REF!</v>
      </c>
      <c r="T163" s="81" t="e">
        <f>IF(ISNA(VLOOKUP($N163,'RECAP FRNS'!#REF!,7,FALSE)),"",VLOOKUP($N163,'RECAP FRNS'!#REF!,7,FALSE))</f>
        <v>#REF!</v>
      </c>
      <c r="U163" s="81" t="e">
        <f>IF(ISNA(VLOOKUP($N163,'RECAP FRNS'!#REF!,8,FALSE)),"",VLOOKUP($N163,'RECAP FRNS'!#REF!,8,FALSE))</f>
        <v>#REF!</v>
      </c>
      <c r="V163" s="81" t="e">
        <f>IF(ISNA(VLOOKUP($N163,'RECAP FRNS'!#REF!,9,FALSE)),"",VLOOKUP($N163,'RECAP FRNS'!#REF!,9,FALSE))</f>
        <v>#REF!</v>
      </c>
    </row>
    <row r="164" spans="1:22" ht="15" x14ac:dyDescent="0.25">
      <c r="A164" s="52">
        <v>41132000</v>
      </c>
      <c r="B164" s="53">
        <v>3024209</v>
      </c>
      <c r="C164" s="54" t="s">
        <v>254</v>
      </c>
      <c r="D164" s="52">
        <v>17</v>
      </c>
      <c r="E164" s="52">
        <v>704</v>
      </c>
      <c r="F164" s="52">
        <v>40130000</v>
      </c>
      <c r="G164" s="54" t="s">
        <v>255</v>
      </c>
      <c r="H164" s="55" t="s">
        <v>254</v>
      </c>
      <c r="I164" s="52">
        <v>17</v>
      </c>
      <c r="J164" s="52">
        <v>704</v>
      </c>
      <c r="K164" s="12"/>
      <c r="L164" s="12"/>
      <c r="M164" s="6" t="str">
        <f t="shared" si="7"/>
        <v>302420917704</v>
      </c>
      <c r="N164" s="6" t="str">
        <f t="shared" si="8"/>
        <v>FAIRWAYS SAS17704</v>
      </c>
      <c r="O164" s="81" t="e">
        <f>IF(ISNA(VLOOKUP($N164,'RECAP FRNS'!#REF!,2,FALSE)),"",VLOOKUP($N164,'RECAP FRNS'!#REF!,2,FALSE))</f>
        <v>#REF!</v>
      </c>
      <c r="P164" s="81" t="e">
        <f>IF(ISNA(VLOOKUP($N164,'RECAP FRNS'!#REF!,3,FALSE)),"",VLOOKUP($N164,'RECAP FRNS'!#REF!,3,FALSE))</f>
        <v>#REF!</v>
      </c>
      <c r="Q164" s="81" t="e">
        <f>IF(ISNA(VLOOKUP($N164,'RECAP FRNS'!#REF!,4,FALSE)),"",VLOOKUP($N164,'RECAP FRNS'!#REF!,4,FALSE))</f>
        <v>#REF!</v>
      </c>
      <c r="R164" s="81" t="e">
        <f>IF(ISNA(VLOOKUP($N164,'RECAP FRNS'!#REF!,5,FALSE)),"",VLOOKUP($N164,'RECAP FRNS'!#REF!,5,FALSE))</f>
        <v>#REF!</v>
      </c>
      <c r="S164" s="81" t="e">
        <f>IF(ISNA(VLOOKUP($N164,'RECAP FRNS'!#REF!,6,FALSE)),"",VLOOKUP($N164,'RECAP FRNS'!#REF!,6,FALSE))</f>
        <v>#REF!</v>
      </c>
      <c r="T164" s="81" t="e">
        <f>IF(ISNA(VLOOKUP($N164,'RECAP FRNS'!#REF!,7,FALSE)),"",VLOOKUP($N164,'RECAP FRNS'!#REF!,7,FALSE))</f>
        <v>#REF!</v>
      </c>
      <c r="U164" s="81" t="e">
        <f>IF(ISNA(VLOOKUP($N164,'RECAP FRNS'!#REF!,8,FALSE)),"",VLOOKUP($N164,'RECAP FRNS'!#REF!,8,FALSE))</f>
        <v>#REF!</v>
      </c>
      <c r="V164" s="81" t="e">
        <f>IF(ISNA(VLOOKUP($N164,'RECAP FRNS'!#REF!,9,FALSE)),"",VLOOKUP($N164,'RECAP FRNS'!#REF!,9,FALSE))</f>
        <v>#REF!</v>
      </c>
    </row>
    <row r="165" spans="1:22" ht="15" x14ac:dyDescent="0.25">
      <c r="A165" s="52">
        <v>41132000</v>
      </c>
      <c r="B165" s="53">
        <v>3025051</v>
      </c>
      <c r="C165" s="54" t="s">
        <v>236</v>
      </c>
      <c r="D165" s="52">
        <v>16</v>
      </c>
      <c r="E165" s="52">
        <v>704</v>
      </c>
      <c r="F165" s="52">
        <v>40130000</v>
      </c>
      <c r="G165" s="54" t="s">
        <v>236</v>
      </c>
      <c r="H165" s="55" t="s">
        <v>236</v>
      </c>
      <c r="I165" s="52">
        <v>16</v>
      </c>
      <c r="J165" s="52">
        <v>704</v>
      </c>
      <c r="K165" s="12"/>
      <c r="L165" s="12"/>
      <c r="M165" s="6" t="str">
        <f t="shared" si="7"/>
        <v>302505116704</v>
      </c>
      <c r="N165" s="6" t="str">
        <f t="shared" si="8"/>
        <v>SEMEC16704</v>
      </c>
      <c r="O165" s="81" t="e">
        <f>IF(ISNA(VLOOKUP($N165,'RECAP FRNS'!#REF!,2,FALSE)),"",VLOOKUP($N165,'RECAP FRNS'!#REF!,2,FALSE))</f>
        <v>#REF!</v>
      </c>
      <c r="P165" s="81" t="e">
        <f>IF(ISNA(VLOOKUP($N165,'RECAP FRNS'!#REF!,3,FALSE)),"",VLOOKUP($N165,'RECAP FRNS'!#REF!,3,FALSE))</f>
        <v>#REF!</v>
      </c>
      <c r="Q165" s="81" t="e">
        <f>IF(ISNA(VLOOKUP($N165,'RECAP FRNS'!#REF!,4,FALSE)),"",VLOOKUP($N165,'RECAP FRNS'!#REF!,4,FALSE))</f>
        <v>#REF!</v>
      </c>
      <c r="R165" s="81" t="e">
        <f>IF(ISNA(VLOOKUP($N165,'RECAP FRNS'!#REF!,5,FALSE)),"",VLOOKUP($N165,'RECAP FRNS'!#REF!,5,FALSE))</f>
        <v>#REF!</v>
      </c>
      <c r="S165" s="81" t="e">
        <f>IF(ISNA(VLOOKUP($N165,'RECAP FRNS'!#REF!,6,FALSE)),"",VLOOKUP($N165,'RECAP FRNS'!#REF!,6,FALSE))</f>
        <v>#REF!</v>
      </c>
      <c r="T165" s="81" t="e">
        <f>IF(ISNA(VLOOKUP($N165,'RECAP FRNS'!#REF!,7,FALSE)),"",VLOOKUP($N165,'RECAP FRNS'!#REF!,7,FALSE))</f>
        <v>#REF!</v>
      </c>
      <c r="U165" s="81" t="e">
        <f>IF(ISNA(VLOOKUP($N165,'RECAP FRNS'!#REF!,8,FALSE)),"",VLOOKUP($N165,'RECAP FRNS'!#REF!,8,FALSE))</f>
        <v>#REF!</v>
      </c>
      <c r="V165" s="81" t="e">
        <f>IF(ISNA(VLOOKUP($N165,'RECAP FRNS'!#REF!,9,FALSE)),"",VLOOKUP($N165,'RECAP FRNS'!#REF!,9,FALSE))</f>
        <v>#REF!</v>
      </c>
    </row>
    <row r="166" spans="1:22" ht="15" x14ac:dyDescent="0.25">
      <c r="A166" s="45">
        <v>41132000</v>
      </c>
      <c r="B166" s="46">
        <v>3025084</v>
      </c>
      <c r="C166" s="47" t="s">
        <v>30</v>
      </c>
      <c r="D166" s="45">
        <v>17</v>
      </c>
      <c r="E166" s="45">
        <v>421</v>
      </c>
      <c r="F166" s="63">
        <v>40130000</v>
      </c>
      <c r="G166" s="64"/>
      <c r="H166" s="65" t="s">
        <v>523</v>
      </c>
      <c r="I166" s="45">
        <v>17</v>
      </c>
      <c r="J166" s="45">
        <v>421</v>
      </c>
      <c r="K166" s="18"/>
      <c r="L166" s="18"/>
      <c r="M166" s="6" t="str">
        <f t="shared" si="7"/>
        <v>302508417421</v>
      </c>
      <c r="N166" s="6" t="str">
        <f t="shared" si="8"/>
        <v>MAKE UP MA COM17421</v>
      </c>
      <c r="O166" s="81" t="e">
        <f>IF(ISNA(VLOOKUP($N166,'RECAP FRNS'!#REF!,2,FALSE)),"",VLOOKUP($N166,'RECAP FRNS'!#REF!,2,FALSE))</f>
        <v>#REF!</v>
      </c>
      <c r="P166" s="81" t="e">
        <f>IF(ISNA(VLOOKUP($N166,'RECAP FRNS'!#REF!,3,FALSE)),"",VLOOKUP($N166,'RECAP FRNS'!#REF!,3,FALSE))</f>
        <v>#REF!</v>
      </c>
      <c r="Q166" s="81" t="e">
        <f>IF(ISNA(VLOOKUP($N166,'RECAP FRNS'!#REF!,4,FALSE)),"",VLOOKUP($N166,'RECAP FRNS'!#REF!,4,FALSE))</f>
        <v>#REF!</v>
      </c>
      <c r="R166" s="81" t="e">
        <f>IF(ISNA(VLOOKUP($N166,'RECAP FRNS'!#REF!,5,FALSE)),"",VLOOKUP($N166,'RECAP FRNS'!#REF!,5,FALSE))</f>
        <v>#REF!</v>
      </c>
      <c r="S166" s="81" t="e">
        <f>IF(ISNA(VLOOKUP($N166,'RECAP FRNS'!#REF!,6,FALSE)),"",VLOOKUP($N166,'RECAP FRNS'!#REF!,6,FALSE))</f>
        <v>#REF!</v>
      </c>
      <c r="T166" s="81" t="e">
        <f>IF(ISNA(VLOOKUP($N166,'RECAP FRNS'!#REF!,7,FALSE)),"",VLOOKUP($N166,'RECAP FRNS'!#REF!,7,FALSE))</f>
        <v>#REF!</v>
      </c>
      <c r="U166" s="81" t="e">
        <f>IF(ISNA(VLOOKUP($N166,'RECAP FRNS'!#REF!,8,FALSE)),"",VLOOKUP($N166,'RECAP FRNS'!#REF!,8,FALSE))</f>
        <v>#REF!</v>
      </c>
      <c r="V166" s="81" t="e">
        <f>IF(ISNA(VLOOKUP($N166,'RECAP FRNS'!#REF!,9,FALSE)),"",VLOOKUP($N166,'RECAP FRNS'!#REF!,9,FALSE))</f>
        <v>#REF!</v>
      </c>
    </row>
    <row r="167" spans="1:22" ht="15" x14ac:dyDescent="0.25">
      <c r="A167" s="52">
        <v>41132000</v>
      </c>
      <c r="B167" s="53">
        <v>3025618</v>
      </c>
      <c r="C167" s="54" t="s">
        <v>237</v>
      </c>
      <c r="D167" s="52">
        <v>17</v>
      </c>
      <c r="E167" s="52">
        <v>201</v>
      </c>
      <c r="F167" s="52">
        <v>40130000</v>
      </c>
      <c r="G167" s="54" t="s">
        <v>238</v>
      </c>
      <c r="H167" s="55" t="s">
        <v>239</v>
      </c>
      <c r="I167" s="52">
        <v>17</v>
      </c>
      <c r="J167" s="52">
        <v>201</v>
      </c>
      <c r="K167" s="12"/>
      <c r="L167" s="12"/>
      <c r="M167" s="6" t="str">
        <f t="shared" si="7"/>
        <v>302561817201</v>
      </c>
      <c r="N167" s="6" t="str">
        <f t="shared" si="8"/>
        <v>ASS CONSTRUCTION21 FRANCE17201</v>
      </c>
      <c r="O167" s="81" t="e">
        <f>IF(ISNA(VLOOKUP($N167,'RECAP FRNS'!#REF!,2,FALSE)),"",VLOOKUP($N167,'RECAP FRNS'!#REF!,2,FALSE))</f>
        <v>#REF!</v>
      </c>
      <c r="P167" s="81" t="e">
        <f>IF(ISNA(VLOOKUP($N167,'RECAP FRNS'!#REF!,3,FALSE)),"",VLOOKUP($N167,'RECAP FRNS'!#REF!,3,FALSE))</f>
        <v>#REF!</v>
      </c>
      <c r="Q167" s="81" t="e">
        <f>IF(ISNA(VLOOKUP($N167,'RECAP FRNS'!#REF!,4,FALSE)),"",VLOOKUP($N167,'RECAP FRNS'!#REF!,4,FALSE))</f>
        <v>#REF!</v>
      </c>
      <c r="R167" s="81" t="e">
        <f>IF(ISNA(VLOOKUP($N167,'RECAP FRNS'!#REF!,5,FALSE)),"",VLOOKUP($N167,'RECAP FRNS'!#REF!,5,FALSE))</f>
        <v>#REF!</v>
      </c>
      <c r="S167" s="81" t="e">
        <f>IF(ISNA(VLOOKUP($N167,'RECAP FRNS'!#REF!,6,FALSE)),"",VLOOKUP($N167,'RECAP FRNS'!#REF!,6,FALSE))</f>
        <v>#REF!</v>
      </c>
      <c r="T167" s="81" t="e">
        <f>IF(ISNA(VLOOKUP($N167,'RECAP FRNS'!#REF!,7,FALSE)),"",VLOOKUP($N167,'RECAP FRNS'!#REF!,7,FALSE))</f>
        <v>#REF!</v>
      </c>
      <c r="U167" s="81" t="e">
        <f>IF(ISNA(VLOOKUP($N167,'RECAP FRNS'!#REF!,8,FALSE)),"",VLOOKUP($N167,'RECAP FRNS'!#REF!,8,FALSE))</f>
        <v>#REF!</v>
      </c>
      <c r="V167" s="81" t="e">
        <f>IF(ISNA(VLOOKUP($N167,'RECAP FRNS'!#REF!,9,FALSE)),"",VLOOKUP($N167,'RECAP FRNS'!#REF!,9,FALSE))</f>
        <v>#REF!</v>
      </c>
    </row>
    <row r="168" spans="1:22" ht="15" x14ac:dyDescent="0.25">
      <c r="A168" s="52">
        <v>41132000</v>
      </c>
      <c r="B168" s="53">
        <v>3026122</v>
      </c>
      <c r="C168" s="54" t="s">
        <v>248</v>
      </c>
      <c r="D168" s="52">
        <v>17</v>
      </c>
      <c r="E168" s="52">
        <v>702</v>
      </c>
      <c r="F168" s="52">
        <v>40130000</v>
      </c>
      <c r="G168" s="54" t="s">
        <v>249</v>
      </c>
      <c r="H168" s="55" t="s">
        <v>250</v>
      </c>
      <c r="I168" s="52">
        <v>17</v>
      </c>
      <c r="J168" s="52">
        <v>702</v>
      </c>
      <c r="K168" s="12"/>
      <c r="L168" s="12"/>
      <c r="M168" s="6" t="str">
        <f t="shared" si="7"/>
        <v>302612217702</v>
      </c>
      <c r="N168" s="6" t="str">
        <f t="shared" si="8"/>
        <v>BF COMMUNICATION17702</v>
      </c>
      <c r="O168" s="81" t="e">
        <f>IF(ISNA(VLOOKUP($N168,'RECAP FRNS'!#REF!,2,FALSE)),"",VLOOKUP($N168,'RECAP FRNS'!#REF!,2,FALSE))</f>
        <v>#REF!</v>
      </c>
      <c r="P168" s="81" t="e">
        <f>IF(ISNA(VLOOKUP($N168,'RECAP FRNS'!#REF!,3,FALSE)),"",VLOOKUP($N168,'RECAP FRNS'!#REF!,3,FALSE))</f>
        <v>#REF!</v>
      </c>
      <c r="Q168" s="81" t="e">
        <f>IF(ISNA(VLOOKUP($N168,'RECAP FRNS'!#REF!,4,FALSE)),"",VLOOKUP($N168,'RECAP FRNS'!#REF!,4,FALSE))</f>
        <v>#REF!</v>
      </c>
      <c r="R168" s="81" t="e">
        <f>IF(ISNA(VLOOKUP($N168,'RECAP FRNS'!#REF!,5,FALSE)),"",VLOOKUP($N168,'RECAP FRNS'!#REF!,5,FALSE))</f>
        <v>#REF!</v>
      </c>
      <c r="S168" s="81" t="e">
        <f>IF(ISNA(VLOOKUP($N168,'RECAP FRNS'!#REF!,6,FALSE)),"",VLOOKUP($N168,'RECAP FRNS'!#REF!,6,FALSE))</f>
        <v>#REF!</v>
      </c>
      <c r="T168" s="81" t="e">
        <f>IF(ISNA(VLOOKUP($N168,'RECAP FRNS'!#REF!,7,FALSE)),"",VLOOKUP($N168,'RECAP FRNS'!#REF!,7,FALSE))</f>
        <v>#REF!</v>
      </c>
      <c r="U168" s="81" t="e">
        <f>IF(ISNA(VLOOKUP($N168,'RECAP FRNS'!#REF!,8,FALSE)),"",VLOOKUP($N168,'RECAP FRNS'!#REF!,8,FALSE))</f>
        <v>#REF!</v>
      </c>
      <c r="V168" s="81" t="e">
        <f>IF(ISNA(VLOOKUP($N168,'RECAP FRNS'!#REF!,9,FALSE)),"",VLOOKUP($N168,'RECAP FRNS'!#REF!,9,FALSE))</f>
        <v>#REF!</v>
      </c>
    </row>
    <row r="169" spans="1:22" ht="15" x14ac:dyDescent="0.25">
      <c r="A169" s="52">
        <v>41131000</v>
      </c>
      <c r="B169" s="53">
        <v>3026192</v>
      </c>
      <c r="C169" s="54" t="s">
        <v>242</v>
      </c>
      <c r="D169" s="52">
        <v>17</v>
      </c>
      <c r="E169" s="52">
        <v>425</v>
      </c>
      <c r="F169" s="52">
        <v>40130000</v>
      </c>
      <c r="G169" s="54" t="s">
        <v>243</v>
      </c>
      <c r="H169" s="55" t="s">
        <v>244</v>
      </c>
      <c r="I169" s="52">
        <v>17</v>
      </c>
      <c r="J169" s="52">
        <v>425</v>
      </c>
      <c r="K169" s="12"/>
      <c r="L169" s="12"/>
      <c r="M169" s="6" t="str">
        <f t="shared" si="7"/>
        <v>302619217425</v>
      </c>
      <c r="N169" s="6" t="str">
        <f t="shared" si="8"/>
        <v>BARBADILLO ASOCIADOS SL17425</v>
      </c>
      <c r="O169" s="81" t="e">
        <f>IF(ISNA(VLOOKUP($N169,'RECAP FRNS'!#REF!,2,FALSE)),"",VLOOKUP($N169,'RECAP FRNS'!#REF!,2,FALSE))</f>
        <v>#REF!</v>
      </c>
      <c r="P169" s="81" t="e">
        <f>IF(ISNA(VLOOKUP($N169,'RECAP FRNS'!#REF!,3,FALSE)),"",VLOOKUP($N169,'RECAP FRNS'!#REF!,3,FALSE))</f>
        <v>#REF!</v>
      </c>
      <c r="Q169" s="81" t="e">
        <f>IF(ISNA(VLOOKUP($N169,'RECAP FRNS'!#REF!,4,FALSE)),"",VLOOKUP($N169,'RECAP FRNS'!#REF!,4,FALSE))</f>
        <v>#REF!</v>
      </c>
      <c r="R169" s="81" t="e">
        <f>IF(ISNA(VLOOKUP($N169,'RECAP FRNS'!#REF!,5,FALSE)),"",VLOOKUP($N169,'RECAP FRNS'!#REF!,5,FALSE))</f>
        <v>#REF!</v>
      </c>
      <c r="S169" s="81" t="e">
        <f>IF(ISNA(VLOOKUP($N169,'RECAP FRNS'!#REF!,6,FALSE)),"",VLOOKUP($N169,'RECAP FRNS'!#REF!,6,FALSE))</f>
        <v>#REF!</v>
      </c>
      <c r="T169" s="81" t="e">
        <f>IF(ISNA(VLOOKUP($N169,'RECAP FRNS'!#REF!,7,FALSE)),"",VLOOKUP($N169,'RECAP FRNS'!#REF!,7,FALSE))</f>
        <v>#REF!</v>
      </c>
      <c r="U169" s="81" t="e">
        <f>IF(ISNA(VLOOKUP($N169,'RECAP FRNS'!#REF!,8,FALSE)),"",VLOOKUP($N169,'RECAP FRNS'!#REF!,8,FALSE))</f>
        <v>#REF!</v>
      </c>
      <c r="V169" s="81" t="e">
        <f>IF(ISNA(VLOOKUP($N169,'RECAP FRNS'!#REF!,9,FALSE)),"",VLOOKUP($N169,'RECAP FRNS'!#REF!,9,FALSE))</f>
        <v>#REF!</v>
      </c>
    </row>
    <row r="170" spans="1:22" ht="15" x14ac:dyDescent="0.25">
      <c r="A170" s="45">
        <v>41131000</v>
      </c>
      <c r="B170" s="46">
        <v>3028033</v>
      </c>
      <c r="C170" s="47" t="s">
        <v>515</v>
      </c>
      <c r="D170" s="45">
        <v>18</v>
      </c>
      <c r="E170" s="45">
        <v>351</v>
      </c>
      <c r="F170" s="56">
        <v>40130000</v>
      </c>
      <c r="G170" s="57" t="s">
        <v>487</v>
      </c>
      <c r="H170" s="58" t="s">
        <v>488</v>
      </c>
      <c r="I170" s="56">
        <v>18</v>
      </c>
      <c r="J170" s="56">
        <v>351</v>
      </c>
      <c r="K170" s="19"/>
      <c r="L170" s="19"/>
      <c r="M170" s="6" t="str">
        <f t="shared" si="7"/>
        <v>302803318351</v>
      </c>
      <c r="N170" s="6" t="str">
        <f t="shared" si="8"/>
        <v>MEDIA BOOSTER SPRL18351</v>
      </c>
      <c r="O170" s="81" t="e">
        <f>IF(ISNA(VLOOKUP($N170,'RECAP FRNS'!#REF!,2,FALSE)),"",VLOOKUP($N170,'RECAP FRNS'!#REF!,2,FALSE))</f>
        <v>#REF!</v>
      </c>
      <c r="P170" s="81" t="e">
        <f>IF(ISNA(VLOOKUP($N170,'RECAP FRNS'!#REF!,3,FALSE)),"",VLOOKUP($N170,'RECAP FRNS'!#REF!,3,FALSE))</f>
        <v>#REF!</v>
      </c>
      <c r="Q170" s="81" t="e">
        <f>IF(ISNA(VLOOKUP($N170,'RECAP FRNS'!#REF!,4,FALSE)),"",VLOOKUP($N170,'RECAP FRNS'!#REF!,4,FALSE))</f>
        <v>#REF!</v>
      </c>
      <c r="R170" s="81" t="e">
        <f>IF(ISNA(VLOOKUP($N170,'RECAP FRNS'!#REF!,5,FALSE)),"",VLOOKUP($N170,'RECAP FRNS'!#REF!,5,FALSE))</f>
        <v>#REF!</v>
      </c>
      <c r="S170" s="81" t="e">
        <f>IF(ISNA(VLOOKUP($N170,'RECAP FRNS'!#REF!,6,FALSE)),"",VLOOKUP($N170,'RECAP FRNS'!#REF!,6,FALSE))</f>
        <v>#REF!</v>
      </c>
      <c r="T170" s="81" t="e">
        <f>IF(ISNA(VLOOKUP($N170,'RECAP FRNS'!#REF!,7,FALSE)),"",VLOOKUP($N170,'RECAP FRNS'!#REF!,7,FALSE))</f>
        <v>#REF!</v>
      </c>
      <c r="U170" s="81" t="e">
        <f>IF(ISNA(VLOOKUP($N170,'RECAP FRNS'!#REF!,8,FALSE)),"",VLOOKUP($N170,'RECAP FRNS'!#REF!,8,FALSE))</f>
        <v>#REF!</v>
      </c>
      <c r="V170" s="81" t="e">
        <f>IF(ISNA(VLOOKUP($N170,'RECAP FRNS'!#REF!,9,FALSE)),"",VLOOKUP($N170,'RECAP FRNS'!#REF!,9,FALSE))</f>
        <v>#REF!</v>
      </c>
    </row>
    <row r="171" spans="1:22" ht="15" x14ac:dyDescent="0.25">
      <c r="A171" s="52">
        <v>41131000</v>
      </c>
      <c r="B171" s="53">
        <v>3028034</v>
      </c>
      <c r="C171" s="54" t="s">
        <v>469</v>
      </c>
      <c r="D171" s="43">
        <v>18</v>
      </c>
      <c r="E171" s="43">
        <v>351</v>
      </c>
      <c r="F171" s="52">
        <v>40130000</v>
      </c>
      <c r="G171" s="54" t="s">
        <v>226</v>
      </c>
      <c r="H171" s="55" t="s">
        <v>469</v>
      </c>
      <c r="I171" s="35">
        <v>18</v>
      </c>
      <c r="J171" s="35">
        <v>351</v>
      </c>
      <c r="K171" s="16"/>
      <c r="L171" s="16"/>
      <c r="M171" s="6" t="str">
        <f t="shared" si="7"/>
        <v>302803418351</v>
      </c>
      <c r="N171" s="6" t="str">
        <f t="shared" si="8"/>
        <v>MPP MPDDLE EAST MEDIA OMPANY18351</v>
      </c>
      <c r="O171" s="81" t="e">
        <f>IF(ISNA(VLOOKUP($N171,'RECAP FRNS'!#REF!,2,FALSE)),"",VLOOKUP($N171,'RECAP FRNS'!#REF!,2,FALSE))</f>
        <v>#REF!</v>
      </c>
      <c r="P171" s="81" t="e">
        <f>IF(ISNA(VLOOKUP($N171,'RECAP FRNS'!#REF!,3,FALSE)),"",VLOOKUP($N171,'RECAP FRNS'!#REF!,3,FALSE))</f>
        <v>#REF!</v>
      </c>
      <c r="Q171" s="81" t="e">
        <f>IF(ISNA(VLOOKUP($N171,'RECAP FRNS'!#REF!,4,FALSE)),"",VLOOKUP($N171,'RECAP FRNS'!#REF!,4,FALSE))</f>
        <v>#REF!</v>
      </c>
      <c r="R171" s="81" t="e">
        <f>IF(ISNA(VLOOKUP($N171,'RECAP FRNS'!#REF!,5,FALSE)),"",VLOOKUP($N171,'RECAP FRNS'!#REF!,5,FALSE))</f>
        <v>#REF!</v>
      </c>
      <c r="S171" s="81" t="e">
        <f>IF(ISNA(VLOOKUP($N171,'RECAP FRNS'!#REF!,6,FALSE)),"",VLOOKUP($N171,'RECAP FRNS'!#REF!,6,FALSE))</f>
        <v>#REF!</v>
      </c>
      <c r="T171" s="81" t="e">
        <f>IF(ISNA(VLOOKUP($N171,'RECAP FRNS'!#REF!,7,FALSE)),"",VLOOKUP($N171,'RECAP FRNS'!#REF!,7,FALSE))</f>
        <v>#REF!</v>
      </c>
      <c r="U171" s="81" t="e">
        <f>IF(ISNA(VLOOKUP($N171,'RECAP FRNS'!#REF!,8,FALSE)),"",VLOOKUP($N171,'RECAP FRNS'!#REF!,8,FALSE))</f>
        <v>#REF!</v>
      </c>
      <c r="V171" s="81" t="e">
        <f>IF(ISNA(VLOOKUP($N171,'RECAP FRNS'!#REF!,9,FALSE)),"",VLOOKUP($N171,'RECAP FRNS'!#REF!,9,FALSE))</f>
        <v>#REF!</v>
      </c>
    </row>
    <row r="172" spans="1:22" ht="15" x14ac:dyDescent="0.25">
      <c r="A172" s="52">
        <v>41132000</v>
      </c>
      <c r="B172" s="53">
        <v>3028285</v>
      </c>
      <c r="C172" s="54" t="s">
        <v>31</v>
      </c>
      <c r="D172" s="52">
        <v>17</v>
      </c>
      <c r="E172" s="52">
        <v>425</v>
      </c>
      <c r="F172" s="52">
        <v>40130000</v>
      </c>
      <c r="G172" s="54" t="s">
        <v>382</v>
      </c>
      <c r="H172" s="55" t="s">
        <v>1</v>
      </c>
      <c r="I172" s="52">
        <v>17</v>
      </c>
      <c r="J172" s="52">
        <v>425</v>
      </c>
      <c r="K172" s="12"/>
      <c r="L172" s="12"/>
      <c r="M172" s="6" t="str">
        <f t="shared" si="7"/>
        <v>302828517425</v>
      </c>
      <c r="N172" s="6" t="str">
        <f t="shared" si="8"/>
        <v>SOCIETE NOUVELLE DU NOUVEL ECONOMISTE17425</v>
      </c>
      <c r="O172" s="81" t="e">
        <f>IF(ISNA(VLOOKUP($N172,'RECAP FRNS'!#REF!,2,FALSE)),"",VLOOKUP($N172,'RECAP FRNS'!#REF!,2,FALSE))</f>
        <v>#REF!</v>
      </c>
      <c r="P172" s="81" t="e">
        <f>IF(ISNA(VLOOKUP($N172,'RECAP FRNS'!#REF!,3,FALSE)),"",VLOOKUP($N172,'RECAP FRNS'!#REF!,3,FALSE))</f>
        <v>#REF!</v>
      </c>
      <c r="Q172" s="81" t="e">
        <f>IF(ISNA(VLOOKUP($N172,'RECAP FRNS'!#REF!,4,FALSE)),"",VLOOKUP($N172,'RECAP FRNS'!#REF!,4,FALSE))</f>
        <v>#REF!</v>
      </c>
      <c r="R172" s="81" t="e">
        <f>IF(ISNA(VLOOKUP($N172,'RECAP FRNS'!#REF!,5,FALSE)),"",VLOOKUP($N172,'RECAP FRNS'!#REF!,5,FALSE))</f>
        <v>#REF!</v>
      </c>
      <c r="S172" s="81" t="e">
        <f>IF(ISNA(VLOOKUP($N172,'RECAP FRNS'!#REF!,6,FALSE)),"",VLOOKUP($N172,'RECAP FRNS'!#REF!,6,FALSE))</f>
        <v>#REF!</v>
      </c>
      <c r="T172" s="81" t="e">
        <f>IF(ISNA(VLOOKUP($N172,'RECAP FRNS'!#REF!,7,FALSE)),"",VLOOKUP($N172,'RECAP FRNS'!#REF!,7,FALSE))</f>
        <v>#REF!</v>
      </c>
      <c r="U172" s="81" t="e">
        <f>IF(ISNA(VLOOKUP($N172,'RECAP FRNS'!#REF!,8,FALSE)),"",VLOOKUP($N172,'RECAP FRNS'!#REF!,8,FALSE))</f>
        <v>#REF!</v>
      </c>
      <c r="V172" s="81" t="e">
        <f>IF(ISNA(VLOOKUP($N172,'RECAP FRNS'!#REF!,9,FALSE)),"",VLOOKUP($N172,'RECAP FRNS'!#REF!,9,FALSE))</f>
        <v>#REF!</v>
      </c>
    </row>
    <row r="173" spans="1:22" ht="15" x14ac:dyDescent="0.25">
      <c r="A173" s="52">
        <v>41131000</v>
      </c>
      <c r="B173" s="53">
        <v>3029253</v>
      </c>
      <c r="C173" s="54" t="s">
        <v>353</v>
      </c>
      <c r="D173" s="52">
        <v>17</v>
      </c>
      <c r="E173" s="52">
        <v>704</v>
      </c>
      <c r="F173" s="52">
        <v>40130000</v>
      </c>
      <c r="G173" s="54" t="s">
        <v>354</v>
      </c>
      <c r="H173" s="55" t="s">
        <v>355</v>
      </c>
      <c r="I173" s="52">
        <v>17</v>
      </c>
      <c r="J173" s="52">
        <v>704</v>
      </c>
      <c r="K173" s="12"/>
      <c r="L173" s="12"/>
      <c r="M173" s="6" t="str">
        <f t="shared" si="7"/>
        <v>302925317704</v>
      </c>
      <c r="N173" s="6" t="str">
        <f t="shared" si="8"/>
        <v>LUXMEDIA GROUP17704</v>
      </c>
      <c r="O173" s="81" t="e">
        <f>IF(ISNA(VLOOKUP($N173,'RECAP FRNS'!#REF!,2,FALSE)),"",VLOOKUP($N173,'RECAP FRNS'!#REF!,2,FALSE))</f>
        <v>#REF!</v>
      </c>
      <c r="P173" s="81" t="e">
        <f>IF(ISNA(VLOOKUP($N173,'RECAP FRNS'!#REF!,3,FALSE)),"",VLOOKUP($N173,'RECAP FRNS'!#REF!,3,FALSE))</f>
        <v>#REF!</v>
      </c>
      <c r="Q173" s="81" t="e">
        <f>IF(ISNA(VLOOKUP($N173,'RECAP FRNS'!#REF!,4,FALSE)),"",VLOOKUP($N173,'RECAP FRNS'!#REF!,4,FALSE))</f>
        <v>#REF!</v>
      </c>
      <c r="R173" s="81" t="e">
        <f>IF(ISNA(VLOOKUP($N173,'RECAP FRNS'!#REF!,5,FALSE)),"",VLOOKUP($N173,'RECAP FRNS'!#REF!,5,FALSE))</f>
        <v>#REF!</v>
      </c>
      <c r="S173" s="81" t="e">
        <f>IF(ISNA(VLOOKUP($N173,'RECAP FRNS'!#REF!,6,FALSE)),"",VLOOKUP($N173,'RECAP FRNS'!#REF!,6,FALSE))</f>
        <v>#REF!</v>
      </c>
      <c r="T173" s="81" t="e">
        <f>IF(ISNA(VLOOKUP($N173,'RECAP FRNS'!#REF!,7,FALSE)),"",VLOOKUP($N173,'RECAP FRNS'!#REF!,7,FALSE))</f>
        <v>#REF!</v>
      </c>
      <c r="U173" s="81" t="e">
        <f>IF(ISNA(VLOOKUP($N173,'RECAP FRNS'!#REF!,8,FALSE)),"",VLOOKUP($N173,'RECAP FRNS'!#REF!,8,FALSE))</f>
        <v>#REF!</v>
      </c>
      <c r="V173" s="81" t="e">
        <f>IF(ISNA(VLOOKUP($N173,'RECAP FRNS'!#REF!,9,FALSE)),"",VLOOKUP($N173,'RECAP FRNS'!#REF!,9,FALSE))</f>
        <v>#REF!</v>
      </c>
    </row>
    <row r="174" spans="1:22" ht="15" x14ac:dyDescent="0.25">
      <c r="A174" s="52">
        <v>41131000</v>
      </c>
      <c r="B174" s="53">
        <v>3029410</v>
      </c>
      <c r="C174" s="54" t="s">
        <v>256</v>
      </c>
      <c r="D174" s="52">
        <v>17</v>
      </c>
      <c r="E174" s="52">
        <v>704</v>
      </c>
      <c r="F174" s="52">
        <v>40130000</v>
      </c>
      <c r="G174" s="54" t="s">
        <v>257</v>
      </c>
      <c r="H174" s="55" t="s">
        <v>258</v>
      </c>
      <c r="I174" s="52">
        <v>17</v>
      </c>
      <c r="J174" s="52">
        <v>704</v>
      </c>
      <c r="K174" s="12"/>
      <c r="L174" s="12"/>
      <c r="M174" s="6" t="str">
        <f t="shared" si="7"/>
        <v>302941017704</v>
      </c>
      <c r="N174" s="6" t="str">
        <f t="shared" si="8"/>
        <v>PLATINUM MEDIA LAB17704</v>
      </c>
      <c r="O174" s="81" t="e">
        <f>IF(ISNA(VLOOKUP($N174,'RECAP FRNS'!#REF!,2,FALSE)),"",VLOOKUP($N174,'RECAP FRNS'!#REF!,2,FALSE))</f>
        <v>#REF!</v>
      </c>
      <c r="P174" s="81" t="e">
        <f>IF(ISNA(VLOOKUP($N174,'RECAP FRNS'!#REF!,3,FALSE)),"",VLOOKUP($N174,'RECAP FRNS'!#REF!,3,FALSE))</f>
        <v>#REF!</v>
      </c>
      <c r="Q174" s="81" t="e">
        <f>IF(ISNA(VLOOKUP($N174,'RECAP FRNS'!#REF!,4,FALSE)),"",VLOOKUP($N174,'RECAP FRNS'!#REF!,4,FALSE))</f>
        <v>#REF!</v>
      </c>
      <c r="R174" s="81" t="e">
        <f>IF(ISNA(VLOOKUP($N174,'RECAP FRNS'!#REF!,5,FALSE)),"",VLOOKUP($N174,'RECAP FRNS'!#REF!,5,FALSE))</f>
        <v>#REF!</v>
      </c>
      <c r="S174" s="81" t="e">
        <f>IF(ISNA(VLOOKUP($N174,'RECAP FRNS'!#REF!,6,FALSE)),"",VLOOKUP($N174,'RECAP FRNS'!#REF!,6,FALSE))</f>
        <v>#REF!</v>
      </c>
      <c r="T174" s="81" t="e">
        <f>IF(ISNA(VLOOKUP($N174,'RECAP FRNS'!#REF!,7,FALSE)),"",VLOOKUP($N174,'RECAP FRNS'!#REF!,7,FALSE))</f>
        <v>#REF!</v>
      </c>
      <c r="U174" s="81" t="e">
        <f>IF(ISNA(VLOOKUP($N174,'RECAP FRNS'!#REF!,8,FALSE)),"",VLOOKUP($N174,'RECAP FRNS'!#REF!,8,FALSE))</f>
        <v>#REF!</v>
      </c>
      <c r="V174" s="81" t="e">
        <f>IF(ISNA(VLOOKUP($N174,'RECAP FRNS'!#REF!,9,FALSE)),"",VLOOKUP($N174,'RECAP FRNS'!#REF!,9,FALSE))</f>
        <v>#REF!</v>
      </c>
    </row>
    <row r="175" spans="1:22" ht="15" x14ac:dyDescent="0.25">
      <c r="A175" s="52">
        <v>41132000</v>
      </c>
      <c r="B175" s="53">
        <v>3029609</v>
      </c>
      <c r="C175" s="54" t="s">
        <v>463</v>
      </c>
      <c r="D175" s="52">
        <v>17</v>
      </c>
      <c r="E175" s="52">
        <v>704</v>
      </c>
      <c r="F175" s="52">
        <v>40130000</v>
      </c>
      <c r="G175" s="54" t="s">
        <v>464</v>
      </c>
      <c r="H175" s="55" t="s">
        <v>465</v>
      </c>
      <c r="I175" s="52">
        <v>17</v>
      </c>
      <c r="J175" s="52">
        <v>704</v>
      </c>
      <c r="K175" s="12"/>
      <c r="L175" s="12"/>
      <c r="M175" s="6" t="str">
        <f t="shared" si="7"/>
        <v>302960917704</v>
      </c>
      <c r="N175" s="6" t="str">
        <f t="shared" si="8"/>
        <v>LUXE MAGAZINE17704</v>
      </c>
      <c r="O175" s="81" t="e">
        <f>IF(ISNA(VLOOKUP($N175,'RECAP FRNS'!#REF!,2,FALSE)),"",VLOOKUP($N175,'RECAP FRNS'!#REF!,2,FALSE))</f>
        <v>#REF!</v>
      </c>
      <c r="P175" s="81" t="e">
        <f>IF(ISNA(VLOOKUP($N175,'RECAP FRNS'!#REF!,3,FALSE)),"",VLOOKUP($N175,'RECAP FRNS'!#REF!,3,FALSE))</f>
        <v>#REF!</v>
      </c>
      <c r="Q175" s="81" t="e">
        <f>IF(ISNA(VLOOKUP($N175,'RECAP FRNS'!#REF!,4,FALSE)),"",VLOOKUP($N175,'RECAP FRNS'!#REF!,4,FALSE))</f>
        <v>#REF!</v>
      </c>
      <c r="R175" s="81" t="e">
        <f>IF(ISNA(VLOOKUP($N175,'RECAP FRNS'!#REF!,5,FALSE)),"",VLOOKUP($N175,'RECAP FRNS'!#REF!,5,FALSE))</f>
        <v>#REF!</v>
      </c>
      <c r="S175" s="81" t="e">
        <f>IF(ISNA(VLOOKUP($N175,'RECAP FRNS'!#REF!,6,FALSE)),"",VLOOKUP($N175,'RECAP FRNS'!#REF!,6,FALSE))</f>
        <v>#REF!</v>
      </c>
      <c r="T175" s="81" t="e">
        <f>IF(ISNA(VLOOKUP($N175,'RECAP FRNS'!#REF!,7,FALSE)),"",VLOOKUP($N175,'RECAP FRNS'!#REF!,7,FALSE))</f>
        <v>#REF!</v>
      </c>
      <c r="U175" s="81" t="e">
        <f>IF(ISNA(VLOOKUP($N175,'RECAP FRNS'!#REF!,8,FALSE)),"",VLOOKUP($N175,'RECAP FRNS'!#REF!,8,FALSE))</f>
        <v>#REF!</v>
      </c>
      <c r="V175" s="81" t="e">
        <f>IF(ISNA(VLOOKUP($N175,'RECAP FRNS'!#REF!,9,FALSE)),"",VLOOKUP($N175,'RECAP FRNS'!#REF!,9,FALSE))</f>
        <v>#REF!</v>
      </c>
    </row>
    <row r="176" spans="1:22" ht="15" x14ac:dyDescent="0.25">
      <c r="A176" s="52">
        <v>41131000</v>
      </c>
      <c r="B176" s="53">
        <v>3030081</v>
      </c>
      <c r="C176" s="54" t="s">
        <v>356</v>
      </c>
      <c r="D176" s="52">
        <v>17</v>
      </c>
      <c r="E176" s="52">
        <v>704</v>
      </c>
      <c r="F176" s="52">
        <v>40130000</v>
      </c>
      <c r="G176" s="54" t="s">
        <v>357</v>
      </c>
      <c r="H176" s="55" t="s">
        <v>358</v>
      </c>
      <c r="I176" s="52">
        <v>17</v>
      </c>
      <c r="J176" s="52">
        <v>704</v>
      </c>
      <c r="K176" s="12"/>
      <c r="L176" s="12"/>
      <c r="M176" s="6" t="str">
        <f t="shared" si="7"/>
        <v>303008117704</v>
      </c>
      <c r="N176" s="6" t="str">
        <f t="shared" si="8"/>
        <v>LUX INC MEDIA PTE LTD17704</v>
      </c>
      <c r="O176" s="81" t="e">
        <f>IF(ISNA(VLOOKUP($N176,'RECAP FRNS'!#REF!,2,FALSE)),"",VLOOKUP($N176,'RECAP FRNS'!#REF!,2,FALSE))</f>
        <v>#REF!</v>
      </c>
      <c r="P176" s="81" t="e">
        <f>IF(ISNA(VLOOKUP($N176,'RECAP FRNS'!#REF!,3,FALSE)),"",VLOOKUP($N176,'RECAP FRNS'!#REF!,3,FALSE))</f>
        <v>#REF!</v>
      </c>
      <c r="Q176" s="81" t="e">
        <f>IF(ISNA(VLOOKUP($N176,'RECAP FRNS'!#REF!,4,FALSE)),"",VLOOKUP($N176,'RECAP FRNS'!#REF!,4,FALSE))</f>
        <v>#REF!</v>
      </c>
      <c r="R176" s="81" t="e">
        <f>IF(ISNA(VLOOKUP($N176,'RECAP FRNS'!#REF!,5,FALSE)),"",VLOOKUP($N176,'RECAP FRNS'!#REF!,5,FALSE))</f>
        <v>#REF!</v>
      </c>
      <c r="S176" s="81" t="e">
        <f>IF(ISNA(VLOOKUP($N176,'RECAP FRNS'!#REF!,6,FALSE)),"",VLOOKUP($N176,'RECAP FRNS'!#REF!,6,FALSE))</f>
        <v>#REF!</v>
      </c>
      <c r="T176" s="81" t="e">
        <f>IF(ISNA(VLOOKUP($N176,'RECAP FRNS'!#REF!,7,FALSE)),"",VLOOKUP($N176,'RECAP FRNS'!#REF!,7,FALSE))</f>
        <v>#REF!</v>
      </c>
      <c r="U176" s="81" t="e">
        <f>IF(ISNA(VLOOKUP($N176,'RECAP FRNS'!#REF!,8,FALSE)),"",VLOOKUP($N176,'RECAP FRNS'!#REF!,8,FALSE))</f>
        <v>#REF!</v>
      </c>
      <c r="V176" s="81" t="e">
        <f>IF(ISNA(VLOOKUP($N176,'RECAP FRNS'!#REF!,9,FALSE)),"",VLOOKUP($N176,'RECAP FRNS'!#REF!,9,FALSE))</f>
        <v>#REF!</v>
      </c>
    </row>
    <row r="177" spans="1:22" ht="15" x14ac:dyDescent="0.25">
      <c r="A177" s="52">
        <v>41131000</v>
      </c>
      <c r="B177" s="53">
        <v>3030249</v>
      </c>
      <c r="C177" s="54" t="s">
        <v>261</v>
      </c>
      <c r="D177" s="52">
        <v>17</v>
      </c>
      <c r="E177" s="52">
        <v>704</v>
      </c>
      <c r="F177" s="52">
        <v>40130000</v>
      </c>
      <c r="G177" s="54" t="s">
        <v>262</v>
      </c>
      <c r="H177" s="55" t="s">
        <v>263</v>
      </c>
      <c r="I177" s="52">
        <v>17</v>
      </c>
      <c r="J177" s="52">
        <v>704</v>
      </c>
      <c r="K177" s="12"/>
      <c r="L177" s="12"/>
      <c r="M177" s="6" t="str">
        <f t="shared" si="7"/>
        <v>303024917704</v>
      </c>
      <c r="N177" s="6" t="str">
        <f t="shared" si="8"/>
        <v>SEA TRIAL17704</v>
      </c>
      <c r="O177" s="81" t="e">
        <f>IF(ISNA(VLOOKUP($N177,'RECAP FRNS'!#REF!,2,FALSE)),"",VLOOKUP($N177,'RECAP FRNS'!#REF!,2,FALSE))</f>
        <v>#REF!</v>
      </c>
      <c r="P177" s="81" t="e">
        <f>IF(ISNA(VLOOKUP($N177,'RECAP FRNS'!#REF!,3,FALSE)),"",VLOOKUP($N177,'RECAP FRNS'!#REF!,3,FALSE))</f>
        <v>#REF!</v>
      </c>
      <c r="Q177" s="81" t="e">
        <f>IF(ISNA(VLOOKUP($N177,'RECAP FRNS'!#REF!,4,FALSE)),"",VLOOKUP($N177,'RECAP FRNS'!#REF!,4,FALSE))</f>
        <v>#REF!</v>
      </c>
      <c r="R177" s="81" t="e">
        <f>IF(ISNA(VLOOKUP($N177,'RECAP FRNS'!#REF!,5,FALSE)),"",VLOOKUP($N177,'RECAP FRNS'!#REF!,5,FALSE))</f>
        <v>#REF!</v>
      </c>
      <c r="S177" s="81" t="e">
        <f>IF(ISNA(VLOOKUP($N177,'RECAP FRNS'!#REF!,6,FALSE)),"",VLOOKUP($N177,'RECAP FRNS'!#REF!,6,FALSE))</f>
        <v>#REF!</v>
      </c>
      <c r="T177" s="81" t="e">
        <f>IF(ISNA(VLOOKUP($N177,'RECAP FRNS'!#REF!,7,FALSE)),"",VLOOKUP($N177,'RECAP FRNS'!#REF!,7,FALSE))</f>
        <v>#REF!</v>
      </c>
      <c r="U177" s="81" t="e">
        <f>IF(ISNA(VLOOKUP($N177,'RECAP FRNS'!#REF!,8,FALSE)),"",VLOOKUP($N177,'RECAP FRNS'!#REF!,8,FALSE))</f>
        <v>#REF!</v>
      </c>
      <c r="V177" s="81" t="e">
        <f>IF(ISNA(VLOOKUP($N177,'RECAP FRNS'!#REF!,9,FALSE)),"",VLOOKUP($N177,'RECAP FRNS'!#REF!,9,FALSE))</f>
        <v>#REF!</v>
      </c>
    </row>
    <row r="178" spans="1:22" ht="15" x14ac:dyDescent="0.25">
      <c r="A178" s="52">
        <v>41131000</v>
      </c>
      <c r="B178" s="53">
        <v>3030285</v>
      </c>
      <c r="C178" s="54" t="s">
        <v>359</v>
      </c>
      <c r="D178" s="52">
        <v>17</v>
      </c>
      <c r="E178" s="52">
        <v>704</v>
      </c>
      <c r="F178" s="52">
        <v>40130000</v>
      </c>
      <c r="G178" s="54" t="s">
        <v>360</v>
      </c>
      <c r="H178" s="55" t="s">
        <v>359</v>
      </c>
      <c r="I178" s="52">
        <v>17</v>
      </c>
      <c r="J178" s="52">
        <v>704</v>
      </c>
      <c r="K178" s="12"/>
      <c r="L178" s="12"/>
      <c r="M178" s="6" t="str">
        <f t="shared" si="7"/>
        <v>303028517704</v>
      </c>
      <c r="N178" s="6" t="str">
        <f t="shared" si="8"/>
        <v>DIARIO MARITIMAS SA17704</v>
      </c>
      <c r="O178" s="81" t="e">
        <f>IF(ISNA(VLOOKUP($N178,'RECAP FRNS'!#REF!,2,FALSE)),"",VLOOKUP($N178,'RECAP FRNS'!#REF!,2,FALSE))</f>
        <v>#REF!</v>
      </c>
      <c r="P178" s="81" t="e">
        <f>IF(ISNA(VLOOKUP($N178,'RECAP FRNS'!#REF!,3,FALSE)),"",VLOOKUP($N178,'RECAP FRNS'!#REF!,3,FALSE))</f>
        <v>#REF!</v>
      </c>
      <c r="Q178" s="81" t="e">
        <f>IF(ISNA(VLOOKUP($N178,'RECAP FRNS'!#REF!,4,FALSE)),"",VLOOKUP($N178,'RECAP FRNS'!#REF!,4,FALSE))</f>
        <v>#REF!</v>
      </c>
      <c r="R178" s="81" t="e">
        <f>IF(ISNA(VLOOKUP($N178,'RECAP FRNS'!#REF!,5,FALSE)),"",VLOOKUP($N178,'RECAP FRNS'!#REF!,5,FALSE))</f>
        <v>#REF!</v>
      </c>
      <c r="S178" s="81" t="e">
        <f>IF(ISNA(VLOOKUP($N178,'RECAP FRNS'!#REF!,6,FALSE)),"",VLOOKUP($N178,'RECAP FRNS'!#REF!,6,FALSE))</f>
        <v>#REF!</v>
      </c>
      <c r="T178" s="81" t="e">
        <f>IF(ISNA(VLOOKUP($N178,'RECAP FRNS'!#REF!,7,FALSE)),"",VLOOKUP($N178,'RECAP FRNS'!#REF!,7,FALSE))</f>
        <v>#REF!</v>
      </c>
      <c r="U178" s="81" t="e">
        <f>IF(ISNA(VLOOKUP($N178,'RECAP FRNS'!#REF!,8,FALSE)),"",VLOOKUP($N178,'RECAP FRNS'!#REF!,8,FALSE))</f>
        <v>#REF!</v>
      </c>
      <c r="V178" s="81" t="e">
        <f>IF(ISNA(VLOOKUP($N178,'RECAP FRNS'!#REF!,9,FALSE)),"",VLOOKUP($N178,'RECAP FRNS'!#REF!,9,FALSE))</f>
        <v>#REF!</v>
      </c>
    </row>
    <row r="179" spans="1:22" ht="15" x14ac:dyDescent="0.25">
      <c r="A179" s="52">
        <v>41132000</v>
      </c>
      <c r="B179" s="53">
        <v>3030581</v>
      </c>
      <c r="C179" s="54" t="s">
        <v>158</v>
      </c>
      <c r="D179" s="52">
        <v>18</v>
      </c>
      <c r="E179" s="52">
        <v>351</v>
      </c>
      <c r="F179" s="52">
        <v>40130000</v>
      </c>
      <c r="G179" s="54" t="s">
        <v>159</v>
      </c>
      <c r="H179" s="55" t="s">
        <v>160</v>
      </c>
      <c r="K179" s="12"/>
      <c r="L179" s="12"/>
      <c r="M179" s="6" t="str">
        <f t="shared" si="7"/>
        <v>303058118351</v>
      </c>
      <c r="N179" s="6" t="str">
        <f t="shared" si="8"/>
        <v>EDITIONS GALATEE</v>
      </c>
      <c r="O179" s="81" t="e">
        <f>IF(ISNA(VLOOKUP($N179,'RECAP FRNS'!#REF!,2,FALSE)),"",VLOOKUP($N179,'RECAP FRNS'!#REF!,2,FALSE))</f>
        <v>#REF!</v>
      </c>
      <c r="P179" s="81" t="e">
        <f>IF(ISNA(VLOOKUP($N179,'RECAP FRNS'!#REF!,3,FALSE)),"",VLOOKUP($N179,'RECAP FRNS'!#REF!,3,FALSE))</f>
        <v>#REF!</v>
      </c>
      <c r="Q179" s="81" t="e">
        <f>IF(ISNA(VLOOKUP($N179,'RECAP FRNS'!#REF!,4,FALSE)),"",VLOOKUP($N179,'RECAP FRNS'!#REF!,4,FALSE))</f>
        <v>#REF!</v>
      </c>
      <c r="R179" s="81" t="e">
        <f>IF(ISNA(VLOOKUP($N179,'RECAP FRNS'!#REF!,5,FALSE)),"",VLOOKUP($N179,'RECAP FRNS'!#REF!,5,FALSE))</f>
        <v>#REF!</v>
      </c>
      <c r="S179" s="81" t="e">
        <f>IF(ISNA(VLOOKUP($N179,'RECAP FRNS'!#REF!,6,FALSE)),"",VLOOKUP($N179,'RECAP FRNS'!#REF!,6,FALSE))</f>
        <v>#REF!</v>
      </c>
      <c r="T179" s="81" t="e">
        <f>IF(ISNA(VLOOKUP($N179,'RECAP FRNS'!#REF!,7,FALSE)),"",VLOOKUP($N179,'RECAP FRNS'!#REF!,7,FALSE))</f>
        <v>#REF!</v>
      </c>
      <c r="U179" s="81" t="e">
        <f>IF(ISNA(VLOOKUP($N179,'RECAP FRNS'!#REF!,8,FALSE)),"",VLOOKUP($N179,'RECAP FRNS'!#REF!,8,FALSE))</f>
        <v>#REF!</v>
      </c>
      <c r="V179" s="81" t="e">
        <f>IF(ISNA(VLOOKUP($N179,'RECAP FRNS'!#REF!,9,FALSE)),"",VLOOKUP($N179,'RECAP FRNS'!#REF!,9,FALSE))</f>
        <v>#REF!</v>
      </c>
    </row>
    <row r="180" spans="1:22" ht="15" x14ac:dyDescent="0.25">
      <c r="A180" s="52">
        <v>41132000</v>
      </c>
      <c r="B180" s="53">
        <v>3030581</v>
      </c>
      <c r="C180" s="54" t="s">
        <v>158</v>
      </c>
      <c r="D180" s="52">
        <v>17</v>
      </c>
      <c r="E180" s="52">
        <v>352</v>
      </c>
      <c r="F180" s="52">
        <v>40130000</v>
      </c>
      <c r="G180" s="54" t="s">
        <v>159</v>
      </c>
      <c r="H180" s="55" t="s">
        <v>160</v>
      </c>
      <c r="I180" s="52">
        <v>17</v>
      </c>
      <c r="J180" s="52">
        <v>352</v>
      </c>
      <c r="K180" s="12"/>
      <c r="L180" s="12"/>
      <c r="M180" s="6" t="str">
        <f t="shared" si="7"/>
        <v>303058117352</v>
      </c>
      <c r="N180" s="6" t="str">
        <f t="shared" si="8"/>
        <v>EDITIONS GALATEE17352</v>
      </c>
      <c r="O180" s="81" t="e">
        <f>IF(ISNA(VLOOKUP($N180,'RECAP FRNS'!#REF!,2,FALSE)),"",VLOOKUP($N180,'RECAP FRNS'!#REF!,2,FALSE))</f>
        <v>#REF!</v>
      </c>
      <c r="P180" s="81" t="e">
        <f>IF(ISNA(VLOOKUP($N180,'RECAP FRNS'!#REF!,3,FALSE)),"",VLOOKUP($N180,'RECAP FRNS'!#REF!,3,FALSE))</f>
        <v>#REF!</v>
      </c>
      <c r="Q180" s="81" t="e">
        <f>IF(ISNA(VLOOKUP($N180,'RECAP FRNS'!#REF!,4,FALSE)),"",VLOOKUP($N180,'RECAP FRNS'!#REF!,4,FALSE))</f>
        <v>#REF!</v>
      </c>
      <c r="R180" s="81" t="e">
        <f>IF(ISNA(VLOOKUP($N180,'RECAP FRNS'!#REF!,5,FALSE)),"",VLOOKUP($N180,'RECAP FRNS'!#REF!,5,FALSE))</f>
        <v>#REF!</v>
      </c>
      <c r="S180" s="81" t="e">
        <f>IF(ISNA(VLOOKUP($N180,'RECAP FRNS'!#REF!,6,FALSE)),"",VLOOKUP($N180,'RECAP FRNS'!#REF!,6,FALSE))</f>
        <v>#REF!</v>
      </c>
      <c r="T180" s="81" t="e">
        <f>IF(ISNA(VLOOKUP($N180,'RECAP FRNS'!#REF!,7,FALSE)),"",VLOOKUP($N180,'RECAP FRNS'!#REF!,7,FALSE))</f>
        <v>#REF!</v>
      </c>
      <c r="U180" s="81" t="e">
        <f>IF(ISNA(VLOOKUP($N180,'RECAP FRNS'!#REF!,8,FALSE)),"",VLOOKUP($N180,'RECAP FRNS'!#REF!,8,FALSE))</f>
        <v>#REF!</v>
      </c>
      <c r="V180" s="81" t="e">
        <f>IF(ISNA(VLOOKUP($N180,'RECAP FRNS'!#REF!,9,FALSE)),"",VLOOKUP($N180,'RECAP FRNS'!#REF!,9,FALSE))</f>
        <v>#REF!</v>
      </c>
    </row>
    <row r="181" spans="1:22" ht="15" x14ac:dyDescent="0.25">
      <c r="A181" s="52">
        <v>41131000</v>
      </c>
      <c r="B181" s="53">
        <v>3032402</v>
      </c>
      <c r="C181" s="54" t="s">
        <v>259</v>
      </c>
      <c r="D181" s="52">
        <v>17</v>
      </c>
      <c r="E181" s="52">
        <v>704</v>
      </c>
      <c r="F181" s="52">
        <v>40130000</v>
      </c>
      <c r="G181" s="54" t="s">
        <v>260</v>
      </c>
      <c r="H181" s="55" t="s">
        <v>259</v>
      </c>
      <c r="I181" s="52">
        <v>17</v>
      </c>
      <c r="J181" s="52">
        <v>704</v>
      </c>
      <c r="K181" s="12"/>
      <c r="L181" s="12"/>
      <c r="M181" s="6" t="str">
        <f t="shared" si="7"/>
        <v>303240217704</v>
      </c>
      <c r="N181" s="6" t="str">
        <f t="shared" si="8"/>
        <v>FREDERIQUE CONSTANT SA17704</v>
      </c>
      <c r="O181" s="81" t="e">
        <f>IF(ISNA(VLOOKUP($N181,'RECAP FRNS'!#REF!,2,FALSE)),"",VLOOKUP($N181,'RECAP FRNS'!#REF!,2,FALSE))</f>
        <v>#REF!</v>
      </c>
      <c r="P181" s="81" t="e">
        <f>IF(ISNA(VLOOKUP($N181,'RECAP FRNS'!#REF!,3,FALSE)),"",VLOOKUP($N181,'RECAP FRNS'!#REF!,3,FALSE))</f>
        <v>#REF!</v>
      </c>
      <c r="Q181" s="81" t="e">
        <f>IF(ISNA(VLOOKUP($N181,'RECAP FRNS'!#REF!,4,FALSE)),"",VLOOKUP($N181,'RECAP FRNS'!#REF!,4,FALSE))</f>
        <v>#REF!</v>
      </c>
      <c r="R181" s="81" t="e">
        <f>IF(ISNA(VLOOKUP($N181,'RECAP FRNS'!#REF!,5,FALSE)),"",VLOOKUP($N181,'RECAP FRNS'!#REF!,5,FALSE))</f>
        <v>#REF!</v>
      </c>
      <c r="S181" s="81" t="e">
        <f>IF(ISNA(VLOOKUP($N181,'RECAP FRNS'!#REF!,6,FALSE)),"",VLOOKUP($N181,'RECAP FRNS'!#REF!,6,FALSE))</f>
        <v>#REF!</v>
      </c>
      <c r="T181" s="81" t="e">
        <f>IF(ISNA(VLOOKUP($N181,'RECAP FRNS'!#REF!,7,FALSE)),"",VLOOKUP($N181,'RECAP FRNS'!#REF!,7,FALSE))</f>
        <v>#REF!</v>
      </c>
      <c r="U181" s="81" t="e">
        <f>IF(ISNA(VLOOKUP($N181,'RECAP FRNS'!#REF!,8,FALSE)),"",VLOOKUP($N181,'RECAP FRNS'!#REF!,8,FALSE))</f>
        <v>#REF!</v>
      </c>
      <c r="V181" s="81" t="e">
        <f>IF(ISNA(VLOOKUP($N181,'RECAP FRNS'!#REF!,9,FALSE)),"",VLOOKUP($N181,'RECAP FRNS'!#REF!,9,FALSE))</f>
        <v>#REF!</v>
      </c>
    </row>
    <row r="182" spans="1:22" ht="15" x14ac:dyDescent="0.25">
      <c r="A182" s="52">
        <v>41131000</v>
      </c>
      <c r="B182" s="53">
        <v>3032402</v>
      </c>
      <c r="C182" s="54" t="s">
        <v>259</v>
      </c>
      <c r="D182" s="52">
        <v>15</v>
      </c>
      <c r="E182" s="52">
        <v>704</v>
      </c>
      <c r="F182" s="52">
        <v>40130000</v>
      </c>
      <c r="G182" s="54" t="s">
        <v>260</v>
      </c>
      <c r="H182" s="55" t="s">
        <v>259</v>
      </c>
      <c r="I182" s="52">
        <v>15</v>
      </c>
      <c r="J182" s="52">
        <v>704</v>
      </c>
      <c r="K182" s="12"/>
      <c r="L182" s="12"/>
      <c r="M182" s="6" t="str">
        <f t="shared" si="7"/>
        <v>303240215704</v>
      </c>
      <c r="N182" s="6" t="str">
        <f t="shared" si="8"/>
        <v>FREDERIQUE CONSTANT SA15704</v>
      </c>
      <c r="O182" s="81" t="e">
        <f>IF(ISNA(VLOOKUP($N182,'RECAP FRNS'!#REF!,2,FALSE)),"",VLOOKUP($N182,'RECAP FRNS'!#REF!,2,FALSE))</f>
        <v>#REF!</v>
      </c>
      <c r="P182" s="81" t="e">
        <f>IF(ISNA(VLOOKUP($N182,'RECAP FRNS'!#REF!,3,FALSE)),"",VLOOKUP($N182,'RECAP FRNS'!#REF!,3,FALSE))</f>
        <v>#REF!</v>
      </c>
      <c r="Q182" s="81" t="e">
        <f>IF(ISNA(VLOOKUP($N182,'RECAP FRNS'!#REF!,4,FALSE)),"",VLOOKUP($N182,'RECAP FRNS'!#REF!,4,FALSE))</f>
        <v>#REF!</v>
      </c>
      <c r="R182" s="81" t="e">
        <f>IF(ISNA(VLOOKUP($N182,'RECAP FRNS'!#REF!,5,FALSE)),"",VLOOKUP($N182,'RECAP FRNS'!#REF!,5,FALSE))</f>
        <v>#REF!</v>
      </c>
      <c r="S182" s="81" t="e">
        <f>IF(ISNA(VLOOKUP($N182,'RECAP FRNS'!#REF!,6,FALSE)),"",VLOOKUP($N182,'RECAP FRNS'!#REF!,6,FALSE))</f>
        <v>#REF!</v>
      </c>
      <c r="T182" s="81" t="e">
        <f>IF(ISNA(VLOOKUP($N182,'RECAP FRNS'!#REF!,7,FALSE)),"",VLOOKUP($N182,'RECAP FRNS'!#REF!,7,FALSE))</f>
        <v>#REF!</v>
      </c>
      <c r="U182" s="81" t="e">
        <f>IF(ISNA(VLOOKUP($N182,'RECAP FRNS'!#REF!,8,FALSE)),"",VLOOKUP($N182,'RECAP FRNS'!#REF!,8,FALSE))</f>
        <v>#REF!</v>
      </c>
      <c r="V182" s="81" t="e">
        <f>IF(ISNA(VLOOKUP($N182,'RECAP FRNS'!#REF!,9,FALSE)),"",VLOOKUP($N182,'RECAP FRNS'!#REF!,9,FALSE))</f>
        <v>#REF!</v>
      </c>
    </row>
    <row r="183" spans="1:22" ht="15" x14ac:dyDescent="0.25">
      <c r="A183" s="52">
        <v>41132000</v>
      </c>
      <c r="B183" s="53">
        <v>3032891</v>
      </c>
      <c r="C183" s="54" t="s">
        <v>443</v>
      </c>
      <c r="D183" s="52">
        <v>17</v>
      </c>
      <c r="E183" s="52">
        <v>601</v>
      </c>
      <c r="F183" s="52">
        <v>40130000</v>
      </c>
      <c r="G183" s="54" t="s">
        <v>444</v>
      </c>
      <c r="H183" s="55" t="s">
        <v>42</v>
      </c>
      <c r="I183" s="52">
        <v>17</v>
      </c>
      <c r="J183" s="52">
        <v>601</v>
      </c>
      <c r="K183" s="12"/>
      <c r="L183" s="12"/>
      <c r="M183" s="6" t="str">
        <f t="shared" si="7"/>
        <v>303289117601</v>
      </c>
      <c r="N183" s="6" t="str">
        <f t="shared" si="8"/>
        <v>FESTIVAL DE COM17601</v>
      </c>
      <c r="O183" s="81" t="e">
        <f>IF(ISNA(VLOOKUP($N183,'RECAP FRNS'!#REF!,2,FALSE)),"",VLOOKUP($N183,'RECAP FRNS'!#REF!,2,FALSE))</f>
        <v>#REF!</v>
      </c>
      <c r="P183" s="81" t="e">
        <f>IF(ISNA(VLOOKUP($N183,'RECAP FRNS'!#REF!,3,FALSE)),"",VLOOKUP($N183,'RECAP FRNS'!#REF!,3,FALSE))</f>
        <v>#REF!</v>
      </c>
      <c r="Q183" s="81" t="e">
        <f>IF(ISNA(VLOOKUP($N183,'RECAP FRNS'!#REF!,4,FALSE)),"",VLOOKUP($N183,'RECAP FRNS'!#REF!,4,FALSE))</f>
        <v>#REF!</v>
      </c>
      <c r="R183" s="81" t="e">
        <f>IF(ISNA(VLOOKUP($N183,'RECAP FRNS'!#REF!,5,FALSE)),"",VLOOKUP($N183,'RECAP FRNS'!#REF!,5,FALSE))</f>
        <v>#REF!</v>
      </c>
      <c r="S183" s="81" t="e">
        <f>IF(ISNA(VLOOKUP($N183,'RECAP FRNS'!#REF!,6,FALSE)),"",VLOOKUP($N183,'RECAP FRNS'!#REF!,6,FALSE))</f>
        <v>#REF!</v>
      </c>
      <c r="T183" s="81" t="e">
        <f>IF(ISNA(VLOOKUP($N183,'RECAP FRNS'!#REF!,7,FALSE)),"",VLOOKUP($N183,'RECAP FRNS'!#REF!,7,FALSE))</f>
        <v>#REF!</v>
      </c>
      <c r="U183" s="81" t="e">
        <f>IF(ISNA(VLOOKUP($N183,'RECAP FRNS'!#REF!,8,FALSE)),"",VLOOKUP($N183,'RECAP FRNS'!#REF!,8,FALSE))</f>
        <v>#REF!</v>
      </c>
      <c r="V183" s="81" t="e">
        <f>IF(ISNA(VLOOKUP($N183,'RECAP FRNS'!#REF!,9,FALSE)),"",VLOOKUP($N183,'RECAP FRNS'!#REF!,9,FALSE))</f>
        <v>#REF!</v>
      </c>
    </row>
    <row r="184" spans="1:22" ht="15" x14ac:dyDescent="0.25">
      <c r="A184" s="35">
        <v>41132000</v>
      </c>
      <c r="B184" s="42">
        <v>3033270</v>
      </c>
      <c r="C184" s="37" t="s">
        <v>49</v>
      </c>
      <c r="D184" s="43">
        <v>18</v>
      </c>
      <c r="E184" s="43">
        <v>221</v>
      </c>
      <c r="F184" s="63">
        <v>40130000</v>
      </c>
      <c r="G184" s="64" t="s">
        <v>481</v>
      </c>
      <c r="H184" s="65" t="s">
        <v>482</v>
      </c>
      <c r="I184" s="63">
        <v>18</v>
      </c>
      <c r="J184" s="63">
        <v>221</v>
      </c>
      <c r="K184" s="21"/>
      <c r="L184" s="21"/>
      <c r="M184" s="6" t="str">
        <f t="shared" si="7"/>
        <v>303327018221</v>
      </c>
      <c r="N184" s="6" t="str">
        <f t="shared" si="8"/>
        <v>TEAMSHAPE SASU18221</v>
      </c>
      <c r="O184" s="81" t="e">
        <f>IF(ISNA(VLOOKUP($N184,'RECAP FRNS'!#REF!,2,FALSE)),"",VLOOKUP($N184,'RECAP FRNS'!#REF!,2,FALSE))</f>
        <v>#REF!</v>
      </c>
      <c r="P184" s="81" t="e">
        <f>IF(ISNA(VLOOKUP($N184,'RECAP FRNS'!#REF!,3,FALSE)),"",VLOOKUP($N184,'RECAP FRNS'!#REF!,3,FALSE))</f>
        <v>#REF!</v>
      </c>
      <c r="Q184" s="81" t="e">
        <f>IF(ISNA(VLOOKUP($N184,'RECAP FRNS'!#REF!,4,FALSE)),"",VLOOKUP($N184,'RECAP FRNS'!#REF!,4,FALSE))</f>
        <v>#REF!</v>
      </c>
      <c r="R184" s="81" t="e">
        <f>IF(ISNA(VLOOKUP($N184,'RECAP FRNS'!#REF!,5,FALSE)),"",VLOOKUP($N184,'RECAP FRNS'!#REF!,5,FALSE))</f>
        <v>#REF!</v>
      </c>
      <c r="S184" s="81" t="e">
        <f>IF(ISNA(VLOOKUP($N184,'RECAP FRNS'!#REF!,6,FALSE)),"",VLOOKUP($N184,'RECAP FRNS'!#REF!,6,FALSE))</f>
        <v>#REF!</v>
      </c>
      <c r="T184" s="81" t="e">
        <f>IF(ISNA(VLOOKUP($N184,'RECAP FRNS'!#REF!,7,FALSE)),"",VLOOKUP($N184,'RECAP FRNS'!#REF!,7,FALSE))</f>
        <v>#REF!</v>
      </c>
      <c r="U184" s="81" t="e">
        <f>IF(ISNA(VLOOKUP($N184,'RECAP FRNS'!#REF!,8,FALSE)),"",VLOOKUP($N184,'RECAP FRNS'!#REF!,8,FALSE))</f>
        <v>#REF!</v>
      </c>
      <c r="V184" s="81" t="e">
        <f>IF(ISNA(VLOOKUP($N184,'RECAP FRNS'!#REF!,9,FALSE)),"",VLOOKUP($N184,'RECAP FRNS'!#REF!,9,FALSE))</f>
        <v>#REF!</v>
      </c>
    </row>
    <row r="185" spans="1:22" ht="15" x14ac:dyDescent="0.25">
      <c r="A185" s="52">
        <v>41132000</v>
      </c>
      <c r="B185" s="53">
        <v>3033840</v>
      </c>
      <c r="C185" s="54" t="s">
        <v>420</v>
      </c>
      <c r="D185" s="52">
        <v>17</v>
      </c>
      <c r="E185" s="52">
        <v>420</v>
      </c>
      <c r="F185" s="52">
        <v>40130000</v>
      </c>
      <c r="G185" s="54" t="s">
        <v>421</v>
      </c>
      <c r="H185" s="55" t="s">
        <v>422</v>
      </c>
      <c r="I185" s="52">
        <v>17</v>
      </c>
      <c r="J185" s="52">
        <v>420</v>
      </c>
      <c r="K185" s="12"/>
      <c r="L185" s="12"/>
      <c r="M185" s="6" t="str">
        <f t="shared" si="7"/>
        <v>303384017420</v>
      </c>
      <c r="N185" s="6" t="str">
        <f t="shared" si="8"/>
        <v>RUBIE S FRANCE SAS17420</v>
      </c>
      <c r="O185" s="81" t="e">
        <f>IF(ISNA(VLOOKUP($N185,'RECAP FRNS'!#REF!,2,FALSE)),"",VLOOKUP($N185,'RECAP FRNS'!#REF!,2,FALSE))</f>
        <v>#REF!</v>
      </c>
      <c r="P185" s="81" t="e">
        <f>IF(ISNA(VLOOKUP($N185,'RECAP FRNS'!#REF!,3,FALSE)),"",VLOOKUP($N185,'RECAP FRNS'!#REF!,3,FALSE))</f>
        <v>#REF!</v>
      </c>
      <c r="Q185" s="81" t="e">
        <f>IF(ISNA(VLOOKUP($N185,'RECAP FRNS'!#REF!,4,FALSE)),"",VLOOKUP($N185,'RECAP FRNS'!#REF!,4,FALSE))</f>
        <v>#REF!</v>
      </c>
      <c r="R185" s="81" t="e">
        <f>IF(ISNA(VLOOKUP($N185,'RECAP FRNS'!#REF!,5,FALSE)),"",VLOOKUP($N185,'RECAP FRNS'!#REF!,5,FALSE))</f>
        <v>#REF!</v>
      </c>
      <c r="S185" s="81" t="e">
        <f>IF(ISNA(VLOOKUP($N185,'RECAP FRNS'!#REF!,6,FALSE)),"",VLOOKUP($N185,'RECAP FRNS'!#REF!,6,FALSE))</f>
        <v>#REF!</v>
      </c>
      <c r="T185" s="81" t="e">
        <f>IF(ISNA(VLOOKUP($N185,'RECAP FRNS'!#REF!,7,FALSE)),"",VLOOKUP($N185,'RECAP FRNS'!#REF!,7,FALSE))</f>
        <v>#REF!</v>
      </c>
      <c r="U185" s="81" t="e">
        <f>IF(ISNA(VLOOKUP($N185,'RECAP FRNS'!#REF!,8,FALSE)),"",VLOOKUP($N185,'RECAP FRNS'!#REF!,8,FALSE))</f>
        <v>#REF!</v>
      </c>
      <c r="V185" s="81" t="e">
        <f>IF(ISNA(VLOOKUP($N185,'RECAP FRNS'!#REF!,9,FALSE)),"",VLOOKUP($N185,'RECAP FRNS'!#REF!,9,FALSE))</f>
        <v>#REF!</v>
      </c>
    </row>
    <row r="186" spans="1:22" ht="15" x14ac:dyDescent="0.25">
      <c r="A186" s="35">
        <v>41132000</v>
      </c>
      <c r="B186" s="42">
        <v>3034421</v>
      </c>
      <c r="C186" s="37" t="s">
        <v>201</v>
      </c>
      <c r="D186" s="43">
        <v>17</v>
      </c>
      <c r="E186" s="43">
        <v>351</v>
      </c>
      <c r="F186" s="35">
        <v>40130000</v>
      </c>
      <c r="G186" s="37" t="s">
        <v>200</v>
      </c>
      <c r="H186" s="44" t="s">
        <v>514</v>
      </c>
      <c r="I186" s="35">
        <v>17</v>
      </c>
      <c r="J186" s="35">
        <v>351</v>
      </c>
      <c r="K186" s="16"/>
      <c r="L186" s="16"/>
      <c r="M186" s="6" t="str">
        <f t="shared" si="7"/>
        <v>303442117351</v>
      </c>
      <c r="N186" s="6" t="str">
        <f t="shared" si="8"/>
        <v>UNE PART DE BONHEUR17351</v>
      </c>
      <c r="O186" s="81" t="e">
        <f>IF(ISNA(VLOOKUP($N186,'RECAP FRNS'!#REF!,2,FALSE)),"",VLOOKUP($N186,'RECAP FRNS'!#REF!,2,FALSE))</f>
        <v>#REF!</v>
      </c>
      <c r="P186" s="81" t="e">
        <f>IF(ISNA(VLOOKUP($N186,'RECAP FRNS'!#REF!,3,FALSE)),"",VLOOKUP($N186,'RECAP FRNS'!#REF!,3,FALSE))</f>
        <v>#REF!</v>
      </c>
      <c r="Q186" s="81" t="e">
        <f>IF(ISNA(VLOOKUP($N186,'RECAP FRNS'!#REF!,4,FALSE)),"",VLOOKUP($N186,'RECAP FRNS'!#REF!,4,FALSE))</f>
        <v>#REF!</v>
      </c>
      <c r="R186" s="81" t="e">
        <f>IF(ISNA(VLOOKUP($N186,'RECAP FRNS'!#REF!,5,FALSE)),"",VLOOKUP($N186,'RECAP FRNS'!#REF!,5,FALSE))</f>
        <v>#REF!</v>
      </c>
      <c r="S186" s="81" t="e">
        <f>IF(ISNA(VLOOKUP($N186,'RECAP FRNS'!#REF!,6,FALSE)),"",VLOOKUP($N186,'RECAP FRNS'!#REF!,6,FALSE))</f>
        <v>#REF!</v>
      </c>
      <c r="T186" s="81" t="e">
        <f>IF(ISNA(VLOOKUP($N186,'RECAP FRNS'!#REF!,7,FALSE)),"",VLOOKUP($N186,'RECAP FRNS'!#REF!,7,FALSE))</f>
        <v>#REF!</v>
      </c>
      <c r="U186" s="81" t="e">
        <f>IF(ISNA(VLOOKUP($N186,'RECAP FRNS'!#REF!,8,FALSE)),"",VLOOKUP($N186,'RECAP FRNS'!#REF!,8,FALSE))</f>
        <v>#REF!</v>
      </c>
      <c r="V186" s="81" t="e">
        <f>IF(ISNA(VLOOKUP($N186,'RECAP FRNS'!#REF!,9,FALSE)),"",VLOOKUP($N186,'RECAP FRNS'!#REF!,9,FALSE))</f>
        <v>#REF!</v>
      </c>
    </row>
    <row r="187" spans="1:22" ht="15" x14ac:dyDescent="0.25">
      <c r="A187" s="35">
        <v>41132000</v>
      </c>
      <c r="B187" s="42">
        <v>3034583</v>
      </c>
      <c r="C187" s="37" t="s">
        <v>138</v>
      </c>
      <c r="D187" s="43">
        <v>17</v>
      </c>
      <c r="E187" s="43">
        <v>201</v>
      </c>
      <c r="F187" s="35">
        <v>40130000</v>
      </c>
      <c r="G187" s="37" t="s">
        <v>150</v>
      </c>
      <c r="H187" s="44" t="s">
        <v>138</v>
      </c>
      <c r="I187" s="35">
        <v>17</v>
      </c>
      <c r="J187" s="35">
        <v>201</v>
      </c>
      <c r="K187" s="16"/>
      <c r="L187" s="16"/>
      <c r="M187" s="6" t="str">
        <f t="shared" si="7"/>
        <v>303458317201</v>
      </c>
      <c r="N187" s="6" t="str">
        <f t="shared" si="8"/>
        <v>3E MEDIAS17201</v>
      </c>
      <c r="O187" s="81" t="e">
        <f>IF(ISNA(VLOOKUP($N187,'RECAP FRNS'!#REF!,2,FALSE)),"",VLOOKUP($N187,'RECAP FRNS'!#REF!,2,FALSE))</f>
        <v>#REF!</v>
      </c>
      <c r="P187" s="81" t="e">
        <f>IF(ISNA(VLOOKUP($N187,'RECAP FRNS'!#REF!,3,FALSE)),"",VLOOKUP($N187,'RECAP FRNS'!#REF!,3,FALSE))</f>
        <v>#REF!</v>
      </c>
      <c r="Q187" s="81" t="e">
        <f>IF(ISNA(VLOOKUP($N187,'RECAP FRNS'!#REF!,4,FALSE)),"",VLOOKUP($N187,'RECAP FRNS'!#REF!,4,FALSE))</f>
        <v>#REF!</v>
      </c>
      <c r="R187" s="81" t="e">
        <f>IF(ISNA(VLOOKUP($N187,'RECAP FRNS'!#REF!,5,FALSE)),"",VLOOKUP($N187,'RECAP FRNS'!#REF!,5,FALSE))</f>
        <v>#REF!</v>
      </c>
      <c r="S187" s="81" t="e">
        <f>IF(ISNA(VLOOKUP($N187,'RECAP FRNS'!#REF!,6,FALSE)),"",VLOOKUP($N187,'RECAP FRNS'!#REF!,6,FALSE))</f>
        <v>#REF!</v>
      </c>
      <c r="T187" s="81" t="e">
        <f>IF(ISNA(VLOOKUP($N187,'RECAP FRNS'!#REF!,7,FALSE)),"",VLOOKUP($N187,'RECAP FRNS'!#REF!,7,FALSE))</f>
        <v>#REF!</v>
      </c>
      <c r="U187" s="81" t="e">
        <f>IF(ISNA(VLOOKUP($N187,'RECAP FRNS'!#REF!,8,FALSE)),"",VLOOKUP($N187,'RECAP FRNS'!#REF!,8,FALSE))</f>
        <v>#REF!</v>
      </c>
      <c r="V187" s="81" t="e">
        <f>IF(ISNA(VLOOKUP($N187,'RECAP FRNS'!#REF!,9,FALSE)),"",VLOOKUP($N187,'RECAP FRNS'!#REF!,9,FALSE))</f>
        <v>#REF!</v>
      </c>
    </row>
    <row r="188" spans="1:22" ht="15" x14ac:dyDescent="0.25">
      <c r="A188" s="35">
        <v>41132000</v>
      </c>
      <c r="B188" s="42">
        <v>3035012</v>
      </c>
      <c r="C188" s="37" t="s">
        <v>151</v>
      </c>
      <c r="D188" s="43">
        <v>17</v>
      </c>
      <c r="E188" s="43">
        <v>420</v>
      </c>
      <c r="F188" s="35">
        <v>40130000</v>
      </c>
      <c r="G188" s="37" t="s">
        <v>152</v>
      </c>
      <c r="H188" s="44" t="s">
        <v>153</v>
      </c>
      <c r="I188" s="35">
        <v>17</v>
      </c>
      <c r="J188" s="35">
        <v>420</v>
      </c>
      <c r="K188" s="16"/>
      <c r="L188" s="16"/>
      <c r="M188" s="6" t="str">
        <f t="shared" si="7"/>
        <v>303501217420</v>
      </c>
      <c r="N188" s="6" t="str">
        <f t="shared" si="8"/>
        <v>SAS ARTS17420</v>
      </c>
      <c r="O188" s="81" t="e">
        <f>IF(ISNA(VLOOKUP($N188,'RECAP FRNS'!#REF!,2,FALSE)),"",VLOOKUP($N188,'RECAP FRNS'!#REF!,2,FALSE))</f>
        <v>#REF!</v>
      </c>
      <c r="P188" s="81" t="e">
        <f>IF(ISNA(VLOOKUP($N188,'RECAP FRNS'!#REF!,3,FALSE)),"",VLOOKUP($N188,'RECAP FRNS'!#REF!,3,FALSE))</f>
        <v>#REF!</v>
      </c>
      <c r="Q188" s="81" t="e">
        <f>IF(ISNA(VLOOKUP($N188,'RECAP FRNS'!#REF!,4,FALSE)),"",VLOOKUP($N188,'RECAP FRNS'!#REF!,4,FALSE))</f>
        <v>#REF!</v>
      </c>
      <c r="R188" s="81" t="e">
        <f>IF(ISNA(VLOOKUP($N188,'RECAP FRNS'!#REF!,5,FALSE)),"",VLOOKUP($N188,'RECAP FRNS'!#REF!,5,FALSE))</f>
        <v>#REF!</v>
      </c>
      <c r="S188" s="81" t="e">
        <f>IF(ISNA(VLOOKUP($N188,'RECAP FRNS'!#REF!,6,FALSE)),"",VLOOKUP($N188,'RECAP FRNS'!#REF!,6,FALSE))</f>
        <v>#REF!</v>
      </c>
      <c r="T188" s="81" t="e">
        <f>IF(ISNA(VLOOKUP($N188,'RECAP FRNS'!#REF!,7,FALSE)),"",VLOOKUP($N188,'RECAP FRNS'!#REF!,7,FALSE))</f>
        <v>#REF!</v>
      </c>
      <c r="U188" s="81" t="e">
        <f>IF(ISNA(VLOOKUP($N188,'RECAP FRNS'!#REF!,8,FALSE)),"",VLOOKUP($N188,'RECAP FRNS'!#REF!,8,FALSE))</f>
        <v>#REF!</v>
      </c>
      <c r="V188" s="81" t="e">
        <f>IF(ISNA(VLOOKUP($N188,'RECAP FRNS'!#REF!,9,FALSE)),"",VLOOKUP($N188,'RECAP FRNS'!#REF!,9,FALSE))</f>
        <v>#REF!</v>
      </c>
    </row>
    <row r="189" spans="1:22" ht="15" x14ac:dyDescent="0.25">
      <c r="A189" s="52">
        <v>41132000</v>
      </c>
      <c r="B189" s="53">
        <v>3036960</v>
      </c>
      <c r="C189" s="54" t="s">
        <v>394</v>
      </c>
      <c r="D189" s="52">
        <v>16</v>
      </c>
      <c r="E189" s="52">
        <v>703</v>
      </c>
      <c r="F189" s="52">
        <v>40130000</v>
      </c>
      <c r="G189" s="54" t="s">
        <v>395</v>
      </c>
      <c r="H189" s="55" t="s">
        <v>396</v>
      </c>
      <c r="I189" s="52">
        <v>16</v>
      </c>
      <c r="J189" s="52">
        <v>703</v>
      </c>
      <c r="K189" s="12"/>
      <c r="L189" s="12"/>
      <c r="M189" s="6" t="str">
        <f t="shared" si="7"/>
        <v>303696016703</v>
      </c>
      <c r="N189" s="6" t="str">
        <f t="shared" si="8"/>
        <v>FEDERATION FRANCAISE DES PECHES SPORTIVES16703</v>
      </c>
      <c r="O189" s="81" t="e">
        <f>IF(ISNA(VLOOKUP($N189,'RECAP FRNS'!#REF!,2,FALSE)),"",VLOOKUP($N189,'RECAP FRNS'!#REF!,2,FALSE))</f>
        <v>#REF!</v>
      </c>
      <c r="P189" s="81" t="e">
        <f>IF(ISNA(VLOOKUP($N189,'RECAP FRNS'!#REF!,3,FALSE)),"",VLOOKUP($N189,'RECAP FRNS'!#REF!,3,FALSE))</f>
        <v>#REF!</v>
      </c>
      <c r="Q189" s="81" t="e">
        <f>IF(ISNA(VLOOKUP($N189,'RECAP FRNS'!#REF!,4,FALSE)),"",VLOOKUP($N189,'RECAP FRNS'!#REF!,4,FALSE))</f>
        <v>#REF!</v>
      </c>
      <c r="R189" s="81" t="e">
        <f>IF(ISNA(VLOOKUP($N189,'RECAP FRNS'!#REF!,5,FALSE)),"",VLOOKUP($N189,'RECAP FRNS'!#REF!,5,FALSE))</f>
        <v>#REF!</v>
      </c>
      <c r="S189" s="81" t="e">
        <f>IF(ISNA(VLOOKUP($N189,'RECAP FRNS'!#REF!,6,FALSE)),"",VLOOKUP($N189,'RECAP FRNS'!#REF!,6,FALSE))</f>
        <v>#REF!</v>
      </c>
      <c r="T189" s="81" t="e">
        <f>IF(ISNA(VLOOKUP($N189,'RECAP FRNS'!#REF!,7,FALSE)),"",VLOOKUP($N189,'RECAP FRNS'!#REF!,7,FALSE))</f>
        <v>#REF!</v>
      </c>
      <c r="U189" s="81" t="e">
        <f>IF(ISNA(VLOOKUP($N189,'RECAP FRNS'!#REF!,8,FALSE)),"",VLOOKUP($N189,'RECAP FRNS'!#REF!,8,FALSE))</f>
        <v>#REF!</v>
      </c>
      <c r="V189" s="81" t="e">
        <f>IF(ISNA(VLOOKUP($N189,'RECAP FRNS'!#REF!,9,FALSE)),"",VLOOKUP($N189,'RECAP FRNS'!#REF!,9,FALSE))</f>
        <v>#REF!</v>
      </c>
    </row>
    <row r="190" spans="1:22" ht="15" x14ac:dyDescent="0.25">
      <c r="A190" s="45">
        <v>41132000</v>
      </c>
      <c r="B190" s="46">
        <v>3037939</v>
      </c>
      <c r="C190" s="47" t="s">
        <v>53</v>
      </c>
      <c r="D190" s="45">
        <v>18</v>
      </c>
      <c r="E190" s="46">
        <v>314</v>
      </c>
      <c r="F190" s="48">
        <v>40130000</v>
      </c>
      <c r="G190" s="49" t="s">
        <v>483</v>
      </c>
      <c r="H190" s="69" t="s">
        <v>53</v>
      </c>
      <c r="I190" s="48">
        <v>18</v>
      </c>
      <c r="J190" s="48">
        <v>314</v>
      </c>
      <c r="K190" s="22"/>
      <c r="L190" s="22"/>
      <c r="M190" s="6" t="str">
        <f t="shared" si="7"/>
        <v>303793918314</v>
      </c>
      <c r="N190" s="6" t="str">
        <f t="shared" si="8"/>
        <v>AUGMENT18314</v>
      </c>
      <c r="O190" s="81" t="e">
        <f>IF(ISNA(VLOOKUP($N190,'RECAP FRNS'!#REF!,2,FALSE)),"",VLOOKUP($N190,'RECAP FRNS'!#REF!,2,FALSE))</f>
        <v>#REF!</v>
      </c>
      <c r="P190" s="81" t="e">
        <f>IF(ISNA(VLOOKUP($N190,'RECAP FRNS'!#REF!,3,FALSE)),"",VLOOKUP($N190,'RECAP FRNS'!#REF!,3,FALSE))</f>
        <v>#REF!</v>
      </c>
      <c r="Q190" s="81" t="e">
        <f>IF(ISNA(VLOOKUP($N190,'RECAP FRNS'!#REF!,4,FALSE)),"",VLOOKUP($N190,'RECAP FRNS'!#REF!,4,FALSE))</f>
        <v>#REF!</v>
      </c>
      <c r="R190" s="81" t="e">
        <f>IF(ISNA(VLOOKUP($N190,'RECAP FRNS'!#REF!,5,FALSE)),"",VLOOKUP($N190,'RECAP FRNS'!#REF!,5,FALSE))</f>
        <v>#REF!</v>
      </c>
      <c r="S190" s="81" t="e">
        <f>IF(ISNA(VLOOKUP($N190,'RECAP FRNS'!#REF!,6,FALSE)),"",VLOOKUP($N190,'RECAP FRNS'!#REF!,6,FALSE))</f>
        <v>#REF!</v>
      </c>
      <c r="T190" s="81" t="e">
        <f>IF(ISNA(VLOOKUP($N190,'RECAP FRNS'!#REF!,7,FALSE)),"",VLOOKUP($N190,'RECAP FRNS'!#REF!,7,FALSE))</f>
        <v>#REF!</v>
      </c>
      <c r="U190" s="81" t="e">
        <f>IF(ISNA(VLOOKUP($N190,'RECAP FRNS'!#REF!,8,FALSE)),"",VLOOKUP($N190,'RECAP FRNS'!#REF!,8,FALSE))</f>
        <v>#REF!</v>
      </c>
      <c r="V190" s="81" t="e">
        <f>IF(ISNA(VLOOKUP($N190,'RECAP FRNS'!#REF!,9,FALSE)),"",VLOOKUP($N190,'RECAP FRNS'!#REF!,9,FALSE))</f>
        <v>#REF!</v>
      </c>
    </row>
    <row r="191" spans="1:22" ht="15" x14ac:dyDescent="0.25">
      <c r="A191" s="52">
        <v>41132000</v>
      </c>
      <c r="B191" s="53">
        <v>3038894</v>
      </c>
      <c r="C191" s="54" t="s">
        <v>445</v>
      </c>
      <c r="D191" s="52">
        <v>17</v>
      </c>
      <c r="E191" s="52">
        <v>601</v>
      </c>
      <c r="F191" s="52">
        <v>40130000</v>
      </c>
      <c r="G191" s="54" t="s">
        <v>446</v>
      </c>
      <c r="H191" s="55" t="s">
        <v>447</v>
      </c>
      <c r="I191" s="52">
        <v>17</v>
      </c>
      <c r="J191" s="52">
        <v>601</v>
      </c>
      <c r="K191" s="12"/>
      <c r="L191" s="12"/>
      <c r="M191" s="6" t="str">
        <f t="shared" si="7"/>
        <v>303889417601</v>
      </c>
      <c r="N191" s="6" t="str">
        <f t="shared" si="8"/>
        <v>SUPPLY CHAIN MAGAZINE17601</v>
      </c>
      <c r="O191" s="81" t="e">
        <f>IF(ISNA(VLOOKUP($N191,'RECAP FRNS'!#REF!,2,FALSE)),"",VLOOKUP($N191,'RECAP FRNS'!#REF!,2,FALSE))</f>
        <v>#REF!</v>
      </c>
      <c r="P191" s="81" t="e">
        <f>IF(ISNA(VLOOKUP($N191,'RECAP FRNS'!#REF!,3,FALSE)),"",VLOOKUP($N191,'RECAP FRNS'!#REF!,3,FALSE))</f>
        <v>#REF!</v>
      </c>
      <c r="Q191" s="81" t="e">
        <f>IF(ISNA(VLOOKUP($N191,'RECAP FRNS'!#REF!,4,FALSE)),"",VLOOKUP($N191,'RECAP FRNS'!#REF!,4,FALSE))</f>
        <v>#REF!</v>
      </c>
      <c r="R191" s="81" t="e">
        <f>IF(ISNA(VLOOKUP($N191,'RECAP FRNS'!#REF!,5,FALSE)),"",VLOOKUP($N191,'RECAP FRNS'!#REF!,5,FALSE))</f>
        <v>#REF!</v>
      </c>
      <c r="S191" s="81" t="e">
        <f>IF(ISNA(VLOOKUP($N191,'RECAP FRNS'!#REF!,6,FALSE)),"",VLOOKUP($N191,'RECAP FRNS'!#REF!,6,FALSE))</f>
        <v>#REF!</v>
      </c>
      <c r="T191" s="81" t="e">
        <f>IF(ISNA(VLOOKUP($N191,'RECAP FRNS'!#REF!,7,FALSE)),"",VLOOKUP($N191,'RECAP FRNS'!#REF!,7,FALSE))</f>
        <v>#REF!</v>
      </c>
      <c r="U191" s="81" t="e">
        <f>IF(ISNA(VLOOKUP($N191,'RECAP FRNS'!#REF!,8,FALSE)),"",VLOOKUP($N191,'RECAP FRNS'!#REF!,8,FALSE))</f>
        <v>#REF!</v>
      </c>
      <c r="V191" s="81" t="e">
        <f>IF(ISNA(VLOOKUP($N191,'RECAP FRNS'!#REF!,9,FALSE)),"",VLOOKUP($N191,'RECAP FRNS'!#REF!,9,FALSE))</f>
        <v>#REF!</v>
      </c>
    </row>
    <row r="192" spans="1:22" ht="15" x14ac:dyDescent="0.25">
      <c r="A192" s="52">
        <v>41131000</v>
      </c>
      <c r="B192" s="53">
        <v>3039343</v>
      </c>
      <c r="C192" s="54" t="s">
        <v>331</v>
      </c>
      <c r="D192" s="52">
        <v>17</v>
      </c>
      <c r="E192" s="52">
        <v>704</v>
      </c>
      <c r="F192" s="52">
        <v>40130000</v>
      </c>
      <c r="G192" s="54" t="s">
        <v>332</v>
      </c>
      <c r="H192" s="55" t="s">
        <v>333</v>
      </c>
      <c r="I192" s="52">
        <v>17</v>
      </c>
      <c r="J192" s="52">
        <v>704</v>
      </c>
      <c r="K192" s="12"/>
      <c r="L192" s="12"/>
      <c r="M192" s="6" t="str">
        <f t="shared" si="7"/>
        <v>303934317704</v>
      </c>
      <c r="N192" s="6" t="str">
        <f t="shared" si="8"/>
        <v>NAUTICAL PRESS EVENTS SLU17704</v>
      </c>
      <c r="O192" s="81" t="e">
        <f>IF(ISNA(VLOOKUP($N192,'RECAP FRNS'!#REF!,2,FALSE)),"",VLOOKUP($N192,'RECAP FRNS'!#REF!,2,FALSE))</f>
        <v>#REF!</v>
      </c>
      <c r="P192" s="81" t="e">
        <f>IF(ISNA(VLOOKUP($N192,'RECAP FRNS'!#REF!,3,FALSE)),"",VLOOKUP($N192,'RECAP FRNS'!#REF!,3,FALSE))</f>
        <v>#REF!</v>
      </c>
      <c r="Q192" s="81" t="e">
        <f>IF(ISNA(VLOOKUP($N192,'RECAP FRNS'!#REF!,4,FALSE)),"",VLOOKUP($N192,'RECAP FRNS'!#REF!,4,FALSE))</f>
        <v>#REF!</v>
      </c>
      <c r="R192" s="81" t="e">
        <f>IF(ISNA(VLOOKUP($N192,'RECAP FRNS'!#REF!,5,FALSE)),"",VLOOKUP($N192,'RECAP FRNS'!#REF!,5,FALSE))</f>
        <v>#REF!</v>
      </c>
      <c r="S192" s="81" t="e">
        <f>IF(ISNA(VLOOKUP($N192,'RECAP FRNS'!#REF!,6,FALSE)),"",VLOOKUP($N192,'RECAP FRNS'!#REF!,6,FALSE))</f>
        <v>#REF!</v>
      </c>
      <c r="T192" s="81" t="e">
        <f>IF(ISNA(VLOOKUP($N192,'RECAP FRNS'!#REF!,7,FALSE)),"",VLOOKUP($N192,'RECAP FRNS'!#REF!,7,FALSE))</f>
        <v>#REF!</v>
      </c>
      <c r="U192" s="81" t="e">
        <f>IF(ISNA(VLOOKUP($N192,'RECAP FRNS'!#REF!,8,FALSE)),"",VLOOKUP($N192,'RECAP FRNS'!#REF!,8,FALSE))</f>
        <v>#REF!</v>
      </c>
      <c r="V192" s="81" t="e">
        <f>IF(ISNA(VLOOKUP($N192,'RECAP FRNS'!#REF!,9,FALSE)),"",VLOOKUP($N192,'RECAP FRNS'!#REF!,9,FALSE))</f>
        <v>#REF!</v>
      </c>
    </row>
    <row r="193" spans="1:22" ht="15" x14ac:dyDescent="0.25">
      <c r="A193" s="35">
        <v>41132000</v>
      </c>
      <c r="B193" s="36">
        <v>3039797</v>
      </c>
      <c r="C193" s="37" t="s">
        <v>223</v>
      </c>
      <c r="D193" s="43"/>
      <c r="E193" s="43"/>
      <c r="F193" s="35">
        <v>40130000</v>
      </c>
      <c r="G193" s="37" t="s">
        <v>224</v>
      </c>
      <c r="H193" s="44" t="s">
        <v>225</v>
      </c>
      <c r="I193" s="39"/>
      <c r="J193" s="78"/>
      <c r="K193" s="25"/>
      <c r="L193" s="25"/>
      <c r="M193" s="6" t="str">
        <f t="shared" si="7"/>
        <v>3039797</v>
      </c>
      <c r="N193" s="6" t="str">
        <f t="shared" si="8"/>
        <v>L INACESSIBLE ETOILE</v>
      </c>
      <c r="O193" s="81" t="e">
        <f>IF(ISNA(VLOOKUP($N193,'RECAP FRNS'!#REF!,2,FALSE)),"",VLOOKUP($N193,'RECAP FRNS'!#REF!,2,FALSE))</f>
        <v>#REF!</v>
      </c>
      <c r="P193" s="81" t="e">
        <f>IF(ISNA(VLOOKUP($N193,'RECAP FRNS'!#REF!,3,FALSE)),"",VLOOKUP($N193,'RECAP FRNS'!#REF!,3,FALSE))</f>
        <v>#REF!</v>
      </c>
      <c r="Q193" s="81" t="e">
        <f>IF(ISNA(VLOOKUP($N193,'RECAP FRNS'!#REF!,4,FALSE)),"",VLOOKUP($N193,'RECAP FRNS'!#REF!,4,FALSE))</f>
        <v>#REF!</v>
      </c>
      <c r="R193" s="81" t="e">
        <f>IF(ISNA(VLOOKUP($N193,'RECAP FRNS'!#REF!,5,FALSE)),"",VLOOKUP($N193,'RECAP FRNS'!#REF!,5,FALSE))</f>
        <v>#REF!</v>
      </c>
      <c r="S193" s="81" t="e">
        <f>IF(ISNA(VLOOKUP($N193,'RECAP FRNS'!#REF!,6,FALSE)),"",VLOOKUP($N193,'RECAP FRNS'!#REF!,6,FALSE))</f>
        <v>#REF!</v>
      </c>
      <c r="T193" s="81" t="e">
        <f>IF(ISNA(VLOOKUP($N193,'RECAP FRNS'!#REF!,7,FALSE)),"",VLOOKUP($N193,'RECAP FRNS'!#REF!,7,FALSE))</f>
        <v>#REF!</v>
      </c>
      <c r="U193" s="81" t="e">
        <f>IF(ISNA(VLOOKUP($N193,'RECAP FRNS'!#REF!,8,FALSE)),"",VLOOKUP($N193,'RECAP FRNS'!#REF!,8,FALSE))</f>
        <v>#REF!</v>
      </c>
      <c r="V193" s="81" t="e">
        <f>IF(ISNA(VLOOKUP($N193,'RECAP FRNS'!#REF!,9,FALSE)),"",VLOOKUP($N193,'RECAP FRNS'!#REF!,9,FALSE))</f>
        <v>#REF!</v>
      </c>
    </row>
    <row r="194" spans="1:22" ht="15" x14ac:dyDescent="0.25">
      <c r="A194" s="52">
        <v>41131000</v>
      </c>
      <c r="B194" s="53">
        <v>3039835</v>
      </c>
      <c r="C194" s="54" t="s">
        <v>361</v>
      </c>
      <c r="D194" s="52">
        <v>17</v>
      </c>
      <c r="E194" s="52">
        <v>704</v>
      </c>
      <c r="F194" s="52">
        <v>40130000</v>
      </c>
      <c r="G194" s="54" t="s">
        <v>362</v>
      </c>
      <c r="H194" s="55" t="s">
        <v>363</v>
      </c>
      <c r="I194" s="52">
        <v>17</v>
      </c>
      <c r="J194" s="52">
        <v>704</v>
      </c>
      <c r="K194" s="12"/>
      <c r="L194" s="12"/>
      <c r="M194" s="6" t="str">
        <f t="shared" si="7"/>
        <v>303983517704</v>
      </c>
      <c r="N194" s="6" t="str">
        <f t="shared" si="8"/>
        <v>PAMELA PACI COMUNICAZIONE17704</v>
      </c>
      <c r="O194" s="81" t="e">
        <f>IF(ISNA(VLOOKUP($N194,'RECAP FRNS'!#REF!,2,FALSE)),"",VLOOKUP($N194,'RECAP FRNS'!#REF!,2,FALSE))</f>
        <v>#REF!</v>
      </c>
      <c r="P194" s="81" t="e">
        <f>IF(ISNA(VLOOKUP($N194,'RECAP FRNS'!#REF!,3,FALSE)),"",VLOOKUP($N194,'RECAP FRNS'!#REF!,3,FALSE))</f>
        <v>#REF!</v>
      </c>
      <c r="Q194" s="81" t="e">
        <f>IF(ISNA(VLOOKUP($N194,'RECAP FRNS'!#REF!,4,FALSE)),"",VLOOKUP($N194,'RECAP FRNS'!#REF!,4,FALSE))</f>
        <v>#REF!</v>
      </c>
      <c r="R194" s="81" t="e">
        <f>IF(ISNA(VLOOKUP($N194,'RECAP FRNS'!#REF!,5,FALSE)),"",VLOOKUP($N194,'RECAP FRNS'!#REF!,5,FALSE))</f>
        <v>#REF!</v>
      </c>
      <c r="S194" s="81" t="e">
        <f>IF(ISNA(VLOOKUP($N194,'RECAP FRNS'!#REF!,6,FALSE)),"",VLOOKUP($N194,'RECAP FRNS'!#REF!,6,FALSE))</f>
        <v>#REF!</v>
      </c>
      <c r="T194" s="81" t="e">
        <f>IF(ISNA(VLOOKUP($N194,'RECAP FRNS'!#REF!,7,FALSE)),"",VLOOKUP($N194,'RECAP FRNS'!#REF!,7,FALSE))</f>
        <v>#REF!</v>
      </c>
      <c r="U194" s="81" t="e">
        <f>IF(ISNA(VLOOKUP($N194,'RECAP FRNS'!#REF!,8,FALSE)),"",VLOOKUP($N194,'RECAP FRNS'!#REF!,8,FALSE))</f>
        <v>#REF!</v>
      </c>
      <c r="V194" s="81" t="e">
        <f>IF(ISNA(VLOOKUP($N194,'RECAP FRNS'!#REF!,9,FALSE)),"",VLOOKUP($N194,'RECAP FRNS'!#REF!,9,FALSE))</f>
        <v>#REF!</v>
      </c>
    </row>
    <row r="195" spans="1:22" ht="15" x14ac:dyDescent="0.25">
      <c r="A195" s="52">
        <v>41131000</v>
      </c>
      <c r="B195" s="53">
        <v>3039998</v>
      </c>
      <c r="C195" s="54" t="s">
        <v>364</v>
      </c>
      <c r="D195" s="52">
        <v>17</v>
      </c>
      <c r="E195" s="52">
        <v>704</v>
      </c>
      <c r="F195" s="52">
        <v>40130000</v>
      </c>
      <c r="G195" s="54" t="s">
        <v>365</v>
      </c>
      <c r="H195" s="55" t="s">
        <v>366</v>
      </c>
      <c r="I195" s="52">
        <v>17</v>
      </c>
      <c r="J195" s="52">
        <v>704</v>
      </c>
      <c r="K195" s="12"/>
      <c r="L195" s="12"/>
      <c r="M195" s="6" t="str">
        <f t="shared" si="7"/>
        <v>303999817704</v>
      </c>
      <c r="N195" s="6" t="str">
        <f t="shared" si="8"/>
        <v>ISLANDER MAGAZINE17704</v>
      </c>
      <c r="O195" s="81" t="e">
        <f>IF(ISNA(VLOOKUP($N195,'RECAP FRNS'!#REF!,2,FALSE)),"",VLOOKUP($N195,'RECAP FRNS'!#REF!,2,FALSE))</f>
        <v>#REF!</v>
      </c>
      <c r="P195" s="81" t="e">
        <f>IF(ISNA(VLOOKUP($N195,'RECAP FRNS'!#REF!,3,FALSE)),"",VLOOKUP($N195,'RECAP FRNS'!#REF!,3,FALSE))</f>
        <v>#REF!</v>
      </c>
      <c r="Q195" s="81" t="e">
        <f>IF(ISNA(VLOOKUP($N195,'RECAP FRNS'!#REF!,4,FALSE)),"",VLOOKUP($N195,'RECAP FRNS'!#REF!,4,FALSE))</f>
        <v>#REF!</v>
      </c>
      <c r="R195" s="81" t="e">
        <f>IF(ISNA(VLOOKUP($N195,'RECAP FRNS'!#REF!,5,FALSE)),"",VLOOKUP($N195,'RECAP FRNS'!#REF!,5,FALSE))</f>
        <v>#REF!</v>
      </c>
      <c r="S195" s="81" t="e">
        <f>IF(ISNA(VLOOKUP($N195,'RECAP FRNS'!#REF!,6,FALSE)),"",VLOOKUP($N195,'RECAP FRNS'!#REF!,6,FALSE))</f>
        <v>#REF!</v>
      </c>
      <c r="T195" s="81" t="e">
        <f>IF(ISNA(VLOOKUP($N195,'RECAP FRNS'!#REF!,7,FALSE)),"",VLOOKUP($N195,'RECAP FRNS'!#REF!,7,FALSE))</f>
        <v>#REF!</v>
      </c>
      <c r="U195" s="81" t="e">
        <f>IF(ISNA(VLOOKUP($N195,'RECAP FRNS'!#REF!,8,FALSE)),"",VLOOKUP($N195,'RECAP FRNS'!#REF!,8,FALSE))</f>
        <v>#REF!</v>
      </c>
      <c r="V195" s="81" t="e">
        <f>IF(ISNA(VLOOKUP($N195,'RECAP FRNS'!#REF!,9,FALSE)),"",VLOOKUP($N195,'RECAP FRNS'!#REF!,9,FALSE))</f>
        <v>#REF!</v>
      </c>
    </row>
    <row r="196" spans="1:22" ht="15" x14ac:dyDescent="0.25">
      <c r="A196" s="52">
        <v>41131000</v>
      </c>
      <c r="B196" s="53">
        <v>3040514</v>
      </c>
      <c r="C196" s="54" t="s">
        <v>367</v>
      </c>
      <c r="D196" s="52">
        <v>17</v>
      </c>
      <c r="E196" s="52">
        <v>704</v>
      </c>
      <c r="F196" s="52">
        <v>40130000</v>
      </c>
      <c r="G196" s="54" t="s">
        <v>368</v>
      </c>
      <c r="H196" s="55" t="s">
        <v>369</v>
      </c>
      <c r="I196" s="52">
        <v>17</v>
      </c>
      <c r="J196" s="52">
        <v>704</v>
      </c>
      <c r="K196" s="12"/>
      <c r="L196" s="12"/>
      <c r="M196" s="6" t="str">
        <f t="shared" ref="M196:M234" si="9">CONCATENATE(B196,D196,E196)</f>
        <v>304051417704</v>
      </c>
      <c r="N196" s="6" t="str">
        <f t="shared" ref="N196:N234" si="10">CONCATENATE(H196,I196,J196)</f>
        <v>INTERPUBLICITAS S.A.17704</v>
      </c>
      <c r="O196" s="81" t="e">
        <f>IF(ISNA(VLOOKUP($N196,'RECAP FRNS'!#REF!,2,FALSE)),"",VLOOKUP($N196,'RECAP FRNS'!#REF!,2,FALSE))</f>
        <v>#REF!</v>
      </c>
      <c r="P196" s="81" t="e">
        <f>IF(ISNA(VLOOKUP($N196,'RECAP FRNS'!#REF!,3,FALSE)),"",VLOOKUP($N196,'RECAP FRNS'!#REF!,3,FALSE))</f>
        <v>#REF!</v>
      </c>
      <c r="Q196" s="81" t="e">
        <f>IF(ISNA(VLOOKUP($N196,'RECAP FRNS'!#REF!,4,FALSE)),"",VLOOKUP($N196,'RECAP FRNS'!#REF!,4,FALSE))</f>
        <v>#REF!</v>
      </c>
      <c r="R196" s="81" t="e">
        <f>IF(ISNA(VLOOKUP($N196,'RECAP FRNS'!#REF!,5,FALSE)),"",VLOOKUP($N196,'RECAP FRNS'!#REF!,5,FALSE))</f>
        <v>#REF!</v>
      </c>
      <c r="S196" s="81" t="e">
        <f>IF(ISNA(VLOOKUP($N196,'RECAP FRNS'!#REF!,6,FALSE)),"",VLOOKUP($N196,'RECAP FRNS'!#REF!,6,FALSE))</f>
        <v>#REF!</v>
      </c>
      <c r="T196" s="81" t="e">
        <f>IF(ISNA(VLOOKUP($N196,'RECAP FRNS'!#REF!,7,FALSE)),"",VLOOKUP($N196,'RECAP FRNS'!#REF!,7,FALSE))</f>
        <v>#REF!</v>
      </c>
      <c r="U196" s="81" t="e">
        <f>IF(ISNA(VLOOKUP($N196,'RECAP FRNS'!#REF!,8,FALSE)),"",VLOOKUP($N196,'RECAP FRNS'!#REF!,8,FALSE))</f>
        <v>#REF!</v>
      </c>
      <c r="V196" s="81" t="e">
        <f>IF(ISNA(VLOOKUP($N196,'RECAP FRNS'!#REF!,9,FALSE)),"",VLOOKUP($N196,'RECAP FRNS'!#REF!,9,FALSE))</f>
        <v>#REF!</v>
      </c>
    </row>
    <row r="197" spans="1:22" ht="15" x14ac:dyDescent="0.25">
      <c r="A197" s="52">
        <v>41131000</v>
      </c>
      <c r="B197" s="53">
        <v>3040701</v>
      </c>
      <c r="C197" s="54" t="s">
        <v>370</v>
      </c>
      <c r="D197" s="52">
        <v>17</v>
      </c>
      <c r="E197" s="52">
        <v>704</v>
      </c>
      <c r="F197" s="52">
        <v>40130000</v>
      </c>
      <c r="G197" s="54" t="s">
        <v>371</v>
      </c>
      <c r="H197" s="55" t="s">
        <v>370</v>
      </c>
      <c r="I197" s="52">
        <v>17</v>
      </c>
      <c r="J197" s="52">
        <v>704</v>
      </c>
      <c r="K197" s="12"/>
      <c r="L197" s="12"/>
      <c r="M197" s="6" t="str">
        <f t="shared" si="9"/>
        <v>304070117704</v>
      </c>
      <c r="N197" s="6" t="str">
        <f t="shared" si="10"/>
        <v>NET2WEB SRL17704</v>
      </c>
      <c r="O197" s="81" t="e">
        <f>IF(ISNA(VLOOKUP($N197,'RECAP FRNS'!#REF!,2,FALSE)),"",VLOOKUP($N197,'RECAP FRNS'!#REF!,2,FALSE))</f>
        <v>#REF!</v>
      </c>
      <c r="P197" s="81" t="e">
        <f>IF(ISNA(VLOOKUP($N197,'RECAP FRNS'!#REF!,3,FALSE)),"",VLOOKUP($N197,'RECAP FRNS'!#REF!,3,FALSE))</f>
        <v>#REF!</v>
      </c>
      <c r="Q197" s="81" t="e">
        <f>IF(ISNA(VLOOKUP($N197,'RECAP FRNS'!#REF!,4,FALSE)),"",VLOOKUP($N197,'RECAP FRNS'!#REF!,4,FALSE))</f>
        <v>#REF!</v>
      </c>
      <c r="R197" s="81" t="e">
        <f>IF(ISNA(VLOOKUP($N197,'RECAP FRNS'!#REF!,5,FALSE)),"",VLOOKUP($N197,'RECAP FRNS'!#REF!,5,FALSE))</f>
        <v>#REF!</v>
      </c>
      <c r="S197" s="81" t="e">
        <f>IF(ISNA(VLOOKUP($N197,'RECAP FRNS'!#REF!,6,FALSE)),"",VLOOKUP($N197,'RECAP FRNS'!#REF!,6,FALSE))</f>
        <v>#REF!</v>
      </c>
      <c r="T197" s="81" t="e">
        <f>IF(ISNA(VLOOKUP($N197,'RECAP FRNS'!#REF!,7,FALSE)),"",VLOOKUP($N197,'RECAP FRNS'!#REF!,7,FALSE))</f>
        <v>#REF!</v>
      </c>
      <c r="U197" s="81" t="e">
        <f>IF(ISNA(VLOOKUP($N197,'RECAP FRNS'!#REF!,8,FALSE)),"",VLOOKUP($N197,'RECAP FRNS'!#REF!,8,FALSE))</f>
        <v>#REF!</v>
      </c>
      <c r="V197" s="81" t="e">
        <f>IF(ISNA(VLOOKUP($N197,'RECAP FRNS'!#REF!,9,FALSE)),"",VLOOKUP($N197,'RECAP FRNS'!#REF!,9,FALSE))</f>
        <v>#REF!</v>
      </c>
    </row>
    <row r="198" spans="1:22" ht="15" x14ac:dyDescent="0.25">
      <c r="A198" s="35">
        <v>41132000</v>
      </c>
      <c r="B198" s="36">
        <v>3040890</v>
      </c>
      <c r="C198" s="79" t="s">
        <v>218</v>
      </c>
      <c r="D198" s="43" t="s">
        <v>102</v>
      </c>
      <c r="E198" s="43"/>
      <c r="F198" s="35">
        <v>40130000</v>
      </c>
      <c r="G198" s="37" t="s">
        <v>217</v>
      </c>
      <c r="H198" s="44" t="s">
        <v>218</v>
      </c>
      <c r="I198" s="39"/>
      <c r="J198" s="78"/>
      <c r="K198" s="25"/>
      <c r="L198" s="25"/>
      <c r="M198" s="6" t="str">
        <f t="shared" si="9"/>
        <v xml:space="preserve">3040890 </v>
      </c>
      <c r="N198" s="6" t="str">
        <f t="shared" si="10"/>
        <v>LIKE A B</v>
      </c>
      <c r="O198" s="81" t="e">
        <f>IF(ISNA(VLOOKUP($N198,'RECAP FRNS'!#REF!,2,FALSE)),"",VLOOKUP($N198,'RECAP FRNS'!#REF!,2,FALSE))</f>
        <v>#REF!</v>
      </c>
      <c r="P198" s="81" t="e">
        <f>IF(ISNA(VLOOKUP($N198,'RECAP FRNS'!#REF!,3,FALSE)),"",VLOOKUP($N198,'RECAP FRNS'!#REF!,3,FALSE))</f>
        <v>#REF!</v>
      </c>
      <c r="Q198" s="81" t="e">
        <f>IF(ISNA(VLOOKUP($N198,'RECAP FRNS'!#REF!,4,FALSE)),"",VLOOKUP($N198,'RECAP FRNS'!#REF!,4,FALSE))</f>
        <v>#REF!</v>
      </c>
      <c r="R198" s="81" t="e">
        <f>IF(ISNA(VLOOKUP($N198,'RECAP FRNS'!#REF!,5,FALSE)),"",VLOOKUP($N198,'RECAP FRNS'!#REF!,5,FALSE))</f>
        <v>#REF!</v>
      </c>
      <c r="S198" s="81" t="e">
        <f>IF(ISNA(VLOOKUP($N198,'RECAP FRNS'!#REF!,6,FALSE)),"",VLOOKUP($N198,'RECAP FRNS'!#REF!,6,FALSE))</f>
        <v>#REF!</v>
      </c>
      <c r="T198" s="81" t="e">
        <f>IF(ISNA(VLOOKUP($N198,'RECAP FRNS'!#REF!,7,FALSE)),"",VLOOKUP($N198,'RECAP FRNS'!#REF!,7,FALSE))</f>
        <v>#REF!</v>
      </c>
      <c r="U198" s="81" t="e">
        <f>IF(ISNA(VLOOKUP($N198,'RECAP FRNS'!#REF!,8,FALSE)),"",VLOOKUP($N198,'RECAP FRNS'!#REF!,8,FALSE))</f>
        <v>#REF!</v>
      </c>
      <c r="V198" s="81" t="e">
        <f>IF(ISNA(VLOOKUP($N198,'RECAP FRNS'!#REF!,9,FALSE)),"",VLOOKUP($N198,'RECAP FRNS'!#REF!,9,FALSE))</f>
        <v>#REF!</v>
      </c>
    </row>
    <row r="199" spans="1:22" ht="15" x14ac:dyDescent="0.25">
      <c r="A199" s="52">
        <v>41131000</v>
      </c>
      <c r="B199" s="53">
        <v>3041465</v>
      </c>
      <c r="C199" s="54" t="s">
        <v>319</v>
      </c>
      <c r="D199" s="52">
        <v>17</v>
      </c>
      <c r="E199" s="52">
        <v>141</v>
      </c>
      <c r="F199" s="52">
        <v>40130000</v>
      </c>
      <c r="G199" s="54" t="s">
        <v>320</v>
      </c>
      <c r="H199" s="55" t="s">
        <v>321</v>
      </c>
      <c r="I199" s="52">
        <v>17</v>
      </c>
      <c r="J199" s="52">
        <v>141</v>
      </c>
      <c r="K199" s="12"/>
      <c r="L199" s="12"/>
      <c r="M199" s="6" t="str">
        <f t="shared" si="9"/>
        <v>304146517141</v>
      </c>
      <c r="N199" s="6" t="str">
        <f t="shared" si="10"/>
        <v>ARGUS MEDYA TEKNOLOJILERI BILISIM VE YAYINCILIK AS17141</v>
      </c>
      <c r="O199" s="81" t="e">
        <f>IF(ISNA(VLOOKUP($N199,'RECAP FRNS'!#REF!,2,FALSE)),"",VLOOKUP($N199,'RECAP FRNS'!#REF!,2,FALSE))</f>
        <v>#REF!</v>
      </c>
      <c r="P199" s="81" t="e">
        <f>IF(ISNA(VLOOKUP($N199,'RECAP FRNS'!#REF!,3,FALSE)),"",VLOOKUP($N199,'RECAP FRNS'!#REF!,3,FALSE))</f>
        <v>#REF!</v>
      </c>
      <c r="Q199" s="81" t="e">
        <f>IF(ISNA(VLOOKUP($N199,'RECAP FRNS'!#REF!,4,FALSE)),"",VLOOKUP($N199,'RECAP FRNS'!#REF!,4,FALSE))</f>
        <v>#REF!</v>
      </c>
      <c r="R199" s="81" t="e">
        <f>IF(ISNA(VLOOKUP($N199,'RECAP FRNS'!#REF!,5,FALSE)),"",VLOOKUP($N199,'RECAP FRNS'!#REF!,5,FALSE))</f>
        <v>#REF!</v>
      </c>
      <c r="S199" s="81" t="e">
        <f>IF(ISNA(VLOOKUP($N199,'RECAP FRNS'!#REF!,6,FALSE)),"",VLOOKUP($N199,'RECAP FRNS'!#REF!,6,FALSE))</f>
        <v>#REF!</v>
      </c>
      <c r="T199" s="81" t="e">
        <f>IF(ISNA(VLOOKUP($N199,'RECAP FRNS'!#REF!,7,FALSE)),"",VLOOKUP($N199,'RECAP FRNS'!#REF!,7,FALSE))</f>
        <v>#REF!</v>
      </c>
      <c r="U199" s="81" t="e">
        <f>IF(ISNA(VLOOKUP($N199,'RECAP FRNS'!#REF!,8,FALSE)),"",VLOOKUP($N199,'RECAP FRNS'!#REF!,8,FALSE))</f>
        <v>#REF!</v>
      </c>
      <c r="V199" s="81" t="e">
        <f>IF(ISNA(VLOOKUP($N199,'RECAP FRNS'!#REF!,9,FALSE)),"",VLOOKUP($N199,'RECAP FRNS'!#REF!,9,FALSE))</f>
        <v>#REF!</v>
      </c>
    </row>
    <row r="200" spans="1:22" ht="15" x14ac:dyDescent="0.25">
      <c r="A200" s="35">
        <v>41132000</v>
      </c>
      <c r="B200" s="42">
        <v>3041785</v>
      </c>
      <c r="C200" s="37" t="s">
        <v>168</v>
      </c>
      <c r="D200" s="43">
        <v>18</v>
      </c>
      <c r="E200" s="43">
        <v>351</v>
      </c>
      <c r="F200" s="35">
        <v>40130000</v>
      </c>
      <c r="G200" s="37" t="s">
        <v>169</v>
      </c>
      <c r="H200" s="44" t="s">
        <v>170</v>
      </c>
      <c r="I200" s="35">
        <v>18</v>
      </c>
      <c r="J200" s="35">
        <v>351</v>
      </c>
      <c r="K200" s="16"/>
      <c r="L200" s="16"/>
      <c r="M200" s="6" t="str">
        <f t="shared" si="9"/>
        <v>304178518351</v>
      </c>
      <c r="N200" s="6" t="str">
        <f t="shared" si="10"/>
        <v>PAK SARL18351</v>
      </c>
      <c r="O200" s="81" t="e">
        <f>IF(ISNA(VLOOKUP($N200,'RECAP FRNS'!#REF!,2,FALSE)),"",VLOOKUP($N200,'RECAP FRNS'!#REF!,2,FALSE))</f>
        <v>#REF!</v>
      </c>
      <c r="P200" s="81" t="e">
        <f>IF(ISNA(VLOOKUP($N200,'RECAP FRNS'!#REF!,3,FALSE)),"",VLOOKUP($N200,'RECAP FRNS'!#REF!,3,FALSE))</f>
        <v>#REF!</v>
      </c>
      <c r="Q200" s="81" t="e">
        <f>IF(ISNA(VLOOKUP($N200,'RECAP FRNS'!#REF!,4,FALSE)),"",VLOOKUP($N200,'RECAP FRNS'!#REF!,4,FALSE))</f>
        <v>#REF!</v>
      </c>
      <c r="R200" s="81" t="e">
        <f>IF(ISNA(VLOOKUP($N200,'RECAP FRNS'!#REF!,5,FALSE)),"",VLOOKUP($N200,'RECAP FRNS'!#REF!,5,FALSE))</f>
        <v>#REF!</v>
      </c>
      <c r="S200" s="81" t="e">
        <f>IF(ISNA(VLOOKUP($N200,'RECAP FRNS'!#REF!,6,FALSE)),"",VLOOKUP($N200,'RECAP FRNS'!#REF!,6,FALSE))</f>
        <v>#REF!</v>
      </c>
      <c r="T200" s="81" t="e">
        <f>IF(ISNA(VLOOKUP($N200,'RECAP FRNS'!#REF!,7,FALSE)),"",VLOOKUP($N200,'RECAP FRNS'!#REF!,7,FALSE))</f>
        <v>#REF!</v>
      </c>
      <c r="U200" s="81" t="e">
        <f>IF(ISNA(VLOOKUP($N200,'RECAP FRNS'!#REF!,8,FALSE)),"",VLOOKUP($N200,'RECAP FRNS'!#REF!,8,FALSE))</f>
        <v>#REF!</v>
      </c>
      <c r="V200" s="81" t="e">
        <f>IF(ISNA(VLOOKUP($N200,'RECAP FRNS'!#REF!,9,FALSE)),"",VLOOKUP($N200,'RECAP FRNS'!#REF!,9,FALSE))</f>
        <v>#REF!</v>
      </c>
    </row>
    <row r="201" spans="1:22" ht="15" x14ac:dyDescent="0.25">
      <c r="A201" s="35">
        <v>41131000</v>
      </c>
      <c r="B201" s="80">
        <v>3041863</v>
      </c>
      <c r="C201" s="37" t="s">
        <v>166</v>
      </c>
      <c r="D201" s="35"/>
      <c r="E201" s="35" t="s">
        <v>102</v>
      </c>
      <c r="F201" s="35">
        <v>40130000</v>
      </c>
      <c r="G201" s="37" t="s">
        <v>167</v>
      </c>
      <c r="H201" s="44" t="s">
        <v>166</v>
      </c>
      <c r="I201" s="35">
        <v>18</v>
      </c>
      <c r="J201" s="35">
        <v>351</v>
      </c>
      <c r="K201" s="16"/>
      <c r="L201" s="16"/>
      <c r="M201" s="6" t="str">
        <f t="shared" si="9"/>
        <v xml:space="preserve">3041863 </v>
      </c>
      <c r="N201" s="6" t="str">
        <f t="shared" si="10"/>
        <v>SP GATSOLAEVA18351</v>
      </c>
      <c r="O201" s="81" t="e">
        <f>IF(ISNA(VLOOKUP($N201,'RECAP FRNS'!#REF!,2,FALSE)),"",VLOOKUP($N201,'RECAP FRNS'!#REF!,2,FALSE))</f>
        <v>#REF!</v>
      </c>
      <c r="P201" s="81" t="e">
        <f>IF(ISNA(VLOOKUP($N201,'RECAP FRNS'!#REF!,3,FALSE)),"",VLOOKUP($N201,'RECAP FRNS'!#REF!,3,FALSE))</f>
        <v>#REF!</v>
      </c>
      <c r="Q201" s="81" t="e">
        <f>IF(ISNA(VLOOKUP($N201,'RECAP FRNS'!#REF!,4,FALSE)),"",VLOOKUP($N201,'RECAP FRNS'!#REF!,4,FALSE))</f>
        <v>#REF!</v>
      </c>
      <c r="R201" s="81" t="e">
        <f>IF(ISNA(VLOOKUP($N201,'RECAP FRNS'!#REF!,5,FALSE)),"",VLOOKUP($N201,'RECAP FRNS'!#REF!,5,FALSE))</f>
        <v>#REF!</v>
      </c>
      <c r="S201" s="81" t="e">
        <f>IF(ISNA(VLOOKUP($N201,'RECAP FRNS'!#REF!,6,FALSE)),"",VLOOKUP($N201,'RECAP FRNS'!#REF!,6,FALSE))</f>
        <v>#REF!</v>
      </c>
      <c r="T201" s="81" t="e">
        <f>IF(ISNA(VLOOKUP($N201,'RECAP FRNS'!#REF!,7,FALSE)),"",VLOOKUP($N201,'RECAP FRNS'!#REF!,7,FALSE))</f>
        <v>#REF!</v>
      </c>
      <c r="U201" s="81" t="e">
        <f>IF(ISNA(VLOOKUP($N201,'RECAP FRNS'!#REF!,8,FALSE)),"",VLOOKUP($N201,'RECAP FRNS'!#REF!,8,FALSE))</f>
        <v>#REF!</v>
      </c>
      <c r="V201" s="81" t="e">
        <f>IF(ISNA(VLOOKUP($N201,'RECAP FRNS'!#REF!,9,FALSE)),"",VLOOKUP($N201,'RECAP FRNS'!#REF!,9,FALSE))</f>
        <v>#REF!</v>
      </c>
    </row>
    <row r="202" spans="1:22" ht="15" x14ac:dyDescent="0.25">
      <c r="A202" s="35">
        <v>41131000</v>
      </c>
      <c r="B202" s="36">
        <v>3042045</v>
      </c>
      <c r="C202" s="37" t="s">
        <v>221</v>
      </c>
      <c r="D202" s="43"/>
      <c r="E202" s="43"/>
      <c r="F202" s="35">
        <v>40130000</v>
      </c>
      <c r="G202" s="37" t="s">
        <v>222</v>
      </c>
      <c r="H202" s="44" t="s">
        <v>221</v>
      </c>
      <c r="I202" s="39"/>
      <c r="J202" s="78"/>
      <c r="K202" s="25"/>
      <c r="L202" s="25"/>
      <c r="M202" s="6" t="str">
        <f t="shared" si="9"/>
        <v>3042045</v>
      </c>
      <c r="N202" s="6" t="str">
        <f t="shared" si="10"/>
        <v>ICRUSH GMBH</v>
      </c>
      <c r="O202" s="81" t="e">
        <f>IF(ISNA(VLOOKUP($N202,'RECAP FRNS'!#REF!,2,FALSE)),"",VLOOKUP($N202,'RECAP FRNS'!#REF!,2,FALSE))</f>
        <v>#REF!</v>
      </c>
      <c r="P202" s="81" t="e">
        <f>IF(ISNA(VLOOKUP($N202,'RECAP FRNS'!#REF!,3,FALSE)),"",VLOOKUP($N202,'RECAP FRNS'!#REF!,3,FALSE))</f>
        <v>#REF!</v>
      </c>
      <c r="Q202" s="81" t="e">
        <f>IF(ISNA(VLOOKUP($N202,'RECAP FRNS'!#REF!,4,FALSE)),"",VLOOKUP($N202,'RECAP FRNS'!#REF!,4,FALSE))</f>
        <v>#REF!</v>
      </c>
      <c r="R202" s="81" t="e">
        <f>IF(ISNA(VLOOKUP($N202,'RECAP FRNS'!#REF!,5,FALSE)),"",VLOOKUP($N202,'RECAP FRNS'!#REF!,5,FALSE))</f>
        <v>#REF!</v>
      </c>
      <c r="S202" s="81" t="e">
        <f>IF(ISNA(VLOOKUP($N202,'RECAP FRNS'!#REF!,6,FALSE)),"",VLOOKUP($N202,'RECAP FRNS'!#REF!,6,FALSE))</f>
        <v>#REF!</v>
      </c>
      <c r="T202" s="81" t="e">
        <f>IF(ISNA(VLOOKUP($N202,'RECAP FRNS'!#REF!,7,FALSE)),"",VLOOKUP($N202,'RECAP FRNS'!#REF!,7,FALSE))</f>
        <v>#REF!</v>
      </c>
      <c r="U202" s="81" t="e">
        <f>IF(ISNA(VLOOKUP($N202,'RECAP FRNS'!#REF!,8,FALSE)),"",VLOOKUP($N202,'RECAP FRNS'!#REF!,8,FALSE))</f>
        <v>#REF!</v>
      </c>
      <c r="V202" s="81" t="e">
        <f>IF(ISNA(VLOOKUP($N202,'RECAP FRNS'!#REF!,9,FALSE)),"",VLOOKUP($N202,'RECAP FRNS'!#REF!,9,FALSE))</f>
        <v>#REF!</v>
      </c>
    </row>
    <row r="203" spans="1:22" ht="15" x14ac:dyDescent="0.25">
      <c r="A203" s="35">
        <v>41132000</v>
      </c>
      <c r="B203" s="42">
        <v>3042968</v>
      </c>
      <c r="C203" s="37" t="s">
        <v>155</v>
      </c>
      <c r="D203" s="43">
        <v>18</v>
      </c>
      <c r="E203" s="43">
        <v>351</v>
      </c>
      <c r="F203" s="35">
        <v>40130000</v>
      </c>
      <c r="G203" s="37" t="s">
        <v>156</v>
      </c>
      <c r="H203" s="44" t="s">
        <v>155</v>
      </c>
      <c r="I203" s="35">
        <v>18</v>
      </c>
      <c r="J203" s="35">
        <v>351</v>
      </c>
      <c r="K203" s="16"/>
      <c r="L203" s="16"/>
      <c r="M203" s="6" t="str">
        <f t="shared" si="9"/>
        <v>304296818351</v>
      </c>
      <c r="N203" s="6" t="str">
        <f t="shared" si="10"/>
        <v>BEAUTY PLACE18351</v>
      </c>
      <c r="O203" s="81" t="e">
        <f>IF(ISNA(VLOOKUP($N203,'RECAP FRNS'!#REF!,2,FALSE)),"",VLOOKUP($N203,'RECAP FRNS'!#REF!,2,FALSE))</f>
        <v>#REF!</v>
      </c>
      <c r="P203" s="81" t="e">
        <f>IF(ISNA(VLOOKUP($N203,'RECAP FRNS'!#REF!,3,FALSE)),"",VLOOKUP($N203,'RECAP FRNS'!#REF!,3,FALSE))</f>
        <v>#REF!</v>
      </c>
      <c r="Q203" s="81" t="e">
        <f>IF(ISNA(VLOOKUP($N203,'RECAP FRNS'!#REF!,4,FALSE)),"",VLOOKUP($N203,'RECAP FRNS'!#REF!,4,FALSE))</f>
        <v>#REF!</v>
      </c>
      <c r="R203" s="81" t="e">
        <f>IF(ISNA(VLOOKUP($N203,'RECAP FRNS'!#REF!,5,FALSE)),"",VLOOKUP($N203,'RECAP FRNS'!#REF!,5,FALSE))</f>
        <v>#REF!</v>
      </c>
      <c r="S203" s="81" t="e">
        <f>IF(ISNA(VLOOKUP($N203,'RECAP FRNS'!#REF!,6,FALSE)),"",VLOOKUP($N203,'RECAP FRNS'!#REF!,6,FALSE))</f>
        <v>#REF!</v>
      </c>
      <c r="T203" s="81" t="e">
        <f>IF(ISNA(VLOOKUP($N203,'RECAP FRNS'!#REF!,7,FALSE)),"",VLOOKUP($N203,'RECAP FRNS'!#REF!,7,FALSE))</f>
        <v>#REF!</v>
      </c>
      <c r="U203" s="81" t="e">
        <f>IF(ISNA(VLOOKUP($N203,'RECAP FRNS'!#REF!,8,FALSE)),"",VLOOKUP($N203,'RECAP FRNS'!#REF!,8,FALSE))</f>
        <v>#REF!</v>
      </c>
      <c r="V203" s="81" t="e">
        <f>IF(ISNA(VLOOKUP($N203,'RECAP FRNS'!#REF!,9,FALSE)),"",VLOOKUP($N203,'RECAP FRNS'!#REF!,9,FALSE))</f>
        <v>#REF!</v>
      </c>
    </row>
    <row r="204" spans="1:22" s="5" customFormat="1" ht="15" x14ac:dyDescent="0.25">
      <c r="A204" s="35">
        <v>41132000</v>
      </c>
      <c r="B204" s="36">
        <v>3042969</v>
      </c>
      <c r="C204" s="37" t="s">
        <v>214</v>
      </c>
      <c r="D204" s="43">
        <v>18</v>
      </c>
      <c r="E204" s="43">
        <v>351</v>
      </c>
      <c r="F204" s="35">
        <v>40130000</v>
      </c>
      <c r="G204" s="37" t="s">
        <v>215</v>
      </c>
      <c r="H204" s="44" t="s">
        <v>216</v>
      </c>
      <c r="I204" s="35">
        <v>18</v>
      </c>
      <c r="J204" s="35">
        <v>351</v>
      </c>
      <c r="K204" s="16"/>
      <c r="L204" s="16"/>
      <c r="M204" s="6" t="str">
        <f t="shared" si="9"/>
        <v>304296918351</v>
      </c>
      <c r="N204" s="6" t="str">
        <f t="shared" si="10"/>
        <v>135 24R18351</v>
      </c>
      <c r="O204" s="81" t="e">
        <f>IF(ISNA(VLOOKUP($N204,'RECAP FRNS'!#REF!,2,FALSE)),"",VLOOKUP($N204,'RECAP FRNS'!#REF!,2,FALSE))</f>
        <v>#REF!</v>
      </c>
      <c r="P204" s="81" t="e">
        <f>IF(ISNA(VLOOKUP($N204,'RECAP FRNS'!#REF!,3,FALSE)),"",VLOOKUP($N204,'RECAP FRNS'!#REF!,3,FALSE))</f>
        <v>#REF!</v>
      </c>
      <c r="Q204" s="81" t="e">
        <f>IF(ISNA(VLOOKUP($N204,'RECAP FRNS'!#REF!,4,FALSE)),"",VLOOKUP($N204,'RECAP FRNS'!#REF!,4,FALSE))</f>
        <v>#REF!</v>
      </c>
      <c r="R204" s="81" t="e">
        <f>IF(ISNA(VLOOKUP($N204,'RECAP FRNS'!#REF!,5,FALSE)),"",VLOOKUP($N204,'RECAP FRNS'!#REF!,5,FALSE))</f>
        <v>#REF!</v>
      </c>
      <c r="S204" s="81" t="e">
        <f>IF(ISNA(VLOOKUP($N204,'RECAP FRNS'!#REF!,6,FALSE)),"",VLOOKUP($N204,'RECAP FRNS'!#REF!,6,FALSE))</f>
        <v>#REF!</v>
      </c>
      <c r="T204" s="81" t="e">
        <f>IF(ISNA(VLOOKUP($N204,'RECAP FRNS'!#REF!,7,FALSE)),"",VLOOKUP($N204,'RECAP FRNS'!#REF!,7,FALSE))</f>
        <v>#REF!</v>
      </c>
      <c r="U204" s="81" t="e">
        <f>IF(ISNA(VLOOKUP($N204,'RECAP FRNS'!#REF!,8,FALSE)),"",VLOOKUP($N204,'RECAP FRNS'!#REF!,8,FALSE))</f>
        <v>#REF!</v>
      </c>
      <c r="V204" s="81" t="e">
        <f>IF(ISNA(VLOOKUP($N204,'RECAP FRNS'!#REF!,9,FALSE)),"",VLOOKUP($N204,'RECAP FRNS'!#REF!,9,FALSE))</f>
        <v>#REF!</v>
      </c>
    </row>
    <row r="205" spans="1:22" s="5" customFormat="1" ht="15" x14ac:dyDescent="0.25">
      <c r="A205" s="45">
        <v>41132000</v>
      </c>
      <c r="B205" s="46">
        <v>3043829</v>
      </c>
      <c r="C205" s="47" t="s">
        <v>41</v>
      </c>
      <c r="D205" s="45">
        <v>18</v>
      </c>
      <c r="E205" s="46">
        <v>323</v>
      </c>
      <c r="F205" s="48">
        <v>40130000</v>
      </c>
      <c r="G205" s="49" t="s">
        <v>212</v>
      </c>
      <c r="H205" s="69" t="s">
        <v>213</v>
      </c>
      <c r="I205" s="48">
        <v>18</v>
      </c>
      <c r="J205" s="48">
        <v>323</v>
      </c>
      <c r="K205" s="22"/>
      <c r="L205" s="22"/>
      <c r="M205" s="6" t="str">
        <f t="shared" si="9"/>
        <v>304382918323</v>
      </c>
      <c r="N205" s="6" t="str">
        <f t="shared" si="10"/>
        <v>FL REGIE SAS18323</v>
      </c>
      <c r="O205" s="81" t="e">
        <f>IF(ISNA(VLOOKUP($N205,'RECAP FRNS'!#REF!,2,FALSE)),"",VLOOKUP($N205,'RECAP FRNS'!#REF!,2,FALSE))</f>
        <v>#REF!</v>
      </c>
      <c r="P205" s="81" t="e">
        <f>IF(ISNA(VLOOKUP($N205,'RECAP FRNS'!#REF!,3,FALSE)),"",VLOOKUP($N205,'RECAP FRNS'!#REF!,3,FALSE))</f>
        <v>#REF!</v>
      </c>
      <c r="Q205" s="81" t="e">
        <f>IF(ISNA(VLOOKUP($N205,'RECAP FRNS'!#REF!,4,FALSE)),"",VLOOKUP($N205,'RECAP FRNS'!#REF!,4,FALSE))</f>
        <v>#REF!</v>
      </c>
      <c r="R205" s="81" t="e">
        <f>IF(ISNA(VLOOKUP($N205,'RECAP FRNS'!#REF!,5,FALSE)),"",VLOOKUP($N205,'RECAP FRNS'!#REF!,5,FALSE))</f>
        <v>#REF!</v>
      </c>
      <c r="S205" s="81" t="e">
        <f>IF(ISNA(VLOOKUP($N205,'RECAP FRNS'!#REF!,6,FALSE)),"",VLOOKUP($N205,'RECAP FRNS'!#REF!,6,FALSE))</f>
        <v>#REF!</v>
      </c>
      <c r="T205" s="81" t="e">
        <f>IF(ISNA(VLOOKUP($N205,'RECAP FRNS'!#REF!,7,FALSE)),"",VLOOKUP($N205,'RECAP FRNS'!#REF!,7,FALSE))</f>
        <v>#REF!</v>
      </c>
      <c r="U205" s="81" t="e">
        <f>IF(ISNA(VLOOKUP($N205,'RECAP FRNS'!#REF!,8,FALSE)),"",VLOOKUP($N205,'RECAP FRNS'!#REF!,8,FALSE))</f>
        <v>#REF!</v>
      </c>
      <c r="V205" s="81" t="e">
        <f>IF(ISNA(VLOOKUP($N205,'RECAP FRNS'!#REF!,9,FALSE)),"",VLOOKUP($N205,'RECAP FRNS'!#REF!,9,FALSE))</f>
        <v>#REF!</v>
      </c>
    </row>
    <row r="206" spans="1:22" s="5" customFormat="1" ht="15" x14ac:dyDescent="0.25">
      <c r="A206" s="52">
        <v>41132000</v>
      </c>
      <c r="B206" s="53">
        <v>265649</v>
      </c>
      <c r="C206" s="54" t="s">
        <v>264</v>
      </c>
      <c r="D206" s="59">
        <v>15</v>
      </c>
      <c r="E206" s="59">
        <v>421</v>
      </c>
      <c r="F206" s="59">
        <v>40130000</v>
      </c>
      <c r="G206" s="62" t="s">
        <v>178</v>
      </c>
      <c r="H206" s="61" t="s">
        <v>179</v>
      </c>
      <c r="I206" s="59">
        <v>15</v>
      </c>
      <c r="J206" s="59">
        <v>421</v>
      </c>
      <c r="K206" s="20"/>
      <c r="L206" s="20"/>
      <c r="M206" s="6" t="str">
        <f t="shared" si="9"/>
        <v>26564915421</v>
      </c>
      <c r="N206" s="6" t="str">
        <f t="shared" si="10"/>
        <v>GROUPE INDUSTRIE SERVICE INFO15421</v>
      </c>
      <c r="O206" s="81" t="e">
        <f>IF(ISNA(VLOOKUP($N206,'RECAP FRNS'!#REF!,2,FALSE)),"",VLOOKUP($N206,'RECAP FRNS'!#REF!,2,FALSE))</f>
        <v>#REF!</v>
      </c>
      <c r="P206" s="81" t="e">
        <f>IF(ISNA(VLOOKUP($N206,'RECAP FRNS'!#REF!,3,FALSE)),"",VLOOKUP($N206,'RECAP FRNS'!#REF!,3,FALSE))</f>
        <v>#REF!</v>
      </c>
      <c r="Q206" s="81" t="e">
        <f>IF(ISNA(VLOOKUP($N206,'RECAP FRNS'!#REF!,4,FALSE)),"",VLOOKUP($N206,'RECAP FRNS'!#REF!,4,FALSE))</f>
        <v>#REF!</v>
      </c>
      <c r="R206" s="81" t="e">
        <f>IF(ISNA(VLOOKUP($N206,'RECAP FRNS'!#REF!,5,FALSE)),"",VLOOKUP($N206,'RECAP FRNS'!#REF!,5,FALSE))</f>
        <v>#REF!</v>
      </c>
      <c r="S206" s="81" t="e">
        <f>IF(ISNA(VLOOKUP($N206,'RECAP FRNS'!#REF!,6,FALSE)),"",VLOOKUP($N206,'RECAP FRNS'!#REF!,6,FALSE))</f>
        <v>#REF!</v>
      </c>
      <c r="T206" s="81" t="e">
        <f>IF(ISNA(VLOOKUP($N206,'RECAP FRNS'!#REF!,7,FALSE)),"",VLOOKUP($N206,'RECAP FRNS'!#REF!,7,FALSE))</f>
        <v>#REF!</v>
      </c>
      <c r="U206" s="81" t="e">
        <f>IF(ISNA(VLOOKUP($N206,'RECAP FRNS'!#REF!,8,FALSE)),"",VLOOKUP($N206,'RECAP FRNS'!#REF!,8,FALSE))</f>
        <v>#REF!</v>
      </c>
      <c r="V206" s="81" t="e">
        <f>IF(ISNA(VLOOKUP($N206,'RECAP FRNS'!#REF!,9,FALSE)),"",VLOOKUP($N206,'RECAP FRNS'!#REF!,9,FALSE))</f>
        <v>#REF!</v>
      </c>
    </row>
    <row r="207" spans="1:22" s="5" customFormat="1" ht="15" x14ac:dyDescent="0.25">
      <c r="A207" s="52">
        <v>41132000</v>
      </c>
      <c r="B207" s="53">
        <v>3021904</v>
      </c>
      <c r="C207" s="54" t="s">
        <v>245</v>
      </c>
      <c r="D207" s="59">
        <v>15</v>
      </c>
      <c r="E207" s="59">
        <v>421</v>
      </c>
      <c r="F207" s="59">
        <v>40130000</v>
      </c>
      <c r="G207" s="62" t="s">
        <v>180</v>
      </c>
      <c r="H207" s="61" t="s">
        <v>181</v>
      </c>
      <c r="I207" s="59">
        <v>15</v>
      </c>
      <c r="J207" s="59">
        <v>421</v>
      </c>
      <c r="K207" s="20"/>
      <c r="L207" s="20"/>
      <c r="M207" s="6" t="str">
        <f t="shared" si="9"/>
        <v>302190415421</v>
      </c>
      <c r="N207" s="6" t="str">
        <f t="shared" si="10"/>
        <v>INFOPRO DIGITAL15421</v>
      </c>
      <c r="O207" s="81" t="e">
        <f>IF(ISNA(VLOOKUP($N207,'RECAP FRNS'!#REF!,2,FALSE)),"",VLOOKUP($N207,'RECAP FRNS'!#REF!,2,FALSE))</f>
        <v>#REF!</v>
      </c>
      <c r="P207" s="81" t="e">
        <f>IF(ISNA(VLOOKUP($N207,'RECAP FRNS'!#REF!,3,FALSE)),"",VLOOKUP($N207,'RECAP FRNS'!#REF!,3,FALSE))</f>
        <v>#REF!</v>
      </c>
      <c r="Q207" s="81" t="e">
        <f>IF(ISNA(VLOOKUP($N207,'RECAP FRNS'!#REF!,4,FALSE)),"",VLOOKUP($N207,'RECAP FRNS'!#REF!,4,FALSE))</f>
        <v>#REF!</v>
      </c>
      <c r="R207" s="81" t="e">
        <f>IF(ISNA(VLOOKUP($N207,'RECAP FRNS'!#REF!,5,FALSE)),"",VLOOKUP($N207,'RECAP FRNS'!#REF!,5,FALSE))</f>
        <v>#REF!</v>
      </c>
      <c r="S207" s="81" t="e">
        <f>IF(ISNA(VLOOKUP($N207,'RECAP FRNS'!#REF!,6,FALSE)),"",VLOOKUP($N207,'RECAP FRNS'!#REF!,6,FALSE))</f>
        <v>#REF!</v>
      </c>
      <c r="T207" s="81" t="e">
        <f>IF(ISNA(VLOOKUP($N207,'RECAP FRNS'!#REF!,7,FALSE)),"",VLOOKUP($N207,'RECAP FRNS'!#REF!,7,FALSE))</f>
        <v>#REF!</v>
      </c>
      <c r="U207" s="81" t="e">
        <f>IF(ISNA(VLOOKUP($N207,'RECAP FRNS'!#REF!,8,FALSE)),"",VLOOKUP($N207,'RECAP FRNS'!#REF!,8,FALSE))</f>
        <v>#REF!</v>
      </c>
      <c r="V207" s="81" t="e">
        <f>IF(ISNA(VLOOKUP($N207,'RECAP FRNS'!#REF!,9,FALSE)),"",VLOOKUP($N207,'RECAP FRNS'!#REF!,9,FALSE))</f>
        <v>#REF!</v>
      </c>
    </row>
    <row r="208" spans="1:22" s="5" customFormat="1" ht="15" x14ac:dyDescent="0.25">
      <c r="A208" s="52">
        <v>41132000</v>
      </c>
      <c r="B208" s="53">
        <v>265649</v>
      </c>
      <c r="C208" s="54" t="s">
        <v>264</v>
      </c>
      <c r="D208" s="52">
        <v>16</v>
      </c>
      <c r="E208" s="59">
        <v>132</v>
      </c>
      <c r="F208" s="59">
        <v>40130000</v>
      </c>
      <c r="G208" s="62" t="s">
        <v>184</v>
      </c>
      <c r="H208" s="61" t="s">
        <v>185</v>
      </c>
      <c r="I208" s="59">
        <v>15</v>
      </c>
      <c r="J208" s="59">
        <v>712</v>
      </c>
      <c r="K208" s="20"/>
      <c r="L208" s="20"/>
      <c r="M208" s="6" t="str">
        <f t="shared" si="9"/>
        <v>26564916132</v>
      </c>
      <c r="N208" s="6" t="str">
        <f t="shared" si="10"/>
        <v>INTERNATIONAL HERALD TRIBUNE15712</v>
      </c>
      <c r="O208" s="81" t="e">
        <f>IF(ISNA(VLOOKUP($N208,'RECAP FRNS'!#REF!,2,FALSE)),"",VLOOKUP($N208,'RECAP FRNS'!#REF!,2,FALSE))</f>
        <v>#REF!</v>
      </c>
      <c r="P208" s="81" t="e">
        <f>IF(ISNA(VLOOKUP($N208,'RECAP FRNS'!#REF!,3,FALSE)),"",VLOOKUP($N208,'RECAP FRNS'!#REF!,3,FALSE))</f>
        <v>#REF!</v>
      </c>
      <c r="Q208" s="81" t="e">
        <f>IF(ISNA(VLOOKUP($N208,'RECAP FRNS'!#REF!,4,FALSE)),"",VLOOKUP($N208,'RECAP FRNS'!#REF!,4,FALSE))</f>
        <v>#REF!</v>
      </c>
      <c r="R208" s="81" t="e">
        <f>IF(ISNA(VLOOKUP($N208,'RECAP FRNS'!#REF!,5,FALSE)),"",VLOOKUP($N208,'RECAP FRNS'!#REF!,5,FALSE))</f>
        <v>#REF!</v>
      </c>
      <c r="S208" s="81" t="e">
        <f>IF(ISNA(VLOOKUP($N208,'RECAP FRNS'!#REF!,6,FALSE)),"",VLOOKUP($N208,'RECAP FRNS'!#REF!,6,FALSE))</f>
        <v>#REF!</v>
      </c>
      <c r="T208" s="81" t="e">
        <f>IF(ISNA(VLOOKUP($N208,'RECAP FRNS'!#REF!,7,FALSE)),"",VLOOKUP($N208,'RECAP FRNS'!#REF!,7,FALSE))</f>
        <v>#REF!</v>
      </c>
      <c r="U208" s="81" t="e">
        <f>IF(ISNA(VLOOKUP($N208,'RECAP FRNS'!#REF!,8,FALSE)),"",VLOOKUP($N208,'RECAP FRNS'!#REF!,8,FALSE))</f>
        <v>#REF!</v>
      </c>
      <c r="V208" s="81" t="e">
        <f>IF(ISNA(VLOOKUP($N208,'RECAP FRNS'!#REF!,9,FALSE)),"",VLOOKUP($N208,'RECAP FRNS'!#REF!,9,FALSE))</f>
        <v>#REF!</v>
      </c>
    </row>
    <row r="209" spans="1:22" s="5" customFormat="1" ht="15" x14ac:dyDescent="0.25">
      <c r="A209" s="52">
        <v>41132000</v>
      </c>
      <c r="B209" s="53">
        <v>903232</v>
      </c>
      <c r="C209" s="54" t="s">
        <v>56</v>
      </c>
      <c r="D209" s="52">
        <v>16</v>
      </c>
      <c r="E209" s="52">
        <v>201</v>
      </c>
      <c r="F209" s="59">
        <v>40130000</v>
      </c>
      <c r="G209" s="62" t="s">
        <v>14</v>
      </c>
      <c r="H209" s="61" t="s">
        <v>14</v>
      </c>
      <c r="I209" s="59">
        <v>16</v>
      </c>
      <c r="J209" s="59">
        <v>201</v>
      </c>
      <c r="K209" s="20"/>
      <c r="L209" s="20"/>
      <c r="M209" s="6" t="str">
        <f t="shared" si="9"/>
        <v>90323216201</v>
      </c>
      <c r="N209" s="6" t="str">
        <f t="shared" si="10"/>
        <v>ETAI16201</v>
      </c>
      <c r="O209" s="81" t="e">
        <f>IF(ISNA(VLOOKUP($N209,'RECAP FRNS'!#REF!,2,FALSE)),"",VLOOKUP($N209,'RECAP FRNS'!#REF!,2,FALSE))</f>
        <v>#REF!</v>
      </c>
      <c r="P209" s="81" t="e">
        <f>IF(ISNA(VLOOKUP($N209,'RECAP FRNS'!#REF!,3,FALSE)),"",VLOOKUP($N209,'RECAP FRNS'!#REF!,3,FALSE))</f>
        <v>#REF!</v>
      </c>
      <c r="Q209" s="81" t="e">
        <f>IF(ISNA(VLOOKUP($N209,'RECAP FRNS'!#REF!,4,FALSE)),"",VLOOKUP($N209,'RECAP FRNS'!#REF!,4,FALSE))</f>
        <v>#REF!</v>
      </c>
      <c r="R209" s="81" t="e">
        <f>IF(ISNA(VLOOKUP($N209,'RECAP FRNS'!#REF!,5,FALSE)),"",VLOOKUP($N209,'RECAP FRNS'!#REF!,5,FALSE))</f>
        <v>#REF!</v>
      </c>
      <c r="S209" s="81" t="e">
        <f>IF(ISNA(VLOOKUP($N209,'RECAP FRNS'!#REF!,6,FALSE)),"",VLOOKUP($N209,'RECAP FRNS'!#REF!,6,FALSE))</f>
        <v>#REF!</v>
      </c>
      <c r="T209" s="81" t="e">
        <f>IF(ISNA(VLOOKUP($N209,'RECAP FRNS'!#REF!,7,FALSE)),"",VLOOKUP($N209,'RECAP FRNS'!#REF!,7,FALSE))</f>
        <v>#REF!</v>
      </c>
      <c r="U209" s="81" t="e">
        <f>IF(ISNA(VLOOKUP($N209,'RECAP FRNS'!#REF!,8,FALSE)),"",VLOOKUP($N209,'RECAP FRNS'!#REF!,8,FALSE))</f>
        <v>#REF!</v>
      </c>
      <c r="V209" s="81" t="e">
        <f>IF(ISNA(VLOOKUP($N209,'RECAP FRNS'!#REF!,9,FALSE)),"",VLOOKUP($N209,'RECAP FRNS'!#REF!,9,FALSE))</f>
        <v>#REF!</v>
      </c>
    </row>
    <row r="210" spans="1:22" s="5" customFormat="1" ht="15" x14ac:dyDescent="0.25">
      <c r="A210" s="35">
        <v>41130000</v>
      </c>
      <c r="B210" s="36">
        <v>1743</v>
      </c>
      <c r="C210" s="37" t="s">
        <v>17</v>
      </c>
      <c r="D210" s="38">
        <v>16</v>
      </c>
      <c r="E210" s="38">
        <v>201</v>
      </c>
      <c r="F210" s="59">
        <v>40130000</v>
      </c>
      <c r="G210" s="62" t="s">
        <v>104</v>
      </c>
      <c r="H210" s="61" t="s">
        <v>17</v>
      </c>
      <c r="I210" s="59">
        <v>16</v>
      </c>
      <c r="J210" s="59">
        <v>201</v>
      </c>
      <c r="K210" s="20"/>
      <c r="L210" s="20"/>
      <c r="M210" s="6" t="str">
        <f t="shared" si="9"/>
        <v>174316201</v>
      </c>
      <c r="N210" s="6" t="str">
        <f t="shared" si="10"/>
        <v>GROUPE MONITEUR16201</v>
      </c>
      <c r="O210" s="81" t="e">
        <f>IF(ISNA(VLOOKUP($N210,'RECAP FRNS'!#REF!,2,FALSE)),"",VLOOKUP($N210,'RECAP FRNS'!#REF!,2,FALSE))</f>
        <v>#REF!</v>
      </c>
      <c r="P210" s="81" t="e">
        <f>IF(ISNA(VLOOKUP($N210,'RECAP FRNS'!#REF!,3,FALSE)),"",VLOOKUP($N210,'RECAP FRNS'!#REF!,3,FALSE))</f>
        <v>#REF!</v>
      </c>
      <c r="Q210" s="81" t="e">
        <f>IF(ISNA(VLOOKUP($N210,'RECAP FRNS'!#REF!,4,FALSE)),"",VLOOKUP($N210,'RECAP FRNS'!#REF!,4,FALSE))</f>
        <v>#REF!</v>
      </c>
      <c r="R210" s="81" t="e">
        <f>IF(ISNA(VLOOKUP($N210,'RECAP FRNS'!#REF!,5,FALSE)),"",VLOOKUP($N210,'RECAP FRNS'!#REF!,5,FALSE))</f>
        <v>#REF!</v>
      </c>
      <c r="S210" s="81" t="e">
        <f>IF(ISNA(VLOOKUP($N210,'RECAP FRNS'!#REF!,6,FALSE)),"",VLOOKUP($N210,'RECAP FRNS'!#REF!,6,FALSE))</f>
        <v>#REF!</v>
      </c>
      <c r="T210" s="81" t="e">
        <f>IF(ISNA(VLOOKUP($N210,'RECAP FRNS'!#REF!,7,FALSE)),"",VLOOKUP($N210,'RECAP FRNS'!#REF!,7,FALSE))</f>
        <v>#REF!</v>
      </c>
      <c r="U210" s="81" t="e">
        <f>IF(ISNA(VLOOKUP($N210,'RECAP FRNS'!#REF!,8,FALSE)),"",VLOOKUP($N210,'RECAP FRNS'!#REF!,8,FALSE))</f>
        <v>#REF!</v>
      </c>
      <c r="V210" s="81" t="e">
        <f>IF(ISNA(VLOOKUP($N210,'RECAP FRNS'!#REF!,9,FALSE)),"",VLOOKUP($N210,'RECAP FRNS'!#REF!,9,FALSE))</f>
        <v>#REF!</v>
      </c>
    </row>
    <row r="211" spans="1:22" s="5" customFormat="1" ht="15" x14ac:dyDescent="0.25">
      <c r="A211" s="52">
        <v>41132000</v>
      </c>
      <c r="B211" s="53">
        <v>3021904</v>
      </c>
      <c r="C211" s="54" t="s">
        <v>245</v>
      </c>
      <c r="D211" s="59">
        <v>16</v>
      </c>
      <c r="E211" s="59">
        <v>201</v>
      </c>
      <c r="F211" s="59">
        <v>40130000</v>
      </c>
      <c r="G211" s="62" t="s">
        <v>180</v>
      </c>
      <c r="H211" s="61" t="s">
        <v>181</v>
      </c>
      <c r="I211" s="59">
        <v>16</v>
      </c>
      <c r="J211" s="59">
        <v>201</v>
      </c>
      <c r="K211" s="20"/>
      <c r="L211" s="20"/>
      <c r="M211" s="6" t="str">
        <f t="shared" si="9"/>
        <v>302190416201</v>
      </c>
      <c r="N211" s="6" t="str">
        <f t="shared" si="10"/>
        <v>INFOPRO DIGITAL16201</v>
      </c>
      <c r="O211" s="81" t="e">
        <f>IF(ISNA(VLOOKUP($N211,'RECAP FRNS'!#REF!,2,FALSE)),"",VLOOKUP($N211,'RECAP FRNS'!#REF!,2,FALSE))</f>
        <v>#REF!</v>
      </c>
      <c r="P211" s="81" t="e">
        <f>IF(ISNA(VLOOKUP($N211,'RECAP FRNS'!#REF!,3,FALSE)),"",VLOOKUP($N211,'RECAP FRNS'!#REF!,3,FALSE))</f>
        <v>#REF!</v>
      </c>
      <c r="Q211" s="81" t="e">
        <f>IF(ISNA(VLOOKUP($N211,'RECAP FRNS'!#REF!,4,FALSE)),"",VLOOKUP($N211,'RECAP FRNS'!#REF!,4,FALSE))</f>
        <v>#REF!</v>
      </c>
      <c r="R211" s="81" t="e">
        <f>IF(ISNA(VLOOKUP($N211,'RECAP FRNS'!#REF!,5,FALSE)),"",VLOOKUP($N211,'RECAP FRNS'!#REF!,5,FALSE))</f>
        <v>#REF!</v>
      </c>
      <c r="S211" s="81" t="e">
        <f>IF(ISNA(VLOOKUP($N211,'RECAP FRNS'!#REF!,6,FALSE)),"",VLOOKUP($N211,'RECAP FRNS'!#REF!,6,FALSE))</f>
        <v>#REF!</v>
      </c>
      <c r="T211" s="81" t="e">
        <f>IF(ISNA(VLOOKUP($N211,'RECAP FRNS'!#REF!,7,FALSE)),"",VLOOKUP($N211,'RECAP FRNS'!#REF!,7,FALSE))</f>
        <v>#REF!</v>
      </c>
      <c r="U211" s="81" t="e">
        <f>IF(ISNA(VLOOKUP($N211,'RECAP FRNS'!#REF!,8,FALSE)),"",VLOOKUP($N211,'RECAP FRNS'!#REF!,8,FALSE))</f>
        <v>#REF!</v>
      </c>
      <c r="V211" s="81" t="e">
        <f>IF(ISNA(VLOOKUP($N211,'RECAP FRNS'!#REF!,9,FALSE)),"",VLOOKUP($N211,'RECAP FRNS'!#REF!,9,FALSE))</f>
        <v>#REF!</v>
      </c>
    </row>
    <row r="212" spans="1:22" s="5" customFormat="1" ht="15" x14ac:dyDescent="0.25">
      <c r="A212" s="52">
        <v>41132000</v>
      </c>
      <c r="B212" s="53">
        <v>265649</v>
      </c>
      <c r="C212" s="54" t="s">
        <v>264</v>
      </c>
      <c r="D212" s="59">
        <v>16</v>
      </c>
      <c r="E212" s="59">
        <v>421</v>
      </c>
      <c r="F212" s="59">
        <v>40130000</v>
      </c>
      <c r="G212" s="62" t="s">
        <v>178</v>
      </c>
      <c r="H212" s="61" t="s">
        <v>179</v>
      </c>
      <c r="I212" s="59">
        <v>16</v>
      </c>
      <c r="J212" s="52">
        <v>421</v>
      </c>
      <c r="K212" s="20"/>
      <c r="L212" s="20"/>
      <c r="M212" s="6" t="str">
        <f t="shared" si="9"/>
        <v>26564916421</v>
      </c>
      <c r="N212" s="6" t="str">
        <f t="shared" si="10"/>
        <v>GROUPE INDUSTRIE SERVICE INFO16421</v>
      </c>
      <c r="O212" s="81" t="e">
        <f>IF(ISNA(VLOOKUP($N212,'RECAP FRNS'!#REF!,2,FALSE)),"",VLOOKUP($N212,'RECAP FRNS'!#REF!,2,FALSE))</f>
        <v>#REF!</v>
      </c>
      <c r="P212" s="81" t="e">
        <f>IF(ISNA(VLOOKUP($N212,'RECAP FRNS'!#REF!,3,FALSE)),"",VLOOKUP($N212,'RECAP FRNS'!#REF!,3,FALSE))</f>
        <v>#REF!</v>
      </c>
      <c r="Q212" s="81" t="e">
        <f>IF(ISNA(VLOOKUP($N212,'RECAP FRNS'!#REF!,4,FALSE)),"",VLOOKUP($N212,'RECAP FRNS'!#REF!,4,FALSE))</f>
        <v>#REF!</v>
      </c>
      <c r="R212" s="81" t="e">
        <f>IF(ISNA(VLOOKUP($N212,'RECAP FRNS'!#REF!,5,FALSE)),"",VLOOKUP($N212,'RECAP FRNS'!#REF!,5,FALSE))</f>
        <v>#REF!</v>
      </c>
      <c r="S212" s="81" t="e">
        <f>IF(ISNA(VLOOKUP($N212,'RECAP FRNS'!#REF!,6,FALSE)),"",VLOOKUP($N212,'RECAP FRNS'!#REF!,6,FALSE))</f>
        <v>#REF!</v>
      </c>
      <c r="T212" s="81" t="e">
        <f>IF(ISNA(VLOOKUP($N212,'RECAP FRNS'!#REF!,7,FALSE)),"",VLOOKUP($N212,'RECAP FRNS'!#REF!,7,FALSE))</f>
        <v>#REF!</v>
      </c>
      <c r="U212" s="81" t="e">
        <f>IF(ISNA(VLOOKUP($N212,'RECAP FRNS'!#REF!,8,FALSE)),"",VLOOKUP($N212,'RECAP FRNS'!#REF!,8,FALSE))</f>
        <v>#REF!</v>
      </c>
      <c r="V212" s="81" t="e">
        <f>IF(ISNA(VLOOKUP($N212,'RECAP FRNS'!#REF!,9,FALSE)),"",VLOOKUP($N212,'RECAP FRNS'!#REF!,9,FALSE))</f>
        <v>#REF!</v>
      </c>
    </row>
    <row r="213" spans="1:22" s="5" customFormat="1" ht="15" x14ac:dyDescent="0.25">
      <c r="A213" s="52">
        <v>41132000</v>
      </c>
      <c r="B213" s="53">
        <v>3033475</v>
      </c>
      <c r="C213" s="54" t="s">
        <v>23</v>
      </c>
      <c r="D213" s="59">
        <v>17</v>
      </c>
      <c r="E213" s="59">
        <v>314</v>
      </c>
      <c r="F213" s="59">
        <v>40130000</v>
      </c>
      <c r="G213" s="62" t="s">
        <v>211</v>
      </c>
      <c r="H213" s="61" t="s">
        <v>23</v>
      </c>
      <c r="I213" s="59">
        <v>18</v>
      </c>
      <c r="J213" s="52">
        <v>314</v>
      </c>
      <c r="K213" s="20"/>
      <c r="L213" s="20"/>
      <c r="M213" s="6" t="str">
        <f t="shared" si="9"/>
        <v>303347517314</v>
      </c>
      <c r="N213" s="6" t="str">
        <f t="shared" si="10"/>
        <v>GENERATION NUMERIQUE18314</v>
      </c>
      <c r="O213" s="81" t="e">
        <f>IF(ISNA(VLOOKUP($N213,'RECAP FRNS'!#REF!,2,FALSE)),"",VLOOKUP($N213,'RECAP FRNS'!#REF!,2,FALSE))</f>
        <v>#REF!</v>
      </c>
      <c r="P213" s="81" t="e">
        <f>IF(ISNA(VLOOKUP($N213,'RECAP FRNS'!#REF!,3,FALSE)),"",VLOOKUP($N213,'RECAP FRNS'!#REF!,3,FALSE))</f>
        <v>#REF!</v>
      </c>
      <c r="Q213" s="81" t="e">
        <f>IF(ISNA(VLOOKUP($N213,'RECAP FRNS'!#REF!,4,FALSE)),"",VLOOKUP($N213,'RECAP FRNS'!#REF!,4,FALSE))</f>
        <v>#REF!</v>
      </c>
      <c r="R213" s="81" t="e">
        <f>IF(ISNA(VLOOKUP($N213,'RECAP FRNS'!#REF!,5,FALSE)),"",VLOOKUP($N213,'RECAP FRNS'!#REF!,5,FALSE))</f>
        <v>#REF!</v>
      </c>
      <c r="S213" s="81" t="e">
        <f>IF(ISNA(VLOOKUP($N213,'RECAP FRNS'!#REF!,6,FALSE)),"",VLOOKUP($N213,'RECAP FRNS'!#REF!,6,FALSE))</f>
        <v>#REF!</v>
      </c>
      <c r="T213" s="81" t="e">
        <f>IF(ISNA(VLOOKUP($N213,'RECAP FRNS'!#REF!,7,FALSE)),"",VLOOKUP($N213,'RECAP FRNS'!#REF!,7,FALSE))</f>
        <v>#REF!</v>
      </c>
      <c r="U213" s="81" t="e">
        <f>IF(ISNA(VLOOKUP($N213,'RECAP FRNS'!#REF!,8,FALSE)),"",VLOOKUP($N213,'RECAP FRNS'!#REF!,8,FALSE))</f>
        <v>#REF!</v>
      </c>
      <c r="V213" s="81" t="e">
        <f>IF(ISNA(VLOOKUP($N213,'RECAP FRNS'!#REF!,9,FALSE)),"",VLOOKUP($N213,'RECAP FRNS'!#REF!,9,FALSE))</f>
        <v>#REF!</v>
      </c>
    </row>
    <row r="214" spans="1:22" s="5" customFormat="1" ht="15" x14ac:dyDescent="0.25">
      <c r="A214" s="52">
        <v>41132000</v>
      </c>
      <c r="B214" s="53">
        <v>3023438</v>
      </c>
      <c r="C214" s="54" t="s">
        <v>124</v>
      </c>
      <c r="D214" s="59">
        <v>18</v>
      </c>
      <c r="E214" s="52">
        <v>601</v>
      </c>
      <c r="F214" s="59">
        <v>40130000</v>
      </c>
      <c r="G214" s="62" t="s">
        <v>500</v>
      </c>
      <c r="H214" s="61" t="s">
        <v>501</v>
      </c>
      <c r="I214" s="59">
        <v>18</v>
      </c>
      <c r="J214" s="52">
        <v>601</v>
      </c>
      <c r="K214" s="20"/>
      <c r="L214" s="20"/>
      <c r="M214" s="6" t="str">
        <f t="shared" si="9"/>
        <v>302343818601</v>
      </c>
      <c r="N214" s="6" t="str">
        <f t="shared" si="10"/>
        <v>NEWSCO REGIE18601</v>
      </c>
      <c r="O214" s="81" t="e">
        <f>IF(ISNA(VLOOKUP($N214,'RECAP FRNS'!#REF!,2,FALSE)),"",VLOOKUP($N214,'RECAP FRNS'!#REF!,2,FALSE))</f>
        <v>#REF!</v>
      </c>
      <c r="P214" s="81" t="e">
        <f>IF(ISNA(VLOOKUP($N214,'RECAP FRNS'!#REF!,3,FALSE)),"",VLOOKUP($N214,'RECAP FRNS'!#REF!,3,FALSE))</f>
        <v>#REF!</v>
      </c>
      <c r="Q214" s="81" t="e">
        <f>IF(ISNA(VLOOKUP($N214,'RECAP FRNS'!#REF!,4,FALSE)),"",VLOOKUP($N214,'RECAP FRNS'!#REF!,4,FALSE))</f>
        <v>#REF!</v>
      </c>
      <c r="R214" s="81" t="e">
        <f>IF(ISNA(VLOOKUP($N214,'RECAP FRNS'!#REF!,5,FALSE)),"",VLOOKUP($N214,'RECAP FRNS'!#REF!,5,FALSE))</f>
        <v>#REF!</v>
      </c>
      <c r="S214" s="81" t="e">
        <f>IF(ISNA(VLOOKUP($N214,'RECAP FRNS'!#REF!,6,FALSE)),"",VLOOKUP($N214,'RECAP FRNS'!#REF!,6,FALSE))</f>
        <v>#REF!</v>
      </c>
      <c r="T214" s="81" t="e">
        <f>IF(ISNA(VLOOKUP($N214,'RECAP FRNS'!#REF!,7,FALSE)),"",VLOOKUP($N214,'RECAP FRNS'!#REF!,7,FALSE))</f>
        <v>#REF!</v>
      </c>
      <c r="U214" s="81" t="e">
        <f>IF(ISNA(VLOOKUP($N214,'RECAP FRNS'!#REF!,8,FALSE)),"",VLOOKUP($N214,'RECAP FRNS'!#REF!,8,FALSE))</f>
        <v>#REF!</v>
      </c>
      <c r="V214" s="81" t="e">
        <f>IF(ISNA(VLOOKUP($N214,'RECAP FRNS'!#REF!,9,FALSE)),"",VLOOKUP($N214,'RECAP FRNS'!#REF!,9,FALSE))</f>
        <v>#REF!</v>
      </c>
    </row>
    <row r="215" spans="1:22" ht="15" x14ac:dyDescent="0.25">
      <c r="A215" s="52">
        <v>41131000</v>
      </c>
      <c r="B215" s="53">
        <v>936521</v>
      </c>
      <c r="C215" s="54" t="s">
        <v>228</v>
      </c>
      <c r="D215" s="59">
        <v>18</v>
      </c>
      <c r="E215" s="59">
        <v>704</v>
      </c>
      <c r="F215" s="59">
        <v>40130000</v>
      </c>
      <c r="G215" s="62" t="s">
        <v>227</v>
      </c>
      <c r="H215" s="61" t="s">
        <v>228</v>
      </c>
      <c r="I215" s="59">
        <v>18</v>
      </c>
      <c r="J215" s="52">
        <v>704</v>
      </c>
      <c r="K215" s="13"/>
      <c r="L215" s="13"/>
      <c r="M215" s="6" t="str">
        <f t="shared" si="9"/>
        <v>93652118704</v>
      </c>
      <c r="N215" s="6" t="str">
        <f t="shared" si="10"/>
        <v>ADVERTISING SERVICES LTD18704</v>
      </c>
      <c r="O215" s="81" t="e">
        <f>IF(ISNA(VLOOKUP($N215,'RECAP FRNS'!#REF!,2,FALSE)),"",VLOOKUP($N215,'RECAP FRNS'!#REF!,2,FALSE))</f>
        <v>#REF!</v>
      </c>
      <c r="P215" s="81" t="e">
        <f>IF(ISNA(VLOOKUP($N215,'RECAP FRNS'!#REF!,3,FALSE)),"",VLOOKUP($N215,'RECAP FRNS'!#REF!,3,FALSE))</f>
        <v>#REF!</v>
      </c>
      <c r="Q215" s="81" t="e">
        <f>IF(ISNA(VLOOKUP($N215,'RECAP FRNS'!#REF!,4,FALSE)),"",VLOOKUP($N215,'RECAP FRNS'!#REF!,4,FALSE))</f>
        <v>#REF!</v>
      </c>
      <c r="R215" s="81" t="e">
        <f>IF(ISNA(VLOOKUP($N215,'RECAP FRNS'!#REF!,5,FALSE)),"",VLOOKUP($N215,'RECAP FRNS'!#REF!,5,FALSE))</f>
        <v>#REF!</v>
      </c>
      <c r="S215" s="81" t="e">
        <f>IF(ISNA(VLOOKUP($N215,'RECAP FRNS'!#REF!,6,FALSE)),"",VLOOKUP($N215,'RECAP FRNS'!#REF!,6,FALSE))</f>
        <v>#REF!</v>
      </c>
      <c r="T215" s="81" t="e">
        <f>IF(ISNA(VLOOKUP($N215,'RECAP FRNS'!#REF!,7,FALSE)),"",VLOOKUP($N215,'RECAP FRNS'!#REF!,7,FALSE))</f>
        <v>#REF!</v>
      </c>
      <c r="U215" s="81" t="e">
        <f>IF(ISNA(VLOOKUP($N215,'RECAP FRNS'!#REF!,8,FALSE)),"",VLOOKUP($N215,'RECAP FRNS'!#REF!,8,FALSE))</f>
        <v>#REF!</v>
      </c>
      <c r="V215" s="81" t="e">
        <f>IF(ISNA(VLOOKUP($N215,'RECAP FRNS'!#REF!,9,FALSE)),"",VLOOKUP($N215,'RECAP FRNS'!#REF!,9,FALSE))</f>
        <v>#REF!</v>
      </c>
    </row>
    <row r="216" spans="1:22" ht="15" x14ac:dyDescent="0.25">
      <c r="A216" s="52">
        <v>41132000</v>
      </c>
      <c r="B216" s="53">
        <v>410998</v>
      </c>
      <c r="C216" s="54" t="s">
        <v>48</v>
      </c>
      <c r="D216" s="59">
        <v>15</v>
      </c>
      <c r="E216" s="59">
        <v>712</v>
      </c>
      <c r="F216" s="59">
        <v>40130000</v>
      </c>
      <c r="G216" s="62" t="s">
        <v>184</v>
      </c>
      <c r="H216" s="61" t="s">
        <v>185</v>
      </c>
      <c r="I216" s="59">
        <v>15</v>
      </c>
      <c r="J216" s="52">
        <v>712</v>
      </c>
      <c r="K216" s="12"/>
      <c r="L216" s="12"/>
      <c r="M216" s="6" t="str">
        <f t="shared" si="9"/>
        <v>41099815712</v>
      </c>
      <c r="N216" s="6" t="str">
        <f t="shared" si="10"/>
        <v>INTERNATIONAL HERALD TRIBUNE15712</v>
      </c>
      <c r="O216" s="81" t="e">
        <f>IF(ISNA(VLOOKUP($N216,'RECAP FRNS'!#REF!,2,FALSE)),"",VLOOKUP($N216,'RECAP FRNS'!#REF!,2,FALSE))</f>
        <v>#REF!</v>
      </c>
      <c r="P216" s="81" t="e">
        <f>IF(ISNA(VLOOKUP($N216,'RECAP FRNS'!#REF!,3,FALSE)),"",VLOOKUP($N216,'RECAP FRNS'!#REF!,3,FALSE))</f>
        <v>#REF!</v>
      </c>
      <c r="Q216" s="81" t="e">
        <f>IF(ISNA(VLOOKUP($N216,'RECAP FRNS'!#REF!,4,FALSE)),"",VLOOKUP($N216,'RECAP FRNS'!#REF!,4,FALSE))</f>
        <v>#REF!</v>
      </c>
      <c r="R216" s="81" t="e">
        <f>IF(ISNA(VLOOKUP($N216,'RECAP FRNS'!#REF!,5,FALSE)),"",VLOOKUP($N216,'RECAP FRNS'!#REF!,5,FALSE))</f>
        <v>#REF!</v>
      </c>
      <c r="S216" s="81" t="e">
        <f>IF(ISNA(VLOOKUP($N216,'RECAP FRNS'!#REF!,6,FALSE)),"",VLOOKUP($N216,'RECAP FRNS'!#REF!,6,FALSE))</f>
        <v>#REF!</v>
      </c>
      <c r="T216" s="81" t="e">
        <f>IF(ISNA(VLOOKUP($N216,'RECAP FRNS'!#REF!,7,FALSE)),"",VLOOKUP($N216,'RECAP FRNS'!#REF!,7,FALSE))</f>
        <v>#REF!</v>
      </c>
      <c r="U216" s="81" t="e">
        <f>IF(ISNA(VLOOKUP($N216,'RECAP FRNS'!#REF!,8,FALSE)),"",VLOOKUP($N216,'RECAP FRNS'!#REF!,8,FALSE))</f>
        <v>#REF!</v>
      </c>
      <c r="V216" s="81" t="e">
        <f>IF(ISNA(VLOOKUP($N216,'RECAP FRNS'!#REF!,9,FALSE)),"",VLOOKUP($N216,'RECAP FRNS'!#REF!,9,FALSE))</f>
        <v>#REF!</v>
      </c>
    </row>
    <row r="217" spans="1:22" ht="15" x14ac:dyDescent="0.25">
      <c r="A217" s="52">
        <v>41132000</v>
      </c>
      <c r="B217" s="53">
        <v>3015418</v>
      </c>
      <c r="C217" s="54" t="s">
        <v>546</v>
      </c>
      <c r="D217" s="59">
        <v>17</v>
      </c>
      <c r="E217" s="59">
        <v>702</v>
      </c>
      <c r="F217" s="59">
        <v>40130000</v>
      </c>
      <c r="G217" s="62" t="s">
        <v>507</v>
      </c>
      <c r="H217" s="61" t="s">
        <v>508</v>
      </c>
      <c r="I217" s="59">
        <v>17</v>
      </c>
      <c r="J217" s="52">
        <v>702</v>
      </c>
      <c r="K217" s="12"/>
      <c r="L217" s="12"/>
      <c r="M217" s="6" t="str">
        <f t="shared" si="9"/>
        <v>301541817702</v>
      </c>
      <c r="N217" s="6" t="str">
        <f t="shared" si="10"/>
        <v>B PUBLICATIONS17702</v>
      </c>
      <c r="O217" s="81" t="e">
        <f>IF(ISNA(VLOOKUP($N217,'RECAP FRNS'!#REF!,2,FALSE)),"",VLOOKUP($N217,'RECAP FRNS'!#REF!,2,FALSE))</f>
        <v>#REF!</v>
      </c>
      <c r="P217" s="81" t="e">
        <f>IF(ISNA(VLOOKUP($N217,'RECAP FRNS'!#REF!,3,FALSE)),"",VLOOKUP($N217,'RECAP FRNS'!#REF!,3,FALSE))</f>
        <v>#REF!</v>
      </c>
      <c r="Q217" s="81" t="e">
        <f>IF(ISNA(VLOOKUP($N217,'RECAP FRNS'!#REF!,4,FALSE)),"",VLOOKUP($N217,'RECAP FRNS'!#REF!,4,FALSE))</f>
        <v>#REF!</v>
      </c>
      <c r="R217" s="81" t="e">
        <f>IF(ISNA(VLOOKUP($N217,'RECAP FRNS'!#REF!,5,FALSE)),"",VLOOKUP($N217,'RECAP FRNS'!#REF!,5,FALSE))</f>
        <v>#REF!</v>
      </c>
      <c r="S217" s="81" t="e">
        <f>IF(ISNA(VLOOKUP($N217,'RECAP FRNS'!#REF!,6,FALSE)),"",VLOOKUP($N217,'RECAP FRNS'!#REF!,6,FALSE))</f>
        <v>#REF!</v>
      </c>
      <c r="T217" s="81" t="e">
        <f>IF(ISNA(VLOOKUP($N217,'RECAP FRNS'!#REF!,7,FALSE)),"",VLOOKUP($N217,'RECAP FRNS'!#REF!,7,FALSE))</f>
        <v>#REF!</v>
      </c>
      <c r="U217" s="81" t="e">
        <f>IF(ISNA(VLOOKUP($N217,'RECAP FRNS'!#REF!,8,FALSE)),"",VLOOKUP($N217,'RECAP FRNS'!#REF!,8,FALSE))</f>
        <v>#REF!</v>
      </c>
      <c r="V217" s="81" t="e">
        <f>IF(ISNA(VLOOKUP($N217,'RECAP FRNS'!#REF!,9,FALSE)),"",VLOOKUP($N217,'RECAP FRNS'!#REF!,9,FALSE))</f>
        <v>#REF!</v>
      </c>
    </row>
    <row r="218" spans="1:22" ht="15" x14ac:dyDescent="0.25">
      <c r="A218" s="52">
        <v>41132000</v>
      </c>
      <c r="B218" s="53">
        <v>3029890</v>
      </c>
      <c r="C218" s="54" t="s">
        <v>547</v>
      </c>
      <c r="D218" s="59">
        <v>17</v>
      </c>
      <c r="E218" s="59">
        <v>702</v>
      </c>
      <c r="F218" s="59">
        <v>40130000</v>
      </c>
      <c r="G218" s="62" t="s">
        <v>203</v>
      </c>
      <c r="H218" s="61" t="s">
        <v>204</v>
      </c>
      <c r="I218" s="59">
        <v>17</v>
      </c>
      <c r="J218" s="52">
        <v>702</v>
      </c>
      <c r="K218" s="12"/>
      <c r="L218" s="12"/>
      <c r="M218" s="6" t="str">
        <f t="shared" si="9"/>
        <v>302989017702</v>
      </c>
      <c r="N218" s="6" t="str">
        <f t="shared" si="10"/>
        <v>PALINDROME SARL17702</v>
      </c>
      <c r="O218" s="81" t="e">
        <f>IF(ISNA(VLOOKUP($N218,'RECAP FRNS'!#REF!,2,FALSE)),"",VLOOKUP($N218,'RECAP FRNS'!#REF!,2,FALSE))</f>
        <v>#REF!</v>
      </c>
      <c r="P218" s="81" t="e">
        <f>IF(ISNA(VLOOKUP($N218,'RECAP FRNS'!#REF!,3,FALSE)),"",VLOOKUP($N218,'RECAP FRNS'!#REF!,3,FALSE))</f>
        <v>#REF!</v>
      </c>
      <c r="Q218" s="81" t="e">
        <f>IF(ISNA(VLOOKUP($N218,'RECAP FRNS'!#REF!,4,FALSE)),"",VLOOKUP($N218,'RECAP FRNS'!#REF!,4,FALSE))</f>
        <v>#REF!</v>
      </c>
      <c r="R218" s="81" t="e">
        <f>IF(ISNA(VLOOKUP($N218,'RECAP FRNS'!#REF!,5,FALSE)),"",VLOOKUP($N218,'RECAP FRNS'!#REF!,5,FALSE))</f>
        <v>#REF!</v>
      </c>
      <c r="S218" s="81" t="e">
        <f>IF(ISNA(VLOOKUP($N218,'RECAP FRNS'!#REF!,6,FALSE)),"",VLOOKUP($N218,'RECAP FRNS'!#REF!,6,FALSE))</f>
        <v>#REF!</v>
      </c>
      <c r="T218" s="81" t="e">
        <f>IF(ISNA(VLOOKUP($N218,'RECAP FRNS'!#REF!,7,FALSE)),"",VLOOKUP($N218,'RECAP FRNS'!#REF!,7,FALSE))</f>
        <v>#REF!</v>
      </c>
      <c r="U218" s="81" t="e">
        <f>IF(ISNA(VLOOKUP($N218,'RECAP FRNS'!#REF!,8,FALSE)),"",VLOOKUP($N218,'RECAP FRNS'!#REF!,8,FALSE))</f>
        <v>#REF!</v>
      </c>
      <c r="V218" s="81" t="e">
        <f>IF(ISNA(VLOOKUP($N218,'RECAP FRNS'!#REF!,9,FALSE)),"",VLOOKUP($N218,'RECAP FRNS'!#REF!,9,FALSE))</f>
        <v>#REF!</v>
      </c>
    </row>
    <row r="219" spans="1:22" ht="15" x14ac:dyDescent="0.25">
      <c r="A219" s="52">
        <v>41132000</v>
      </c>
      <c r="B219" s="53">
        <v>1379900</v>
      </c>
      <c r="C219" s="54" t="s">
        <v>548</v>
      </c>
      <c r="D219" s="59">
        <v>17</v>
      </c>
      <c r="E219" s="59">
        <v>711</v>
      </c>
      <c r="F219" s="59">
        <v>40130000</v>
      </c>
      <c r="G219" s="62" t="s">
        <v>511</v>
      </c>
      <c r="H219" s="61" t="s">
        <v>512</v>
      </c>
      <c r="I219" s="59">
        <v>17</v>
      </c>
      <c r="J219" s="52">
        <v>711</v>
      </c>
      <c r="K219" s="12"/>
      <c r="L219" s="12"/>
      <c r="M219" s="6" t="str">
        <f t="shared" si="9"/>
        <v>137990017711</v>
      </c>
      <c r="N219" s="6" t="str">
        <f t="shared" si="10"/>
        <v>AESOP FRANCE SARL17711</v>
      </c>
      <c r="O219" s="81" t="e">
        <f>IF(ISNA(VLOOKUP($N219,'RECAP FRNS'!#REF!,2,FALSE)),"",VLOOKUP($N219,'RECAP FRNS'!#REF!,2,FALSE))</f>
        <v>#REF!</v>
      </c>
      <c r="P219" s="81" t="e">
        <f>IF(ISNA(VLOOKUP($N219,'RECAP FRNS'!#REF!,3,FALSE)),"",VLOOKUP($N219,'RECAP FRNS'!#REF!,3,FALSE))</f>
        <v>#REF!</v>
      </c>
      <c r="Q219" s="81" t="e">
        <f>IF(ISNA(VLOOKUP($N219,'RECAP FRNS'!#REF!,4,FALSE)),"",VLOOKUP($N219,'RECAP FRNS'!#REF!,4,FALSE))</f>
        <v>#REF!</v>
      </c>
      <c r="R219" s="81" t="e">
        <f>IF(ISNA(VLOOKUP($N219,'RECAP FRNS'!#REF!,5,FALSE)),"",VLOOKUP($N219,'RECAP FRNS'!#REF!,5,FALSE))</f>
        <v>#REF!</v>
      </c>
      <c r="S219" s="81" t="e">
        <f>IF(ISNA(VLOOKUP($N219,'RECAP FRNS'!#REF!,6,FALSE)),"",VLOOKUP($N219,'RECAP FRNS'!#REF!,6,FALSE))</f>
        <v>#REF!</v>
      </c>
      <c r="T219" s="81" t="e">
        <f>IF(ISNA(VLOOKUP($N219,'RECAP FRNS'!#REF!,7,FALSE)),"",VLOOKUP($N219,'RECAP FRNS'!#REF!,7,FALSE))</f>
        <v>#REF!</v>
      </c>
      <c r="U219" s="81" t="e">
        <f>IF(ISNA(VLOOKUP($N219,'RECAP FRNS'!#REF!,8,FALSE)),"",VLOOKUP($N219,'RECAP FRNS'!#REF!,8,FALSE))</f>
        <v>#REF!</v>
      </c>
      <c r="V219" s="81" t="e">
        <f>IF(ISNA(VLOOKUP($N219,'RECAP FRNS'!#REF!,9,FALSE)),"",VLOOKUP($N219,'RECAP FRNS'!#REF!,9,FALSE))</f>
        <v>#REF!</v>
      </c>
    </row>
    <row r="220" spans="1:22" ht="15" x14ac:dyDescent="0.25">
      <c r="A220" s="52">
        <v>41132000</v>
      </c>
      <c r="B220" s="53">
        <v>965853</v>
      </c>
      <c r="C220" s="54" t="s">
        <v>480</v>
      </c>
      <c r="D220" s="59">
        <v>18</v>
      </c>
      <c r="E220" s="59">
        <v>221</v>
      </c>
      <c r="F220" s="59">
        <v>40130000</v>
      </c>
      <c r="G220" s="62" t="s">
        <v>479</v>
      </c>
      <c r="H220" s="61" t="s">
        <v>480</v>
      </c>
      <c r="I220" s="59">
        <v>18</v>
      </c>
      <c r="J220" s="52">
        <v>221</v>
      </c>
      <c r="K220" s="12"/>
      <c r="L220" s="12"/>
      <c r="M220" s="6" t="str">
        <f t="shared" si="9"/>
        <v>96585318221</v>
      </c>
      <c r="N220" s="6" t="str">
        <f t="shared" si="10"/>
        <v>BOLLORE MEDIA REGIE18221</v>
      </c>
      <c r="O220" s="81" t="e">
        <f>IF(ISNA(VLOOKUP($N220,'RECAP FRNS'!#REF!,2,FALSE)),"",VLOOKUP($N220,'RECAP FRNS'!#REF!,2,FALSE))</f>
        <v>#REF!</v>
      </c>
      <c r="P220" s="81" t="e">
        <f>IF(ISNA(VLOOKUP($N220,'RECAP FRNS'!#REF!,3,FALSE)),"",VLOOKUP($N220,'RECAP FRNS'!#REF!,3,FALSE))</f>
        <v>#REF!</v>
      </c>
      <c r="Q220" s="81" t="e">
        <f>IF(ISNA(VLOOKUP($N220,'RECAP FRNS'!#REF!,4,FALSE)),"",VLOOKUP($N220,'RECAP FRNS'!#REF!,4,FALSE))</f>
        <v>#REF!</v>
      </c>
      <c r="R220" s="81" t="e">
        <f>IF(ISNA(VLOOKUP($N220,'RECAP FRNS'!#REF!,5,FALSE)),"",VLOOKUP($N220,'RECAP FRNS'!#REF!,5,FALSE))</f>
        <v>#REF!</v>
      </c>
      <c r="S220" s="81" t="e">
        <f>IF(ISNA(VLOOKUP($N220,'RECAP FRNS'!#REF!,6,FALSE)),"",VLOOKUP($N220,'RECAP FRNS'!#REF!,6,FALSE))</f>
        <v>#REF!</v>
      </c>
      <c r="T220" s="81" t="e">
        <f>IF(ISNA(VLOOKUP($N220,'RECAP FRNS'!#REF!,7,FALSE)),"",VLOOKUP($N220,'RECAP FRNS'!#REF!,7,FALSE))</f>
        <v>#REF!</v>
      </c>
      <c r="U220" s="81" t="e">
        <f>IF(ISNA(VLOOKUP($N220,'RECAP FRNS'!#REF!,8,FALSE)),"",VLOOKUP($N220,'RECAP FRNS'!#REF!,8,FALSE))</f>
        <v>#REF!</v>
      </c>
      <c r="V220" s="81" t="e">
        <f>IF(ISNA(VLOOKUP($N220,'RECAP FRNS'!#REF!,9,FALSE)),"",VLOOKUP($N220,'RECAP FRNS'!#REF!,9,FALSE))</f>
        <v>#REF!</v>
      </c>
    </row>
    <row r="221" spans="1:22" ht="15" x14ac:dyDescent="0.25">
      <c r="A221" s="52">
        <v>41132000</v>
      </c>
      <c r="B221" s="53">
        <v>3033475</v>
      </c>
      <c r="C221" s="54" t="s">
        <v>23</v>
      </c>
      <c r="D221" s="59">
        <v>18</v>
      </c>
      <c r="E221" s="59">
        <v>314</v>
      </c>
      <c r="F221" s="59">
        <v>40130000</v>
      </c>
      <c r="G221" s="62" t="s">
        <v>211</v>
      </c>
      <c r="H221" s="61" t="s">
        <v>23</v>
      </c>
      <c r="I221" s="59">
        <v>18</v>
      </c>
      <c r="J221" s="52">
        <v>314</v>
      </c>
      <c r="K221" s="12"/>
      <c r="L221" s="12"/>
      <c r="M221" s="6" t="str">
        <f t="shared" si="9"/>
        <v>303347518314</v>
      </c>
      <c r="N221" s="6" t="str">
        <f t="shared" si="10"/>
        <v>GENERATION NUMERIQUE18314</v>
      </c>
      <c r="O221" s="81" t="e">
        <f>IF(ISNA(VLOOKUP($N221,'RECAP FRNS'!#REF!,2,FALSE)),"",VLOOKUP($N221,'RECAP FRNS'!#REF!,2,FALSE))</f>
        <v>#REF!</v>
      </c>
      <c r="P221" s="81" t="e">
        <f>IF(ISNA(VLOOKUP($N221,'RECAP FRNS'!#REF!,3,FALSE)),"",VLOOKUP($N221,'RECAP FRNS'!#REF!,3,FALSE))</f>
        <v>#REF!</v>
      </c>
      <c r="Q221" s="81" t="e">
        <f>IF(ISNA(VLOOKUP($N221,'RECAP FRNS'!#REF!,4,FALSE)),"",VLOOKUP($N221,'RECAP FRNS'!#REF!,4,FALSE))</f>
        <v>#REF!</v>
      </c>
      <c r="R221" s="81" t="e">
        <f>IF(ISNA(VLOOKUP($N221,'RECAP FRNS'!#REF!,5,FALSE)),"",VLOOKUP($N221,'RECAP FRNS'!#REF!,5,FALSE))</f>
        <v>#REF!</v>
      </c>
      <c r="S221" s="81" t="e">
        <f>IF(ISNA(VLOOKUP($N221,'RECAP FRNS'!#REF!,6,FALSE)),"",VLOOKUP($N221,'RECAP FRNS'!#REF!,6,FALSE))</f>
        <v>#REF!</v>
      </c>
      <c r="T221" s="81" t="e">
        <f>IF(ISNA(VLOOKUP($N221,'RECAP FRNS'!#REF!,7,FALSE)),"",VLOOKUP($N221,'RECAP FRNS'!#REF!,7,FALSE))</f>
        <v>#REF!</v>
      </c>
      <c r="U221" s="81" t="e">
        <f>IF(ISNA(VLOOKUP($N221,'RECAP FRNS'!#REF!,8,FALSE)),"",VLOOKUP($N221,'RECAP FRNS'!#REF!,8,FALSE))</f>
        <v>#REF!</v>
      </c>
      <c r="V221" s="81" t="e">
        <f>IF(ISNA(VLOOKUP($N221,'RECAP FRNS'!#REF!,9,FALSE)),"",VLOOKUP($N221,'RECAP FRNS'!#REF!,9,FALSE))</f>
        <v>#REF!</v>
      </c>
    </row>
    <row r="222" spans="1:22" ht="15" x14ac:dyDescent="0.25">
      <c r="A222" s="52">
        <v>41132000</v>
      </c>
      <c r="B222" s="53">
        <v>217430</v>
      </c>
      <c r="C222" s="54" t="s">
        <v>492</v>
      </c>
      <c r="D222" s="59">
        <v>18</v>
      </c>
      <c r="E222" s="59">
        <v>406</v>
      </c>
      <c r="F222" s="59">
        <v>40130000</v>
      </c>
      <c r="G222" s="62" t="s">
        <v>491</v>
      </c>
      <c r="H222" s="61" t="s">
        <v>492</v>
      </c>
      <c r="I222" s="59">
        <v>18</v>
      </c>
      <c r="J222" s="52">
        <v>406</v>
      </c>
      <c r="K222" s="12"/>
      <c r="L222" s="12"/>
      <c r="M222" s="6" t="str">
        <f t="shared" si="9"/>
        <v>21743018406</v>
      </c>
      <c r="N222" s="6" t="str">
        <f t="shared" si="10"/>
        <v>GROUPE FRANCE AGRICOLE18406</v>
      </c>
      <c r="O222" s="81" t="e">
        <f>IF(ISNA(VLOOKUP($N222,'RECAP FRNS'!#REF!,2,FALSE)),"",VLOOKUP($N222,'RECAP FRNS'!#REF!,2,FALSE))</f>
        <v>#REF!</v>
      </c>
      <c r="P222" s="81" t="e">
        <f>IF(ISNA(VLOOKUP($N222,'RECAP FRNS'!#REF!,3,FALSE)),"",VLOOKUP($N222,'RECAP FRNS'!#REF!,3,FALSE))</f>
        <v>#REF!</v>
      </c>
      <c r="Q222" s="81" t="e">
        <f>IF(ISNA(VLOOKUP($N222,'RECAP FRNS'!#REF!,4,FALSE)),"",VLOOKUP($N222,'RECAP FRNS'!#REF!,4,FALSE))</f>
        <v>#REF!</v>
      </c>
      <c r="R222" s="81" t="e">
        <f>IF(ISNA(VLOOKUP($N222,'RECAP FRNS'!#REF!,5,FALSE)),"",VLOOKUP($N222,'RECAP FRNS'!#REF!,5,FALSE))</f>
        <v>#REF!</v>
      </c>
      <c r="S222" s="81" t="e">
        <f>IF(ISNA(VLOOKUP($N222,'RECAP FRNS'!#REF!,6,FALSE)),"",VLOOKUP($N222,'RECAP FRNS'!#REF!,6,FALSE))</f>
        <v>#REF!</v>
      </c>
      <c r="T222" s="81" t="e">
        <f>IF(ISNA(VLOOKUP($N222,'RECAP FRNS'!#REF!,7,FALSE)),"",VLOOKUP($N222,'RECAP FRNS'!#REF!,7,FALSE))</f>
        <v>#REF!</v>
      </c>
      <c r="U222" s="81" t="e">
        <f>IF(ISNA(VLOOKUP($N222,'RECAP FRNS'!#REF!,8,FALSE)),"",VLOOKUP($N222,'RECAP FRNS'!#REF!,8,FALSE))</f>
        <v>#REF!</v>
      </c>
      <c r="V222" s="81" t="e">
        <f>IF(ISNA(VLOOKUP($N222,'RECAP FRNS'!#REF!,9,FALSE)),"",VLOOKUP($N222,'RECAP FRNS'!#REF!,9,FALSE))</f>
        <v>#REF!</v>
      </c>
    </row>
    <row r="223" spans="1:22" ht="15" x14ac:dyDescent="0.25">
      <c r="A223" s="52">
        <v>41132000</v>
      </c>
      <c r="B223" s="53">
        <v>583364</v>
      </c>
      <c r="C223" s="54" t="s">
        <v>549</v>
      </c>
      <c r="D223" s="59">
        <v>18</v>
      </c>
      <c r="E223" s="59">
        <v>406</v>
      </c>
      <c r="F223" s="59">
        <v>40130000</v>
      </c>
      <c r="G223" s="62" t="s">
        <v>489</v>
      </c>
      <c r="H223" s="61" t="s">
        <v>490</v>
      </c>
      <c r="I223" s="59">
        <v>18</v>
      </c>
      <c r="J223" s="52">
        <v>406</v>
      </c>
      <c r="K223" s="12"/>
      <c r="L223" s="12"/>
      <c r="M223" s="6" t="str">
        <f t="shared" si="9"/>
        <v>58336418406</v>
      </c>
      <c r="N223" s="6" t="str">
        <f t="shared" si="10"/>
        <v>EDITIONS DU BOISBAUDRY SAS18406</v>
      </c>
      <c r="O223" s="81" t="e">
        <f>IF(ISNA(VLOOKUP($N223,'RECAP FRNS'!#REF!,2,FALSE)),"",VLOOKUP($N223,'RECAP FRNS'!#REF!,2,FALSE))</f>
        <v>#REF!</v>
      </c>
      <c r="P223" s="81" t="e">
        <f>IF(ISNA(VLOOKUP($N223,'RECAP FRNS'!#REF!,3,FALSE)),"",VLOOKUP($N223,'RECAP FRNS'!#REF!,3,FALSE))</f>
        <v>#REF!</v>
      </c>
      <c r="Q223" s="81" t="e">
        <f>IF(ISNA(VLOOKUP($N223,'RECAP FRNS'!#REF!,4,FALSE)),"",VLOOKUP($N223,'RECAP FRNS'!#REF!,4,FALSE))</f>
        <v>#REF!</v>
      </c>
      <c r="R223" s="81" t="e">
        <f>IF(ISNA(VLOOKUP($N223,'RECAP FRNS'!#REF!,5,FALSE)),"",VLOOKUP($N223,'RECAP FRNS'!#REF!,5,FALSE))</f>
        <v>#REF!</v>
      </c>
      <c r="S223" s="81" t="e">
        <f>IF(ISNA(VLOOKUP($N223,'RECAP FRNS'!#REF!,6,FALSE)),"",VLOOKUP($N223,'RECAP FRNS'!#REF!,6,FALSE))</f>
        <v>#REF!</v>
      </c>
      <c r="T223" s="81" t="e">
        <f>IF(ISNA(VLOOKUP($N223,'RECAP FRNS'!#REF!,7,FALSE)),"",VLOOKUP($N223,'RECAP FRNS'!#REF!,7,FALSE))</f>
        <v>#REF!</v>
      </c>
      <c r="U223" s="81" t="e">
        <f>IF(ISNA(VLOOKUP($N223,'RECAP FRNS'!#REF!,8,FALSE)),"",VLOOKUP($N223,'RECAP FRNS'!#REF!,8,FALSE))</f>
        <v>#REF!</v>
      </c>
      <c r="V223" s="81" t="e">
        <f>IF(ISNA(VLOOKUP($N223,'RECAP FRNS'!#REF!,9,FALSE)),"",VLOOKUP($N223,'RECAP FRNS'!#REF!,9,FALSE))</f>
        <v>#REF!</v>
      </c>
    </row>
    <row r="224" spans="1:22" ht="15" x14ac:dyDescent="0.25">
      <c r="A224" s="52">
        <v>41132000</v>
      </c>
      <c r="B224" s="53">
        <v>3023438</v>
      </c>
      <c r="C224" s="54" t="s">
        <v>501</v>
      </c>
      <c r="D224" s="59">
        <v>18</v>
      </c>
      <c r="E224" s="59">
        <v>601</v>
      </c>
      <c r="F224" s="59">
        <v>40130000</v>
      </c>
      <c r="G224" s="62" t="s">
        <v>500</v>
      </c>
      <c r="H224" s="61" t="s">
        <v>501</v>
      </c>
      <c r="I224" s="59">
        <v>18</v>
      </c>
      <c r="J224" s="52">
        <v>601</v>
      </c>
      <c r="K224" s="12"/>
      <c r="L224" s="12"/>
      <c r="M224" s="6" t="str">
        <f t="shared" si="9"/>
        <v>302343818601</v>
      </c>
      <c r="N224" s="6" t="str">
        <f t="shared" si="10"/>
        <v>NEWSCO REGIE18601</v>
      </c>
      <c r="O224" s="81" t="e">
        <f>IF(ISNA(VLOOKUP($N224,'RECAP FRNS'!#REF!,2,FALSE)),"",VLOOKUP($N224,'RECAP FRNS'!#REF!,2,FALSE))</f>
        <v>#REF!</v>
      </c>
      <c r="P224" s="81" t="e">
        <f>IF(ISNA(VLOOKUP($N224,'RECAP FRNS'!#REF!,3,FALSE)),"",VLOOKUP($N224,'RECAP FRNS'!#REF!,3,FALSE))</f>
        <v>#REF!</v>
      </c>
      <c r="Q224" s="81" t="e">
        <f>IF(ISNA(VLOOKUP($N224,'RECAP FRNS'!#REF!,4,FALSE)),"",VLOOKUP($N224,'RECAP FRNS'!#REF!,4,FALSE))</f>
        <v>#REF!</v>
      </c>
      <c r="R224" s="81" t="e">
        <f>IF(ISNA(VLOOKUP($N224,'RECAP FRNS'!#REF!,5,FALSE)),"",VLOOKUP($N224,'RECAP FRNS'!#REF!,5,FALSE))</f>
        <v>#REF!</v>
      </c>
      <c r="S224" s="81" t="e">
        <f>IF(ISNA(VLOOKUP($N224,'RECAP FRNS'!#REF!,6,FALSE)),"",VLOOKUP($N224,'RECAP FRNS'!#REF!,6,FALSE))</f>
        <v>#REF!</v>
      </c>
      <c r="T224" s="81" t="e">
        <f>IF(ISNA(VLOOKUP($N224,'RECAP FRNS'!#REF!,7,FALSE)),"",VLOOKUP($N224,'RECAP FRNS'!#REF!,7,FALSE))</f>
        <v>#REF!</v>
      </c>
      <c r="U224" s="81" t="e">
        <f>IF(ISNA(VLOOKUP($N224,'RECAP FRNS'!#REF!,8,FALSE)),"",VLOOKUP($N224,'RECAP FRNS'!#REF!,8,FALSE))</f>
        <v>#REF!</v>
      </c>
      <c r="V224" s="81" t="e">
        <f>IF(ISNA(VLOOKUP($N224,'RECAP FRNS'!#REF!,9,FALSE)),"",VLOOKUP($N224,'RECAP FRNS'!#REF!,9,FALSE))</f>
        <v>#REF!</v>
      </c>
    </row>
    <row r="225" spans="1:22" ht="15" x14ac:dyDescent="0.25">
      <c r="A225" s="52">
        <v>41132000</v>
      </c>
      <c r="B225" s="53">
        <v>3021712</v>
      </c>
      <c r="C225" s="54" t="s">
        <v>43</v>
      </c>
      <c r="D225" s="59">
        <v>17</v>
      </c>
      <c r="E225" s="59">
        <v>617</v>
      </c>
      <c r="F225" s="59">
        <v>40130000</v>
      </c>
      <c r="G225" s="62"/>
      <c r="H225" s="61" t="s">
        <v>528</v>
      </c>
      <c r="I225" s="59">
        <v>17</v>
      </c>
      <c r="J225" s="52">
        <v>601</v>
      </c>
      <c r="K225" s="12"/>
      <c r="L225" s="12"/>
      <c r="M225" s="6" t="str">
        <f t="shared" si="9"/>
        <v>302171217617</v>
      </c>
      <c r="N225" s="6" t="str">
        <f t="shared" si="10"/>
        <v>SOLUTIONS MANUTENTION17601</v>
      </c>
      <c r="O225" s="81" t="e">
        <f>IF(ISNA(VLOOKUP($N225,'RECAP FRNS'!#REF!,2,FALSE)),"",VLOOKUP($N225,'RECAP FRNS'!#REF!,2,FALSE))</f>
        <v>#REF!</v>
      </c>
      <c r="P225" s="81" t="e">
        <f>IF(ISNA(VLOOKUP($N225,'RECAP FRNS'!#REF!,3,FALSE)),"",VLOOKUP($N225,'RECAP FRNS'!#REF!,3,FALSE))</f>
        <v>#REF!</v>
      </c>
      <c r="Q225" s="81" t="e">
        <f>IF(ISNA(VLOOKUP($N225,'RECAP FRNS'!#REF!,4,FALSE)),"",VLOOKUP($N225,'RECAP FRNS'!#REF!,4,FALSE))</f>
        <v>#REF!</v>
      </c>
      <c r="R225" s="81" t="e">
        <f>IF(ISNA(VLOOKUP($N225,'RECAP FRNS'!#REF!,5,FALSE)),"",VLOOKUP($N225,'RECAP FRNS'!#REF!,5,FALSE))</f>
        <v>#REF!</v>
      </c>
      <c r="S225" s="81" t="e">
        <f>IF(ISNA(VLOOKUP($N225,'RECAP FRNS'!#REF!,6,FALSE)),"",VLOOKUP($N225,'RECAP FRNS'!#REF!,6,FALSE))</f>
        <v>#REF!</v>
      </c>
      <c r="T225" s="81" t="e">
        <f>IF(ISNA(VLOOKUP($N225,'RECAP FRNS'!#REF!,7,FALSE)),"",VLOOKUP($N225,'RECAP FRNS'!#REF!,7,FALSE))</f>
        <v>#REF!</v>
      </c>
      <c r="U225" s="81" t="e">
        <f>IF(ISNA(VLOOKUP($N225,'RECAP FRNS'!#REF!,8,FALSE)),"",VLOOKUP($N225,'RECAP FRNS'!#REF!,8,FALSE))</f>
        <v>#REF!</v>
      </c>
      <c r="V225" s="81" t="e">
        <f>IF(ISNA(VLOOKUP($N225,'RECAP FRNS'!#REF!,9,FALSE)),"",VLOOKUP($N225,'RECAP FRNS'!#REF!,9,FALSE))</f>
        <v>#REF!</v>
      </c>
    </row>
    <row r="226" spans="1:22" ht="15" x14ac:dyDescent="0.25">
      <c r="A226" s="52">
        <v>41132000</v>
      </c>
      <c r="B226" s="53">
        <v>3026498</v>
      </c>
      <c r="C226" s="54" t="s">
        <v>527</v>
      </c>
      <c r="D226" s="59">
        <v>18</v>
      </c>
      <c r="E226" s="59">
        <v>601</v>
      </c>
      <c r="F226" s="59">
        <v>40130000</v>
      </c>
      <c r="G226" s="62" t="s">
        <v>506</v>
      </c>
      <c r="H226" s="61" t="s">
        <v>506</v>
      </c>
      <c r="I226" s="59">
        <v>18</v>
      </c>
      <c r="J226" s="52">
        <v>601</v>
      </c>
      <c r="K226" s="12"/>
      <c r="L226" s="12"/>
      <c r="M226" s="6" t="str">
        <f t="shared" si="9"/>
        <v>302649818601</v>
      </c>
      <c r="N226" s="6" t="str">
        <f t="shared" si="10"/>
        <v>SIFIJA18601</v>
      </c>
      <c r="O226" s="81" t="e">
        <f>IF(ISNA(VLOOKUP($N226,'RECAP FRNS'!#REF!,2,FALSE)),"",VLOOKUP($N226,'RECAP FRNS'!#REF!,2,FALSE))</f>
        <v>#REF!</v>
      </c>
      <c r="P226" s="81" t="e">
        <f>IF(ISNA(VLOOKUP($N226,'RECAP FRNS'!#REF!,3,FALSE)),"",VLOOKUP($N226,'RECAP FRNS'!#REF!,3,FALSE))</f>
        <v>#REF!</v>
      </c>
      <c r="Q226" s="81" t="e">
        <f>IF(ISNA(VLOOKUP($N226,'RECAP FRNS'!#REF!,4,FALSE)),"",VLOOKUP($N226,'RECAP FRNS'!#REF!,4,FALSE))</f>
        <v>#REF!</v>
      </c>
      <c r="R226" s="81" t="e">
        <f>IF(ISNA(VLOOKUP($N226,'RECAP FRNS'!#REF!,5,FALSE)),"",VLOOKUP($N226,'RECAP FRNS'!#REF!,5,FALSE))</f>
        <v>#REF!</v>
      </c>
      <c r="S226" s="81" t="e">
        <f>IF(ISNA(VLOOKUP($N226,'RECAP FRNS'!#REF!,6,FALSE)),"",VLOOKUP($N226,'RECAP FRNS'!#REF!,6,FALSE))</f>
        <v>#REF!</v>
      </c>
      <c r="T226" s="81" t="e">
        <f>IF(ISNA(VLOOKUP($N226,'RECAP FRNS'!#REF!,7,FALSE)),"",VLOOKUP($N226,'RECAP FRNS'!#REF!,7,FALSE))</f>
        <v>#REF!</v>
      </c>
      <c r="U226" s="81" t="e">
        <f>IF(ISNA(VLOOKUP($N226,'RECAP FRNS'!#REF!,8,FALSE)),"",VLOOKUP($N226,'RECAP FRNS'!#REF!,8,FALSE))</f>
        <v>#REF!</v>
      </c>
      <c r="V226" s="81" t="e">
        <f>IF(ISNA(VLOOKUP($N226,'RECAP FRNS'!#REF!,9,FALSE)),"",VLOOKUP($N226,'RECAP FRNS'!#REF!,9,FALSE))</f>
        <v>#REF!</v>
      </c>
    </row>
    <row r="227" spans="1:22" ht="15" x14ac:dyDescent="0.25">
      <c r="A227" s="52">
        <v>41132000</v>
      </c>
      <c r="B227" s="53">
        <v>3041784</v>
      </c>
      <c r="C227" s="54" t="s">
        <v>26</v>
      </c>
      <c r="D227" s="59">
        <v>17</v>
      </c>
      <c r="E227" s="59">
        <v>420</v>
      </c>
      <c r="F227" s="59">
        <v>40130000</v>
      </c>
      <c r="G227" s="62" t="s">
        <v>26</v>
      </c>
      <c r="H227" s="61" t="s">
        <v>493</v>
      </c>
      <c r="I227" s="59">
        <v>17</v>
      </c>
      <c r="J227" s="52">
        <v>420</v>
      </c>
      <c r="K227" s="12"/>
      <c r="L227" s="12"/>
      <c r="M227" s="6" t="str">
        <f t="shared" si="9"/>
        <v>304178417420</v>
      </c>
      <c r="N227" s="6" t="str">
        <f t="shared" si="10"/>
        <v>MNSTR SAS17420</v>
      </c>
      <c r="O227" s="81" t="e">
        <f>IF(ISNA(VLOOKUP($N227,'RECAP FRNS'!#REF!,2,FALSE)),"",VLOOKUP($N227,'RECAP FRNS'!#REF!,2,FALSE))</f>
        <v>#REF!</v>
      </c>
      <c r="P227" s="81" t="e">
        <f>IF(ISNA(VLOOKUP($N227,'RECAP FRNS'!#REF!,3,FALSE)),"",VLOOKUP($N227,'RECAP FRNS'!#REF!,3,FALSE))</f>
        <v>#REF!</v>
      </c>
      <c r="Q227" s="81" t="e">
        <f>IF(ISNA(VLOOKUP($N227,'RECAP FRNS'!#REF!,4,FALSE)),"",VLOOKUP($N227,'RECAP FRNS'!#REF!,4,FALSE))</f>
        <v>#REF!</v>
      </c>
      <c r="R227" s="81" t="e">
        <f>IF(ISNA(VLOOKUP($N227,'RECAP FRNS'!#REF!,5,FALSE)),"",VLOOKUP($N227,'RECAP FRNS'!#REF!,5,FALSE))</f>
        <v>#REF!</v>
      </c>
      <c r="S227" s="81" t="e">
        <f>IF(ISNA(VLOOKUP($N227,'RECAP FRNS'!#REF!,6,FALSE)),"",VLOOKUP($N227,'RECAP FRNS'!#REF!,6,FALSE))</f>
        <v>#REF!</v>
      </c>
      <c r="T227" s="81" t="e">
        <f>IF(ISNA(VLOOKUP($N227,'RECAP FRNS'!#REF!,7,FALSE)),"",VLOOKUP($N227,'RECAP FRNS'!#REF!,7,FALSE))</f>
        <v>#REF!</v>
      </c>
      <c r="U227" s="81" t="e">
        <f>IF(ISNA(VLOOKUP($N227,'RECAP FRNS'!#REF!,8,FALSE)),"",VLOOKUP($N227,'RECAP FRNS'!#REF!,8,FALSE))</f>
        <v>#REF!</v>
      </c>
      <c r="V227" s="81" t="e">
        <f>IF(ISNA(VLOOKUP($N227,'RECAP FRNS'!#REF!,9,FALSE)),"",VLOOKUP($N227,'RECAP FRNS'!#REF!,9,FALSE))</f>
        <v>#REF!</v>
      </c>
    </row>
    <row r="228" spans="1:22" ht="15" x14ac:dyDescent="0.25">
      <c r="A228" s="52">
        <v>41132000</v>
      </c>
      <c r="B228" s="53">
        <v>3012915</v>
      </c>
      <c r="C228" s="54" t="s">
        <v>46</v>
      </c>
      <c r="D228" s="59">
        <v>17</v>
      </c>
      <c r="E228" s="59">
        <v>704</v>
      </c>
      <c r="F228" s="59">
        <v>40130000</v>
      </c>
      <c r="G228" s="62" t="s">
        <v>207</v>
      </c>
      <c r="H228" s="61" t="s">
        <v>208</v>
      </c>
      <c r="I228" s="59">
        <v>17</v>
      </c>
      <c r="J228" s="52">
        <v>704</v>
      </c>
      <c r="K228" s="12"/>
      <c r="L228" s="12"/>
      <c r="M228" s="6" t="str">
        <f t="shared" si="9"/>
        <v>301291517704</v>
      </c>
      <c r="N228" s="6" t="str">
        <f t="shared" si="10"/>
        <v>SUZUKI FRANCE17704</v>
      </c>
      <c r="O228" s="81" t="e">
        <f>IF(ISNA(VLOOKUP($N228,'RECAP FRNS'!#REF!,2,FALSE)),"",VLOOKUP($N228,'RECAP FRNS'!#REF!,2,FALSE))</f>
        <v>#REF!</v>
      </c>
      <c r="P228" s="81" t="e">
        <f>IF(ISNA(VLOOKUP($N228,'RECAP FRNS'!#REF!,3,FALSE)),"",VLOOKUP($N228,'RECAP FRNS'!#REF!,3,FALSE))</f>
        <v>#REF!</v>
      </c>
      <c r="Q228" s="81" t="e">
        <f>IF(ISNA(VLOOKUP($N228,'RECAP FRNS'!#REF!,4,FALSE)),"",VLOOKUP($N228,'RECAP FRNS'!#REF!,4,FALSE))</f>
        <v>#REF!</v>
      </c>
      <c r="R228" s="81" t="e">
        <f>IF(ISNA(VLOOKUP($N228,'RECAP FRNS'!#REF!,5,FALSE)),"",VLOOKUP($N228,'RECAP FRNS'!#REF!,5,FALSE))</f>
        <v>#REF!</v>
      </c>
      <c r="S228" s="81" t="e">
        <f>IF(ISNA(VLOOKUP($N228,'RECAP FRNS'!#REF!,6,FALSE)),"",VLOOKUP($N228,'RECAP FRNS'!#REF!,6,FALSE))</f>
        <v>#REF!</v>
      </c>
      <c r="T228" s="81" t="e">
        <f>IF(ISNA(VLOOKUP($N228,'RECAP FRNS'!#REF!,7,FALSE)),"",VLOOKUP($N228,'RECAP FRNS'!#REF!,7,FALSE))</f>
        <v>#REF!</v>
      </c>
      <c r="U228" s="81" t="e">
        <f>IF(ISNA(VLOOKUP($N228,'RECAP FRNS'!#REF!,8,FALSE)),"",VLOOKUP($N228,'RECAP FRNS'!#REF!,8,FALSE))</f>
        <v>#REF!</v>
      </c>
      <c r="V228" s="81" t="e">
        <f>IF(ISNA(VLOOKUP($N228,'RECAP FRNS'!#REF!,9,FALSE)),"",VLOOKUP($N228,'RECAP FRNS'!#REF!,9,FALSE))</f>
        <v>#REF!</v>
      </c>
    </row>
    <row r="229" spans="1:22" ht="15" x14ac:dyDescent="0.25">
      <c r="A229" s="52">
        <v>41131000</v>
      </c>
      <c r="B229" s="53">
        <v>3039924</v>
      </c>
      <c r="C229" s="54" t="s">
        <v>80</v>
      </c>
      <c r="D229" s="59">
        <v>17</v>
      </c>
      <c r="E229" s="59">
        <v>704</v>
      </c>
      <c r="F229" s="59">
        <v>40130000</v>
      </c>
      <c r="G229" s="62" t="s">
        <v>509</v>
      </c>
      <c r="H229" s="61" t="s">
        <v>510</v>
      </c>
      <c r="I229" s="59">
        <v>17</v>
      </c>
      <c r="J229" s="52">
        <v>704</v>
      </c>
      <c r="K229" s="12"/>
      <c r="L229" s="12"/>
      <c r="M229" s="6" t="str">
        <f t="shared" si="9"/>
        <v>303992417704</v>
      </c>
      <c r="N229" s="6" t="str">
        <f t="shared" si="10"/>
        <v>GOOD STYLE MAGAZINE17704</v>
      </c>
      <c r="O229" s="81" t="e">
        <f>IF(ISNA(VLOOKUP($N229,'RECAP FRNS'!#REF!,2,FALSE)),"",VLOOKUP($N229,'RECAP FRNS'!#REF!,2,FALSE))</f>
        <v>#REF!</v>
      </c>
      <c r="P229" s="81" t="e">
        <f>IF(ISNA(VLOOKUP($N229,'RECAP FRNS'!#REF!,3,FALSE)),"",VLOOKUP($N229,'RECAP FRNS'!#REF!,3,FALSE))</f>
        <v>#REF!</v>
      </c>
      <c r="Q229" s="81" t="e">
        <f>IF(ISNA(VLOOKUP($N229,'RECAP FRNS'!#REF!,4,FALSE)),"",VLOOKUP($N229,'RECAP FRNS'!#REF!,4,FALSE))</f>
        <v>#REF!</v>
      </c>
      <c r="R229" s="81" t="e">
        <f>IF(ISNA(VLOOKUP($N229,'RECAP FRNS'!#REF!,5,FALSE)),"",VLOOKUP($N229,'RECAP FRNS'!#REF!,5,FALSE))</f>
        <v>#REF!</v>
      </c>
      <c r="S229" s="81" t="e">
        <f>IF(ISNA(VLOOKUP($N229,'RECAP FRNS'!#REF!,6,FALSE)),"",VLOOKUP($N229,'RECAP FRNS'!#REF!,6,FALSE))</f>
        <v>#REF!</v>
      </c>
      <c r="T229" s="81" t="e">
        <f>IF(ISNA(VLOOKUP($N229,'RECAP FRNS'!#REF!,7,FALSE)),"",VLOOKUP($N229,'RECAP FRNS'!#REF!,7,FALSE))</f>
        <v>#REF!</v>
      </c>
      <c r="U229" s="81" t="e">
        <f>IF(ISNA(VLOOKUP($N229,'RECAP FRNS'!#REF!,8,FALSE)),"",VLOOKUP($N229,'RECAP FRNS'!#REF!,8,FALSE))</f>
        <v>#REF!</v>
      </c>
      <c r="V229" s="81" t="e">
        <f>IF(ISNA(VLOOKUP($N229,'RECAP FRNS'!#REF!,9,FALSE)),"",VLOOKUP($N229,'RECAP FRNS'!#REF!,9,FALSE))</f>
        <v>#REF!</v>
      </c>
    </row>
    <row r="230" spans="1:22" ht="15" x14ac:dyDescent="0.25">
      <c r="A230" s="52">
        <v>41132000</v>
      </c>
      <c r="B230" s="53">
        <v>3010810</v>
      </c>
      <c r="C230" s="54" t="s">
        <v>41</v>
      </c>
      <c r="D230" s="59">
        <v>18</v>
      </c>
      <c r="E230" s="59">
        <v>601</v>
      </c>
      <c r="F230" s="59">
        <v>40130000</v>
      </c>
      <c r="G230" s="62" t="s">
        <v>212</v>
      </c>
      <c r="H230" s="61" t="s">
        <v>213</v>
      </c>
      <c r="I230" s="59">
        <v>18</v>
      </c>
      <c r="J230" s="52">
        <v>601</v>
      </c>
      <c r="K230" s="12"/>
      <c r="L230" s="12"/>
      <c r="M230" s="6" t="str">
        <f t="shared" si="9"/>
        <v>301081018601</v>
      </c>
      <c r="N230" s="6" t="str">
        <f t="shared" si="10"/>
        <v>FL REGIE SAS18601</v>
      </c>
      <c r="O230" s="81" t="e">
        <f>IF(ISNA(VLOOKUP($N230,'RECAP FRNS'!#REF!,2,FALSE)),"",VLOOKUP($N230,'RECAP FRNS'!#REF!,2,FALSE))</f>
        <v>#REF!</v>
      </c>
      <c r="P230" s="81" t="e">
        <f>IF(ISNA(VLOOKUP($N230,'RECAP FRNS'!#REF!,3,FALSE)),"",VLOOKUP($N230,'RECAP FRNS'!#REF!,3,FALSE))</f>
        <v>#REF!</v>
      </c>
      <c r="Q230" s="81" t="e">
        <f>IF(ISNA(VLOOKUP($N230,'RECAP FRNS'!#REF!,4,FALSE)),"",VLOOKUP($N230,'RECAP FRNS'!#REF!,4,FALSE))</f>
        <v>#REF!</v>
      </c>
      <c r="R230" s="81" t="e">
        <f>IF(ISNA(VLOOKUP($N230,'RECAP FRNS'!#REF!,5,FALSE)),"",VLOOKUP($N230,'RECAP FRNS'!#REF!,5,FALSE))</f>
        <v>#REF!</v>
      </c>
      <c r="S230" s="81" t="e">
        <f>IF(ISNA(VLOOKUP($N230,'RECAP FRNS'!#REF!,6,FALSE)),"",VLOOKUP($N230,'RECAP FRNS'!#REF!,6,FALSE))</f>
        <v>#REF!</v>
      </c>
      <c r="T230" s="81" t="e">
        <f>IF(ISNA(VLOOKUP($N230,'RECAP FRNS'!#REF!,7,FALSE)),"",VLOOKUP($N230,'RECAP FRNS'!#REF!,7,FALSE))</f>
        <v>#REF!</v>
      </c>
      <c r="U230" s="81" t="e">
        <f>IF(ISNA(VLOOKUP($N230,'RECAP FRNS'!#REF!,8,FALSE)),"",VLOOKUP($N230,'RECAP FRNS'!#REF!,8,FALSE))</f>
        <v>#REF!</v>
      </c>
      <c r="V230" s="81" t="e">
        <f>IF(ISNA(VLOOKUP($N230,'RECAP FRNS'!#REF!,9,FALSE)),"",VLOOKUP($N230,'RECAP FRNS'!#REF!,9,FALSE))</f>
        <v>#REF!</v>
      </c>
    </row>
    <row r="231" spans="1:22" ht="15" x14ac:dyDescent="0.25">
      <c r="A231" s="52">
        <v>41132000</v>
      </c>
      <c r="B231" s="53">
        <v>206128</v>
      </c>
      <c r="C231" s="54" t="s">
        <v>24</v>
      </c>
      <c r="D231" s="59">
        <v>17</v>
      </c>
      <c r="E231" s="59">
        <v>351</v>
      </c>
      <c r="F231" s="59">
        <v>40130000</v>
      </c>
      <c r="G231" s="62" t="s">
        <v>195</v>
      </c>
      <c r="H231" s="61" t="s">
        <v>196</v>
      </c>
      <c r="I231" s="59">
        <v>17</v>
      </c>
      <c r="J231" s="52">
        <v>351</v>
      </c>
      <c r="K231" s="12"/>
      <c r="L231" s="12"/>
      <c r="M231" s="6" t="str">
        <f t="shared" si="9"/>
        <v>20612817351</v>
      </c>
      <c r="N231" s="6" t="str">
        <f t="shared" si="10"/>
        <v>CUIR PLUS17351</v>
      </c>
      <c r="O231" s="81" t="e">
        <f>IF(ISNA(VLOOKUP($N231,'RECAP FRNS'!#REF!,2,FALSE)),"",VLOOKUP($N231,'RECAP FRNS'!#REF!,2,FALSE))</f>
        <v>#REF!</v>
      </c>
      <c r="P231" s="81" t="e">
        <f>IF(ISNA(VLOOKUP($N231,'RECAP FRNS'!#REF!,3,FALSE)),"",VLOOKUP($N231,'RECAP FRNS'!#REF!,3,FALSE))</f>
        <v>#REF!</v>
      </c>
      <c r="Q231" s="81" t="e">
        <f>IF(ISNA(VLOOKUP($N231,'RECAP FRNS'!#REF!,4,FALSE)),"",VLOOKUP($N231,'RECAP FRNS'!#REF!,4,FALSE))</f>
        <v>#REF!</v>
      </c>
      <c r="R231" s="81" t="e">
        <f>IF(ISNA(VLOOKUP($N231,'RECAP FRNS'!#REF!,5,FALSE)),"",VLOOKUP($N231,'RECAP FRNS'!#REF!,5,FALSE))</f>
        <v>#REF!</v>
      </c>
      <c r="S231" s="81" t="e">
        <f>IF(ISNA(VLOOKUP($N231,'RECAP FRNS'!#REF!,6,FALSE)),"",VLOOKUP($N231,'RECAP FRNS'!#REF!,6,FALSE))</f>
        <v>#REF!</v>
      </c>
      <c r="T231" s="81" t="e">
        <f>IF(ISNA(VLOOKUP($N231,'RECAP FRNS'!#REF!,7,FALSE)),"",VLOOKUP($N231,'RECAP FRNS'!#REF!,7,FALSE))</f>
        <v>#REF!</v>
      </c>
      <c r="U231" s="81" t="e">
        <f>IF(ISNA(VLOOKUP($N231,'RECAP FRNS'!#REF!,8,FALSE)),"",VLOOKUP($N231,'RECAP FRNS'!#REF!,8,FALSE))</f>
        <v>#REF!</v>
      </c>
      <c r="V231" s="81" t="e">
        <f>IF(ISNA(VLOOKUP($N231,'RECAP FRNS'!#REF!,9,FALSE)),"",VLOOKUP($N231,'RECAP FRNS'!#REF!,9,FALSE))</f>
        <v>#REF!</v>
      </c>
    </row>
    <row r="232" spans="1:22" ht="15" x14ac:dyDescent="0.25">
      <c r="A232" s="52">
        <v>41132000</v>
      </c>
      <c r="B232" s="53">
        <v>3011244</v>
      </c>
      <c r="C232" s="54" t="s">
        <v>435</v>
      </c>
      <c r="D232" s="59">
        <v>18</v>
      </c>
      <c r="E232" s="59">
        <v>423</v>
      </c>
      <c r="F232" s="59">
        <v>40130000</v>
      </c>
      <c r="G232" s="62" t="s">
        <v>436</v>
      </c>
      <c r="H232" s="61" t="s">
        <v>435</v>
      </c>
      <c r="I232" s="59">
        <v>18</v>
      </c>
      <c r="J232" s="52">
        <v>423</v>
      </c>
      <c r="K232" s="12"/>
      <c r="L232" s="12"/>
      <c r="M232" s="6" t="str">
        <f t="shared" si="9"/>
        <v>301124418423</v>
      </c>
      <c r="N232" s="6" t="str">
        <f t="shared" si="10"/>
        <v>FIGARO CLASSIFIEDS18423</v>
      </c>
      <c r="O232" s="81" t="e">
        <f>IF(ISNA(VLOOKUP($N232,'RECAP FRNS'!#REF!,2,FALSE)),"",VLOOKUP($N232,'RECAP FRNS'!#REF!,2,FALSE))</f>
        <v>#REF!</v>
      </c>
      <c r="P232" s="81" t="e">
        <f>IF(ISNA(VLOOKUP($N232,'RECAP FRNS'!#REF!,3,FALSE)),"",VLOOKUP($N232,'RECAP FRNS'!#REF!,3,FALSE))</f>
        <v>#REF!</v>
      </c>
      <c r="Q232" s="81" t="e">
        <f>IF(ISNA(VLOOKUP($N232,'RECAP FRNS'!#REF!,4,FALSE)),"",VLOOKUP($N232,'RECAP FRNS'!#REF!,4,FALSE))</f>
        <v>#REF!</v>
      </c>
      <c r="R232" s="81" t="e">
        <f>IF(ISNA(VLOOKUP($N232,'RECAP FRNS'!#REF!,5,FALSE)),"",VLOOKUP($N232,'RECAP FRNS'!#REF!,5,FALSE))</f>
        <v>#REF!</v>
      </c>
      <c r="S232" s="81" t="e">
        <f>IF(ISNA(VLOOKUP($N232,'RECAP FRNS'!#REF!,6,FALSE)),"",VLOOKUP($N232,'RECAP FRNS'!#REF!,6,FALSE))</f>
        <v>#REF!</v>
      </c>
      <c r="T232" s="81" t="e">
        <f>IF(ISNA(VLOOKUP($N232,'RECAP FRNS'!#REF!,7,FALSE)),"",VLOOKUP($N232,'RECAP FRNS'!#REF!,7,FALSE))</f>
        <v>#REF!</v>
      </c>
      <c r="U232" s="81" t="e">
        <f>IF(ISNA(VLOOKUP($N232,'RECAP FRNS'!#REF!,8,FALSE)),"",VLOOKUP($N232,'RECAP FRNS'!#REF!,8,FALSE))</f>
        <v>#REF!</v>
      </c>
      <c r="V232" s="81" t="e">
        <f>IF(ISNA(VLOOKUP($N232,'RECAP FRNS'!#REF!,9,FALSE)),"",VLOOKUP($N232,'RECAP FRNS'!#REF!,9,FALSE))</f>
        <v>#REF!</v>
      </c>
    </row>
    <row r="233" spans="1:22" ht="15" x14ac:dyDescent="0.25">
      <c r="D233" s="59"/>
      <c r="E233" s="59"/>
      <c r="F233" s="59"/>
      <c r="G233" s="62"/>
      <c r="H233" s="61"/>
      <c r="I233" s="59"/>
      <c r="K233" s="12"/>
      <c r="L233" s="12"/>
      <c r="M233" s="6" t="str">
        <f t="shared" si="9"/>
        <v/>
      </c>
      <c r="N233" s="6" t="str">
        <f t="shared" si="10"/>
        <v/>
      </c>
      <c r="O233" s="81" t="e">
        <f>IF(ISNA(VLOOKUP($N233,'RECAP FRNS'!#REF!,2,FALSE)),"",VLOOKUP($N233,'RECAP FRNS'!#REF!,2,FALSE))</f>
        <v>#REF!</v>
      </c>
      <c r="P233" s="81" t="e">
        <f>IF(ISNA(VLOOKUP($N233,'RECAP FRNS'!#REF!,3,FALSE)),"",VLOOKUP($N233,'RECAP FRNS'!#REF!,3,FALSE))</f>
        <v>#REF!</v>
      </c>
      <c r="Q233" s="81" t="e">
        <f>IF(ISNA(VLOOKUP($N233,'RECAP FRNS'!#REF!,4,FALSE)),"",VLOOKUP($N233,'RECAP FRNS'!#REF!,4,FALSE))</f>
        <v>#REF!</v>
      </c>
      <c r="R233" s="81" t="e">
        <f>IF(ISNA(VLOOKUP($N233,'RECAP FRNS'!#REF!,5,FALSE)),"",VLOOKUP($N233,'RECAP FRNS'!#REF!,5,FALSE))</f>
        <v>#REF!</v>
      </c>
      <c r="S233" s="81" t="e">
        <f>IF(ISNA(VLOOKUP($N233,'RECAP FRNS'!#REF!,6,FALSE)),"",VLOOKUP($N233,'RECAP FRNS'!#REF!,6,FALSE))</f>
        <v>#REF!</v>
      </c>
      <c r="T233" s="81" t="e">
        <f>IF(ISNA(VLOOKUP($N233,'RECAP FRNS'!#REF!,7,FALSE)),"",VLOOKUP($N233,'RECAP FRNS'!#REF!,7,FALSE))</f>
        <v>#REF!</v>
      </c>
      <c r="U233" s="81" t="e">
        <f>IF(ISNA(VLOOKUP($N233,'RECAP FRNS'!#REF!,8,FALSE)),"",VLOOKUP($N233,'RECAP FRNS'!#REF!,8,FALSE))</f>
        <v>#REF!</v>
      </c>
      <c r="V233" s="81" t="e">
        <f>IF(ISNA(VLOOKUP($N233,'RECAP FRNS'!#REF!,9,FALSE)),"",VLOOKUP($N233,'RECAP FRNS'!#REF!,9,FALSE))</f>
        <v>#REF!</v>
      </c>
    </row>
    <row r="234" spans="1:22" ht="15" x14ac:dyDescent="0.25">
      <c r="D234" s="59"/>
      <c r="E234" s="59"/>
      <c r="F234" s="59"/>
      <c r="G234" s="62"/>
      <c r="H234" s="61"/>
      <c r="I234" s="59"/>
      <c r="K234" s="12"/>
      <c r="L234" s="12"/>
      <c r="M234" s="6" t="str">
        <f t="shared" si="9"/>
        <v/>
      </c>
      <c r="N234" s="6" t="str">
        <f t="shared" si="10"/>
        <v/>
      </c>
      <c r="O234" s="81" t="e">
        <f>IF(ISNA(VLOOKUP($N234,'RECAP FRNS'!#REF!,2,FALSE)),"",VLOOKUP($N234,'RECAP FRNS'!#REF!,2,FALSE))</f>
        <v>#REF!</v>
      </c>
      <c r="P234" s="81" t="e">
        <f>IF(ISNA(VLOOKUP($N234,'RECAP FRNS'!#REF!,3,FALSE)),"",VLOOKUP($N234,'RECAP FRNS'!#REF!,3,FALSE))</f>
        <v>#REF!</v>
      </c>
      <c r="Q234" s="81" t="e">
        <f>IF(ISNA(VLOOKUP($N234,'RECAP FRNS'!#REF!,4,FALSE)),"",VLOOKUP($N234,'RECAP FRNS'!#REF!,4,FALSE))</f>
        <v>#REF!</v>
      </c>
      <c r="R234" s="81" t="e">
        <f>IF(ISNA(VLOOKUP($N234,'RECAP FRNS'!#REF!,5,FALSE)),"",VLOOKUP($N234,'RECAP FRNS'!#REF!,5,FALSE))</f>
        <v>#REF!</v>
      </c>
      <c r="S234" s="81" t="e">
        <f>IF(ISNA(VLOOKUP($N234,'RECAP FRNS'!#REF!,6,FALSE)),"",VLOOKUP($N234,'RECAP FRNS'!#REF!,6,FALSE))</f>
        <v>#REF!</v>
      </c>
      <c r="T234" s="81" t="e">
        <f>IF(ISNA(VLOOKUP($N234,'RECAP FRNS'!#REF!,7,FALSE)),"",VLOOKUP($N234,'RECAP FRNS'!#REF!,7,FALSE))</f>
        <v>#REF!</v>
      </c>
      <c r="U234" s="81" t="e">
        <f>IF(ISNA(VLOOKUP($N234,'RECAP FRNS'!#REF!,8,FALSE)),"",VLOOKUP($N234,'RECAP FRNS'!#REF!,8,FALSE))</f>
        <v>#REF!</v>
      </c>
      <c r="V234" s="81" t="e">
        <f>IF(ISNA(VLOOKUP($N234,'RECAP FRNS'!#REF!,9,FALSE)),"",VLOOKUP($N234,'RECAP FRNS'!#REF!,9,FALSE))</f>
        <v>#REF!</v>
      </c>
    </row>
    <row r="235" spans="1:22" ht="15" x14ac:dyDescent="0.25">
      <c r="O235" s="81" t="e">
        <f>IF(ISNA(VLOOKUP($N235,'RECAP FRNS'!#REF!,2,FALSE)),"",VLOOKUP($N235,'RECAP FRNS'!#REF!,2,FALSE))</f>
        <v>#REF!</v>
      </c>
      <c r="P235" s="81" t="e">
        <f>IF(ISNA(VLOOKUP($N235,'RECAP FRNS'!#REF!,3,FALSE)),"",VLOOKUP($N235,'RECAP FRNS'!#REF!,3,FALSE))</f>
        <v>#REF!</v>
      </c>
      <c r="Q235" s="81" t="e">
        <f>IF(ISNA(VLOOKUP($N235,'RECAP FRNS'!#REF!,4,FALSE)),"",VLOOKUP($N235,'RECAP FRNS'!#REF!,4,FALSE))</f>
        <v>#REF!</v>
      </c>
      <c r="R235" s="81" t="e">
        <f>IF(ISNA(VLOOKUP($N235,'RECAP FRNS'!#REF!,5,FALSE)),"",VLOOKUP($N235,'RECAP FRNS'!#REF!,5,FALSE))</f>
        <v>#REF!</v>
      </c>
      <c r="S235" s="81" t="e">
        <f>IF(ISNA(VLOOKUP($N235,'RECAP FRNS'!#REF!,6,FALSE)),"",VLOOKUP($N235,'RECAP FRNS'!#REF!,6,FALSE))</f>
        <v>#REF!</v>
      </c>
      <c r="T235" s="81" t="e">
        <f>IF(ISNA(VLOOKUP($N235,'RECAP FRNS'!#REF!,7,FALSE)),"",VLOOKUP($N235,'RECAP FRNS'!#REF!,7,FALSE))</f>
        <v>#REF!</v>
      </c>
      <c r="U235" s="81" t="e">
        <f>IF(ISNA(VLOOKUP($N235,'RECAP FRNS'!#REF!,8,FALSE)),"",VLOOKUP($N235,'RECAP FRNS'!#REF!,8,FALSE))</f>
        <v>#REF!</v>
      </c>
      <c r="V235" s="81" t="e">
        <f>IF(ISNA(VLOOKUP($N235,'RECAP FRNS'!#REF!,9,FALSE)),"",VLOOKUP($N235,'RECAP FRNS'!#REF!,9,FALSE))</f>
        <v>#REF!</v>
      </c>
    </row>
    <row r="236" spans="1:22" ht="15" x14ac:dyDescent="0.25">
      <c r="O236" s="81" t="e">
        <f>IF(ISNA(VLOOKUP($N236,'RECAP FRNS'!#REF!,2,FALSE)),"",VLOOKUP($N236,'RECAP FRNS'!#REF!,2,FALSE))</f>
        <v>#REF!</v>
      </c>
      <c r="P236" s="81" t="e">
        <f>IF(ISNA(VLOOKUP($N236,'RECAP FRNS'!#REF!,3,FALSE)),"",VLOOKUP($N236,'RECAP FRNS'!#REF!,3,FALSE))</f>
        <v>#REF!</v>
      </c>
      <c r="Q236" s="81" t="e">
        <f>IF(ISNA(VLOOKUP($N236,'RECAP FRNS'!#REF!,4,FALSE)),"",VLOOKUP($N236,'RECAP FRNS'!#REF!,4,FALSE))</f>
        <v>#REF!</v>
      </c>
      <c r="R236" s="81" t="e">
        <f>IF(ISNA(VLOOKUP($N236,'RECAP FRNS'!#REF!,5,FALSE)),"",VLOOKUP($N236,'RECAP FRNS'!#REF!,5,FALSE))</f>
        <v>#REF!</v>
      </c>
      <c r="S236" s="81" t="e">
        <f>IF(ISNA(VLOOKUP($N236,'RECAP FRNS'!#REF!,6,FALSE)),"",VLOOKUP($N236,'RECAP FRNS'!#REF!,6,FALSE))</f>
        <v>#REF!</v>
      </c>
      <c r="T236" s="81" t="e">
        <f>IF(ISNA(VLOOKUP($N236,'RECAP FRNS'!#REF!,7,FALSE)),"",VLOOKUP($N236,'RECAP FRNS'!#REF!,7,FALSE))</f>
        <v>#REF!</v>
      </c>
      <c r="U236" s="81" t="e">
        <f>IF(ISNA(VLOOKUP($N236,'RECAP FRNS'!#REF!,8,FALSE)),"",VLOOKUP($N236,'RECAP FRNS'!#REF!,8,FALSE))</f>
        <v>#REF!</v>
      </c>
      <c r="V236" s="81" t="e">
        <f>IF(ISNA(VLOOKUP($N236,'RECAP FRNS'!#REF!,9,FALSE)),"",VLOOKUP($N236,'RECAP FRNS'!#REF!,9,FALSE))</f>
        <v>#REF!</v>
      </c>
    </row>
  </sheetData>
  <autoFilter ref="A1:J234"/>
  <conditionalFormatting sqref="F5:H5">
    <cfRule type="expression" dxfId="45" priority="21">
      <formula>FIND("Facture fournisseur reçue",$F5)&gt;0</formula>
    </cfRule>
    <cfRule type="expression" dxfId="44" priority="22">
      <formula>FIND("Compensé - Soldé",$F5)&gt;0</formula>
    </cfRule>
  </conditionalFormatting>
  <conditionalFormatting sqref="F20:L20">
    <cfRule type="expression" dxfId="43" priority="23">
      <formula>FIND("Facture fournisseur reçue",$F20)&gt;0</formula>
    </cfRule>
    <cfRule type="expression" dxfId="42" priority="24">
      <formula>FIND("Compensé - Soldé",$F20)&gt;0</formula>
    </cfRule>
  </conditionalFormatting>
  <conditionalFormatting sqref="F32:H32">
    <cfRule type="expression" dxfId="41" priority="29">
      <formula>FIND("Compensé - Soldé",$I32)&gt;0</formula>
    </cfRule>
  </conditionalFormatting>
  <conditionalFormatting sqref="F31:H31">
    <cfRule type="expression" dxfId="40" priority="28">
      <formula>FIND("Compensé - Soldé",$I31)&gt;0</formula>
    </cfRule>
  </conditionalFormatting>
  <conditionalFormatting sqref="A7:A8 C7:E8">
    <cfRule type="expression" dxfId="39" priority="25">
      <formula>FIND("Facture fournisseur reçue",$F7)&gt;0</formula>
    </cfRule>
    <cfRule type="expression" dxfId="38" priority="26">
      <formula>FIND("Compensé - Soldé",$F7)&gt;0</formula>
    </cfRule>
  </conditionalFormatting>
  <conditionalFormatting sqref="F5:H5">
    <cfRule type="expression" dxfId="37" priority="20">
      <formula>FIND("A compenser Frns - Client",$F5)&gt;0</formula>
    </cfRule>
  </conditionalFormatting>
  <conditionalFormatting sqref="F15:L15">
    <cfRule type="expression" dxfId="36" priority="18">
      <formula>FIND("Facture fournisseur reçue",$F15)&gt;0</formula>
    </cfRule>
    <cfRule type="expression" dxfId="35" priority="19">
      <formula>FIND("Compensé - Soldé",$F15)&gt;0</formula>
    </cfRule>
  </conditionalFormatting>
  <conditionalFormatting sqref="F15:L15">
    <cfRule type="expression" dxfId="34" priority="17">
      <formula>FIND("A compenser Frns - Client",$F15)&gt;0</formula>
    </cfRule>
  </conditionalFormatting>
  <dataValidations disablePrompts="1" count="1">
    <dataValidation type="list" allowBlank="1" showInputMessage="1" showErrorMessage="1" sqref="H97 G55:G96 F99:F102">
      <formula1>$A$1:$A$48</formula1>
    </dataValidation>
  </dataValidations>
  <pageMargins left="0.7" right="0.7" top="0.75" bottom="0.75" header="0.3" footer="0.3"/>
  <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5" id="{0CF26E4D-F549-40A4-9DD5-A36916B710FC}">
            <xm:f>FIND("Compensé - Soldé",'E:\ECHANGES Seb\[03- SUIVI ECHANGE REF MISE A JOUR 24 04 2018 Seb.xlsx]Ancien'!#REF!)&gt;0</xm:f>
            <x14:dxf>
              <fill>
                <patternFill>
                  <bgColor theme="6" tint="0.39994506668294322"/>
                </patternFill>
              </fill>
            </x14:dxf>
          </x14:cfRule>
          <xm:sqref>A32</xm:sqref>
        </x14:conditionalFormatting>
        <x14:conditionalFormatting xmlns:xm="http://schemas.microsoft.com/office/excel/2006/main">
          <x14:cfRule type="expression" priority="36" id="{A6DB38D3-9A49-425F-A217-DFD9405CE37A}">
            <xm:f>FIND("Compensé - Soldé",'E:\ECHANGES Seb\[03- SUIVI ECHANGE REF MISE A JOUR 24 04 2018 Seb.xlsx]Ancien'!#REF!)&gt;0</xm:f>
            <x14:dxf>
              <fill>
                <patternFill>
                  <bgColor theme="6" tint="0.39994506668294322"/>
                </patternFill>
              </fill>
            </x14:dxf>
          </x14:cfRule>
          <xm:sqref>A31 D31:E31</xm:sqref>
        </x14:conditionalFormatting>
        <x14:conditionalFormatting xmlns:xm="http://schemas.microsoft.com/office/excel/2006/main">
          <x14:cfRule type="expression" priority="37" id="{EEE0EDBB-0DFE-4116-97D2-BBB121B87853}">
            <xm:f>FIND("Compensé - Soldé",'E:\ECHANGES Seb\[03- SUIVI ECHANGE REF MISE A JOUR 24 04 2018 Seb.xlsx]Ancien'!#REF!)&gt;0</xm:f>
            <x14:dxf>
              <fill>
                <patternFill>
                  <bgColor theme="6" tint="0.39994506668294322"/>
                </patternFill>
              </fill>
            </x14:dxf>
          </x14:cfRule>
          <xm:sqref>A33 D33:E33</xm:sqref>
        </x14:conditionalFormatting>
        <x14:conditionalFormatting xmlns:xm="http://schemas.microsoft.com/office/excel/2006/main">
          <x14:cfRule type="containsText" priority="32" operator="containsText" text="Compensé - Soldé" id="{AC91831C-AB63-48BD-864B-CDCC7F81F511}">
            <xm:f>NOT(ISERROR(SEARCH("Compensé - Soldé",'E:\ECHANGES Seb\[03- SUIVI ECHANGE REF MISE A JOUR 24 04 2018 Seb.xlsx]Ancien'!#REF!)))</xm:f>
            <x14:dxf>
              <fill>
                <patternFill>
                  <bgColor theme="0" tint="-0.34998626667073579"/>
                </patternFill>
              </fill>
            </x14:dxf>
          </x14:cfRule>
          <xm:sqref>G55:G97</xm:sqref>
        </x14:conditionalFormatting>
        <x14:conditionalFormatting xmlns:xm="http://schemas.microsoft.com/office/excel/2006/main">
          <x14:cfRule type="containsText" priority="33" operator="containsText" text="Compensé - Soldé" id="{DF75FA27-073D-43A9-A897-F8F3FB83722E}">
            <xm:f>NOT(ISERROR(SEARCH("Compensé - Soldé",'E:\ECHANGES Seb\[03- SUIVI ECHANGE REF MISE A JOUR 24 04 2018 Seb.xlsx]Ancien'!#REF!)))</xm:f>
            <x14:dxf>
              <fill>
                <patternFill>
                  <bgColor theme="0" tint="-0.34998626667073579"/>
                </patternFill>
              </fill>
            </x14:dxf>
          </x14:cfRule>
          <xm:sqref>F99:F102</xm:sqref>
        </x14:conditionalFormatting>
        <x14:conditionalFormatting xmlns:xm="http://schemas.microsoft.com/office/excel/2006/main">
          <x14:cfRule type="expression" priority="31" id="{6CCBCA53-88A0-4463-9710-32AF3A2F7BE0}">
            <xm:f>FIND("Compensé",'E:\ECHANGES Seb\[03- SUIVI ECHANGE REF MISE A JOUR 24 04 2018 Seb.xlsx]Ancien'!#REF!)&gt;0</xm:f>
            <x14:dxf>
              <fill>
                <patternFill>
                  <bgColor theme="6" tint="0.39994506668294322"/>
                </patternFill>
              </fill>
            </x14:dxf>
          </x14:cfRule>
          <xm:sqref>A98 E98:L98 C98</xm:sqref>
        </x14:conditionalFormatting>
        <x14:conditionalFormatting xmlns:xm="http://schemas.microsoft.com/office/excel/2006/main">
          <x14:cfRule type="expression" priority="30" id="{853AE2A0-8031-4256-B416-3E4226FF3A4E}">
            <xm:f>FIND("Compensé - Soldé",'E:\ECHANGES Seb\[03- SUIVI ECHANGE REF MISE A JOUR 24 04 2018 Seb.xlsx]Ancien'!#REF!)&gt;0</xm:f>
            <x14:dxf>
              <fill>
                <patternFill>
                  <bgColor theme="6" tint="0.39994506668294322"/>
                </patternFill>
              </fill>
            </x14:dxf>
          </x14:cfRule>
          <xm:sqref>A34 C34 J34:L34 E34:H34</xm:sqref>
        </x14:conditionalFormatting>
        <x14:conditionalFormatting xmlns:xm="http://schemas.microsoft.com/office/excel/2006/main">
          <x14:cfRule type="expression" priority="34" id="{2C0A450A-B022-42F4-A262-D2E8ACF883DA}">
            <xm:f>FIND("Compensé - Soldé",'E:\ECHANGES Seb\[03- SUIVI ECHANGE REF MISE A JOUR 24 04 2018 Seb.xlsx]Ancien'!#REF!)&gt;0</xm:f>
            <x14:dxf>
              <fill>
                <patternFill>
                  <bgColor theme="6" tint="0.39994506668294322"/>
                </patternFill>
              </fill>
            </x14:dxf>
          </x14:cfRule>
          <xm:sqref>H7:L8 H6 F6:F8 H10:L10 F25 C20:E20 F33:H33 A26:A27 D26:L27 J31:L33 C25:C26 D32:E32 C23:F23 C10:F10 C29:C33 F29:L30</xm:sqref>
        </x14:conditionalFormatting>
        <x14:conditionalFormatting xmlns:xm="http://schemas.microsoft.com/office/excel/2006/main">
          <x14:cfRule type="expression" priority="38" id="{53C7B629-2B6E-4309-ACF1-27A0D6E40CB3}">
            <xm:f>FIND("Compensé - Soldé",'E:\ECHANGES Seb\[03- SUIVI ECHANGE REF MISE A JOUR 24 04 2018 Seb.xlsx]Ancien'!#REF!)&gt;0</xm:f>
            <x14:dxf>
              <fill>
                <patternFill>
                  <bgColor theme="6" tint="0.39994506668294322"/>
                </patternFill>
              </fill>
            </x14:dxf>
          </x14:cfRule>
          <xm:sqref>A29:A30 D29:E30</xm:sqref>
        </x14:conditionalFormatting>
        <x14:conditionalFormatting xmlns:xm="http://schemas.microsoft.com/office/excel/2006/main">
          <x14:cfRule type="expression" priority="39" id="{A21CDF3B-EC27-4CA8-82FD-90B74B6E4214}">
            <xm:f>FIND("Compensé - Soldé",'E:\ECHANGES Seb\[03- SUIVI ECHANGE REF MISE A JOUR 24 04 2018 Seb.xlsx]Ancien'!#REF!)&gt;0</xm:f>
            <x14:dxf>
              <fill>
                <patternFill>
                  <bgColor theme="6" tint="0.39994506668294322"/>
                </patternFill>
              </fill>
            </x14:dxf>
          </x14:cfRule>
          <xm:sqref>G25:L25 D25:E25</xm:sqref>
        </x14:conditionalFormatting>
        <x14:conditionalFormatting xmlns:xm="http://schemas.microsoft.com/office/excel/2006/main">
          <x14:cfRule type="expression" priority="27" id="{1A45D74F-51D1-469B-8298-77C47280DED8}">
            <xm:f>FIND("Compensé - Soldé",'E:\ECHANGES Seb\[03- SUIVI ECHANGE REF MISE A JOUR 24 04 2018 Seb.xlsx]Ancien'!#REF!)&gt;0</xm:f>
            <x14:dxf>
              <fill>
                <patternFill>
                  <bgColor theme="6" tint="0.39994506668294322"/>
                </patternFill>
              </fill>
            </x14:dxf>
          </x14:cfRule>
          <xm:sqref>G23:L23</xm:sqref>
        </x14:conditionalFormatting>
        <x14:conditionalFormatting xmlns:xm="http://schemas.microsoft.com/office/excel/2006/main">
          <x14:cfRule type="expression" priority="40" id="{0AB02115-A5E1-48B5-BB2C-4A2789D49354}">
            <xm:f>FIND("Facture fournisseur reçue",Nouveau!#REF!)&gt;0</xm:f>
            <x14:dxf>
              <fill>
                <patternFill>
                  <bgColor rgb="FFCCCCFF"/>
                </patternFill>
              </fill>
            </x14:dxf>
          </x14:cfRule>
          <x14:cfRule type="expression" priority="41" id="{867F1D78-D0C7-415F-BC75-F32857CE18AD}">
            <xm:f>FIND("Compensé - Soldé",Nouveau!#REF!)&gt;0</xm:f>
            <x14:dxf>
              <fill>
                <patternFill>
                  <bgColor theme="6" tint="0.39994506668294322"/>
                </patternFill>
              </fill>
            </x14:dxf>
          </x14:cfRule>
          <xm:sqref>A24 C24:L24</xm:sqref>
        </x14:conditionalFormatting>
        <x14:conditionalFormatting xmlns:xm="http://schemas.microsoft.com/office/excel/2006/main">
          <x14:cfRule type="expression" priority="42" id="{DA68DD57-A7DC-40E5-8B35-2D5432CB43C2}">
            <xm:f>FIND("Facture fournisseur reçue",Nouveau!#REF!)&gt;0</xm:f>
            <x14:dxf>
              <fill>
                <patternFill>
                  <bgColor rgb="FFCCCCFF"/>
                </patternFill>
              </fill>
            </x14:dxf>
          </x14:cfRule>
          <x14:cfRule type="expression" priority="43" id="{2DAB9991-9CE2-4AD3-8B7A-28BF7AC77AB2}">
            <xm:f>FIND("Compensé - Soldé",Nouveau!#REF!)&gt;0</xm:f>
            <x14:dxf>
              <fill>
                <patternFill>
                  <bgColor theme="6" tint="0.39994506668294322"/>
                </patternFill>
              </fill>
            </x14:dxf>
          </x14:cfRule>
          <xm:sqref>A9 A21:A22 D16:G19 A2:A4 C2:L4 C21:L22 C9:L9 M2:N27 M29:N234</xm:sqref>
        </x14:conditionalFormatting>
        <x14:conditionalFormatting xmlns:xm="http://schemas.microsoft.com/office/excel/2006/main">
          <x14:cfRule type="expression" priority="44" id="{50726C37-C058-42D9-A38E-C52BD7A48836}">
            <xm:f>FIND("Facture fournisseur reçue",Nouveau!#REF!)&gt;0</xm:f>
            <x14:dxf>
              <fill>
                <patternFill>
                  <bgColor rgb="FFCCCCFF"/>
                </patternFill>
              </fill>
            </x14:dxf>
          </x14:cfRule>
          <x14:cfRule type="expression" priority="45" id="{65ADD436-8B0D-4ACD-9E1F-5DF8A98FDDD4}">
            <xm:f>FIND("Compensé - Soldé",Nouveau!#REF!)&gt;0</xm:f>
            <x14:dxf>
              <fill>
                <patternFill>
                  <bgColor theme="6" tint="0.39994506668294322"/>
                </patternFill>
              </fill>
            </x14:dxf>
          </x14:cfRule>
          <xm:sqref>A6 I6:L6 A19 C16:C19 A11:A17 F11:L14 C11:E15 C6:E6</xm:sqref>
        </x14:conditionalFormatting>
        <x14:conditionalFormatting xmlns:xm="http://schemas.microsoft.com/office/excel/2006/main">
          <x14:cfRule type="expression" priority="46" id="{69D8DBF7-3195-485C-A4A9-383DE99DBA57}">
            <xm:f>FIND("A compenser Frns - Client",Nouveau!#REF!)&gt;0</xm:f>
            <x14:dxf>
              <fill>
                <patternFill>
                  <bgColor theme="9" tint="0.59996337778862885"/>
                </patternFill>
              </fill>
            </x14:dxf>
          </x14:cfRule>
          <xm:sqref>A16:A17 A19 D16:L19 A22 A2:A4 C2:L4 C22:L22 M2:N27 M29:N234</xm:sqref>
        </x14:conditionalFormatting>
        <x14:conditionalFormatting xmlns:xm="http://schemas.microsoft.com/office/excel/2006/main">
          <x14:cfRule type="expression" priority="47" id="{D04B8F4F-B05F-40A9-851D-CA46B36AB5C1}">
            <xm:f>FIND("Facture fournisseur reçue",Nouveau!#REF!)&gt;0</xm:f>
            <x14:dxf>
              <fill>
                <patternFill>
                  <bgColor rgb="FFCCCCFF"/>
                </patternFill>
              </fill>
            </x14:dxf>
          </x14:cfRule>
          <x14:cfRule type="expression" priority="48" id="{53857D1C-1C7B-4A64-874E-8ADEB9B48FEC}">
            <xm:f>FIND("Compensé - Soldé",Nouveau!#REF!)&gt;0</xm:f>
            <x14:dxf>
              <fill>
                <patternFill>
                  <bgColor theme="6" tint="0.39994506668294322"/>
                </patternFill>
              </fill>
            </x14:dxf>
          </x14:cfRule>
          <xm:sqref>A5 C5:E5</xm:sqref>
        </x14:conditionalFormatting>
        <x14:conditionalFormatting xmlns:xm="http://schemas.microsoft.com/office/excel/2006/main">
          <x14:cfRule type="expression" priority="49" id="{EDBEF7E9-7EEC-4465-9843-CE6AD659C95D}">
            <xm:f>FIND("A compenser Frns - Client",Nouveau!#REF!)&gt;0</xm:f>
            <x14:dxf>
              <fill>
                <patternFill>
                  <bgColor theme="9" tint="0.59996337778862885"/>
                </patternFill>
              </fill>
            </x14:dxf>
          </x14:cfRule>
          <xm:sqref>A5 C5:E5</xm:sqref>
        </x14:conditionalFormatting>
        <x14:conditionalFormatting xmlns:xm="http://schemas.microsoft.com/office/excel/2006/main">
          <x14:cfRule type="expression" priority="50" id="{089A37EA-D603-4628-850D-2CF446231C64}">
            <xm:f>FIND("Facture fournisseur reçue",Nouveau!#REF!)&gt;0</xm:f>
            <x14:dxf>
              <fill>
                <patternFill>
                  <bgColor rgb="FFCCCCFF"/>
                </patternFill>
              </fill>
            </x14:dxf>
          </x14:cfRule>
          <x14:cfRule type="expression" priority="51" id="{FF7F54FB-8D79-41EA-A905-7E7E55ED14FF}">
            <xm:f>FIND("Compensé - Soldé",Nouveau!#REF!)&gt;0</xm:f>
            <x14:dxf>
              <fill>
                <patternFill>
                  <bgColor theme="6" tint="0.39994506668294322"/>
                </patternFill>
              </fill>
            </x14:dxf>
          </x14:cfRule>
          <xm:sqref>A18</xm:sqref>
        </x14:conditionalFormatting>
        <x14:conditionalFormatting xmlns:xm="http://schemas.microsoft.com/office/excel/2006/main">
          <x14:cfRule type="expression" priority="52" id="{36F2CAD3-363B-45B5-9D73-7D93A0FD51CA}">
            <xm:f>FIND("A compenser Frns - Client",Nouveau!#REF!)&gt;0</xm:f>
            <x14:dxf>
              <fill>
                <patternFill>
                  <bgColor theme="9" tint="0.59996337778862885"/>
                </patternFill>
              </fill>
            </x14:dxf>
          </x14:cfRule>
          <xm:sqref>A18</xm:sqref>
        </x14:conditionalFormatting>
        <x14:conditionalFormatting xmlns:xm="http://schemas.microsoft.com/office/excel/2006/main">
          <x14:cfRule type="expression" priority="11" id="{F2166C39-D8B9-44C1-AE3E-A65DCC16F8B4}">
            <xm:f>FIND("Facture fournisseur reçue",Nouveau!#REF!)&gt;0</xm:f>
            <x14:dxf>
              <fill>
                <patternFill>
                  <bgColor rgb="FFCCCCFF"/>
                </patternFill>
              </fill>
            </x14:dxf>
          </x14:cfRule>
          <x14:cfRule type="expression" priority="12" id="{7B65D1C5-909C-4604-B8E9-DB6B885756AD}">
            <xm:f>FIND("Compensé - Soldé",Nouveau!#REF!)&gt;0</xm:f>
            <x14:dxf>
              <fill>
                <patternFill>
                  <bgColor theme="6" tint="0.39994506668294322"/>
                </patternFill>
              </fill>
            </x14:dxf>
          </x14:cfRule>
          <xm:sqref>I5:L5</xm:sqref>
        </x14:conditionalFormatting>
        <x14:conditionalFormatting xmlns:xm="http://schemas.microsoft.com/office/excel/2006/main">
          <x14:cfRule type="expression" priority="13" id="{62809DB0-CB74-49E8-AE5C-D02E6C6DE2B4}">
            <xm:f>FIND("A compenser Frns - Client",Nouveau!#REF!)&gt;0</xm:f>
            <x14:dxf>
              <fill>
                <patternFill>
                  <bgColor theme="9" tint="0.59996337778862885"/>
                </patternFill>
              </fill>
            </x14:dxf>
          </x14:cfRule>
          <xm:sqref>I5:L5</xm:sqref>
        </x14:conditionalFormatting>
        <x14:conditionalFormatting xmlns:xm="http://schemas.microsoft.com/office/excel/2006/main">
          <x14:cfRule type="expression" priority="8" id="{E8AA9231-E47A-4B10-B016-1109EFC4FC00}">
            <xm:f>FIND("Facture fournisseur reçue",Nouveau!#REF!)&gt;0</xm:f>
            <x14:dxf>
              <fill>
                <patternFill>
                  <bgColor rgb="FFCCCCFF"/>
                </patternFill>
              </fill>
            </x14:dxf>
          </x14:cfRule>
          <x14:cfRule type="expression" priority="9" id="{EB2AA77D-1CED-4E48-9DE1-CEFE743F5A18}">
            <xm:f>FIND("Compensé - Soldé",Nouveau!#REF!)&gt;0</xm:f>
            <x14:dxf>
              <fill>
                <patternFill>
                  <bgColor theme="6" tint="0.39994506668294322"/>
                </patternFill>
              </fill>
            </x14:dxf>
          </x14:cfRule>
          <xm:sqref>A210 C210:E210</xm:sqref>
        </x14:conditionalFormatting>
        <x14:conditionalFormatting xmlns:xm="http://schemas.microsoft.com/office/excel/2006/main">
          <x14:cfRule type="expression" priority="10" id="{3659F69A-3211-4526-BE80-695716CD28C9}">
            <xm:f>FIND("A compenser Frns - Client",Nouveau!#REF!)&gt;0</xm:f>
            <x14:dxf>
              <fill>
                <patternFill>
                  <bgColor theme="9" tint="0.59996337778862885"/>
                </patternFill>
              </fill>
            </x14:dxf>
          </x14:cfRule>
          <xm:sqref>A210 C210:E210</xm:sqref>
        </x14:conditionalFormatting>
        <x14:conditionalFormatting xmlns:xm="http://schemas.microsoft.com/office/excel/2006/main">
          <x14:cfRule type="expression" priority="1" id="{50ADDD85-9D15-4A12-B059-44F9E91D6F2B}">
            <xm:f>FIND("Compensé - Soldé",'E:\ECHANGES Seb\[03- SUIVI ECHANGE REF MISE A JOUR 24 04 2018 Seb.xlsx]Ancien'!#REF!)&gt;0</xm:f>
            <x14:dxf>
              <fill>
                <patternFill>
                  <bgColor theme="6" tint="0.39994506668294322"/>
                </patternFill>
              </fill>
            </x14:dxf>
          </x14:cfRule>
          <xm:sqref>A28 D28:L28</xm:sqref>
        </x14:conditionalFormatting>
        <x14:conditionalFormatting xmlns:xm="http://schemas.microsoft.com/office/excel/2006/main">
          <x14:cfRule type="expression" priority="2" id="{6D1135E8-D185-46EE-8528-73A36610FF91}">
            <xm:f>FIND("Facture fournisseur reçue",Nouveau!#REF!)&gt;0</xm:f>
            <x14:dxf>
              <fill>
                <patternFill>
                  <bgColor rgb="FFCCCCFF"/>
                </patternFill>
              </fill>
            </x14:dxf>
          </x14:cfRule>
          <x14:cfRule type="expression" priority="3" id="{775D38FB-DC13-4929-A735-4577A92EA792}">
            <xm:f>FIND("Compensé - Soldé",Nouveau!#REF!)&gt;0</xm:f>
            <x14:dxf>
              <fill>
                <patternFill>
                  <bgColor theme="6" tint="0.39994506668294322"/>
                </patternFill>
              </fill>
            </x14:dxf>
          </x14:cfRule>
          <xm:sqref>M28:N28</xm:sqref>
        </x14:conditionalFormatting>
        <x14:conditionalFormatting xmlns:xm="http://schemas.microsoft.com/office/excel/2006/main">
          <x14:cfRule type="expression" priority="4" id="{8327DCCE-FF78-4AA1-8F33-3B1DB1FC4260}">
            <xm:f>FIND("A compenser Frns - Client",Nouveau!#REF!)&gt;0</xm:f>
            <x14:dxf>
              <fill>
                <patternFill>
                  <bgColor theme="9" tint="0.59996337778862885"/>
                </patternFill>
              </fill>
            </x14:dxf>
          </x14:cfRule>
          <xm:sqref>M28:N28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rgb="FF66FFFF"/>
  </sheetPr>
  <dimension ref="A1:Q903"/>
  <sheetViews>
    <sheetView workbookViewId="0">
      <selection activeCell="M19" sqref="M19"/>
    </sheetView>
  </sheetViews>
  <sheetFormatPr baseColWidth="10" defaultRowHeight="15" x14ac:dyDescent="0.25"/>
  <cols>
    <col min="1" max="2" width="11.42578125" style="140"/>
    <col min="3" max="3" width="11.42578125" style="141"/>
    <col min="4" max="5" width="11.42578125" style="140"/>
    <col min="6" max="7" width="11.42578125" style="142"/>
    <col min="8" max="8" width="11.42578125" style="143"/>
    <col min="9" max="9" width="11.42578125" style="144"/>
    <col min="10" max="10" width="11.42578125" style="143"/>
    <col min="11" max="11" width="11.42578125" style="140"/>
    <col min="12" max="12" width="10.140625" style="145" customWidth="1"/>
    <col min="13" max="13" width="20.85546875" style="145" customWidth="1"/>
    <col min="14" max="15" width="11.42578125" style="145"/>
    <col min="16" max="17" width="11.42578125" style="146"/>
    <col min="18" max="16384" width="11.42578125" style="143"/>
  </cols>
  <sheetData>
    <row r="1" spans="1:14" ht="30" x14ac:dyDescent="0.25">
      <c r="A1" s="105"/>
      <c r="B1" s="140" t="s">
        <v>90</v>
      </c>
      <c r="C1" s="141" t="s">
        <v>91</v>
      </c>
      <c r="D1" s="140" t="s">
        <v>92</v>
      </c>
      <c r="E1" s="140" t="s">
        <v>93</v>
      </c>
      <c r="F1" s="142" t="s">
        <v>94</v>
      </c>
      <c r="G1" s="142" t="s">
        <v>3302</v>
      </c>
      <c r="H1" s="143" t="s">
        <v>3303</v>
      </c>
      <c r="I1" s="144" t="s">
        <v>3304</v>
      </c>
      <c r="J1" s="143" t="s">
        <v>3305</v>
      </c>
      <c r="K1" s="140" t="s">
        <v>3306</v>
      </c>
      <c r="L1" s="145" t="s">
        <v>3307</v>
      </c>
      <c r="M1" s="145" t="s">
        <v>95</v>
      </c>
      <c r="N1" s="145" t="s">
        <v>96</v>
      </c>
    </row>
    <row r="2" spans="1:14" x14ac:dyDescent="0.25">
      <c r="A2" s="105"/>
      <c r="B2" s="140">
        <v>41130000</v>
      </c>
      <c r="C2" s="141">
        <v>946734</v>
      </c>
      <c r="D2" s="140" t="s">
        <v>3308</v>
      </c>
      <c r="E2" s="140">
        <v>8</v>
      </c>
      <c r="F2" s="142">
        <v>101</v>
      </c>
      <c r="G2" s="142">
        <v>938.86</v>
      </c>
      <c r="H2" s="143">
        <v>0</v>
      </c>
      <c r="I2" s="144">
        <v>0</v>
      </c>
      <c r="J2" s="143">
        <v>0</v>
      </c>
      <c r="K2" s="140">
        <v>938.86</v>
      </c>
      <c r="L2" s="145">
        <v>0</v>
      </c>
      <c r="M2" s="145">
        <v>938.86</v>
      </c>
      <c r="N2" s="145">
        <v>0</v>
      </c>
    </row>
    <row r="3" spans="1:14" x14ac:dyDescent="0.25">
      <c r="A3" s="105"/>
      <c r="B3" s="140">
        <v>41130000</v>
      </c>
      <c r="C3" s="141">
        <v>1321918</v>
      </c>
      <c r="D3" s="140" t="s">
        <v>3309</v>
      </c>
      <c r="E3" s="140">
        <v>8</v>
      </c>
      <c r="F3" s="142">
        <v>101</v>
      </c>
      <c r="G3" s="142">
        <v>5980</v>
      </c>
      <c r="H3" s="143">
        <v>0</v>
      </c>
      <c r="I3" s="144">
        <v>0</v>
      </c>
      <c r="J3" s="143">
        <v>0</v>
      </c>
      <c r="K3" s="140">
        <v>5980</v>
      </c>
      <c r="L3" s="145">
        <v>0</v>
      </c>
      <c r="M3" s="145">
        <v>5980</v>
      </c>
      <c r="N3" s="145">
        <v>0</v>
      </c>
    </row>
    <row r="4" spans="1:14" x14ac:dyDescent="0.25">
      <c r="A4" s="105"/>
      <c r="B4" s="140">
        <v>41130000</v>
      </c>
      <c r="C4" s="141">
        <v>1331410</v>
      </c>
      <c r="D4" s="140" t="s">
        <v>3310</v>
      </c>
      <c r="E4" s="140">
        <v>8</v>
      </c>
      <c r="F4" s="142">
        <v>101</v>
      </c>
      <c r="G4" s="142">
        <v>5142.8</v>
      </c>
      <c r="H4" s="143">
        <v>0</v>
      </c>
      <c r="I4" s="144">
        <v>0</v>
      </c>
      <c r="J4" s="143">
        <v>0</v>
      </c>
      <c r="K4" s="140">
        <v>5142.8</v>
      </c>
      <c r="L4" s="145">
        <v>0</v>
      </c>
      <c r="M4" s="145">
        <v>5142.8</v>
      </c>
      <c r="N4" s="145">
        <v>0</v>
      </c>
    </row>
    <row r="5" spans="1:14" x14ac:dyDescent="0.25">
      <c r="A5" s="105"/>
      <c r="B5" s="140">
        <v>41130000</v>
      </c>
      <c r="C5" s="141">
        <v>104849</v>
      </c>
      <c r="D5" s="140" t="s">
        <v>14</v>
      </c>
      <c r="E5" s="140">
        <v>8</v>
      </c>
      <c r="F5" s="142">
        <v>201</v>
      </c>
      <c r="G5" s="142">
        <v>2990</v>
      </c>
      <c r="H5" s="143">
        <v>1794</v>
      </c>
      <c r="I5" s="144">
        <v>0</v>
      </c>
      <c r="J5" s="143">
        <v>0</v>
      </c>
      <c r="K5" s="140">
        <v>2990</v>
      </c>
      <c r="L5" s="145">
        <v>1794</v>
      </c>
      <c r="M5" s="145">
        <v>1196</v>
      </c>
      <c r="N5" s="145">
        <v>0</v>
      </c>
    </row>
    <row r="6" spans="1:14" x14ac:dyDescent="0.25">
      <c r="A6" s="105"/>
      <c r="B6" s="140">
        <v>41130000</v>
      </c>
      <c r="C6" s="141">
        <v>251863</v>
      </c>
      <c r="D6" s="140" t="s">
        <v>3311</v>
      </c>
      <c r="E6" s="140">
        <v>8</v>
      </c>
      <c r="F6" s="142">
        <v>201</v>
      </c>
      <c r="G6" s="142">
        <v>5980</v>
      </c>
      <c r="H6" s="143">
        <v>0</v>
      </c>
      <c r="I6" s="144">
        <v>0</v>
      </c>
      <c r="J6" s="143">
        <v>0</v>
      </c>
      <c r="K6" s="140">
        <v>5980</v>
      </c>
      <c r="L6" s="145">
        <v>0</v>
      </c>
      <c r="M6" s="145">
        <v>5980</v>
      </c>
      <c r="N6" s="145">
        <v>0</v>
      </c>
    </row>
    <row r="7" spans="1:14" x14ac:dyDescent="0.25">
      <c r="A7" s="105"/>
      <c r="B7" s="140">
        <v>41130000</v>
      </c>
      <c r="C7" s="141">
        <v>800017</v>
      </c>
      <c r="D7" s="140" t="s">
        <v>3312</v>
      </c>
      <c r="E7" s="140">
        <v>8</v>
      </c>
      <c r="F7" s="142">
        <v>201</v>
      </c>
      <c r="G7" s="142">
        <v>9568</v>
      </c>
      <c r="H7" s="143">
        <v>0</v>
      </c>
      <c r="I7" s="144">
        <v>0</v>
      </c>
      <c r="J7" s="143">
        <v>0</v>
      </c>
      <c r="K7" s="140">
        <v>9568</v>
      </c>
      <c r="L7" s="145">
        <v>0</v>
      </c>
      <c r="M7" s="145">
        <v>9568</v>
      </c>
      <c r="N7" s="145">
        <v>0</v>
      </c>
    </row>
    <row r="8" spans="1:14" x14ac:dyDescent="0.25">
      <c r="A8" s="105"/>
      <c r="B8" s="140">
        <v>41130000</v>
      </c>
      <c r="C8" s="141">
        <v>943337</v>
      </c>
      <c r="D8" s="140" t="s">
        <v>3313</v>
      </c>
      <c r="E8" s="140">
        <v>8</v>
      </c>
      <c r="F8" s="142">
        <v>201</v>
      </c>
      <c r="G8" s="142">
        <v>5860.4</v>
      </c>
      <c r="H8" s="143">
        <v>0</v>
      </c>
      <c r="I8" s="144">
        <v>0</v>
      </c>
      <c r="J8" s="143">
        <v>0</v>
      </c>
      <c r="K8" s="140">
        <v>5860.4</v>
      </c>
      <c r="L8" s="145">
        <v>0</v>
      </c>
      <c r="M8" s="145">
        <v>5860.4</v>
      </c>
      <c r="N8" s="145">
        <v>0</v>
      </c>
    </row>
    <row r="9" spans="1:14" x14ac:dyDescent="0.25">
      <c r="A9" s="105"/>
      <c r="B9" s="140">
        <v>41130000</v>
      </c>
      <c r="C9" s="141">
        <v>722941</v>
      </c>
      <c r="D9" s="140" t="s">
        <v>3314</v>
      </c>
      <c r="E9" s="140">
        <v>8</v>
      </c>
      <c r="F9" s="142">
        <v>211</v>
      </c>
      <c r="G9" s="142">
        <v>2670</v>
      </c>
      <c r="H9" s="143">
        <v>0</v>
      </c>
      <c r="I9" s="144">
        <v>0</v>
      </c>
      <c r="J9" s="143">
        <v>0</v>
      </c>
      <c r="K9" s="140">
        <v>2670</v>
      </c>
      <c r="L9" s="145">
        <v>0</v>
      </c>
      <c r="M9" s="145">
        <v>2670</v>
      </c>
      <c r="N9" s="145">
        <v>0</v>
      </c>
    </row>
    <row r="10" spans="1:14" x14ac:dyDescent="0.25">
      <c r="A10" s="105"/>
      <c r="B10" s="140">
        <v>41130000</v>
      </c>
      <c r="C10" s="141">
        <v>766381</v>
      </c>
      <c r="D10" s="140" t="s">
        <v>3315</v>
      </c>
      <c r="E10" s="140">
        <v>8</v>
      </c>
      <c r="F10" s="142">
        <v>211</v>
      </c>
      <c r="G10" s="142">
        <v>5382</v>
      </c>
      <c r="H10" s="143">
        <v>0</v>
      </c>
      <c r="I10" s="144">
        <v>0</v>
      </c>
      <c r="J10" s="143">
        <v>0</v>
      </c>
      <c r="K10" s="140">
        <v>5382</v>
      </c>
      <c r="L10" s="145">
        <v>0</v>
      </c>
      <c r="M10" s="145">
        <v>5382</v>
      </c>
      <c r="N10" s="145">
        <v>0</v>
      </c>
    </row>
    <row r="11" spans="1:14" x14ac:dyDescent="0.25">
      <c r="A11" s="105"/>
      <c r="B11" s="140">
        <v>41130000</v>
      </c>
      <c r="C11" s="141">
        <v>1317401</v>
      </c>
      <c r="D11" s="140" t="s">
        <v>3316</v>
      </c>
      <c r="E11" s="140">
        <v>8</v>
      </c>
      <c r="F11" s="142">
        <v>211</v>
      </c>
      <c r="G11" s="142">
        <v>8372</v>
      </c>
      <c r="H11" s="143">
        <v>0</v>
      </c>
      <c r="I11" s="144">
        <v>0</v>
      </c>
      <c r="J11" s="143">
        <v>0</v>
      </c>
      <c r="K11" s="140">
        <v>8372</v>
      </c>
      <c r="L11" s="145">
        <v>0</v>
      </c>
      <c r="M11" s="145">
        <v>8372</v>
      </c>
      <c r="N11" s="145">
        <v>0</v>
      </c>
    </row>
    <row r="12" spans="1:14" x14ac:dyDescent="0.25">
      <c r="A12" s="105"/>
      <c r="B12" s="140">
        <v>41130000</v>
      </c>
      <c r="C12" s="141">
        <v>907293</v>
      </c>
      <c r="D12" s="140" t="s">
        <v>3317</v>
      </c>
      <c r="E12" s="140">
        <v>8</v>
      </c>
      <c r="F12" s="142">
        <v>221</v>
      </c>
      <c r="G12" s="142">
        <v>5980</v>
      </c>
      <c r="H12" s="143">
        <v>0</v>
      </c>
      <c r="I12" s="144">
        <v>0</v>
      </c>
      <c r="J12" s="143">
        <v>0</v>
      </c>
      <c r="K12" s="140">
        <v>5980</v>
      </c>
      <c r="L12" s="145">
        <v>0</v>
      </c>
      <c r="M12" s="145">
        <v>5980</v>
      </c>
      <c r="N12" s="145">
        <v>0</v>
      </c>
    </row>
    <row r="13" spans="1:14" x14ac:dyDescent="0.25">
      <c r="A13" s="105"/>
      <c r="B13" s="140">
        <v>41130000</v>
      </c>
      <c r="C13" s="141">
        <v>748098</v>
      </c>
      <c r="D13" s="140" t="s">
        <v>3318</v>
      </c>
      <c r="E13" s="140">
        <v>8</v>
      </c>
      <c r="F13" s="142">
        <v>301</v>
      </c>
      <c r="G13" s="142">
        <v>3588</v>
      </c>
      <c r="H13" s="143">
        <v>0</v>
      </c>
      <c r="I13" s="144">
        <v>0</v>
      </c>
      <c r="J13" s="143">
        <v>0</v>
      </c>
      <c r="K13" s="140">
        <v>3588</v>
      </c>
      <c r="L13" s="145">
        <v>0</v>
      </c>
      <c r="M13" s="145">
        <v>3588</v>
      </c>
      <c r="N13" s="145">
        <v>0</v>
      </c>
    </row>
    <row r="14" spans="1:14" x14ac:dyDescent="0.25">
      <c r="A14" s="105"/>
      <c r="B14" s="140">
        <v>41130000</v>
      </c>
      <c r="C14" s="141">
        <v>817608</v>
      </c>
      <c r="D14" s="140" t="s">
        <v>3319</v>
      </c>
      <c r="E14" s="140">
        <v>8</v>
      </c>
      <c r="F14" s="142">
        <v>301</v>
      </c>
      <c r="G14" s="142">
        <v>2392</v>
      </c>
      <c r="H14" s="143">
        <v>0</v>
      </c>
      <c r="I14" s="144">
        <v>0</v>
      </c>
      <c r="J14" s="143">
        <v>0</v>
      </c>
      <c r="K14" s="140">
        <v>2392</v>
      </c>
      <c r="L14" s="145">
        <v>0</v>
      </c>
      <c r="M14" s="145">
        <v>2392</v>
      </c>
      <c r="N14" s="145">
        <v>0</v>
      </c>
    </row>
    <row r="15" spans="1:14" x14ac:dyDescent="0.25">
      <c r="A15" s="105"/>
      <c r="B15" s="140">
        <v>41130000</v>
      </c>
      <c r="C15" s="141">
        <v>848751</v>
      </c>
      <c r="D15" s="140" t="s">
        <v>3320</v>
      </c>
      <c r="E15" s="140">
        <v>8</v>
      </c>
      <c r="F15" s="142">
        <v>301</v>
      </c>
      <c r="G15" s="142">
        <v>7845.76</v>
      </c>
      <c r="H15" s="143">
        <v>0</v>
      </c>
      <c r="I15" s="144">
        <v>0</v>
      </c>
      <c r="J15" s="143">
        <v>0</v>
      </c>
      <c r="K15" s="140">
        <v>7845.76</v>
      </c>
      <c r="L15" s="145">
        <v>0</v>
      </c>
      <c r="M15" s="145">
        <v>7845.76</v>
      </c>
      <c r="N15" s="145">
        <v>0</v>
      </c>
    </row>
    <row r="16" spans="1:14" x14ac:dyDescent="0.25">
      <c r="A16" s="105"/>
      <c r="B16" s="140">
        <v>41130000</v>
      </c>
      <c r="C16" s="141">
        <v>1304331</v>
      </c>
      <c r="D16" s="140" t="s">
        <v>3321</v>
      </c>
      <c r="E16" s="140">
        <v>8</v>
      </c>
      <c r="F16" s="142">
        <v>301</v>
      </c>
      <c r="G16" s="142">
        <v>5980</v>
      </c>
      <c r="H16" s="143">
        <v>0</v>
      </c>
      <c r="I16" s="144">
        <v>0</v>
      </c>
      <c r="J16" s="143">
        <v>0</v>
      </c>
      <c r="K16" s="140">
        <v>5980</v>
      </c>
      <c r="L16" s="145">
        <v>0</v>
      </c>
      <c r="M16" s="145">
        <v>5980</v>
      </c>
      <c r="N16" s="145">
        <v>0</v>
      </c>
    </row>
    <row r="17" spans="1:14" x14ac:dyDescent="0.25">
      <c r="A17" s="105"/>
      <c r="B17" s="140">
        <v>41130000</v>
      </c>
      <c r="C17" s="141">
        <v>264282</v>
      </c>
      <c r="D17" s="140" t="s">
        <v>3322</v>
      </c>
      <c r="E17" s="140">
        <v>8</v>
      </c>
      <c r="F17" s="142">
        <v>304</v>
      </c>
      <c r="G17" s="142">
        <v>5980</v>
      </c>
      <c r="H17" s="143">
        <v>0</v>
      </c>
      <c r="I17" s="144">
        <v>0</v>
      </c>
      <c r="J17" s="143">
        <v>0</v>
      </c>
      <c r="K17" s="140">
        <v>5980</v>
      </c>
      <c r="L17" s="145">
        <v>0</v>
      </c>
      <c r="M17" s="145">
        <v>5980</v>
      </c>
      <c r="N17" s="145">
        <v>0</v>
      </c>
    </row>
    <row r="18" spans="1:14" x14ac:dyDescent="0.25">
      <c r="A18" s="105"/>
      <c r="B18" s="140">
        <v>41130000</v>
      </c>
      <c r="C18" s="141">
        <v>899320</v>
      </c>
      <c r="D18" s="140" t="s">
        <v>3323</v>
      </c>
      <c r="E18" s="140">
        <v>8</v>
      </c>
      <c r="F18" s="142">
        <v>306</v>
      </c>
      <c r="G18" s="142">
        <v>8970</v>
      </c>
      <c r="H18" s="143">
        <v>0</v>
      </c>
      <c r="I18" s="144">
        <v>0</v>
      </c>
      <c r="J18" s="143">
        <v>0</v>
      </c>
      <c r="K18" s="140">
        <v>8970</v>
      </c>
      <c r="L18" s="145">
        <v>0</v>
      </c>
      <c r="M18" s="145">
        <v>8970</v>
      </c>
      <c r="N18" s="145">
        <v>0</v>
      </c>
    </row>
    <row r="19" spans="1:14" x14ac:dyDescent="0.25">
      <c r="A19" s="105"/>
      <c r="B19" s="140">
        <v>41130000</v>
      </c>
      <c r="C19" s="141">
        <v>200067</v>
      </c>
      <c r="D19" s="140" t="s">
        <v>3324</v>
      </c>
      <c r="E19" s="140">
        <v>8</v>
      </c>
      <c r="F19" s="142">
        <v>312</v>
      </c>
      <c r="G19" s="142">
        <v>5980</v>
      </c>
      <c r="H19" s="143">
        <v>0</v>
      </c>
      <c r="I19" s="144">
        <v>0</v>
      </c>
      <c r="J19" s="143">
        <v>0</v>
      </c>
      <c r="K19" s="140">
        <v>5980</v>
      </c>
      <c r="L19" s="145">
        <v>0</v>
      </c>
      <c r="M19" s="145">
        <v>5980</v>
      </c>
      <c r="N19" s="145">
        <v>0</v>
      </c>
    </row>
    <row r="20" spans="1:14" x14ac:dyDescent="0.25">
      <c r="A20" s="105"/>
      <c r="B20" s="140">
        <v>41130000</v>
      </c>
      <c r="C20" s="141">
        <v>932371</v>
      </c>
      <c r="D20" s="140" t="s">
        <v>3325</v>
      </c>
      <c r="E20" s="140">
        <v>8</v>
      </c>
      <c r="F20" s="142">
        <v>312</v>
      </c>
      <c r="G20" s="142">
        <v>7774</v>
      </c>
      <c r="H20" s="143">
        <v>0</v>
      </c>
      <c r="I20" s="144">
        <v>0</v>
      </c>
      <c r="J20" s="143">
        <v>0</v>
      </c>
      <c r="K20" s="140">
        <v>7774</v>
      </c>
      <c r="L20" s="145">
        <v>0</v>
      </c>
      <c r="M20" s="145">
        <v>7774</v>
      </c>
      <c r="N20" s="145">
        <v>0</v>
      </c>
    </row>
    <row r="21" spans="1:14" x14ac:dyDescent="0.25">
      <c r="A21" s="105"/>
      <c r="B21" s="140">
        <v>41130000</v>
      </c>
      <c r="C21" s="141">
        <v>986770</v>
      </c>
      <c r="D21" s="140" t="s">
        <v>3326</v>
      </c>
      <c r="E21" s="140">
        <v>8</v>
      </c>
      <c r="F21" s="142">
        <v>314</v>
      </c>
      <c r="G21" s="142">
        <v>9568</v>
      </c>
      <c r="H21" s="143">
        <v>0</v>
      </c>
      <c r="I21" s="144">
        <v>0</v>
      </c>
      <c r="J21" s="143">
        <v>0</v>
      </c>
      <c r="K21" s="140">
        <v>9568</v>
      </c>
      <c r="L21" s="145">
        <v>0</v>
      </c>
      <c r="M21" s="145">
        <v>9568</v>
      </c>
      <c r="N21" s="145">
        <v>0</v>
      </c>
    </row>
    <row r="22" spans="1:14" x14ac:dyDescent="0.25">
      <c r="A22" s="105"/>
      <c r="B22" s="140">
        <v>41130000</v>
      </c>
      <c r="C22" s="141">
        <v>183018</v>
      </c>
      <c r="D22" s="140" t="s">
        <v>3327</v>
      </c>
      <c r="E22" s="140">
        <v>8</v>
      </c>
      <c r="F22" s="142">
        <v>321</v>
      </c>
      <c r="G22" s="142">
        <v>3827.2</v>
      </c>
      <c r="H22" s="143">
        <v>0</v>
      </c>
      <c r="I22" s="144">
        <v>0</v>
      </c>
      <c r="J22" s="143">
        <v>0</v>
      </c>
      <c r="K22" s="140">
        <v>3827.2</v>
      </c>
      <c r="L22" s="145">
        <v>0</v>
      </c>
      <c r="M22" s="145">
        <v>3827.2</v>
      </c>
      <c r="N22" s="145">
        <v>0</v>
      </c>
    </row>
    <row r="23" spans="1:14" x14ac:dyDescent="0.25">
      <c r="A23" s="105"/>
      <c r="B23" s="140">
        <v>41130000</v>
      </c>
      <c r="C23" s="141">
        <v>200067</v>
      </c>
      <c r="D23" s="140" t="s">
        <v>3324</v>
      </c>
      <c r="E23" s="140">
        <v>8</v>
      </c>
      <c r="F23" s="142">
        <v>321</v>
      </c>
      <c r="G23" s="142">
        <v>2595.3200000000002</v>
      </c>
      <c r="H23" s="143">
        <v>0</v>
      </c>
      <c r="I23" s="144">
        <v>0</v>
      </c>
      <c r="J23" s="143">
        <v>0</v>
      </c>
      <c r="K23" s="140">
        <v>2595.3200000000002</v>
      </c>
      <c r="L23" s="145">
        <v>0</v>
      </c>
      <c r="M23" s="145">
        <v>2595.3200000000002</v>
      </c>
      <c r="N23" s="145">
        <v>0</v>
      </c>
    </row>
    <row r="24" spans="1:14" x14ac:dyDescent="0.25">
      <c r="A24" s="105"/>
      <c r="B24" s="140">
        <v>41130000</v>
      </c>
      <c r="C24" s="141">
        <v>888241</v>
      </c>
      <c r="D24" s="140" t="s">
        <v>3328</v>
      </c>
      <c r="E24" s="140">
        <v>8</v>
      </c>
      <c r="F24" s="142">
        <v>321</v>
      </c>
      <c r="G24" s="142">
        <v>2392</v>
      </c>
      <c r="H24" s="143">
        <v>0</v>
      </c>
      <c r="I24" s="144">
        <v>0</v>
      </c>
      <c r="J24" s="143">
        <v>0</v>
      </c>
      <c r="K24" s="140">
        <v>2392</v>
      </c>
      <c r="L24" s="145">
        <v>0</v>
      </c>
      <c r="M24" s="145">
        <v>2392</v>
      </c>
      <c r="N24" s="145">
        <v>0</v>
      </c>
    </row>
    <row r="25" spans="1:14" x14ac:dyDescent="0.25">
      <c r="A25" s="105"/>
      <c r="B25" s="140">
        <v>41130000</v>
      </c>
      <c r="C25" s="141">
        <v>944731</v>
      </c>
      <c r="D25" s="140" t="s">
        <v>3329</v>
      </c>
      <c r="E25" s="140">
        <v>8</v>
      </c>
      <c r="F25" s="142">
        <v>321</v>
      </c>
      <c r="G25" s="142">
        <v>1218.72</v>
      </c>
      <c r="H25" s="143">
        <v>0</v>
      </c>
      <c r="I25" s="144">
        <v>0</v>
      </c>
      <c r="J25" s="143">
        <v>0</v>
      </c>
      <c r="K25" s="140">
        <v>1218.72</v>
      </c>
      <c r="L25" s="145">
        <v>0</v>
      </c>
      <c r="M25" s="145">
        <v>1218.72</v>
      </c>
      <c r="N25" s="145">
        <v>0</v>
      </c>
    </row>
    <row r="26" spans="1:14" x14ac:dyDescent="0.25">
      <c r="A26" s="105"/>
      <c r="B26" s="140">
        <v>41130000</v>
      </c>
      <c r="C26" s="141">
        <v>936802</v>
      </c>
      <c r="D26" s="140" t="s">
        <v>3330</v>
      </c>
      <c r="E26" s="140">
        <v>8</v>
      </c>
      <c r="F26" s="142">
        <v>322</v>
      </c>
      <c r="G26" s="142">
        <v>2274.71</v>
      </c>
      <c r="H26" s="143">
        <v>0</v>
      </c>
      <c r="I26" s="144">
        <v>0</v>
      </c>
      <c r="J26" s="143">
        <v>0</v>
      </c>
      <c r="K26" s="140">
        <v>2274.71</v>
      </c>
      <c r="L26" s="145">
        <v>0</v>
      </c>
      <c r="M26" s="145">
        <v>2274.71</v>
      </c>
      <c r="N26" s="145">
        <v>0</v>
      </c>
    </row>
    <row r="27" spans="1:14" x14ac:dyDescent="0.25">
      <c r="A27" s="105"/>
      <c r="B27" s="140">
        <v>41130000</v>
      </c>
      <c r="C27" s="141">
        <v>976084</v>
      </c>
      <c r="D27" s="140" t="s">
        <v>3331</v>
      </c>
      <c r="E27" s="140">
        <v>8</v>
      </c>
      <c r="F27" s="142">
        <v>322</v>
      </c>
      <c r="G27" s="142">
        <v>2376.4499999999998</v>
      </c>
      <c r="H27" s="143">
        <v>0</v>
      </c>
      <c r="I27" s="144">
        <v>0</v>
      </c>
      <c r="J27" s="143">
        <v>0</v>
      </c>
      <c r="K27" s="140">
        <v>2376.4499999999998</v>
      </c>
      <c r="L27" s="145">
        <v>0</v>
      </c>
      <c r="M27" s="145">
        <v>2376.4499999999998</v>
      </c>
      <c r="N27" s="145">
        <v>0</v>
      </c>
    </row>
    <row r="28" spans="1:14" x14ac:dyDescent="0.25">
      <c r="A28" s="105"/>
      <c r="B28" s="140">
        <v>41130000</v>
      </c>
      <c r="C28" s="141">
        <v>1301729</v>
      </c>
      <c r="D28" s="140" t="s">
        <v>3332</v>
      </c>
      <c r="E28" s="140">
        <v>8</v>
      </c>
      <c r="F28" s="142">
        <v>322</v>
      </c>
      <c r="G28" s="142">
        <v>794.14</v>
      </c>
      <c r="H28" s="143">
        <v>0</v>
      </c>
      <c r="I28" s="144">
        <v>0</v>
      </c>
      <c r="J28" s="143">
        <v>0</v>
      </c>
      <c r="K28" s="140">
        <v>794.14</v>
      </c>
      <c r="L28" s="145">
        <v>0</v>
      </c>
      <c r="M28" s="145">
        <v>794.14</v>
      </c>
      <c r="N28" s="145">
        <v>0</v>
      </c>
    </row>
    <row r="29" spans="1:14" x14ac:dyDescent="0.25">
      <c r="A29" s="105"/>
      <c r="B29" s="140">
        <v>41130000</v>
      </c>
      <c r="C29" s="141">
        <v>183018</v>
      </c>
      <c r="D29" s="140" t="s">
        <v>3327</v>
      </c>
      <c r="E29" s="140">
        <v>8</v>
      </c>
      <c r="F29" s="142">
        <v>323</v>
      </c>
      <c r="G29" s="142">
        <v>3000</v>
      </c>
      <c r="H29" s="143">
        <v>0</v>
      </c>
      <c r="I29" s="144">
        <v>0</v>
      </c>
      <c r="J29" s="143">
        <v>0</v>
      </c>
      <c r="K29" s="140">
        <v>3000</v>
      </c>
      <c r="L29" s="145">
        <v>0</v>
      </c>
      <c r="M29" s="145">
        <v>3000</v>
      </c>
      <c r="N29" s="145">
        <v>0</v>
      </c>
    </row>
    <row r="30" spans="1:14" x14ac:dyDescent="0.25">
      <c r="A30" s="105"/>
      <c r="B30" s="140">
        <v>41130000</v>
      </c>
      <c r="C30" s="141">
        <v>287029</v>
      </c>
      <c r="D30" s="140" t="s">
        <v>3333</v>
      </c>
      <c r="E30" s="140">
        <v>8</v>
      </c>
      <c r="F30" s="142">
        <v>323</v>
      </c>
      <c r="G30" s="142">
        <v>1273.74</v>
      </c>
      <c r="H30" s="143">
        <v>0</v>
      </c>
      <c r="I30" s="144">
        <v>0</v>
      </c>
      <c r="J30" s="143">
        <v>0</v>
      </c>
      <c r="K30" s="140">
        <v>1273.74</v>
      </c>
      <c r="L30" s="145">
        <v>0</v>
      </c>
      <c r="M30" s="145">
        <v>1273.74</v>
      </c>
      <c r="N30" s="145">
        <v>0</v>
      </c>
    </row>
    <row r="31" spans="1:14" x14ac:dyDescent="0.25">
      <c r="A31" s="105"/>
      <c r="B31" s="140">
        <v>41130000</v>
      </c>
      <c r="C31" s="141">
        <v>531135</v>
      </c>
      <c r="D31" s="140" t="s">
        <v>40</v>
      </c>
      <c r="E31" s="140">
        <v>8</v>
      </c>
      <c r="F31" s="142">
        <v>323</v>
      </c>
      <c r="G31" s="142">
        <v>29469.439999999999</v>
      </c>
      <c r="H31" s="143">
        <v>0</v>
      </c>
      <c r="I31" s="144">
        <v>0</v>
      </c>
      <c r="J31" s="143">
        <v>0</v>
      </c>
      <c r="K31" s="140">
        <v>29469.439999999999</v>
      </c>
      <c r="L31" s="145">
        <v>0</v>
      </c>
      <c r="M31" s="145">
        <v>29469.439999999999</v>
      </c>
      <c r="N31" s="145">
        <v>0</v>
      </c>
    </row>
    <row r="32" spans="1:14" x14ac:dyDescent="0.25">
      <c r="A32" s="105"/>
      <c r="B32" s="140">
        <v>41130000</v>
      </c>
      <c r="C32" s="141">
        <v>206128</v>
      </c>
      <c r="D32" s="140" t="s">
        <v>24</v>
      </c>
      <c r="E32" s="140">
        <v>8</v>
      </c>
      <c r="F32" s="142">
        <v>351</v>
      </c>
      <c r="G32" s="142">
        <v>4604.6000000000004</v>
      </c>
      <c r="H32" s="143">
        <v>0</v>
      </c>
      <c r="I32" s="144">
        <v>0</v>
      </c>
      <c r="J32" s="143">
        <v>0</v>
      </c>
      <c r="K32" s="140">
        <v>4604.6000000000004</v>
      </c>
      <c r="L32" s="145">
        <v>0</v>
      </c>
      <c r="M32" s="145">
        <v>4604.6000000000004</v>
      </c>
      <c r="N32" s="145">
        <v>0</v>
      </c>
    </row>
    <row r="33" spans="1:14" x14ac:dyDescent="0.25">
      <c r="A33" s="105"/>
      <c r="B33" s="140">
        <v>41130000</v>
      </c>
      <c r="C33" s="141">
        <v>992190</v>
      </c>
      <c r="D33" s="140" t="s">
        <v>3334</v>
      </c>
      <c r="E33" s="140">
        <v>8</v>
      </c>
      <c r="F33" s="142">
        <v>351</v>
      </c>
      <c r="G33" s="142">
        <v>10201.879999999999</v>
      </c>
      <c r="H33" s="143">
        <v>0</v>
      </c>
      <c r="I33" s="144">
        <v>0</v>
      </c>
      <c r="J33" s="143">
        <v>0</v>
      </c>
      <c r="K33" s="140">
        <v>10201.879999999999</v>
      </c>
      <c r="L33" s="145">
        <v>0</v>
      </c>
      <c r="M33" s="145">
        <v>10201.879999999999</v>
      </c>
      <c r="N33" s="145">
        <v>0</v>
      </c>
    </row>
    <row r="34" spans="1:14" x14ac:dyDescent="0.25">
      <c r="A34" s="105"/>
      <c r="B34" s="140">
        <v>41130000</v>
      </c>
      <c r="C34" s="141">
        <v>9633</v>
      </c>
      <c r="D34" s="140" t="s">
        <v>3335</v>
      </c>
      <c r="E34" s="140">
        <v>8</v>
      </c>
      <c r="F34" s="142">
        <v>401</v>
      </c>
      <c r="G34" s="142">
        <v>5462.13</v>
      </c>
      <c r="H34" s="143">
        <v>0</v>
      </c>
      <c r="I34" s="144">
        <v>0</v>
      </c>
      <c r="J34" s="143">
        <v>0</v>
      </c>
      <c r="K34" s="140">
        <v>5462.13</v>
      </c>
      <c r="L34" s="145">
        <v>0</v>
      </c>
      <c r="M34" s="145">
        <v>5462.13</v>
      </c>
      <c r="N34" s="145">
        <v>0</v>
      </c>
    </row>
    <row r="35" spans="1:14" x14ac:dyDescent="0.25">
      <c r="A35" s="105"/>
      <c r="B35" s="140">
        <v>41130000</v>
      </c>
      <c r="C35" s="141">
        <v>1315216</v>
      </c>
      <c r="D35" s="140" t="s">
        <v>3336</v>
      </c>
      <c r="E35" s="140">
        <v>8</v>
      </c>
      <c r="F35" s="142">
        <v>401</v>
      </c>
      <c r="G35" s="142">
        <v>5250.44</v>
      </c>
      <c r="H35" s="143">
        <v>0</v>
      </c>
      <c r="I35" s="144">
        <v>0</v>
      </c>
      <c r="J35" s="143">
        <v>0</v>
      </c>
      <c r="K35" s="140">
        <v>5250.44</v>
      </c>
      <c r="L35" s="145">
        <v>0</v>
      </c>
      <c r="M35" s="145">
        <v>5250.44</v>
      </c>
      <c r="N35" s="145">
        <v>0</v>
      </c>
    </row>
    <row r="36" spans="1:14" ht="30" x14ac:dyDescent="0.25">
      <c r="A36" s="105"/>
      <c r="B36" s="140">
        <v>41130000</v>
      </c>
      <c r="C36" s="141">
        <v>720040</v>
      </c>
      <c r="D36" s="140" t="s">
        <v>3337</v>
      </c>
      <c r="E36" s="140">
        <v>8</v>
      </c>
      <c r="F36" s="142">
        <v>411</v>
      </c>
      <c r="G36" s="142">
        <v>8372</v>
      </c>
      <c r="H36" s="143">
        <v>0</v>
      </c>
      <c r="I36" s="144">
        <v>0</v>
      </c>
      <c r="J36" s="143">
        <v>0</v>
      </c>
      <c r="K36" s="140">
        <v>8372</v>
      </c>
      <c r="L36" s="145">
        <v>0</v>
      </c>
      <c r="M36" s="145">
        <v>8372</v>
      </c>
      <c r="N36" s="145">
        <v>0</v>
      </c>
    </row>
    <row r="37" spans="1:14" ht="60" x14ac:dyDescent="0.25">
      <c r="A37" s="105"/>
      <c r="B37" s="140">
        <v>41130000</v>
      </c>
      <c r="C37" s="141">
        <v>725679</v>
      </c>
      <c r="D37" s="140" t="s">
        <v>3338</v>
      </c>
      <c r="E37" s="140">
        <v>8</v>
      </c>
      <c r="F37" s="142">
        <v>411</v>
      </c>
      <c r="G37" s="142">
        <v>1375.4</v>
      </c>
      <c r="H37" s="143">
        <v>0</v>
      </c>
      <c r="I37" s="144">
        <v>0</v>
      </c>
      <c r="J37" s="143">
        <v>0</v>
      </c>
      <c r="K37" s="140">
        <v>1375.4</v>
      </c>
      <c r="L37" s="145">
        <v>0</v>
      </c>
      <c r="M37" s="145">
        <v>1375.4</v>
      </c>
      <c r="N37" s="145">
        <v>0</v>
      </c>
    </row>
    <row r="38" spans="1:14" ht="60" x14ac:dyDescent="0.25">
      <c r="A38" s="105"/>
      <c r="B38" s="140">
        <v>41130000</v>
      </c>
      <c r="C38" s="141">
        <v>746116</v>
      </c>
      <c r="D38" s="140" t="s">
        <v>3339</v>
      </c>
      <c r="E38" s="140">
        <v>8</v>
      </c>
      <c r="F38" s="142">
        <v>411</v>
      </c>
      <c r="G38" s="142">
        <v>3468.4</v>
      </c>
      <c r="H38" s="143">
        <v>0</v>
      </c>
      <c r="I38" s="144">
        <v>0</v>
      </c>
      <c r="J38" s="143">
        <v>0</v>
      </c>
      <c r="K38" s="140">
        <v>3468.4</v>
      </c>
      <c r="L38" s="145">
        <v>0</v>
      </c>
      <c r="M38" s="145">
        <v>3468.4</v>
      </c>
      <c r="N38" s="145">
        <v>0</v>
      </c>
    </row>
    <row r="39" spans="1:14" x14ac:dyDescent="0.25">
      <c r="A39" s="105"/>
      <c r="B39" s="140">
        <v>41130000</v>
      </c>
      <c r="C39" s="141">
        <v>1321035</v>
      </c>
      <c r="D39" s="140" t="s">
        <v>3340</v>
      </c>
      <c r="E39" s="140">
        <v>8</v>
      </c>
      <c r="F39" s="142">
        <v>411</v>
      </c>
      <c r="G39" s="142">
        <v>1794</v>
      </c>
      <c r="H39" s="143">
        <v>0</v>
      </c>
      <c r="I39" s="144">
        <v>0</v>
      </c>
      <c r="J39" s="143">
        <v>0</v>
      </c>
      <c r="K39" s="140">
        <v>1794</v>
      </c>
      <c r="L39" s="145">
        <v>0</v>
      </c>
      <c r="M39" s="145">
        <v>1794</v>
      </c>
      <c r="N39" s="145">
        <v>0</v>
      </c>
    </row>
    <row r="40" spans="1:14" x14ac:dyDescent="0.25">
      <c r="A40" s="105"/>
      <c r="B40" s="140">
        <v>41130000</v>
      </c>
      <c r="C40" s="141">
        <v>904130</v>
      </c>
      <c r="D40" s="140" t="s">
        <v>3341</v>
      </c>
      <c r="E40" s="140">
        <v>8</v>
      </c>
      <c r="F40" s="142">
        <v>412</v>
      </c>
      <c r="G40" s="142">
        <v>1196</v>
      </c>
      <c r="H40" s="143">
        <v>0</v>
      </c>
      <c r="I40" s="144">
        <v>0</v>
      </c>
      <c r="J40" s="143">
        <v>0</v>
      </c>
      <c r="K40" s="140">
        <v>1196</v>
      </c>
      <c r="L40" s="145">
        <v>0</v>
      </c>
      <c r="M40" s="145">
        <v>1196</v>
      </c>
      <c r="N40" s="145">
        <v>0</v>
      </c>
    </row>
    <row r="41" spans="1:14" ht="30" x14ac:dyDescent="0.25">
      <c r="A41" s="105"/>
      <c r="B41" s="140">
        <v>41130000</v>
      </c>
      <c r="C41" s="141">
        <v>1317669</v>
      </c>
      <c r="D41" s="140" t="s">
        <v>3342</v>
      </c>
      <c r="E41" s="140">
        <v>8</v>
      </c>
      <c r="F41" s="142">
        <v>412</v>
      </c>
      <c r="G41" s="142">
        <v>1196</v>
      </c>
      <c r="H41" s="143">
        <v>0</v>
      </c>
      <c r="I41" s="144">
        <v>0</v>
      </c>
      <c r="J41" s="143">
        <v>0</v>
      </c>
      <c r="K41" s="140">
        <v>1196</v>
      </c>
      <c r="L41" s="145">
        <v>0</v>
      </c>
      <c r="M41" s="145">
        <v>1196</v>
      </c>
      <c r="N41" s="145">
        <v>0</v>
      </c>
    </row>
    <row r="42" spans="1:14" ht="45" x14ac:dyDescent="0.25">
      <c r="A42" s="105"/>
      <c r="B42" s="140">
        <v>41130000</v>
      </c>
      <c r="C42" s="141">
        <v>1314883</v>
      </c>
      <c r="D42" s="140" t="s">
        <v>3343</v>
      </c>
      <c r="E42" s="140">
        <v>8</v>
      </c>
      <c r="F42" s="142">
        <v>421</v>
      </c>
      <c r="G42" s="142">
        <v>5980</v>
      </c>
      <c r="H42" s="143">
        <v>0</v>
      </c>
      <c r="I42" s="144">
        <v>0</v>
      </c>
      <c r="J42" s="143">
        <v>0</v>
      </c>
      <c r="K42" s="140">
        <v>5980</v>
      </c>
      <c r="L42" s="145">
        <v>0</v>
      </c>
      <c r="M42" s="145">
        <v>5980</v>
      </c>
      <c r="N42" s="145">
        <v>0</v>
      </c>
    </row>
    <row r="43" spans="1:14" ht="30" x14ac:dyDescent="0.25">
      <c r="A43" s="105"/>
      <c r="B43" s="140">
        <v>41130000</v>
      </c>
      <c r="C43" s="141">
        <v>981202</v>
      </c>
      <c r="D43" s="140" t="s">
        <v>3344</v>
      </c>
      <c r="E43" s="140">
        <v>8</v>
      </c>
      <c r="F43" s="142">
        <v>425</v>
      </c>
      <c r="G43" s="142">
        <v>2392</v>
      </c>
      <c r="H43" s="143">
        <v>0</v>
      </c>
      <c r="I43" s="144">
        <v>0</v>
      </c>
      <c r="J43" s="143">
        <v>0</v>
      </c>
      <c r="K43" s="140">
        <v>2392</v>
      </c>
      <c r="L43" s="145">
        <v>0</v>
      </c>
      <c r="M43" s="145">
        <v>2392</v>
      </c>
      <c r="N43" s="145">
        <v>0</v>
      </c>
    </row>
    <row r="44" spans="1:14" ht="45" x14ac:dyDescent="0.25">
      <c r="A44" s="105"/>
      <c r="B44" s="140">
        <v>41130000</v>
      </c>
      <c r="C44" s="141">
        <v>32022</v>
      </c>
      <c r="D44" s="140" t="s">
        <v>3345</v>
      </c>
      <c r="E44" s="140">
        <v>8</v>
      </c>
      <c r="F44" s="142">
        <v>501</v>
      </c>
      <c r="G44" s="142">
        <v>11999.99</v>
      </c>
      <c r="H44" s="143">
        <v>0</v>
      </c>
      <c r="I44" s="144">
        <v>0</v>
      </c>
      <c r="J44" s="143">
        <v>0</v>
      </c>
      <c r="K44" s="140">
        <v>11999.99</v>
      </c>
      <c r="L44" s="145">
        <v>0</v>
      </c>
      <c r="M44" s="145">
        <v>11999.99</v>
      </c>
      <c r="N44" s="145">
        <v>0</v>
      </c>
    </row>
    <row r="45" spans="1:14" ht="30" x14ac:dyDescent="0.25">
      <c r="A45" s="105"/>
      <c r="B45" s="140">
        <v>41130000</v>
      </c>
      <c r="C45" s="141">
        <v>283436</v>
      </c>
      <c r="D45" s="140" t="s">
        <v>3346</v>
      </c>
      <c r="E45" s="140">
        <v>8</v>
      </c>
      <c r="F45" s="142">
        <v>501</v>
      </c>
      <c r="G45" s="142">
        <v>27747.200000000001</v>
      </c>
      <c r="H45" s="143">
        <v>0</v>
      </c>
      <c r="I45" s="144">
        <v>0</v>
      </c>
      <c r="J45" s="143">
        <v>0</v>
      </c>
      <c r="K45" s="140">
        <v>27747.200000000001</v>
      </c>
      <c r="L45" s="145">
        <v>0</v>
      </c>
      <c r="M45" s="145">
        <v>27747.200000000001</v>
      </c>
      <c r="N45" s="145">
        <v>0</v>
      </c>
    </row>
    <row r="46" spans="1:14" x14ac:dyDescent="0.25">
      <c r="A46" s="105"/>
      <c r="B46" s="140">
        <v>41130000</v>
      </c>
      <c r="C46" s="141">
        <v>757322</v>
      </c>
      <c r="D46" s="140" t="s">
        <v>3347</v>
      </c>
      <c r="E46" s="140">
        <v>8</v>
      </c>
      <c r="F46" s="142">
        <v>501</v>
      </c>
      <c r="G46" s="142">
        <v>13128.49</v>
      </c>
      <c r="H46" s="143">
        <v>0</v>
      </c>
      <c r="I46" s="144">
        <v>0</v>
      </c>
      <c r="J46" s="143">
        <v>0</v>
      </c>
      <c r="K46" s="140">
        <v>13128.49</v>
      </c>
      <c r="L46" s="145">
        <v>0</v>
      </c>
      <c r="M46" s="145">
        <v>13128.49</v>
      </c>
      <c r="N46" s="145">
        <v>0</v>
      </c>
    </row>
    <row r="47" spans="1:14" ht="45" x14ac:dyDescent="0.25">
      <c r="A47" s="105"/>
      <c r="B47" s="140">
        <v>41130000</v>
      </c>
      <c r="C47" s="141">
        <v>904865</v>
      </c>
      <c r="D47" s="140" t="s">
        <v>3348</v>
      </c>
      <c r="E47" s="140">
        <v>8</v>
      </c>
      <c r="F47" s="142">
        <v>601</v>
      </c>
      <c r="G47" s="142">
        <v>12758.93</v>
      </c>
      <c r="H47" s="143">
        <v>0</v>
      </c>
      <c r="I47" s="144">
        <v>0</v>
      </c>
      <c r="J47" s="143">
        <v>0</v>
      </c>
      <c r="K47" s="140">
        <v>12758.93</v>
      </c>
      <c r="L47" s="145">
        <v>0</v>
      </c>
      <c r="M47" s="145">
        <v>12758.93</v>
      </c>
      <c r="N47" s="145">
        <v>0</v>
      </c>
    </row>
    <row r="48" spans="1:14" ht="30" x14ac:dyDescent="0.25">
      <c r="A48" s="105"/>
      <c r="B48" s="140">
        <v>41130000</v>
      </c>
      <c r="C48" s="141">
        <v>951324</v>
      </c>
      <c r="D48" s="140" t="s">
        <v>3349</v>
      </c>
      <c r="E48" s="140">
        <v>8</v>
      </c>
      <c r="F48" s="142">
        <v>601</v>
      </c>
      <c r="G48" s="142">
        <v>8442.56</v>
      </c>
      <c r="H48" s="143">
        <v>0</v>
      </c>
      <c r="I48" s="144">
        <v>0</v>
      </c>
      <c r="J48" s="143">
        <v>0</v>
      </c>
      <c r="K48" s="140">
        <v>8442.56</v>
      </c>
      <c r="L48" s="145">
        <v>0</v>
      </c>
      <c r="M48" s="145">
        <v>8442.56</v>
      </c>
      <c r="N48" s="145">
        <v>0</v>
      </c>
    </row>
    <row r="49" spans="1:14" ht="45" x14ac:dyDescent="0.25">
      <c r="A49" s="105"/>
      <c r="B49" s="140">
        <v>41130000</v>
      </c>
      <c r="C49" s="141">
        <v>956101</v>
      </c>
      <c r="D49" s="140" t="s">
        <v>3350</v>
      </c>
      <c r="E49" s="140">
        <v>8</v>
      </c>
      <c r="F49" s="142">
        <v>604</v>
      </c>
      <c r="G49" s="142">
        <v>1734.2</v>
      </c>
      <c r="H49" s="143">
        <v>0</v>
      </c>
      <c r="I49" s="144">
        <v>0</v>
      </c>
      <c r="J49" s="143">
        <v>0</v>
      </c>
      <c r="K49" s="140">
        <v>1734.2</v>
      </c>
      <c r="L49" s="145">
        <v>0</v>
      </c>
      <c r="M49" s="145">
        <v>1734.2</v>
      </c>
      <c r="N49" s="145">
        <v>0</v>
      </c>
    </row>
    <row r="50" spans="1:14" ht="30" x14ac:dyDescent="0.25">
      <c r="A50" s="105"/>
      <c r="B50" s="140">
        <v>41130000</v>
      </c>
      <c r="C50" s="141">
        <v>981880</v>
      </c>
      <c r="D50" s="140" t="s">
        <v>3351</v>
      </c>
      <c r="E50" s="140">
        <v>8</v>
      </c>
      <c r="F50" s="142">
        <v>604</v>
      </c>
      <c r="G50" s="142">
        <v>1196</v>
      </c>
      <c r="H50" s="143">
        <v>0</v>
      </c>
      <c r="I50" s="144">
        <v>0</v>
      </c>
      <c r="J50" s="143">
        <v>0</v>
      </c>
      <c r="K50" s="140">
        <v>1196</v>
      </c>
      <c r="L50" s="145">
        <v>0</v>
      </c>
      <c r="M50" s="145">
        <v>1196</v>
      </c>
      <c r="N50" s="145">
        <v>0</v>
      </c>
    </row>
    <row r="51" spans="1:14" x14ac:dyDescent="0.25">
      <c r="A51" s="105"/>
      <c r="B51" s="140">
        <v>41130000</v>
      </c>
      <c r="C51" s="141">
        <v>1317401</v>
      </c>
      <c r="D51" s="140" t="s">
        <v>3316</v>
      </c>
      <c r="E51" s="140">
        <v>8</v>
      </c>
      <c r="F51" s="142">
        <v>604</v>
      </c>
      <c r="G51" s="142">
        <v>3097.64</v>
      </c>
      <c r="H51" s="143">
        <v>0</v>
      </c>
      <c r="I51" s="144">
        <v>0</v>
      </c>
      <c r="J51" s="143">
        <v>0</v>
      </c>
      <c r="K51" s="140">
        <v>3097.64</v>
      </c>
      <c r="L51" s="145">
        <v>0</v>
      </c>
      <c r="M51" s="145">
        <v>3097.64</v>
      </c>
      <c r="N51" s="145">
        <v>0</v>
      </c>
    </row>
    <row r="52" spans="1:14" ht="45" x14ac:dyDescent="0.25">
      <c r="A52" s="105"/>
      <c r="B52" s="140">
        <v>41130000</v>
      </c>
      <c r="C52" s="141">
        <v>285483</v>
      </c>
      <c r="D52" s="140" t="s">
        <v>3352</v>
      </c>
      <c r="E52" s="140">
        <v>8</v>
      </c>
      <c r="F52" s="142">
        <v>611</v>
      </c>
      <c r="G52" s="142">
        <v>16150.78</v>
      </c>
      <c r="H52" s="143">
        <v>0</v>
      </c>
      <c r="I52" s="144">
        <v>0</v>
      </c>
      <c r="J52" s="143">
        <v>0</v>
      </c>
      <c r="K52" s="140">
        <v>16150.78</v>
      </c>
      <c r="L52" s="145">
        <v>0</v>
      </c>
      <c r="M52" s="145">
        <v>16150.78</v>
      </c>
      <c r="N52" s="145">
        <v>0</v>
      </c>
    </row>
    <row r="53" spans="1:14" x14ac:dyDescent="0.25">
      <c r="A53" s="105"/>
      <c r="B53" s="140">
        <v>41130000</v>
      </c>
      <c r="C53" s="141">
        <v>791321</v>
      </c>
      <c r="D53" s="140" t="s">
        <v>3353</v>
      </c>
      <c r="E53" s="140">
        <v>8</v>
      </c>
      <c r="F53" s="142">
        <v>611</v>
      </c>
      <c r="G53" s="142">
        <v>4186</v>
      </c>
      <c r="H53" s="143">
        <v>0</v>
      </c>
      <c r="I53" s="144">
        <v>0</v>
      </c>
      <c r="J53" s="143">
        <v>0</v>
      </c>
      <c r="K53" s="140">
        <v>4186</v>
      </c>
      <c r="L53" s="145">
        <v>0</v>
      </c>
      <c r="M53" s="145">
        <v>4186</v>
      </c>
      <c r="N53" s="145">
        <v>0</v>
      </c>
    </row>
    <row r="54" spans="1:14" ht="30" x14ac:dyDescent="0.25">
      <c r="A54" s="105"/>
      <c r="B54" s="140">
        <v>41130000</v>
      </c>
      <c r="C54" s="141">
        <v>800017</v>
      </c>
      <c r="D54" s="140" t="s">
        <v>3312</v>
      </c>
      <c r="E54" s="140">
        <v>8</v>
      </c>
      <c r="F54" s="142">
        <v>611</v>
      </c>
      <c r="G54" s="142">
        <v>3229.2</v>
      </c>
      <c r="H54" s="143">
        <v>0</v>
      </c>
      <c r="I54" s="144">
        <v>0</v>
      </c>
      <c r="J54" s="143">
        <v>0</v>
      </c>
      <c r="K54" s="140">
        <v>3229.2</v>
      </c>
      <c r="L54" s="145">
        <v>0</v>
      </c>
      <c r="M54" s="145">
        <v>3229.2</v>
      </c>
      <c r="N54" s="145">
        <v>0</v>
      </c>
    </row>
    <row r="55" spans="1:14" ht="75" x14ac:dyDescent="0.25">
      <c r="A55" s="105"/>
      <c r="B55" s="140">
        <v>41130000</v>
      </c>
      <c r="C55" s="141">
        <v>883139</v>
      </c>
      <c r="D55" s="140" t="s">
        <v>3354</v>
      </c>
      <c r="E55" s="140">
        <v>8</v>
      </c>
      <c r="F55" s="142">
        <v>611</v>
      </c>
      <c r="G55" s="142">
        <v>5299.48</v>
      </c>
      <c r="H55" s="143">
        <v>0</v>
      </c>
      <c r="I55" s="144">
        <v>0</v>
      </c>
      <c r="J55" s="143">
        <v>0</v>
      </c>
      <c r="K55" s="140">
        <v>5299.48</v>
      </c>
      <c r="L55" s="145">
        <v>0</v>
      </c>
      <c r="M55" s="145">
        <v>5299.48</v>
      </c>
      <c r="N55" s="145">
        <v>0</v>
      </c>
    </row>
    <row r="56" spans="1:14" ht="45" x14ac:dyDescent="0.25">
      <c r="A56" s="105"/>
      <c r="B56" s="140">
        <v>41130000</v>
      </c>
      <c r="C56" s="141">
        <v>808734</v>
      </c>
      <c r="D56" s="140" t="s">
        <v>3355</v>
      </c>
      <c r="E56" s="140">
        <v>8</v>
      </c>
      <c r="F56" s="142">
        <v>702</v>
      </c>
      <c r="G56" s="142">
        <v>10166</v>
      </c>
      <c r="H56" s="143">
        <v>0</v>
      </c>
      <c r="I56" s="144">
        <v>0</v>
      </c>
      <c r="J56" s="143">
        <v>0</v>
      </c>
      <c r="K56" s="140">
        <v>10166</v>
      </c>
      <c r="L56" s="145">
        <v>0</v>
      </c>
      <c r="M56" s="145">
        <v>10166</v>
      </c>
      <c r="N56" s="145">
        <v>0</v>
      </c>
    </row>
    <row r="57" spans="1:14" x14ac:dyDescent="0.25">
      <c r="A57" s="105"/>
      <c r="B57" s="140">
        <v>41130000</v>
      </c>
      <c r="C57" s="141">
        <v>1327828</v>
      </c>
      <c r="D57" s="140" t="s">
        <v>3356</v>
      </c>
      <c r="E57" s="140">
        <v>8</v>
      </c>
      <c r="F57" s="142">
        <v>702</v>
      </c>
      <c r="G57" s="142">
        <v>2990</v>
      </c>
      <c r="H57" s="143">
        <v>0</v>
      </c>
      <c r="I57" s="144">
        <v>0</v>
      </c>
      <c r="J57" s="143">
        <v>0</v>
      </c>
      <c r="K57" s="140">
        <v>2990</v>
      </c>
      <c r="L57" s="145">
        <v>0</v>
      </c>
      <c r="M57" s="145">
        <v>2990</v>
      </c>
      <c r="N57" s="145">
        <v>0</v>
      </c>
    </row>
    <row r="58" spans="1:14" ht="45" x14ac:dyDescent="0.25">
      <c r="A58" s="105"/>
      <c r="B58" s="140">
        <v>41130000</v>
      </c>
      <c r="C58" s="141">
        <v>495648</v>
      </c>
      <c r="D58" s="140" t="s">
        <v>3357</v>
      </c>
      <c r="E58" s="140">
        <v>8</v>
      </c>
      <c r="F58" s="142">
        <v>704</v>
      </c>
      <c r="G58" s="142">
        <v>9269</v>
      </c>
      <c r="H58" s="143">
        <v>0</v>
      </c>
      <c r="I58" s="144">
        <v>0</v>
      </c>
      <c r="J58" s="143">
        <v>0</v>
      </c>
      <c r="K58" s="140">
        <v>9269</v>
      </c>
      <c r="L58" s="145">
        <v>0</v>
      </c>
      <c r="M58" s="145">
        <v>9269</v>
      </c>
      <c r="N58" s="145">
        <v>0</v>
      </c>
    </row>
    <row r="59" spans="1:14" ht="45" x14ac:dyDescent="0.25">
      <c r="A59" s="105"/>
      <c r="B59" s="140">
        <v>41130000</v>
      </c>
      <c r="C59" s="141">
        <v>936527</v>
      </c>
      <c r="D59" s="140" t="s">
        <v>3358</v>
      </c>
      <c r="E59" s="140">
        <v>8</v>
      </c>
      <c r="F59" s="142">
        <v>704</v>
      </c>
      <c r="G59" s="142">
        <v>5023.2</v>
      </c>
      <c r="H59" s="143">
        <v>0</v>
      </c>
      <c r="I59" s="144">
        <v>0</v>
      </c>
      <c r="J59" s="143">
        <v>0</v>
      </c>
      <c r="K59" s="140">
        <v>5023.2</v>
      </c>
      <c r="L59" s="145">
        <v>0</v>
      </c>
      <c r="M59" s="145">
        <v>5023.2</v>
      </c>
      <c r="N59" s="145">
        <v>0</v>
      </c>
    </row>
    <row r="60" spans="1:14" ht="45" x14ac:dyDescent="0.25">
      <c r="A60" s="105"/>
      <c r="B60" s="140">
        <v>41130000</v>
      </c>
      <c r="C60" s="141">
        <v>1304683</v>
      </c>
      <c r="D60" s="140" t="s">
        <v>3359</v>
      </c>
      <c r="E60" s="140">
        <v>8</v>
      </c>
      <c r="F60" s="142">
        <v>704</v>
      </c>
      <c r="G60" s="142">
        <v>2392</v>
      </c>
      <c r="H60" s="143">
        <v>0</v>
      </c>
      <c r="I60" s="144">
        <v>0</v>
      </c>
      <c r="J60" s="143">
        <v>0</v>
      </c>
      <c r="K60" s="140">
        <v>2392</v>
      </c>
      <c r="L60" s="145">
        <v>0</v>
      </c>
      <c r="M60" s="145">
        <v>2392</v>
      </c>
      <c r="N60" s="145">
        <v>0</v>
      </c>
    </row>
    <row r="61" spans="1:14" ht="30" x14ac:dyDescent="0.25">
      <c r="A61" s="105"/>
      <c r="B61" s="140">
        <v>41130000</v>
      </c>
      <c r="C61" s="141">
        <v>773354</v>
      </c>
      <c r="D61" s="140" t="s">
        <v>11</v>
      </c>
      <c r="E61" s="140">
        <v>8</v>
      </c>
      <c r="F61" s="142">
        <v>711</v>
      </c>
      <c r="G61" s="142">
        <v>16265.6</v>
      </c>
      <c r="H61" s="143">
        <v>9089.6</v>
      </c>
      <c r="I61" s="144">
        <v>0</v>
      </c>
      <c r="J61" s="143">
        <v>0</v>
      </c>
      <c r="K61" s="140">
        <v>16265.6</v>
      </c>
      <c r="L61" s="145">
        <v>9089.6</v>
      </c>
      <c r="M61" s="145">
        <v>7176</v>
      </c>
      <c r="N61" s="145">
        <v>0</v>
      </c>
    </row>
    <row r="62" spans="1:14" ht="30" x14ac:dyDescent="0.25">
      <c r="A62" s="105"/>
      <c r="B62" s="140">
        <v>41130000</v>
      </c>
      <c r="C62" s="141">
        <v>893374</v>
      </c>
      <c r="D62" s="140" t="s">
        <v>3360</v>
      </c>
      <c r="E62" s="140">
        <v>8</v>
      </c>
      <c r="F62" s="142">
        <v>711</v>
      </c>
      <c r="G62" s="142">
        <v>8372</v>
      </c>
      <c r="H62" s="143">
        <v>0</v>
      </c>
      <c r="I62" s="144">
        <v>0</v>
      </c>
      <c r="J62" s="143">
        <v>0</v>
      </c>
      <c r="K62" s="140">
        <v>8372</v>
      </c>
      <c r="L62" s="145">
        <v>0</v>
      </c>
      <c r="M62" s="145">
        <v>8372</v>
      </c>
      <c r="N62" s="145">
        <v>0</v>
      </c>
    </row>
    <row r="63" spans="1:14" x14ac:dyDescent="0.25">
      <c r="A63" s="105"/>
      <c r="B63" s="140">
        <v>41130000</v>
      </c>
      <c r="C63" s="141">
        <v>933704</v>
      </c>
      <c r="D63" s="140" t="s">
        <v>3361</v>
      </c>
      <c r="E63" s="140">
        <v>8</v>
      </c>
      <c r="F63" s="142">
        <v>711</v>
      </c>
      <c r="G63" s="142">
        <v>8372</v>
      </c>
      <c r="H63" s="143">
        <v>0</v>
      </c>
      <c r="I63" s="144">
        <v>0</v>
      </c>
      <c r="J63" s="143">
        <v>0</v>
      </c>
      <c r="K63" s="140">
        <v>8372</v>
      </c>
      <c r="L63" s="145">
        <v>0</v>
      </c>
      <c r="M63" s="145">
        <v>8372</v>
      </c>
      <c r="N63" s="145">
        <v>0</v>
      </c>
    </row>
    <row r="64" spans="1:14" ht="30" x14ac:dyDescent="0.25">
      <c r="A64" s="105"/>
      <c r="B64" s="140">
        <v>41130000</v>
      </c>
      <c r="C64" s="141">
        <v>416176</v>
      </c>
      <c r="D64" s="140" t="s">
        <v>3362</v>
      </c>
      <c r="E64" s="140">
        <v>8</v>
      </c>
      <c r="F64" s="142">
        <v>712</v>
      </c>
      <c r="G64" s="142">
        <v>5382</v>
      </c>
      <c r="H64" s="143">
        <v>0</v>
      </c>
      <c r="I64" s="144">
        <v>0</v>
      </c>
      <c r="J64" s="143">
        <v>0</v>
      </c>
      <c r="K64" s="140">
        <v>5382</v>
      </c>
      <c r="L64" s="145">
        <v>0</v>
      </c>
      <c r="M64" s="145">
        <v>5382</v>
      </c>
      <c r="N64" s="145">
        <v>0</v>
      </c>
    </row>
    <row r="65" spans="1:14" ht="30" x14ac:dyDescent="0.25">
      <c r="A65" s="105"/>
      <c r="B65" s="140">
        <v>41130000</v>
      </c>
      <c r="C65" s="141">
        <v>773354</v>
      </c>
      <c r="D65" s="140" t="s">
        <v>11</v>
      </c>
      <c r="E65" s="140">
        <v>8</v>
      </c>
      <c r="F65" s="142">
        <v>712</v>
      </c>
      <c r="G65" s="142">
        <v>9687.6</v>
      </c>
      <c r="H65" s="143">
        <v>6219.2</v>
      </c>
      <c r="I65" s="144">
        <v>0</v>
      </c>
      <c r="J65" s="143">
        <v>0</v>
      </c>
      <c r="K65" s="140">
        <v>9687.6</v>
      </c>
      <c r="L65" s="145">
        <v>6219.2</v>
      </c>
      <c r="M65" s="145">
        <v>3468.4</v>
      </c>
      <c r="N65" s="145">
        <v>0</v>
      </c>
    </row>
    <row r="66" spans="1:14" ht="30" x14ac:dyDescent="0.25">
      <c r="A66" s="105"/>
      <c r="B66" s="140">
        <v>41130000</v>
      </c>
      <c r="C66" s="141">
        <v>1331942</v>
      </c>
      <c r="D66" s="140" t="s">
        <v>3363</v>
      </c>
      <c r="E66" s="140">
        <v>8</v>
      </c>
      <c r="F66" s="142">
        <v>712</v>
      </c>
      <c r="G66" s="142">
        <v>1794</v>
      </c>
      <c r="H66" s="143">
        <v>0</v>
      </c>
      <c r="I66" s="144">
        <v>0</v>
      </c>
      <c r="J66" s="143">
        <v>0</v>
      </c>
      <c r="K66" s="140">
        <v>1794</v>
      </c>
      <c r="L66" s="145">
        <v>0</v>
      </c>
      <c r="M66" s="145">
        <v>1794</v>
      </c>
      <c r="N66" s="145">
        <v>0</v>
      </c>
    </row>
    <row r="67" spans="1:14" ht="30" x14ac:dyDescent="0.25">
      <c r="A67" s="105"/>
      <c r="B67" s="140">
        <v>41130000</v>
      </c>
      <c r="C67" s="141">
        <v>800017</v>
      </c>
      <c r="D67" s="140" t="s">
        <v>3312</v>
      </c>
      <c r="E67" s="140">
        <v>9</v>
      </c>
      <c r="F67" s="142">
        <v>102</v>
      </c>
      <c r="G67" s="142">
        <v>2152.8000000000002</v>
      </c>
      <c r="H67" s="143">
        <v>0</v>
      </c>
      <c r="I67" s="144">
        <v>0</v>
      </c>
      <c r="J67" s="143">
        <v>0</v>
      </c>
      <c r="K67" s="140">
        <v>2152.8000000000002</v>
      </c>
      <c r="L67" s="145">
        <v>0</v>
      </c>
      <c r="M67" s="145">
        <v>2152.8000000000002</v>
      </c>
      <c r="N67" s="145">
        <v>0</v>
      </c>
    </row>
    <row r="68" spans="1:14" ht="30" x14ac:dyDescent="0.25">
      <c r="A68" s="105"/>
      <c r="B68" s="140">
        <v>41130000</v>
      </c>
      <c r="C68" s="141">
        <v>1370778</v>
      </c>
      <c r="D68" s="140" t="s">
        <v>3364</v>
      </c>
      <c r="E68" s="140">
        <v>9</v>
      </c>
      <c r="F68" s="142">
        <v>102</v>
      </c>
      <c r="G68" s="142">
        <v>2392</v>
      </c>
      <c r="H68" s="143">
        <v>0</v>
      </c>
      <c r="I68" s="144">
        <v>0</v>
      </c>
      <c r="J68" s="143">
        <v>0</v>
      </c>
      <c r="K68" s="140">
        <v>2392</v>
      </c>
      <c r="L68" s="145">
        <v>0</v>
      </c>
      <c r="M68" s="145">
        <v>2392</v>
      </c>
      <c r="N68" s="145">
        <v>0</v>
      </c>
    </row>
    <row r="69" spans="1:14" ht="30" x14ac:dyDescent="0.25">
      <c r="A69" s="105"/>
      <c r="B69" s="140">
        <v>41130000</v>
      </c>
      <c r="C69" s="141">
        <v>3000132</v>
      </c>
      <c r="D69" s="140" t="s">
        <v>3365</v>
      </c>
      <c r="E69" s="140">
        <v>9</v>
      </c>
      <c r="F69" s="142">
        <v>102</v>
      </c>
      <c r="G69" s="142">
        <v>6497.87</v>
      </c>
      <c r="H69" s="143">
        <v>0</v>
      </c>
      <c r="I69" s="144">
        <v>0</v>
      </c>
      <c r="J69" s="143">
        <v>0</v>
      </c>
      <c r="K69" s="140">
        <v>6497.87</v>
      </c>
      <c r="L69" s="145">
        <v>0</v>
      </c>
      <c r="M69" s="145">
        <v>6497.87</v>
      </c>
      <c r="N69" s="145">
        <v>0</v>
      </c>
    </row>
    <row r="70" spans="1:14" x14ac:dyDescent="0.25">
      <c r="A70" s="105"/>
      <c r="B70" s="140">
        <v>41130000</v>
      </c>
      <c r="C70" s="141">
        <v>3000134</v>
      </c>
      <c r="D70" s="140" t="s">
        <v>3366</v>
      </c>
      <c r="E70" s="140">
        <v>9</v>
      </c>
      <c r="F70" s="142">
        <v>102</v>
      </c>
      <c r="G70" s="142">
        <v>3420.56</v>
      </c>
      <c r="H70" s="143">
        <v>0</v>
      </c>
      <c r="I70" s="144">
        <v>0</v>
      </c>
      <c r="J70" s="143">
        <v>0</v>
      </c>
      <c r="K70" s="140">
        <v>3420.56</v>
      </c>
      <c r="L70" s="145">
        <v>0</v>
      </c>
      <c r="M70" s="145">
        <v>3420.56</v>
      </c>
      <c r="N70" s="145">
        <v>0</v>
      </c>
    </row>
    <row r="71" spans="1:14" x14ac:dyDescent="0.25">
      <c r="A71" s="105"/>
      <c r="B71" s="140">
        <v>41130000</v>
      </c>
      <c r="C71" s="141">
        <v>3000408</v>
      </c>
      <c r="D71" s="140" t="s">
        <v>3367</v>
      </c>
      <c r="E71" s="140">
        <v>9</v>
      </c>
      <c r="F71" s="142">
        <v>102</v>
      </c>
      <c r="G71" s="142">
        <v>2392</v>
      </c>
      <c r="H71" s="143">
        <v>0</v>
      </c>
      <c r="I71" s="144">
        <v>0</v>
      </c>
      <c r="J71" s="143">
        <v>0</v>
      </c>
      <c r="K71" s="140">
        <v>2392</v>
      </c>
      <c r="L71" s="145">
        <v>0</v>
      </c>
      <c r="M71" s="145">
        <v>2392</v>
      </c>
      <c r="N71" s="145">
        <v>0</v>
      </c>
    </row>
    <row r="72" spans="1:14" ht="45" x14ac:dyDescent="0.25">
      <c r="A72" s="105"/>
      <c r="B72" s="140">
        <v>41130000</v>
      </c>
      <c r="C72" s="141">
        <v>903232</v>
      </c>
      <c r="D72" s="140" t="s">
        <v>56</v>
      </c>
      <c r="E72" s="140">
        <v>9</v>
      </c>
      <c r="F72" s="142">
        <v>132</v>
      </c>
      <c r="G72" s="142">
        <v>3647.8</v>
      </c>
      <c r="H72" s="143">
        <v>0</v>
      </c>
      <c r="I72" s="144">
        <v>0</v>
      </c>
      <c r="J72" s="143">
        <v>0</v>
      </c>
      <c r="K72" s="140">
        <v>3647.8</v>
      </c>
      <c r="L72" s="145">
        <v>0</v>
      </c>
      <c r="M72" s="145">
        <v>3647.8</v>
      </c>
      <c r="N72" s="145">
        <v>0</v>
      </c>
    </row>
    <row r="73" spans="1:14" ht="30" x14ac:dyDescent="0.25">
      <c r="A73" s="105"/>
      <c r="B73" s="140">
        <v>41130000</v>
      </c>
      <c r="C73" s="141">
        <v>922729</v>
      </c>
      <c r="D73" s="140" t="s">
        <v>3368</v>
      </c>
      <c r="E73" s="140">
        <v>9</v>
      </c>
      <c r="F73" s="142">
        <v>132</v>
      </c>
      <c r="G73" s="142">
        <v>7176</v>
      </c>
      <c r="H73" s="143">
        <v>0</v>
      </c>
      <c r="I73" s="144">
        <v>0</v>
      </c>
      <c r="J73" s="143">
        <v>0</v>
      </c>
      <c r="K73" s="140">
        <v>7176</v>
      </c>
      <c r="L73" s="145">
        <v>0</v>
      </c>
      <c r="M73" s="145">
        <v>7176</v>
      </c>
      <c r="N73" s="145">
        <v>0</v>
      </c>
    </row>
    <row r="74" spans="1:14" ht="30" x14ac:dyDescent="0.25">
      <c r="A74" s="105"/>
      <c r="B74" s="140">
        <v>41130000</v>
      </c>
      <c r="C74" s="141">
        <v>21465</v>
      </c>
      <c r="D74" s="140" t="s">
        <v>3369</v>
      </c>
      <c r="E74" s="140">
        <v>9</v>
      </c>
      <c r="F74" s="142">
        <v>141</v>
      </c>
      <c r="G74" s="142">
        <v>8718.84</v>
      </c>
      <c r="H74" s="143">
        <v>0</v>
      </c>
      <c r="I74" s="144">
        <v>0</v>
      </c>
      <c r="J74" s="143">
        <v>0</v>
      </c>
      <c r="K74" s="140">
        <v>8718.84</v>
      </c>
      <c r="L74" s="145">
        <v>0</v>
      </c>
      <c r="M74" s="145">
        <v>8718.84</v>
      </c>
      <c r="N74" s="145">
        <v>0</v>
      </c>
    </row>
    <row r="75" spans="1:14" ht="30" x14ac:dyDescent="0.25">
      <c r="A75" s="105"/>
      <c r="B75" s="140">
        <v>41130000</v>
      </c>
      <c r="C75" s="141">
        <v>283436</v>
      </c>
      <c r="D75" s="140" t="s">
        <v>3346</v>
      </c>
      <c r="E75" s="140">
        <v>9</v>
      </c>
      <c r="F75" s="142">
        <v>141</v>
      </c>
      <c r="G75" s="142">
        <v>26730.6</v>
      </c>
      <c r="H75" s="143">
        <v>0</v>
      </c>
      <c r="I75" s="144">
        <v>0</v>
      </c>
      <c r="J75" s="143">
        <v>0</v>
      </c>
      <c r="K75" s="140">
        <v>26730.6</v>
      </c>
      <c r="L75" s="145">
        <v>0</v>
      </c>
      <c r="M75" s="145">
        <v>26730.6</v>
      </c>
      <c r="N75" s="145">
        <v>0</v>
      </c>
    </row>
    <row r="76" spans="1:14" x14ac:dyDescent="0.25">
      <c r="A76" s="105"/>
      <c r="B76" s="140">
        <v>41130000</v>
      </c>
      <c r="C76" s="141">
        <v>936253</v>
      </c>
      <c r="D76" s="140" t="s">
        <v>3370</v>
      </c>
      <c r="E76" s="140">
        <v>9</v>
      </c>
      <c r="F76" s="142">
        <v>141</v>
      </c>
      <c r="G76" s="142">
        <v>11603.59</v>
      </c>
      <c r="H76" s="143">
        <v>0</v>
      </c>
      <c r="I76" s="144">
        <v>0</v>
      </c>
      <c r="J76" s="143">
        <v>0</v>
      </c>
      <c r="K76" s="140">
        <v>11603.59</v>
      </c>
      <c r="L76" s="145">
        <v>0</v>
      </c>
      <c r="M76" s="145">
        <v>11603.59</v>
      </c>
      <c r="N76" s="145">
        <v>0</v>
      </c>
    </row>
    <row r="77" spans="1:14" x14ac:dyDescent="0.25">
      <c r="A77" s="105"/>
      <c r="B77" s="140">
        <v>41130000</v>
      </c>
      <c r="C77" s="141">
        <v>1346830</v>
      </c>
      <c r="D77" s="140" t="s">
        <v>3371</v>
      </c>
      <c r="E77" s="140">
        <v>9</v>
      </c>
      <c r="F77" s="142">
        <v>141</v>
      </c>
      <c r="G77" s="142">
        <v>7678.32</v>
      </c>
      <c r="H77" s="143">
        <v>0</v>
      </c>
      <c r="I77" s="144">
        <v>0</v>
      </c>
      <c r="J77" s="143">
        <v>0</v>
      </c>
      <c r="K77" s="140">
        <v>7678.32</v>
      </c>
      <c r="L77" s="145">
        <v>0</v>
      </c>
      <c r="M77" s="145">
        <v>7678.32</v>
      </c>
      <c r="N77" s="145">
        <v>0</v>
      </c>
    </row>
    <row r="78" spans="1:14" ht="60" x14ac:dyDescent="0.25">
      <c r="A78" s="105"/>
      <c r="B78" s="140">
        <v>41130000</v>
      </c>
      <c r="C78" s="141">
        <v>1371721</v>
      </c>
      <c r="D78" s="140" t="s">
        <v>3372</v>
      </c>
      <c r="E78" s="140">
        <v>9</v>
      </c>
      <c r="F78" s="142">
        <v>141</v>
      </c>
      <c r="G78" s="142">
        <v>3696.84</v>
      </c>
      <c r="H78" s="143">
        <v>0</v>
      </c>
      <c r="I78" s="144">
        <v>0</v>
      </c>
      <c r="J78" s="143">
        <v>0</v>
      </c>
      <c r="K78" s="140">
        <v>3696.84</v>
      </c>
      <c r="L78" s="145">
        <v>0</v>
      </c>
      <c r="M78" s="145">
        <v>3696.84</v>
      </c>
      <c r="N78" s="145">
        <v>0</v>
      </c>
    </row>
    <row r="79" spans="1:14" ht="30" x14ac:dyDescent="0.25">
      <c r="A79" s="105"/>
      <c r="B79" s="140">
        <v>41130000</v>
      </c>
      <c r="C79" s="141">
        <v>1743</v>
      </c>
      <c r="D79" s="140" t="s">
        <v>17</v>
      </c>
      <c r="E79" s="140">
        <v>9</v>
      </c>
      <c r="F79" s="142">
        <v>201</v>
      </c>
      <c r="G79" s="142">
        <v>38224.160000000003</v>
      </c>
      <c r="H79" s="143">
        <v>0</v>
      </c>
      <c r="I79" s="144">
        <v>0</v>
      </c>
      <c r="J79" s="143">
        <v>25456.86</v>
      </c>
      <c r="K79" s="140">
        <v>38224.160000000003</v>
      </c>
      <c r="L79" s="145">
        <v>25456.86</v>
      </c>
      <c r="M79" s="145">
        <v>12767.3</v>
      </c>
      <c r="N79" s="145">
        <v>0</v>
      </c>
    </row>
    <row r="80" spans="1:14" ht="45" x14ac:dyDescent="0.25">
      <c r="A80" s="105"/>
      <c r="B80" s="140">
        <v>41130000</v>
      </c>
      <c r="C80" s="141">
        <v>205169</v>
      </c>
      <c r="D80" s="140" t="s">
        <v>3373</v>
      </c>
      <c r="E80" s="140">
        <v>9</v>
      </c>
      <c r="F80" s="142">
        <v>201</v>
      </c>
      <c r="G80" s="142">
        <v>27448.2</v>
      </c>
      <c r="H80" s="143">
        <v>11960</v>
      </c>
      <c r="I80" s="144">
        <v>0</v>
      </c>
      <c r="J80" s="143">
        <v>0</v>
      </c>
      <c r="K80" s="140">
        <v>27448.2</v>
      </c>
      <c r="L80" s="145">
        <v>11960</v>
      </c>
      <c r="M80" s="145">
        <v>15488.2</v>
      </c>
      <c r="N80" s="145">
        <v>0</v>
      </c>
    </row>
    <row r="81" spans="1:14" ht="45" x14ac:dyDescent="0.25">
      <c r="A81" s="105"/>
      <c r="B81" s="140">
        <v>41130000</v>
      </c>
      <c r="C81" s="141">
        <v>223270</v>
      </c>
      <c r="D81" s="140" t="s">
        <v>3374</v>
      </c>
      <c r="E81" s="140">
        <v>9</v>
      </c>
      <c r="F81" s="142">
        <v>201</v>
      </c>
      <c r="G81" s="142">
        <v>7056.4</v>
      </c>
      <c r="H81" s="143">
        <v>0</v>
      </c>
      <c r="I81" s="144">
        <v>0</v>
      </c>
      <c r="J81" s="143">
        <v>0</v>
      </c>
      <c r="K81" s="140">
        <v>7056.4</v>
      </c>
      <c r="L81" s="145">
        <v>0</v>
      </c>
      <c r="M81" s="145">
        <v>7056.4</v>
      </c>
      <c r="N81" s="145">
        <v>0</v>
      </c>
    </row>
    <row r="82" spans="1:14" x14ac:dyDescent="0.25">
      <c r="A82" s="105"/>
      <c r="B82" s="140">
        <v>41130000</v>
      </c>
      <c r="C82" s="141">
        <v>251863</v>
      </c>
      <c r="D82" s="140" t="s">
        <v>3311</v>
      </c>
      <c r="E82" s="140">
        <v>9</v>
      </c>
      <c r="F82" s="142">
        <v>201</v>
      </c>
      <c r="G82" s="142">
        <v>5980</v>
      </c>
      <c r="H82" s="143">
        <v>0</v>
      </c>
      <c r="I82" s="144">
        <v>0</v>
      </c>
      <c r="J82" s="143">
        <v>0</v>
      </c>
      <c r="K82" s="140">
        <v>5980</v>
      </c>
      <c r="L82" s="145">
        <v>0</v>
      </c>
      <c r="M82" s="145">
        <v>5980</v>
      </c>
      <c r="N82" s="145">
        <v>0</v>
      </c>
    </row>
    <row r="83" spans="1:14" x14ac:dyDescent="0.25">
      <c r="A83" s="105"/>
      <c r="B83" s="140">
        <v>41130000</v>
      </c>
      <c r="C83" s="141">
        <v>861186</v>
      </c>
      <c r="D83" s="140" t="s">
        <v>3375</v>
      </c>
      <c r="E83" s="140">
        <v>9</v>
      </c>
      <c r="F83" s="142">
        <v>201</v>
      </c>
      <c r="G83" s="142">
        <v>7176</v>
      </c>
      <c r="H83" s="143">
        <v>0</v>
      </c>
      <c r="I83" s="144">
        <v>0</v>
      </c>
      <c r="J83" s="143">
        <v>0</v>
      </c>
      <c r="K83" s="140">
        <v>7176</v>
      </c>
      <c r="L83" s="145">
        <v>0</v>
      </c>
      <c r="M83" s="145">
        <v>7176</v>
      </c>
      <c r="N83" s="145">
        <v>0</v>
      </c>
    </row>
    <row r="84" spans="1:14" ht="30" x14ac:dyDescent="0.25">
      <c r="A84" s="105"/>
      <c r="B84" s="140">
        <v>41130000</v>
      </c>
      <c r="C84" s="141">
        <v>1371532</v>
      </c>
      <c r="D84" s="140" t="s">
        <v>3376</v>
      </c>
      <c r="E84" s="140">
        <v>9</v>
      </c>
      <c r="F84" s="142">
        <v>201</v>
      </c>
      <c r="G84" s="142">
        <v>23118.68</v>
      </c>
      <c r="H84" s="143">
        <v>0</v>
      </c>
      <c r="I84" s="144">
        <v>0</v>
      </c>
      <c r="J84" s="143">
        <v>0</v>
      </c>
      <c r="K84" s="140">
        <v>23118.68</v>
      </c>
      <c r="L84" s="145">
        <v>0</v>
      </c>
      <c r="M84" s="145">
        <v>23118.68</v>
      </c>
      <c r="N84" s="145">
        <v>0</v>
      </c>
    </row>
    <row r="85" spans="1:14" ht="60" x14ac:dyDescent="0.25">
      <c r="A85" s="105"/>
      <c r="B85" s="140">
        <v>41130000</v>
      </c>
      <c r="C85" s="141">
        <v>1372507</v>
      </c>
      <c r="D85" s="140" t="s">
        <v>3377</v>
      </c>
      <c r="E85" s="140">
        <v>9</v>
      </c>
      <c r="F85" s="142">
        <v>201</v>
      </c>
      <c r="G85" s="142">
        <v>6578</v>
      </c>
      <c r="H85" s="143">
        <v>0</v>
      </c>
      <c r="I85" s="144">
        <v>0</v>
      </c>
      <c r="J85" s="143">
        <v>0</v>
      </c>
      <c r="K85" s="140">
        <v>6578</v>
      </c>
      <c r="L85" s="145">
        <v>0</v>
      </c>
      <c r="M85" s="145">
        <v>6578</v>
      </c>
      <c r="N85" s="145">
        <v>0</v>
      </c>
    </row>
    <row r="86" spans="1:14" ht="75" x14ac:dyDescent="0.25">
      <c r="A86" s="105"/>
      <c r="B86" s="140">
        <v>41130000</v>
      </c>
      <c r="C86" s="141">
        <v>1375888</v>
      </c>
      <c r="D86" s="140" t="s">
        <v>3378</v>
      </c>
      <c r="E86" s="140">
        <v>9</v>
      </c>
      <c r="F86" s="142">
        <v>201</v>
      </c>
      <c r="G86" s="142">
        <v>16624.400000000001</v>
      </c>
      <c r="H86" s="143">
        <v>0</v>
      </c>
      <c r="I86" s="144">
        <v>0</v>
      </c>
      <c r="J86" s="143">
        <v>0</v>
      </c>
      <c r="K86" s="140">
        <v>16624.400000000001</v>
      </c>
      <c r="L86" s="145">
        <v>0</v>
      </c>
      <c r="M86" s="145">
        <v>16624.400000000001</v>
      </c>
      <c r="N86" s="145">
        <v>0</v>
      </c>
    </row>
    <row r="87" spans="1:14" ht="45" x14ac:dyDescent="0.25">
      <c r="A87" s="105"/>
      <c r="B87" s="140">
        <v>41130000</v>
      </c>
      <c r="C87" s="141">
        <v>748510</v>
      </c>
      <c r="D87" s="140" t="s">
        <v>3379</v>
      </c>
      <c r="E87" s="140">
        <v>9</v>
      </c>
      <c r="F87" s="142">
        <v>211</v>
      </c>
      <c r="G87" s="142">
        <v>11960</v>
      </c>
      <c r="H87" s="143">
        <v>0</v>
      </c>
      <c r="I87" s="144">
        <v>0</v>
      </c>
      <c r="J87" s="143">
        <v>0</v>
      </c>
      <c r="K87" s="140">
        <v>11960</v>
      </c>
      <c r="L87" s="145">
        <v>0</v>
      </c>
      <c r="M87" s="145">
        <v>11960</v>
      </c>
      <c r="N87" s="145">
        <v>0</v>
      </c>
    </row>
    <row r="88" spans="1:14" ht="45" x14ac:dyDescent="0.25">
      <c r="A88" s="105"/>
      <c r="B88" s="140">
        <v>41130000</v>
      </c>
      <c r="C88" s="141">
        <v>812053</v>
      </c>
      <c r="D88" s="140" t="s">
        <v>3380</v>
      </c>
      <c r="E88" s="140">
        <v>9</v>
      </c>
      <c r="F88" s="142">
        <v>211</v>
      </c>
      <c r="G88" s="142">
        <v>21683.48</v>
      </c>
      <c r="H88" s="143">
        <v>0</v>
      </c>
      <c r="I88" s="144">
        <v>0</v>
      </c>
      <c r="J88" s="143">
        <v>0</v>
      </c>
      <c r="K88" s="140">
        <v>21683.48</v>
      </c>
      <c r="L88" s="145">
        <v>0</v>
      </c>
      <c r="M88" s="145">
        <v>21683.48</v>
      </c>
      <c r="N88" s="145">
        <v>0</v>
      </c>
    </row>
    <row r="89" spans="1:14" x14ac:dyDescent="0.25">
      <c r="A89" s="105"/>
      <c r="B89" s="140">
        <v>41130000</v>
      </c>
      <c r="C89" s="141">
        <v>942214</v>
      </c>
      <c r="D89" s="140" t="s">
        <v>3381</v>
      </c>
      <c r="E89" s="140">
        <v>9</v>
      </c>
      <c r="F89" s="142">
        <v>211</v>
      </c>
      <c r="G89" s="142">
        <v>0</v>
      </c>
      <c r="H89" s="143">
        <v>0</v>
      </c>
      <c r="I89" s="144">
        <v>1173.99</v>
      </c>
      <c r="J89" s="143">
        <v>0</v>
      </c>
      <c r="K89" s="140">
        <v>1173.99</v>
      </c>
      <c r="L89" s="145">
        <v>0</v>
      </c>
      <c r="M89" s="145">
        <v>1173.99</v>
      </c>
      <c r="N89" s="145">
        <v>0</v>
      </c>
    </row>
    <row r="90" spans="1:14" x14ac:dyDescent="0.25">
      <c r="A90" s="105"/>
      <c r="B90" s="140">
        <v>41130000</v>
      </c>
      <c r="C90" s="141">
        <v>1309291</v>
      </c>
      <c r="D90" s="140" t="s">
        <v>3382</v>
      </c>
      <c r="E90" s="140">
        <v>9</v>
      </c>
      <c r="F90" s="142">
        <v>211</v>
      </c>
      <c r="G90" s="142">
        <v>5023.2</v>
      </c>
      <c r="H90" s="143">
        <v>0</v>
      </c>
      <c r="I90" s="144">
        <v>0</v>
      </c>
      <c r="J90" s="143">
        <v>0</v>
      </c>
      <c r="K90" s="140">
        <v>5023.2</v>
      </c>
      <c r="L90" s="145">
        <v>0</v>
      </c>
      <c r="M90" s="145">
        <v>5023.2</v>
      </c>
      <c r="N90" s="145">
        <v>0</v>
      </c>
    </row>
    <row r="91" spans="1:14" x14ac:dyDescent="0.25">
      <c r="A91" s="105"/>
      <c r="B91" s="140">
        <v>41130000</v>
      </c>
      <c r="C91" s="141">
        <v>1317401</v>
      </c>
      <c r="D91" s="140" t="s">
        <v>3316</v>
      </c>
      <c r="E91" s="140">
        <v>9</v>
      </c>
      <c r="F91" s="142">
        <v>211</v>
      </c>
      <c r="G91" s="142">
        <v>14352</v>
      </c>
      <c r="H91" s="143">
        <v>0</v>
      </c>
      <c r="I91" s="144">
        <v>0</v>
      </c>
      <c r="J91" s="143">
        <v>0</v>
      </c>
      <c r="K91" s="140">
        <v>14352</v>
      </c>
      <c r="L91" s="145">
        <v>0</v>
      </c>
      <c r="M91" s="145">
        <v>14352</v>
      </c>
      <c r="N91" s="145">
        <v>0</v>
      </c>
    </row>
    <row r="92" spans="1:14" ht="30" x14ac:dyDescent="0.25">
      <c r="A92" s="105"/>
      <c r="B92" s="140">
        <v>41130000</v>
      </c>
      <c r="C92" s="141">
        <v>1334889</v>
      </c>
      <c r="D92" s="140" t="s">
        <v>3383</v>
      </c>
      <c r="E92" s="140">
        <v>9</v>
      </c>
      <c r="F92" s="142">
        <v>221</v>
      </c>
      <c r="G92" s="142">
        <v>8254.7900000000009</v>
      </c>
      <c r="H92" s="143">
        <v>0</v>
      </c>
      <c r="I92" s="144">
        <v>0</v>
      </c>
      <c r="J92" s="143">
        <v>0</v>
      </c>
      <c r="K92" s="140">
        <v>8254.7900000000009</v>
      </c>
      <c r="L92" s="145">
        <v>0</v>
      </c>
      <c r="M92" s="145">
        <v>8254.7900000000009</v>
      </c>
      <c r="N92" s="145">
        <v>0</v>
      </c>
    </row>
    <row r="93" spans="1:14" x14ac:dyDescent="0.25">
      <c r="A93" s="105"/>
      <c r="B93" s="140">
        <v>41130000</v>
      </c>
      <c r="C93" s="141">
        <v>834445</v>
      </c>
      <c r="D93" s="140" t="s">
        <v>3384</v>
      </c>
      <c r="E93" s="140">
        <v>9</v>
      </c>
      <c r="F93" s="142">
        <v>301</v>
      </c>
      <c r="G93" s="142">
        <v>8850.4</v>
      </c>
      <c r="H93" s="143">
        <v>0</v>
      </c>
      <c r="I93" s="144">
        <v>0</v>
      </c>
      <c r="J93" s="143">
        <v>0</v>
      </c>
      <c r="K93" s="140">
        <v>8850.4</v>
      </c>
      <c r="L93" s="145">
        <v>0</v>
      </c>
      <c r="M93" s="145">
        <v>8850.4</v>
      </c>
      <c r="N93" s="145">
        <v>0</v>
      </c>
    </row>
    <row r="94" spans="1:14" x14ac:dyDescent="0.25">
      <c r="A94" s="105"/>
      <c r="B94" s="140">
        <v>41130000</v>
      </c>
      <c r="C94" s="141">
        <v>848751</v>
      </c>
      <c r="D94" s="140" t="s">
        <v>3320</v>
      </c>
      <c r="E94" s="140">
        <v>9</v>
      </c>
      <c r="F94" s="142">
        <v>301</v>
      </c>
      <c r="G94" s="142">
        <v>7845.76</v>
      </c>
      <c r="H94" s="143">
        <v>0</v>
      </c>
      <c r="I94" s="144">
        <v>0</v>
      </c>
      <c r="J94" s="143">
        <v>0</v>
      </c>
      <c r="K94" s="140">
        <v>7845.76</v>
      </c>
      <c r="L94" s="145">
        <v>0</v>
      </c>
      <c r="M94" s="145">
        <v>7845.76</v>
      </c>
      <c r="N94" s="145">
        <v>0</v>
      </c>
    </row>
    <row r="95" spans="1:14" ht="90" x14ac:dyDescent="0.25">
      <c r="A95" s="105"/>
      <c r="B95" s="140">
        <v>41130000</v>
      </c>
      <c r="C95" s="141">
        <v>922508</v>
      </c>
      <c r="D95" s="140" t="s">
        <v>3385</v>
      </c>
      <c r="E95" s="140">
        <v>9</v>
      </c>
      <c r="F95" s="142">
        <v>301</v>
      </c>
      <c r="G95" s="142">
        <v>8406.68</v>
      </c>
      <c r="H95" s="143">
        <v>0</v>
      </c>
      <c r="I95" s="144">
        <v>0</v>
      </c>
      <c r="J95" s="143">
        <v>0</v>
      </c>
      <c r="K95" s="140">
        <v>8406.68</v>
      </c>
      <c r="L95" s="145">
        <v>0</v>
      </c>
      <c r="M95" s="145">
        <v>8406.68</v>
      </c>
      <c r="N95" s="145">
        <v>0</v>
      </c>
    </row>
    <row r="96" spans="1:14" ht="45" x14ac:dyDescent="0.25">
      <c r="A96" s="105"/>
      <c r="B96" s="140">
        <v>41130000</v>
      </c>
      <c r="C96" s="141">
        <v>956101</v>
      </c>
      <c r="D96" s="140" t="s">
        <v>3350</v>
      </c>
      <c r="E96" s="140">
        <v>9</v>
      </c>
      <c r="F96" s="142">
        <v>301</v>
      </c>
      <c r="G96" s="142">
        <v>3588</v>
      </c>
      <c r="H96" s="143">
        <v>0</v>
      </c>
      <c r="I96" s="144">
        <v>0</v>
      </c>
      <c r="J96" s="143">
        <v>0</v>
      </c>
      <c r="K96" s="140">
        <v>3588</v>
      </c>
      <c r="L96" s="145">
        <v>0</v>
      </c>
      <c r="M96" s="145">
        <v>3588</v>
      </c>
      <c r="N96" s="145">
        <v>0</v>
      </c>
    </row>
    <row r="97" spans="1:14" x14ac:dyDescent="0.25">
      <c r="A97" s="105"/>
      <c r="B97" s="140">
        <v>41130000</v>
      </c>
      <c r="C97" s="141">
        <v>200067</v>
      </c>
      <c r="D97" s="140" t="s">
        <v>3324</v>
      </c>
      <c r="E97" s="140">
        <v>9</v>
      </c>
      <c r="F97" s="142">
        <v>312</v>
      </c>
      <c r="G97" s="142">
        <v>3588</v>
      </c>
      <c r="H97" s="143">
        <v>0</v>
      </c>
      <c r="I97" s="144">
        <v>0</v>
      </c>
      <c r="J97" s="143">
        <v>0</v>
      </c>
      <c r="K97" s="140">
        <v>3588</v>
      </c>
      <c r="L97" s="145">
        <v>0</v>
      </c>
      <c r="M97" s="145">
        <v>3588</v>
      </c>
      <c r="N97" s="145">
        <v>0</v>
      </c>
    </row>
    <row r="98" spans="1:14" ht="30" x14ac:dyDescent="0.25">
      <c r="A98" s="105"/>
      <c r="B98" s="140">
        <v>41130000</v>
      </c>
      <c r="C98" s="141">
        <v>800710</v>
      </c>
      <c r="D98" s="140" t="s">
        <v>3386</v>
      </c>
      <c r="E98" s="140">
        <v>9</v>
      </c>
      <c r="F98" s="142">
        <v>312</v>
      </c>
      <c r="G98" s="142">
        <v>5980</v>
      </c>
      <c r="H98" s="143">
        <v>0</v>
      </c>
      <c r="I98" s="144">
        <v>0</v>
      </c>
      <c r="J98" s="143">
        <v>0</v>
      </c>
      <c r="K98" s="140">
        <v>5980</v>
      </c>
      <c r="L98" s="145">
        <v>0</v>
      </c>
      <c r="M98" s="145">
        <v>5980</v>
      </c>
      <c r="N98" s="145">
        <v>0</v>
      </c>
    </row>
    <row r="99" spans="1:14" ht="30" x14ac:dyDescent="0.25">
      <c r="A99" s="105"/>
      <c r="B99" s="140">
        <v>41130000</v>
      </c>
      <c r="C99" s="141">
        <v>1302869</v>
      </c>
      <c r="D99" s="140" t="s">
        <v>3387</v>
      </c>
      <c r="E99" s="140">
        <v>9</v>
      </c>
      <c r="F99" s="142">
        <v>312</v>
      </c>
      <c r="G99" s="142">
        <v>4784</v>
      </c>
      <c r="H99" s="143">
        <v>0</v>
      </c>
      <c r="I99" s="144">
        <v>0</v>
      </c>
      <c r="J99" s="143">
        <v>0</v>
      </c>
      <c r="K99" s="140">
        <v>4784</v>
      </c>
      <c r="L99" s="145">
        <v>0</v>
      </c>
      <c r="M99" s="145">
        <v>4784</v>
      </c>
      <c r="N99" s="145">
        <v>0</v>
      </c>
    </row>
    <row r="100" spans="1:14" x14ac:dyDescent="0.25">
      <c r="A100" s="105"/>
      <c r="B100" s="140">
        <v>41130000</v>
      </c>
      <c r="C100" s="141">
        <v>200067</v>
      </c>
      <c r="D100" s="140" t="s">
        <v>3324</v>
      </c>
      <c r="E100" s="140">
        <v>9</v>
      </c>
      <c r="F100" s="142">
        <v>314</v>
      </c>
      <c r="G100" s="142">
        <v>7223.84</v>
      </c>
      <c r="H100" s="143">
        <v>0</v>
      </c>
      <c r="I100" s="144">
        <v>0</v>
      </c>
      <c r="J100" s="143">
        <v>0</v>
      </c>
      <c r="K100" s="140">
        <v>7223.84</v>
      </c>
      <c r="L100" s="145">
        <v>0</v>
      </c>
      <c r="M100" s="145">
        <v>7223.84</v>
      </c>
      <c r="N100" s="145">
        <v>0</v>
      </c>
    </row>
    <row r="101" spans="1:14" ht="30" x14ac:dyDescent="0.25">
      <c r="A101" s="105"/>
      <c r="B101" s="140">
        <v>41130000</v>
      </c>
      <c r="C101" s="141">
        <v>1334233</v>
      </c>
      <c r="D101" s="140" t="s">
        <v>3388</v>
      </c>
      <c r="E101" s="140">
        <v>9</v>
      </c>
      <c r="F101" s="142">
        <v>314</v>
      </c>
      <c r="G101" s="142">
        <v>5980</v>
      </c>
      <c r="H101" s="143">
        <v>0</v>
      </c>
      <c r="I101" s="144">
        <v>0</v>
      </c>
      <c r="J101" s="143">
        <v>0</v>
      </c>
      <c r="K101" s="140">
        <v>5980</v>
      </c>
      <c r="L101" s="145">
        <v>0</v>
      </c>
      <c r="M101" s="145">
        <v>5980</v>
      </c>
      <c r="N101" s="145">
        <v>0</v>
      </c>
    </row>
    <row r="102" spans="1:14" x14ac:dyDescent="0.25">
      <c r="A102" s="105"/>
      <c r="B102" s="140">
        <v>41130000</v>
      </c>
      <c r="C102" s="141">
        <v>200067</v>
      </c>
      <c r="D102" s="140" t="s">
        <v>3324</v>
      </c>
      <c r="E102" s="140">
        <v>9</v>
      </c>
      <c r="F102" s="142">
        <v>321</v>
      </c>
      <c r="G102" s="142">
        <v>2621.63</v>
      </c>
      <c r="H102" s="143">
        <v>0</v>
      </c>
      <c r="I102" s="144">
        <v>0</v>
      </c>
      <c r="J102" s="143">
        <v>0</v>
      </c>
      <c r="K102" s="140">
        <v>2621.63</v>
      </c>
      <c r="L102" s="145">
        <v>0</v>
      </c>
      <c r="M102" s="145">
        <v>2621.63</v>
      </c>
      <c r="N102" s="145">
        <v>0</v>
      </c>
    </row>
    <row r="103" spans="1:14" ht="45" x14ac:dyDescent="0.25">
      <c r="A103" s="105"/>
      <c r="B103" s="140">
        <v>41130000</v>
      </c>
      <c r="C103" s="141">
        <v>224296</v>
      </c>
      <c r="D103" s="140" t="s">
        <v>3389</v>
      </c>
      <c r="E103" s="140">
        <v>9</v>
      </c>
      <c r="F103" s="142">
        <v>321</v>
      </c>
      <c r="G103" s="142">
        <v>2392</v>
      </c>
      <c r="H103" s="143">
        <v>0</v>
      </c>
      <c r="I103" s="144">
        <v>0</v>
      </c>
      <c r="J103" s="143">
        <v>0</v>
      </c>
      <c r="K103" s="140">
        <v>2392</v>
      </c>
      <c r="L103" s="145">
        <v>0</v>
      </c>
      <c r="M103" s="145">
        <v>2392</v>
      </c>
      <c r="N103" s="145">
        <v>0</v>
      </c>
    </row>
    <row r="104" spans="1:14" ht="30" x14ac:dyDescent="0.25">
      <c r="A104" s="105"/>
      <c r="B104" s="140">
        <v>41130000</v>
      </c>
      <c r="C104" s="141">
        <v>785211</v>
      </c>
      <c r="D104" s="140" t="s">
        <v>3390</v>
      </c>
      <c r="E104" s="140">
        <v>9</v>
      </c>
      <c r="F104" s="142">
        <v>321</v>
      </c>
      <c r="G104" s="142">
        <v>2786.68</v>
      </c>
      <c r="H104" s="143">
        <v>0</v>
      </c>
      <c r="I104" s="144">
        <v>0</v>
      </c>
      <c r="J104" s="143">
        <v>0</v>
      </c>
      <c r="K104" s="140">
        <v>2786.68</v>
      </c>
      <c r="L104" s="145">
        <v>0</v>
      </c>
      <c r="M104" s="145">
        <v>2786.68</v>
      </c>
      <c r="N104" s="145">
        <v>0</v>
      </c>
    </row>
    <row r="105" spans="1:14" ht="90" x14ac:dyDescent="0.25">
      <c r="A105" s="105"/>
      <c r="B105" s="140">
        <v>41130000</v>
      </c>
      <c r="C105" s="141">
        <v>1312588</v>
      </c>
      <c r="D105" s="140" t="s">
        <v>3391</v>
      </c>
      <c r="E105" s="140">
        <v>9</v>
      </c>
      <c r="F105" s="142">
        <v>321</v>
      </c>
      <c r="G105" s="142">
        <v>1785</v>
      </c>
      <c r="H105" s="143">
        <v>1080</v>
      </c>
      <c r="I105" s="144">
        <v>0</v>
      </c>
      <c r="J105" s="143">
        <v>0</v>
      </c>
      <c r="K105" s="140">
        <v>1785</v>
      </c>
      <c r="L105" s="145">
        <v>1080</v>
      </c>
      <c r="M105" s="145">
        <v>705</v>
      </c>
      <c r="N105" s="145">
        <v>0</v>
      </c>
    </row>
    <row r="106" spans="1:14" ht="30" x14ac:dyDescent="0.25">
      <c r="A106" s="105"/>
      <c r="B106" s="140">
        <v>41130000</v>
      </c>
      <c r="C106" s="141">
        <v>1343267</v>
      </c>
      <c r="D106" s="140" t="s">
        <v>3392</v>
      </c>
      <c r="E106" s="140">
        <v>9</v>
      </c>
      <c r="F106" s="142">
        <v>321</v>
      </c>
      <c r="G106" s="142">
        <v>1500</v>
      </c>
      <c r="H106" s="143">
        <v>0</v>
      </c>
      <c r="I106" s="144">
        <v>0</v>
      </c>
      <c r="J106" s="143">
        <v>0</v>
      </c>
      <c r="K106" s="140">
        <v>1500</v>
      </c>
      <c r="L106" s="145">
        <v>0</v>
      </c>
      <c r="M106" s="145">
        <v>1500</v>
      </c>
      <c r="N106" s="145">
        <v>0</v>
      </c>
    </row>
    <row r="107" spans="1:14" ht="30" x14ac:dyDescent="0.25">
      <c r="A107" s="105"/>
      <c r="B107" s="140">
        <v>41130000</v>
      </c>
      <c r="C107" s="141">
        <v>1366645</v>
      </c>
      <c r="D107" s="140" t="s">
        <v>3393</v>
      </c>
      <c r="E107" s="140">
        <v>9</v>
      </c>
      <c r="F107" s="142">
        <v>321</v>
      </c>
      <c r="G107" s="142">
        <v>3145.48</v>
      </c>
      <c r="H107" s="143">
        <v>0</v>
      </c>
      <c r="I107" s="144">
        <v>0</v>
      </c>
      <c r="J107" s="143">
        <v>0</v>
      </c>
      <c r="K107" s="140">
        <v>3145.48</v>
      </c>
      <c r="L107" s="145">
        <v>0</v>
      </c>
      <c r="M107" s="145">
        <v>3145.48</v>
      </c>
      <c r="N107" s="145">
        <v>0</v>
      </c>
    </row>
    <row r="108" spans="1:14" ht="45" x14ac:dyDescent="0.25">
      <c r="A108" s="105"/>
      <c r="B108" s="140">
        <v>41130000</v>
      </c>
      <c r="C108" s="141">
        <v>924236</v>
      </c>
      <c r="D108" s="140" t="s">
        <v>3394</v>
      </c>
      <c r="E108" s="140">
        <v>9</v>
      </c>
      <c r="F108" s="142">
        <v>322</v>
      </c>
      <c r="G108" s="142">
        <v>1196</v>
      </c>
      <c r="H108" s="143">
        <v>0</v>
      </c>
      <c r="I108" s="144">
        <v>0</v>
      </c>
      <c r="J108" s="143">
        <v>0</v>
      </c>
      <c r="K108" s="140">
        <v>1196</v>
      </c>
      <c r="L108" s="145">
        <v>0</v>
      </c>
      <c r="M108" s="145">
        <v>1196</v>
      </c>
      <c r="N108" s="145">
        <v>0</v>
      </c>
    </row>
    <row r="109" spans="1:14" x14ac:dyDescent="0.25">
      <c r="A109" s="105"/>
      <c r="B109" s="140">
        <v>41130000</v>
      </c>
      <c r="C109" s="141">
        <v>1318597</v>
      </c>
      <c r="D109" s="140" t="s">
        <v>3395</v>
      </c>
      <c r="E109" s="140">
        <v>9</v>
      </c>
      <c r="F109" s="142">
        <v>322</v>
      </c>
      <c r="G109" s="142">
        <v>6482.32</v>
      </c>
      <c r="H109" s="143">
        <v>0</v>
      </c>
      <c r="I109" s="144">
        <v>0</v>
      </c>
      <c r="J109" s="143">
        <v>0</v>
      </c>
      <c r="K109" s="140">
        <v>6482.32</v>
      </c>
      <c r="L109" s="145">
        <v>0</v>
      </c>
      <c r="M109" s="145">
        <v>6482.32</v>
      </c>
      <c r="N109" s="145">
        <v>0</v>
      </c>
    </row>
    <row r="110" spans="1:14" x14ac:dyDescent="0.25">
      <c r="A110" s="105"/>
      <c r="B110" s="140">
        <v>41130000</v>
      </c>
      <c r="C110" s="141">
        <v>774323</v>
      </c>
      <c r="D110" s="140" t="s">
        <v>6</v>
      </c>
      <c r="E110" s="140">
        <v>9</v>
      </c>
      <c r="F110" s="142">
        <v>326</v>
      </c>
      <c r="G110" s="142">
        <v>2392</v>
      </c>
      <c r="H110" s="143">
        <v>0</v>
      </c>
      <c r="I110" s="144">
        <v>0</v>
      </c>
      <c r="J110" s="143">
        <v>0</v>
      </c>
      <c r="K110" s="140">
        <v>2392</v>
      </c>
      <c r="L110" s="145">
        <v>0</v>
      </c>
      <c r="M110" s="145">
        <v>2392</v>
      </c>
      <c r="N110" s="145">
        <v>0</v>
      </c>
    </row>
    <row r="111" spans="1:14" ht="30" x14ac:dyDescent="0.25">
      <c r="A111" s="105"/>
      <c r="B111" s="140">
        <v>41130000</v>
      </c>
      <c r="C111" s="141">
        <v>283291</v>
      </c>
      <c r="D111" s="140" t="s">
        <v>3396</v>
      </c>
      <c r="E111" s="140">
        <v>9</v>
      </c>
      <c r="F111" s="142">
        <v>351</v>
      </c>
      <c r="G111" s="142">
        <v>2750.8</v>
      </c>
      <c r="H111" s="143">
        <v>0</v>
      </c>
      <c r="I111" s="144">
        <v>0</v>
      </c>
      <c r="J111" s="143">
        <v>0</v>
      </c>
      <c r="K111" s="140">
        <v>2750.8</v>
      </c>
      <c r="L111" s="145">
        <v>0</v>
      </c>
      <c r="M111" s="145">
        <v>2750.8</v>
      </c>
      <c r="N111" s="145">
        <v>0</v>
      </c>
    </row>
    <row r="112" spans="1:14" ht="45" x14ac:dyDescent="0.25">
      <c r="A112" s="105"/>
      <c r="B112" s="140">
        <v>41130000</v>
      </c>
      <c r="C112" s="141">
        <v>738415</v>
      </c>
      <c r="D112" s="140" t="s">
        <v>3397</v>
      </c>
      <c r="E112" s="140">
        <v>9</v>
      </c>
      <c r="F112" s="142">
        <v>351</v>
      </c>
      <c r="G112" s="142">
        <v>2750.8</v>
      </c>
      <c r="H112" s="143">
        <v>0</v>
      </c>
      <c r="I112" s="144">
        <v>0</v>
      </c>
      <c r="J112" s="143">
        <v>0</v>
      </c>
      <c r="K112" s="140">
        <v>2750.8</v>
      </c>
      <c r="L112" s="145">
        <v>0</v>
      </c>
      <c r="M112" s="145">
        <v>2750.8</v>
      </c>
      <c r="N112" s="145">
        <v>0</v>
      </c>
    </row>
    <row r="113" spans="1:14" ht="30" x14ac:dyDescent="0.25">
      <c r="A113" s="105"/>
      <c r="B113" s="140">
        <v>41130000</v>
      </c>
      <c r="C113" s="141">
        <v>146844</v>
      </c>
      <c r="D113" s="140" t="s">
        <v>3398</v>
      </c>
      <c r="E113" s="140">
        <v>9</v>
      </c>
      <c r="F113" s="142">
        <v>352</v>
      </c>
      <c r="G113" s="142">
        <v>4544.8</v>
      </c>
      <c r="H113" s="143">
        <v>0</v>
      </c>
      <c r="I113" s="144">
        <v>0</v>
      </c>
      <c r="J113" s="143">
        <v>0</v>
      </c>
      <c r="K113" s="140">
        <v>4544.8</v>
      </c>
      <c r="L113" s="145">
        <v>0</v>
      </c>
      <c r="M113" s="145">
        <v>4544.8</v>
      </c>
      <c r="N113" s="145">
        <v>0</v>
      </c>
    </row>
    <row r="114" spans="1:14" ht="60" x14ac:dyDescent="0.25">
      <c r="A114" s="105"/>
      <c r="B114" s="140">
        <v>41130000</v>
      </c>
      <c r="C114" s="141">
        <v>430420</v>
      </c>
      <c r="D114" s="140" t="s">
        <v>3399</v>
      </c>
      <c r="E114" s="140">
        <v>9</v>
      </c>
      <c r="F114" s="142">
        <v>352</v>
      </c>
      <c r="G114" s="142">
        <v>2810.6</v>
      </c>
      <c r="H114" s="143">
        <v>0</v>
      </c>
      <c r="I114" s="144">
        <v>0</v>
      </c>
      <c r="J114" s="143">
        <v>0</v>
      </c>
      <c r="K114" s="140">
        <v>2810.6</v>
      </c>
      <c r="L114" s="145">
        <v>0</v>
      </c>
      <c r="M114" s="145">
        <v>2810.6</v>
      </c>
      <c r="N114" s="145">
        <v>0</v>
      </c>
    </row>
    <row r="115" spans="1:14" ht="30" x14ac:dyDescent="0.25">
      <c r="A115" s="105"/>
      <c r="B115" s="140">
        <v>41130000</v>
      </c>
      <c r="C115" s="141">
        <v>1743</v>
      </c>
      <c r="D115" s="140" t="s">
        <v>17</v>
      </c>
      <c r="E115" s="140">
        <v>9</v>
      </c>
      <c r="F115" s="142">
        <v>411</v>
      </c>
      <c r="G115" s="142">
        <v>4162.08</v>
      </c>
      <c r="H115" s="143">
        <v>0</v>
      </c>
      <c r="I115" s="144">
        <v>0</v>
      </c>
      <c r="J115" s="143">
        <v>0</v>
      </c>
      <c r="K115" s="140">
        <v>4162.08</v>
      </c>
      <c r="L115" s="145">
        <v>0</v>
      </c>
      <c r="M115" s="145">
        <v>4162.08</v>
      </c>
      <c r="N115" s="145">
        <v>0</v>
      </c>
    </row>
    <row r="116" spans="1:14" x14ac:dyDescent="0.25">
      <c r="A116" s="105"/>
      <c r="B116" s="140">
        <v>41130000</v>
      </c>
      <c r="C116" s="141">
        <v>510031</v>
      </c>
      <c r="D116" s="140" t="s">
        <v>3400</v>
      </c>
      <c r="E116" s="140">
        <v>9</v>
      </c>
      <c r="F116" s="142">
        <v>411</v>
      </c>
      <c r="G116" s="142">
        <v>0</v>
      </c>
      <c r="H116" s="143">
        <v>0</v>
      </c>
      <c r="I116" s="144">
        <v>5023.2</v>
      </c>
      <c r="J116" s="143">
        <v>0</v>
      </c>
      <c r="K116" s="140">
        <v>5023.2</v>
      </c>
      <c r="L116" s="145">
        <v>0</v>
      </c>
      <c r="M116" s="145">
        <v>5023.2</v>
      </c>
      <c r="N116" s="145">
        <v>0</v>
      </c>
    </row>
    <row r="117" spans="1:14" ht="60" x14ac:dyDescent="0.25">
      <c r="A117" s="105"/>
      <c r="B117" s="140">
        <v>41130000</v>
      </c>
      <c r="C117" s="141">
        <v>746116</v>
      </c>
      <c r="D117" s="140" t="s">
        <v>3339</v>
      </c>
      <c r="E117" s="140">
        <v>9</v>
      </c>
      <c r="F117" s="142">
        <v>411</v>
      </c>
      <c r="G117" s="142">
        <v>3468.4</v>
      </c>
      <c r="H117" s="143">
        <v>0</v>
      </c>
      <c r="I117" s="144">
        <v>0</v>
      </c>
      <c r="J117" s="143">
        <v>0</v>
      </c>
      <c r="K117" s="140">
        <v>3468.4</v>
      </c>
      <c r="L117" s="145">
        <v>0</v>
      </c>
      <c r="M117" s="145">
        <v>3468.4</v>
      </c>
      <c r="N117" s="145">
        <v>0</v>
      </c>
    </row>
    <row r="118" spans="1:14" ht="30" x14ac:dyDescent="0.25">
      <c r="A118" s="105"/>
      <c r="B118" s="140">
        <v>41130000</v>
      </c>
      <c r="C118" s="141">
        <v>1372048</v>
      </c>
      <c r="D118" s="140" t="s">
        <v>3401</v>
      </c>
      <c r="E118" s="140">
        <v>9</v>
      </c>
      <c r="F118" s="142">
        <v>411</v>
      </c>
      <c r="G118" s="142">
        <v>1196</v>
      </c>
      <c r="H118" s="143">
        <v>0</v>
      </c>
      <c r="I118" s="144">
        <v>0</v>
      </c>
      <c r="J118" s="143">
        <v>0</v>
      </c>
      <c r="K118" s="140">
        <v>1196</v>
      </c>
      <c r="L118" s="145">
        <v>0</v>
      </c>
      <c r="M118" s="145">
        <v>1196</v>
      </c>
      <c r="N118" s="145">
        <v>0</v>
      </c>
    </row>
    <row r="119" spans="1:14" x14ac:dyDescent="0.25">
      <c r="A119" s="105"/>
      <c r="B119" s="140">
        <v>41130000</v>
      </c>
      <c r="C119" s="141">
        <v>1375392</v>
      </c>
      <c r="D119" s="140" t="s">
        <v>3402</v>
      </c>
      <c r="E119" s="140">
        <v>9</v>
      </c>
      <c r="F119" s="142">
        <v>411</v>
      </c>
      <c r="G119" s="142">
        <v>2182.6999999999998</v>
      </c>
      <c r="H119" s="143">
        <v>0</v>
      </c>
      <c r="I119" s="144">
        <v>0</v>
      </c>
      <c r="J119" s="143">
        <v>0</v>
      </c>
      <c r="K119" s="140">
        <v>2182.6999999999998</v>
      </c>
      <c r="L119" s="145">
        <v>0</v>
      </c>
      <c r="M119" s="145">
        <v>2182.6999999999998</v>
      </c>
      <c r="N119" s="145">
        <v>0</v>
      </c>
    </row>
    <row r="120" spans="1:14" ht="90" x14ac:dyDescent="0.25">
      <c r="A120" s="105"/>
      <c r="B120" s="140">
        <v>41130000</v>
      </c>
      <c r="C120" s="141">
        <v>228772</v>
      </c>
      <c r="D120" s="140" t="s">
        <v>3403</v>
      </c>
      <c r="E120" s="140">
        <v>9</v>
      </c>
      <c r="F120" s="142">
        <v>423</v>
      </c>
      <c r="G120" s="142">
        <v>30000</v>
      </c>
      <c r="H120" s="143">
        <v>0</v>
      </c>
      <c r="I120" s="144">
        <v>0</v>
      </c>
      <c r="J120" s="143">
        <v>0</v>
      </c>
      <c r="K120" s="140">
        <v>30000</v>
      </c>
      <c r="L120" s="145">
        <v>0</v>
      </c>
      <c r="M120" s="145">
        <v>30000</v>
      </c>
      <c r="N120" s="145">
        <v>0</v>
      </c>
    </row>
    <row r="121" spans="1:14" x14ac:dyDescent="0.25">
      <c r="A121" s="105"/>
      <c r="B121" s="140">
        <v>41130000</v>
      </c>
      <c r="C121" s="141">
        <v>1338240</v>
      </c>
      <c r="D121" s="140" t="s">
        <v>3404</v>
      </c>
      <c r="E121" s="140">
        <v>9</v>
      </c>
      <c r="F121" s="142">
        <v>423</v>
      </c>
      <c r="G121" s="142">
        <v>4000</v>
      </c>
      <c r="H121" s="143">
        <v>0</v>
      </c>
      <c r="I121" s="144">
        <v>0</v>
      </c>
      <c r="J121" s="143">
        <v>0</v>
      </c>
      <c r="K121" s="140">
        <v>4000</v>
      </c>
      <c r="L121" s="145">
        <v>0</v>
      </c>
      <c r="M121" s="145">
        <v>4000</v>
      </c>
      <c r="N121" s="145">
        <v>0</v>
      </c>
    </row>
    <row r="122" spans="1:14" ht="30" x14ac:dyDescent="0.25">
      <c r="A122" s="105"/>
      <c r="B122" s="140">
        <v>41130000</v>
      </c>
      <c r="C122" s="141">
        <v>981202</v>
      </c>
      <c r="D122" s="140" t="s">
        <v>3344</v>
      </c>
      <c r="E122" s="140">
        <v>9</v>
      </c>
      <c r="F122" s="142">
        <v>425</v>
      </c>
      <c r="G122" s="142">
        <v>2392</v>
      </c>
      <c r="H122" s="143">
        <v>0</v>
      </c>
      <c r="I122" s="144">
        <v>0</v>
      </c>
      <c r="J122" s="143">
        <v>0</v>
      </c>
      <c r="K122" s="140">
        <v>2392</v>
      </c>
      <c r="L122" s="145">
        <v>0</v>
      </c>
      <c r="M122" s="145">
        <v>2392</v>
      </c>
      <c r="N122" s="145">
        <v>0</v>
      </c>
    </row>
    <row r="123" spans="1:14" ht="30" x14ac:dyDescent="0.25">
      <c r="A123" s="105"/>
      <c r="B123" s="140">
        <v>41130000</v>
      </c>
      <c r="C123" s="141">
        <v>971483</v>
      </c>
      <c r="D123" s="140" t="s">
        <v>5</v>
      </c>
      <c r="E123" s="140">
        <v>9</v>
      </c>
      <c r="F123" s="142">
        <v>426</v>
      </c>
      <c r="G123" s="142">
        <v>1823.9</v>
      </c>
      <c r="H123" s="143">
        <v>0</v>
      </c>
      <c r="I123" s="144">
        <v>0</v>
      </c>
      <c r="J123" s="143">
        <v>0</v>
      </c>
      <c r="K123" s="140">
        <v>1823.9</v>
      </c>
      <c r="L123" s="145">
        <v>0</v>
      </c>
      <c r="M123" s="145">
        <v>1823.9</v>
      </c>
      <c r="N123" s="145">
        <v>0</v>
      </c>
    </row>
    <row r="124" spans="1:14" ht="75" x14ac:dyDescent="0.25">
      <c r="A124" s="105"/>
      <c r="B124" s="140">
        <v>41130000</v>
      </c>
      <c r="C124" s="141">
        <v>979720</v>
      </c>
      <c r="D124" s="140" t="s">
        <v>3405</v>
      </c>
      <c r="E124" s="140">
        <v>9</v>
      </c>
      <c r="F124" s="142">
        <v>426</v>
      </c>
      <c r="G124" s="142">
        <v>1196</v>
      </c>
      <c r="H124" s="143">
        <v>0</v>
      </c>
      <c r="I124" s="144">
        <v>0</v>
      </c>
      <c r="J124" s="143">
        <v>0</v>
      </c>
      <c r="K124" s="140">
        <v>1196</v>
      </c>
      <c r="L124" s="145">
        <v>0</v>
      </c>
      <c r="M124" s="145">
        <v>1196</v>
      </c>
      <c r="N124" s="145">
        <v>0</v>
      </c>
    </row>
    <row r="125" spans="1:14" ht="30" x14ac:dyDescent="0.25">
      <c r="A125" s="105"/>
      <c r="B125" s="140">
        <v>41130000</v>
      </c>
      <c r="C125" s="141">
        <v>1329275</v>
      </c>
      <c r="D125" s="140" t="s">
        <v>3406</v>
      </c>
      <c r="E125" s="140">
        <v>9</v>
      </c>
      <c r="F125" s="142">
        <v>426</v>
      </c>
      <c r="G125" s="142">
        <v>5980</v>
      </c>
      <c r="H125" s="143">
        <v>0</v>
      </c>
      <c r="I125" s="144">
        <v>0</v>
      </c>
      <c r="J125" s="143">
        <v>0</v>
      </c>
      <c r="K125" s="140">
        <v>5980</v>
      </c>
      <c r="L125" s="145">
        <v>0</v>
      </c>
      <c r="M125" s="145">
        <v>5980</v>
      </c>
      <c r="N125" s="145">
        <v>0</v>
      </c>
    </row>
    <row r="126" spans="1:14" x14ac:dyDescent="0.25">
      <c r="A126" s="105"/>
      <c r="B126" s="140">
        <v>41130000</v>
      </c>
      <c r="C126" s="141">
        <v>134805</v>
      </c>
      <c r="D126" s="140" t="s">
        <v>8</v>
      </c>
      <c r="E126" s="140">
        <v>9</v>
      </c>
      <c r="F126" s="142">
        <v>601</v>
      </c>
      <c r="G126" s="142">
        <v>73434.399999999994</v>
      </c>
      <c r="H126" s="143">
        <v>57886.400000000001</v>
      </c>
      <c r="I126" s="144">
        <v>0</v>
      </c>
      <c r="J126" s="143">
        <v>0</v>
      </c>
      <c r="K126" s="140">
        <v>73434.399999999994</v>
      </c>
      <c r="L126" s="145">
        <v>57886.400000000001</v>
      </c>
      <c r="M126" s="145">
        <v>15548</v>
      </c>
      <c r="N126" s="145">
        <v>0</v>
      </c>
    </row>
    <row r="127" spans="1:14" x14ac:dyDescent="0.25">
      <c r="A127" s="105"/>
      <c r="B127" s="140">
        <v>41130000</v>
      </c>
      <c r="C127" s="141">
        <v>774323</v>
      </c>
      <c r="D127" s="140" t="s">
        <v>6</v>
      </c>
      <c r="E127" s="140">
        <v>9</v>
      </c>
      <c r="F127" s="142">
        <v>601</v>
      </c>
      <c r="G127" s="142">
        <v>1794</v>
      </c>
      <c r="H127" s="143">
        <v>0</v>
      </c>
      <c r="I127" s="144">
        <v>0</v>
      </c>
      <c r="J127" s="143">
        <v>0</v>
      </c>
      <c r="K127" s="140">
        <v>1794</v>
      </c>
      <c r="L127" s="145">
        <v>0</v>
      </c>
      <c r="M127" s="145">
        <v>1794</v>
      </c>
      <c r="N127" s="145">
        <v>0</v>
      </c>
    </row>
    <row r="128" spans="1:14" ht="45" x14ac:dyDescent="0.25">
      <c r="A128" s="105"/>
      <c r="B128" s="140">
        <v>41130000</v>
      </c>
      <c r="C128" s="141">
        <v>904865</v>
      </c>
      <c r="D128" s="140" t="s">
        <v>3348</v>
      </c>
      <c r="E128" s="140">
        <v>9</v>
      </c>
      <c r="F128" s="142">
        <v>601</v>
      </c>
      <c r="G128" s="142">
        <v>10166</v>
      </c>
      <c r="H128" s="143">
        <v>0</v>
      </c>
      <c r="I128" s="144">
        <v>0</v>
      </c>
      <c r="J128" s="143">
        <v>0</v>
      </c>
      <c r="K128" s="140">
        <v>10166</v>
      </c>
      <c r="L128" s="145">
        <v>0</v>
      </c>
      <c r="M128" s="145">
        <v>10166</v>
      </c>
      <c r="N128" s="145">
        <v>0</v>
      </c>
    </row>
    <row r="129" spans="1:14" ht="45" x14ac:dyDescent="0.25">
      <c r="A129" s="105"/>
      <c r="B129" s="140">
        <v>41130000</v>
      </c>
      <c r="C129" s="141">
        <v>956101</v>
      </c>
      <c r="D129" s="140" t="s">
        <v>3350</v>
      </c>
      <c r="E129" s="140">
        <v>9</v>
      </c>
      <c r="F129" s="142">
        <v>601</v>
      </c>
      <c r="G129" s="142">
        <v>4186</v>
      </c>
      <c r="H129" s="143">
        <v>0</v>
      </c>
      <c r="I129" s="144">
        <v>0</v>
      </c>
      <c r="J129" s="143">
        <v>0</v>
      </c>
      <c r="K129" s="140">
        <v>4186</v>
      </c>
      <c r="L129" s="145">
        <v>0</v>
      </c>
      <c r="M129" s="145">
        <v>4186</v>
      </c>
      <c r="N129" s="145">
        <v>0</v>
      </c>
    </row>
    <row r="130" spans="1:14" x14ac:dyDescent="0.25">
      <c r="A130" s="105"/>
      <c r="B130" s="140">
        <v>41130000</v>
      </c>
      <c r="C130" s="141">
        <v>290090</v>
      </c>
      <c r="D130" s="140" t="s">
        <v>8</v>
      </c>
      <c r="E130" s="140">
        <v>9</v>
      </c>
      <c r="F130" s="142">
        <v>611</v>
      </c>
      <c r="G130" s="142">
        <v>6637.8</v>
      </c>
      <c r="H130" s="143">
        <v>0</v>
      </c>
      <c r="I130" s="144">
        <v>0</v>
      </c>
      <c r="J130" s="143">
        <v>0</v>
      </c>
      <c r="K130" s="140">
        <v>6637.8</v>
      </c>
      <c r="L130" s="145">
        <v>0</v>
      </c>
      <c r="M130" s="145">
        <v>6637.8</v>
      </c>
      <c r="N130" s="145">
        <v>0</v>
      </c>
    </row>
    <row r="131" spans="1:14" x14ac:dyDescent="0.25">
      <c r="A131" s="105"/>
      <c r="B131" s="140">
        <v>41130000</v>
      </c>
      <c r="C131" s="141">
        <v>290091</v>
      </c>
      <c r="D131" s="140" t="s">
        <v>3407</v>
      </c>
      <c r="E131" s="140">
        <v>9</v>
      </c>
      <c r="F131" s="142">
        <v>611</v>
      </c>
      <c r="G131" s="142">
        <v>3324.88</v>
      </c>
      <c r="H131" s="143">
        <v>0</v>
      </c>
      <c r="I131" s="144">
        <v>0</v>
      </c>
      <c r="J131" s="143">
        <v>0</v>
      </c>
      <c r="K131" s="140">
        <v>3324.88</v>
      </c>
      <c r="L131" s="145">
        <v>0</v>
      </c>
      <c r="M131" s="145">
        <v>3324.88</v>
      </c>
      <c r="N131" s="145">
        <v>0</v>
      </c>
    </row>
    <row r="132" spans="1:14" ht="75" x14ac:dyDescent="0.25">
      <c r="A132" s="105"/>
      <c r="B132" s="140">
        <v>41130000</v>
      </c>
      <c r="C132" s="141">
        <v>883139</v>
      </c>
      <c r="D132" s="140" t="s">
        <v>3354</v>
      </c>
      <c r="E132" s="140">
        <v>9</v>
      </c>
      <c r="F132" s="142">
        <v>611</v>
      </c>
      <c r="G132" s="142">
        <v>4693.1000000000004</v>
      </c>
      <c r="H132" s="143">
        <v>0</v>
      </c>
      <c r="I132" s="144">
        <v>0</v>
      </c>
      <c r="J132" s="143">
        <v>0</v>
      </c>
      <c r="K132" s="140">
        <v>4693.1000000000004</v>
      </c>
      <c r="L132" s="145">
        <v>0</v>
      </c>
      <c r="M132" s="145">
        <v>4693.1000000000004</v>
      </c>
      <c r="N132" s="145">
        <v>0</v>
      </c>
    </row>
    <row r="133" spans="1:14" x14ac:dyDescent="0.25">
      <c r="A133" s="105"/>
      <c r="B133" s="140">
        <v>41130000</v>
      </c>
      <c r="C133" s="141">
        <v>1375589</v>
      </c>
      <c r="D133" s="140" t="s">
        <v>57</v>
      </c>
      <c r="E133" s="140">
        <v>9</v>
      </c>
      <c r="F133" s="142">
        <v>611</v>
      </c>
      <c r="G133" s="142">
        <v>2392</v>
      </c>
      <c r="H133" s="143">
        <v>0</v>
      </c>
      <c r="I133" s="144">
        <v>0</v>
      </c>
      <c r="J133" s="143">
        <v>0</v>
      </c>
      <c r="K133" s="140">
        <v>2392</v>
      </c>
      <c r="L133" s="145">
        <v>0</v>
      </c>
      <c r="M133" s="145">
        <v>2392</v>
      </c>
      <c r="N133" s="145">
        <v>0</v>
      </c>
    </row>
    <row r="134" spans="1:14" ht="30" x14ac:dyDescent="0.25">
      <c r="A134" s="105"/>
      <c r="B134" s="140">
        <v>41130000</v>
      </c>
      <c r="C134" s="141">
        <v>495182</v>
      </c>
      <c r="D134" s="140" t="s">
        <v>3408</v>
      </c>
      <c r="E134" s="140">
        <v>9</v>
      </c>
      <c r="F134" s="142">
        <v>703</v>
      </c>
      <c r="G134" s="142">
        <v>1794</v>
      </c>
      <c r="H134" s="143">
        <v>0</v>
      </c>
      <c r="I134" s="144">
        <v>0</v>
      </c>
      <c r="J134" s="143">
        <v>0</v>
      </c>
      <c r="K134" s="140">
        <v>1794</v>
      </c>
      <c r="L134" s="145">
        <v>0</v>
      </c>
      <c r="M134" s="145">
        <v>1794</v>
      </c>
      <c r="N134" s="145">
        <v>0</v>
      </c>
    </row>
    <row r="135" spans="1:14" ht="30" x14ac:dyDescent="0.25">
      <c r="A135" s="105"/>
      <c r="B135" s="140">
        <v>41130000</v>
      </c>
      <c r="C135" s="141">
        <v>495309</v>
      </c>
      <c r="D135" s="140" t="s">
        <v>3409</v>
      </c>
      <c r="E135" s="140">
        <v>9</v>
      </c>
      <c r="F135" s="142">
        <v>703</v>
      </c>
      <c r="G135" s="142">
        <v>2870.4</v>
      </c>
      <c r="H135" s="143">
        <v>0</v>
      </c>
      <c r="I135" s="144">
        <v>0</v>
      </c>
      <c r="J135" s="143">
        <v>0</v>
      </c>
      <c r="K135" s="140">
        <v>2870.4</v>
      </c>
      <c r="L135" s="145">
        <v>0</v>
      </c>
      <c r="M135" s="145">
        <v>2870.4</v>
      </c>
      <c r="N135" s="145">
        <v>0</v>
      </c>
    </row>
    <row r="136" spans="1:14" ht="45" x14ac:dyDescent="0.25">
      <c r="A136" s="105"/>
      <c r="B136" s="140">
        <v>41130000</v>
      </c>
      <c r="C136" s="141">
        <v>495367</v>
      </c>
      <c r="D136" s="140" t="s">
        <v>3357</v>
      </c>
      <c r="E136" s="140">
        <v>9</v>
      </c>
      <c r="F136" s="142">
        <v>703</v>
      </c>
      <c r="G136" s="142">
        <v>4485</v>
      </c>
      <c r="H136" s="143">
        <v>0</v>
      </c>
      <c r="I136" s="144">
        <v>0</v>
      </c>
      <c r="J136" s="143">
        <v>0</v>
      </c>
      <c r="K136" s="140">
        <v>4485</v>
      </c>
      <c r="L136" s="145">
        <v>0</v>
      </c>
      <c r="M136" s="145">
        <v>4485</v>
      </c>
      <c r="N136" s="145">
        <v>0</v>
      </c>
    </row>
    <row r="137" spans="1:14" ht="45" x14ac:dyDescent="0.25">
      <c r="A137" s="105"/>
      <c r="B137" s="140">
        <v>41130000</v>
      </c>
      <c r="C137" s="141">
        <v>495446</v>
      </c>
      <c r="D137" s="140" t="s">
        <v>3410</v>
      </c>
      <c r="E137" s="140">
        <v>9</v>
      </c>
      <c r="F137" s="142">
        <v>703</v>
      </c>
      <c r="G137" s="142">
        <v>1794</v>
      </c>
      <c r="H137" s="143">
        <v>0</v>
      </c>
      <c r="I137" s="144">
        <v>0</v>
      </c>
      <c r="J137" s="143">
        <v>0</v>
      </c>
      <c r="K137" s="140">
        <v>1794</v>
      </c>
      <c r="L137" s="145">
        <v>0</v>
      </c>
      <c r="M137" s="145">
        <v>1794</v>
      </c>
      <c r="N137" s="145">
        <v>0</v>
      </c>
    </row>
    <row r="138" spans="1:14" ht="30" x14ac:dyDescent="0.25">
      <c r="A138" s="105"/>
      <c r="B138" s="140">
        <v>41130000</v>
      </c>
      <c r="C138" s="141">
        <v>817571</v>
      </c>
      <c r="D138" s="140" t="s">
        <v>3411</v>
      </c>
      <c r="E138" s="140">
        <v>9</v>
      </c>
      <c r="F138" s="142">
        <v>703</v>
      </c>
      <c r="G138" s="142">
        <v>5377.22</v>
      </c>
      <c r="H138" s="143">
        <v>0</v>
      </c>
      <c r="I138" s="144">
        <v>0</v>
      </c>
      <c r="J138" s="143">
        <v>0</v>
      </c>
      <c r="K138" s="140">
        <v>5377.22</v>
      </c>
      <c r="L138" s="145">
        <v>0</v>
      </c>
      <c r="M138" s="145">
        <v>5377.22</v>
      </c>
      <c r="N138" s="145">
        <v>0</v>
      </c>
    </row>
    <row r="139" spans="1:14" ht="30" x14ac:dyDescent="0.25">
      <c r="A139" s="105"/>
      <c r="B139" s="140">
        <v>41130000</v>
      </c>
      <c r="C139" s="141">
        <v>952147</v>
      </c>
      <c r="D139" s="140" t="s">
        <v>3412</v>
      </c>
      <c r="E139" s="140">
        <v>9</v>
      </c>
      <c r="F139" s="142">
        <v>703</v>
      </c>
      <c r="G139" s="142">
        <v>59800</v>
      </c>
      <c r="H139" s="143">
        <v>0</v>
      </c>
      <c r="I139" s="144">
        <v>0</v>
      </c>
      <c r="J139" s="143">
        <v>0</v>
      </c>
      <c r="K139" s="140">
        <v>59800</v>
      </c>
      <c r="L139" s="145">
        <v>0</v>
      </c>
      <c r="M139" s="145">
        <v>59800</v>
      </c>
      <c r="N139" s="145">
        <v>0</v>
      </c>
    </row>
    <row r="140" spans="1:14" ht="45" x14ac:dyDescent="0.25">
      <c r="A140" s="105"/>
      <c r="B140" s="140">
        <v>41130000</v>
      </c>
      <c r="C140" s="141">
        <v>958833</v>
      </c>
      <c r="D140" s="140" t="s">
        <v>3413</v>
      </c>
      <c r="E140" s="140">
        <v>9</v>
      </c>
      <c r="F140" s="142">
        <v>703</v>
      </c>
      <c r="G140" s="142">
        <v>10764</v>
      </c>
      <c r="H140" s="143">
        <v>0</v>
      </c>
      <c r="I140" s="144">
        <v>0</v>
      </c>
      <c r="J140" s="143">
        <v>0</v>
      </c>
      <c r="K140" s="140">
        <v>10764</v>
      </c>
      <c r="L140" s="145">
        <v>0</v>
      </c>
      <c r="M140" s="145">
        <v>10764</v>
      </c>
      <c r="N140" s="145">
        <v>0</v>
      </c>
    </row>
    <row r="141" spans="1:14" ht="30" x14ac:dyDescent="0.25">
      <c r="A141" s="105"/>
      <c r="B141" s="140">
        <v>41130000</v>
      </c>
      <c r="C141" s="141">
        <v>990613</v>
      </c>
      <c r="D141" s="140" t="s">
        <v>3414</v>
      </c>
      <c r="E141" s="140">
        <v>9</v>
      </c>
      <c r="F141" s="142">
        <v>703</v>
      </c>
      <c r="G141" s="142">
        <v>8372</v>
      </c>
      <c r="H141" s="143">
        <v>0</v>
      </c>
      <c r="I141" s="144">
        <v>0</v>
      </c>
      <c r="J141" s="143">
        <v>0</v>
      </c>
      <c r="K141" s="140">
        <v>8372</v>
      </c>
      <c r="L141" s="145">
        <v>0</v>
      </c>
      <c r="M141" s="145">
        <v>8372</v>
      </c>
      <c r="N141" s="145">
        <v>0</v>
      </c>
    </row>
    <row r="142" spans="1:14" ht="60" x14ac:dyDescent="0.25">
      <c r="A142" s="105"/>
      <c r="B142" s="140">
        <v>41130000</v>
      </c>
      <c r="C142" s="141">
        <v>1328377</v>
      </c>
      <c r="D142" s="140" t="s">
        <v>3415</v>
      </c>
      <c r="E142" s="140">
        <v>9</v>
      </c>
      <c r="F142" s="142">
        <v>703</v>
      </c>
      <c r="G142" s="142">
        <v>926.9</v>
      </c>
      <c r="H142" s="143">
        <v>0</v>
      </c>
      <c r="I142" s="144">
        <v>0</v>
      </c>
      <c r="J142" s="143">
        <v>0</v>
      </c>
      <c r="K142" s="140">
        <v>926.9</v>
      </c>
      <c r="L142" s="145">
        <v>0</v>
      </c>
      <c r="M142" s="145">
        <v>926.9</v>
      </c>
      <c r="N142" s="145">
        <v>0</v>
      </c>
    </row>
    <row r="143" spans="1:14" ht="75" x14ac:dyDescent="0.25">
      <c r="A143" s="105"/>
      <c r="B143" s="140">
        <v>41130000</v>
      </c>
      <c r="C143" s="141">
        <v>1375189</v>
      </c>
      <c r="D143" s="140" t="s">
        <v>3416</v>
      </c>
      <c r="E143" s="140">
        <v>9</v>
      </c>
      <c r="F143" s="142">
        <v>703</v>
      </c>
      <c r="G143" s="142">
        <v>3647.8</v>
      </c>
      <c r="H143" s="143">
        <v>0</v>
      </c>
      <c r="I143" s="144">
        <v>0</v>
      </c>
      <c r="J143" s="143">
        <v>0</v>
      </c>
      <c r="K143" s="140">
        <v>3647.8</v>
      </c>
      <c r="L143" s="145">
        <v>0</v>
      </c>
      <c r="M143" s="145">
        <v>3647.8</v>
      </c>
      <c r="N143" s="145">
        <v>0</v>
      </c>
    </row>
    <row r="144" spans="1:14" ht="45" x14ac:dyDescent="0.25">
      <c r="A144" s="105"/>
      <c r="B144" s="140">
        <v>41130000</v>
      </c>
      <c r="C144" s="141">
        <v>1377279</v>
      </c>
      <c r="D144" s="140" t="s">
        <v>3417</v>
      </c>
      <c r="E144" s="140">
        <v>9</v>
      </c>
      <c r="F144" s="142">
        <v>703</v>
      </c>
      <c r="G144" s="142">
        <v>598</v>
      </c>
      <c r="H144" s="143">
        <v>0</v>
      </c>
      <c r="I144" s="144">
        <v>0</v>
      </c>
      <c r="J144" s="143">
        <v>0</v>
      </c>
      <c r="K144" s="140">
        <v>598</v>
      </c>
      <c r="L144" s="145">
        <v>0</v>
      </c>
      <c r="M144" s="145">
        <v>598</v>
      </c>
      <c r="N144" s="145">
        <v>0</v>
      </c>
    </row>
    <row r="145" spans="1:14" ht="60" x14ac:dyDescent="0.25">
      <c r="A145" s="105"/>
      <c r="B145" s="140">
        <v>41130000</v>
      </c>
      <c r="C145" s="141">
        <v>1379557</v>
      </c>
      <c r="D145" s="140" t="s">
        <v>3418</v>
      </c>
      <c r="E145" s="140">
        <v>9</v>
      </c>
      <c r="F145" s="142">
        <v>703</v>
      </c>
      <c r="G145" s="142">
        <v>3850</v>
      </c>
      <c r="H145" s="143">
        <v>0</v>
      </c>
      <c r="I145" s="144">
        <v>0</v>
      </c>
      <c r="J145" s="143">
        <v>0</v>
      </c>
      <c r="K145" s="140">
        <v>3850</v>
      </c>
      <c r="L145" s="145">
        <v>0</v>
      </c>
      <c r="M145" s="145">
        <v>3850</v>
      </c>
      <c r="N145" s="145">
        <v>0</v>
      </c>
    </row>
    <row r="146" spans="1:14" ht="45" x14ac:dyDescent="0.25">
      <c r="A146" s="105"/>
      <c r="B146" s="140">
        <v>41130000</v>
      </c>
      <c r="C146" s="141">
        <v>1379866</v>
      </c>
      <c r="D146" s="140" t="s">
        <v>3419</v>
      </c>
      <c r="E146" s="140">
        <v>9</v>
      </c>
      <c r="F146" s="142">
        <v>703</v>
      </c>
      <c r="G146" s="142">
        <v>11960</v>
      </c>
      <c r="H146" s="143">
        <v>0</v>
      </c>
      <c r="I146" s="144">
        <v>0</v>
      </c>
      <c r="J146" s="143">
        <v>0</v>
      </c>
      <c r="K146" s="140">
        <v>11960</v>
      </c>
      <c r="L146" s="145">
        <v>0</v>
      </c>
      <c r="M146" s="145">
        <v>11960</v>
      </c>
      <c r="N146" s="145">
        <v>0</v>
      </c>
    </row>
    <row r="147" spans="1:14" ht="30" x14ac:dyDescent="0.25">
      <c r="A147" s="105"/>
      <c r="B147" s="140">
        <v>41130000</v>
      </c>
      <c r="C147" s="141">
        <v>1380509</v>
      </c>
      <c r="D147" s="140" t="s">
        <v>3420</v>
      </c>
      <c r="E147" s="140">
        <v>9</v>
      </c>
      <c r="F147" s="142">
        <v>703</v>
      </c>
      <c r="G147" s="142">
        <v>14471.6</v>
      </c>
      <c r="H147" s="143">
        <v>0</v>
      </c>
      <c r="I147" s="144">
        <v>0</v>
      </c>
      <c r="J147" s="143">
        <v>0</v>
      </c>
      <c r="K147" s="140">
        <v>14471.6</v>
      </c>
      <c r="L147" s="145">
        <v>0</v>
      </c>
      <c r="M147" s="145">
        <v>14471.6</v>
      </c>
      <c r="N147" s="145">
        <v>0</v>
      </c>
    </row>
    <row r="148" spans="1:14" ht="30" x14ac:dyDescent="0.25">
      <c r="A148" s="105"/>
      <c r="B148" s="140">
        <v>41130000</v>
      </c>
      <c r="C148" s="141">
        <v>1380520</v>
      </c>
      <c r="D148" s="140" t="s">
        <v>3421</v>
      </c>
      <c r="E148" s="140">
        <v>9</v>
      </c>
      <c r="F148" s="142">
        <v>703</v>
      </c>
      <c r="G148" s="142">
        <v>11481.6</v>
      </c>
      <c r="H148" s="143">
        <v>0</v>
      </c>
      <c r="I148" s="144">
        <v>0</v>
      </c>
      <c r="J148" s="143">
        <v>0</v>
      </c>
      <c r="K148" s="140">
        <v>11481.6</v>
      </c>
      <c r="L148" s="145">
        <v>0</v>
      </c>
      <c r="M148" s="145">
        <v>11481.6</v>
      </c>
      <c r="N148" s="145">
        <v>0</v>
      </c>
    </row>
    <row r="149" spans="1:14" ht="45" x14ac:dyDescent="0.25">
      <c r="A149" s="105"/>
      <c r="B149" s="140">
        <v>41130000</v>
      </c>
      <c r="C149" s="141">
        <v>495648</v>
      </c>
      <c r="D149" s="140" t="s">
        <v>3357</v>
      </c>
      <c r="E149" s="140">
        <v>9</v>
      </c>
      <c r="F149" s="142">
        <v>704</v>
      </c>
      <c r="G149" s="142">
        <v>4485</v>
      </c>
      <c r="H149" s="143">
        <v>0</v>
      </c>
      <c r="I149" s="144">
        <v>0</v>
      </c>
      <c r="J149" s="143">
        <v>0</v>
      </c>
      <c r="K149" s="140">
        <v>4485</v>
      </c>
      <c r="L149" s="145">
        <v>0</v>
      </c>
      <c r="M149" s="145">
        <v>4485</v>
      </c>
      <c r="N149" s="145">
        <v>0</v>
      </c>
    </row>
    <row r="150" spans="1:14" ht="45" x14ac:dyDescent="0.25">
      <c r="A150" s="105"/>
      <c r="B150" s="140">
        <v>41130000</v>
      </c>
      <c r="C150" s="141">
        <v>958833</v>
      </c>
      <c r="D150" s="140" t="s">
        <v>3413</v>
      </c>
      <c r="E150" s="140">
        <v>9</v>
      </c>
      <c r="F150" s="142">
        <v>704</v>
      </c>
      <c r="G150" s="142">
        <v>21528</v>
      </c>
      <c r="H150" s="143">
        <v>0</v>
      </c>
      <c r="I150" s="144">
        <v>0</v>
      </c>
      <c r="J150" s="143">
        <v>0</v>
      </c>
      <c r="K150" s="140">
        <v>21528</v>
      </c>
      <c r="L150" s="145">
        <v>0</v>
      </c>
      <c r="M150" s="145">
        <v>21528</v>
      </c>
      <c r="N150" s="145">
        <v>0</v>
      </c>
    </row>
    <row r="151" spans="1:14" ht="45" x14ac:dyDescent="0.25">
      <c r="A151" s="105"/>
      <c r="B151" s="140">
        <v>41130000</v>
      </c>
      <c r="C151" s="141">
        <v>1334597</v>
      </c>
      <c r="D151" s="140" t="s">
        <v>3422</v>
      </c>
      <c r="E151" s="140">
        <v>9</v>
      </c>
      <c r="F151" s="142">
        <v>704</v>
      </c>
      <c r="G151" s="142">
        <v>4784</v>
      </c>
      <c r="H151" s="143">
        <v>0</v>
      </c>
      <c r="I151" s="144">
        <v>0</v>
      </c>
      <c r="J151" s="143">
        <v>0</v>
      </c>
      <c r="K151" s="140">
        <v>4784</v>
      </c>
      <c r="L151" s="145">
        <v>0</v>
      </c>
      <c r="M151" s="145">
        <v>4784</v>
      </c>
      <c r="N151" s="145">
        <v>0</v>
      </c>
    </row>
    <row r="152" spans="1:14" x14ac:dyDescent="0.25">
      <c r="A152" s="105"/>
      <c r="B152" s="140">
        <v>41130000</v>
      </c>
      <c r="C152" s="141">
        <v>974503</v>
      </c>
      <c r="D152" s="140" t="s">
        <v>3423</v>
      </c>
      <c r="E152" s="140">
        <v>9</v>
      </c>
      <c r="F152" s="142">
        <v>711</v>
      </c>
      <c r="G152" s="142">
        <v>5382</v>
      </c>
      <c r="H152" s="143">
        <v>0</v>
      </c>
      <c r="I152" s="144">
        <v>0</v>
      </c>
      <c r="J152" s="143">
        <v>0</v>
      </c>
      <c r="K152" s="140">
        <v>5382</v>
      </c>
      <c r="L152" s="145">
        <v>0</v>
      </c>
      <c r="M152" s="145">
        <v>5382</v>
      </c>
      <c r="N152" s="145">
        <v>0</v>
      </c>
    </row>
    <row r="153" spans="1:14" ht="30" x14ac:dyDescent="0.25">
      <c r="A153" s="105"/>
      <c r="B153" s="140">
        <v>41130000</v>
      </c>
      <c r="C153" s="141">
        <v>1365907</v>
      </c>
      <c r="D153" s="140" t="s">
        <v>3424</v>
      </c>
      <c r="E153" s="140">
        <v>9</v>
      </c>
      <c r="F153" s="142">
        <v>711</v>
      </c>
      <c r="G153" s="142">
        <v>5980</v>
      </c>
      <c r="H153" s="143">
        <v>0</v>
      </c>
      <c r="I153" s="144">
        <v>0</v>
      </c>
      <c r="J153" s="143">
        <v>0</v>
      </c>
      <c r="K153" s="140">
        <v>5980</v>
      </c>
      <c r="L153" s="145">
        <v>0</v>
      </c>
      <c r="M153" s="145">
        <v>5980</v>
      </c>
      <c r="N153" s="145">
        <v>0</v>
      </c>
    </row>
    <row r="154" spans="1:14" ht="30" x14ac:dyDescent="0.25">
      <c r="A154" s="105"/>
      <c r="B154" s="140">
        <v>41130000</v>
      </c>
      <c r="C154" s="141">
        <v>773354</v>
      </c>
      <c r="D154" s="140" t="s">
        <v>11</v>
      </c>
      <c r="E154" s="140">
        <v>9</v>
      </c>
      <c r="F154" s="142">
        <v>712</v>
      </c>
      <c r="G154" s="142">
        <v>9986.6</v>
      </c>
      <c r="H154" s="143">
        <v>0</v>
      </c>
      <c r="I154" s="144">
        <v>0</v>
      </c>
      <c r="J154" s="143">
        <v>4724.2</v>
      </c>
      <c r="K154" s="140">
        <v>9986.6</v>
      </c>
      <c r="L154" s="145">
        <v>4724.2</v>
      </c>
      <c r="M154" s="145">
        <v>5262.4</v>
      </c>
      <c r="N154" s="145">
        <v>0</v>
      </c>
    </row>
    <row r="155" spans="1:14" ht="30" x14ac:dyDescent="0.25">
      <c r="A155" s="105"/>
      <c r="B155" s="140">
        <v>41130000</v>
      </c>
      <c r="C155" s="141">
        <v>1331942</v>
      </c>
      <c r="D155" s="140" t="s">
        <v>3363</v>
      </c>
      <c r="E155" s="140">
        <v>9</v>
      </c>
      <c r="F155" s="142">
        <v>712</v>
      </c>
      <c r="G155" s="142">
        <v>1794</v>
      </c>
      <c r="H155" s="143">
        <v>0</v>
      </c>
      <c r="I155" s="144">
        <v>0</v>
      </c>
      <c r="J155" s="143">
        <v>0</v>
      </c>
      <c r="K155" s="140">
        <v>1794</v>
      </c>
      <c r="L155" s="145">
        <v>0</v>
      </c>
      <c r="M155" s="145">
        <v>1794</v>
      </c>
      <c r="N155" s="145">
        <v>0</v>
      </c>
    </row>
    <row r="156" spans="1:14" ht="30" x14ac:dyDescent="0.25">
      <c r="A156" s="105"/>
      <c r="B156" s="140">
        <v>41130000</v>
      </c>
      <c r="C156" s="141">
        <v>748513</v>
      </c>
      <c r="D156" s="140" t="s">
        <v>3425</v>
      </c>
      <c r="E156" s="140">
        <v>10</v>
      </c>
      <c r="F156" s="142">
        <v>211</v>
      </c>
      <c r="G156" s="142">
        <v>4425.2</v>
      </c>
      <c r="H156" s="143">
        <v>0</v>
      </c>
      <c r="I156" s="144">
        <v>0</v>
      </c>
      <c r="J156" s="143">
        <v>0</v>
      </c>
      <c r="K156" s="140">
        <v>4425.2</v>
      </c>
      <c r="L156" s="145">
        <v>0</v>
      </c>
      <c r="M156" s="145">
        <v>4425.2</v>
      </c>
      <c r="N156" s="145">
        <v>0</v>
      </c>
    </row>
    <row r="157" spans="1:14" x14ac:dyDescent="0.25">
      <c r="A157" s="105"/>
      <c r="B157" s="140">
        <v>41130000</v>
      </c>
      <c r="C157" s="141">
        <v>1317401</v>
      </c>
      <c r="D157" s="140" t="s">
        <v>3316</v>
      </c>
      <c r="E157" s="140">
        <v>10</v>
      </c>
      <c r="F157" s="142">
        <v>211</v>
      </c>
      <c r="G157" s="142">
        <v>14782.56</v>
      </c>
      <c r="H157" s="143">
        <v>0</v>
      </c>
      <c r="I157" s="144">
        <v>0</v>
      </c>
      <c r="J157" s="143">
        <v>0</v>
      </c>
      <c r="K157" s="140">
        <v>14782.56</v>
      </c>
      <c r="L157" s="145">
        <v>0</v>
      </c>
      <c r="M157" s="145">
        <v>14782.56</v>
      </c>
      <c r="N157" s="145">
        <v>0</v>
      </c>
    </row>
    <row r="158" spans="1:14" ht="60" x14ac:dyDescent="0.25">
      <c r="A158" s="105"/>
      <c r="B158" s="140">
        <v>41130000</v>
      </c>
      <c r="C158" s="141">
        <v>1375780</v>
      </c>
      <c r="D158" s="140" t="s">
        <v>3426</v>
      </c>
      <c r="E158" s="140">
        <v>10</v>
      </c>
      <c r="F158" s="142">
        <v>211</v>
      </c>
      <c r="G158" s="142">
        <v>8180.64</v>
      </c>
      <c r="H158" s="143">
        <v>0</v>
      </c>
      <c r="I158" s="144">
        <v>0</v>
      </c>
      <c r="J158" s="143">
        <v>0</v>
      </c>
      <c r="K158" s="140">
        <v>8180.64</v>
      </c>
      <c r="L158" s="145">
        <v>0</v>
      </c>
      <c r="M158" s="145">
        <v>8180.64</v>
      </c>
      <c r="N158" s="145">
        <v>0</v>
      </c>
    </row>
    <row r="159" spans="1:14" ht="30" x14ac:dyDescent="0.25">
      <c r="A159" s="105"/>
      <c r="B159" s="140">
        <v>41130000</v>
      </c>
      <c r="C159" s="141">
        <v>800710</v>
      </c>
      <c r="D159" s="140" t="s">
        <v>3386</v>
      </c>
      <c r="E159" s="140">
        <v>10</v>
      </c>
      <c r="F159" s="142">
        <v>312</v>
      </c>
      <c r="G159" s="142">
        <v>5980</v>
      </c>
      <c r="H159" s="143">
        <v>0</v>
      </c>
      <c r="I159" s="144">
        <v>0</v>
      </c>
      <c r="J159" s="143">
        <v>0</v>
      </c>
      <c r="K159" s="140">
        <v>5980</v>
      </c>
      <c r="L159" s="145">
        <v>0</v>
      </c>
      <c r="M159" s="145">
        <v>5980</v>
      </c>
      <c r="N159" s="145">
        <v>0</v>
      </c>
    </row>
    <row r="160" spans="1:14" ht="30" x14ac:dyDescent="0.25">
      <c r="A160" s="105"/>
      <c r="B160" s="140">
        <v>41130000</v>
      </c>
      <c r="C160" s="141">
        <v>56768</v>
      </c>
      <c r="D160" s="140" t="s">
        <v>62</v>
      </c>
      <c r="E160" s="140">
        <v>10</v>
      </c>
      <c r="F160" s="142">
        <v>401</v>
      </c>
      <c r="G160" s="142">
        <v>20810.400000000001</v>
      </c>
      <c r="H160" s="143">
        <v>20810.400000000001</v>
      </c>
      <c r="I160" s="144">
        <v>2990</v>
      </c>
      <c r="J160" s="143">
        <v>5980</v>
      </c>
      <c r="K160" s="140">
        <v>23800.400000000001</v>
      </c>
      <c r="L160" s="145">
        <v>26790.400000000001</v>
      </c>
      <c r="M160" s="145">
        <v>0</v>
      </c>
      <c r="N160" s="145">
        <v>2990</v>
      </c>
    </row>
    <row r="161" spans="1:14" ht="45" x14ac:dyDescent="0.25">
      <c r="A161" s="105"/>
      <c r="B161" s="140">
        <v>41130000</v>
      </c>
      <c r="C161" s="141">
        <v>3000825</v>
      </c>
      <c r="D161" s="140" t="s">
        <v>58</v>
      </c>
      <c r="E161" s="140">
        <v>10</v>
      </c>
      <c r="F161" s="142">
        <v>406</v>
      </c>
      <c r="G161" s="142">
        <v>5740.8</v>
      </c>
      <c r="H161" s="143">
        <v>0</v>
      </c>
      <c r="I161" s="144">
        <v>0</v>
      </c>
      <c r="J161" s="143">
        <v>478.4</v>
      </c>
      <c r="K161" s="140">
        <v>5740.8</v>
      </c>
      <c r="L161" s="145">
        <v>478.4</v>
      </c>
      <c r="M161" s="145">
        <v>5262.4</v>
      </c>
      <c r="N161" s="145">
        <v>0</v>
      </c>
    </row>
    <row r="162" spans="1:14" ht="60" x14ac:dyDescent="0.25">
      <c r="A162" s="105"/>
      <c r="B162" s="140">
        <v>41130000</v>
      </c>
      <c r="C162" s="141">
        <v>206223</v>
      </c>
      <c r="D162" s="140" t="s">
        <v>3427</v>
      </c>
      <c r="E162" s="140">
        <v>10</v>
      </c>
      <c r="F162" s="142">
        <v>423</v>
      </c>
      <c r="G162" s="142">
        <v>5980</v>
      </c>
      <c r="H162" s="143">
        <v>0</v>
      </c>
      <c r="I162" s="144">
        <v>0</v>
      </c>
      <c r="J162" s="143">
        <v>0</v>
      </c>
      <c r="K162" s="140">
        <v>5980</v>
      </c>
      <c r="L162" s="145">
        <v>0</v>
      </c>
      <c r="M162" s="145">
        <v>5980</v>
      </c>
      <c r="N162" s="145">
        <v>0</v>
      </c>
    </row>
    <row r="163" spans="1:14" ht="45" x14ac:dyDescent="0.25">
      <c r="A163" s="105"/>
      <c r="B163" s="140">
        <v>41130000</v>
      </c>
      <c r="C163" s="141">
        <v>495323</v>
      </c>
      <c r="D163" s="140" t="s">
        <v>3428</v>
      </c>
      <c r="E163" s="140">
        <v>10</v>
      </c>
      <c r="F163" s="142">
        <v>703</v>
      </c>
      <c r="G163" s="142">
        <v>3588</v>
      </c>
      <c r="H163" s="143">
        <v>0</v>
      </c>
      <c r="I163" s="144">
        <v>0</v>
      </c>
      <c r="J163" s="143">
        <v>0</v>
      </c>
      <c r="K163" s="140">
        <v>3588</v>
      </c>
      <c r="L163" s="145">
        <v>0</v>
      </c>
      <c r="M163" s="145">
        <v>3588</v>
      </c>
      <c r="N163" s="145">
        <v>0</v>
      </c>
    </row>
    <row r="164" spans="1:14" ht="45" x14ac:dyDescent="0.25">
      <c r="A164" s="105"/>
      <c r="B164" s="140">
        <v>41130000</v>
      </c>
      <c r="C164" s="141">
        <v>775849</v>
      </c>
      <c r="D164" s="140" t="s">
        <v>3429</v>
      </c>
      <c r="E164" s="140">
        <v>10</v>
      </c>
      <c r="F164" s="142">
        <v>703</v>
      </c>
      <c r="G164" s="142">
        <v>17940</v>
      </c>
      <c r="H164" s="143">
        <v>0</v>
      </c>
      <c r="I164" s="144">
        <v>0</v>
      </c>
      <c r="J164" s="143">
        <v>0</v>
      </c>
      <c r="K164" s="140">
        <v>17940</v>
      </c>
      <c r="L164" s="145">
        <v>0</v>
      </c>
      <c r="M164" s="145">
        <v>17940</v>
      </c>
      <c r="N164" s="145">
        <v>0</v>
      </c>
    </row>
    <row r="165" spans="1:14" x14ac:dyDescent="0.25">
      <c r="A165" s="105"/>
      <c r="B165" s="140">
        <v>41130000</v>
      </c>
      <c r="C165" s="141">
        <v>908826</v>
      </c>
      <c r="D165" s="140" t="s">
        <v>3430</v>
      </c>
      <c r="E165" s="140">
        <v>10</v>
      </c>
      <c r="F165" s="142">
        <v>703</v>
      </c>
      <c r="G165" s="142">
        <v>5980</v>
      </c>
      <c r="H165" s="143">
        <v>0</v>
      </c>
      <c r="I165" s="144">
        <v>0</v>
      </c>
      <c r="J165" s="143">
        <v>0</v>
      </c>
      <c r="K165" s="140">
        <v>5980</v>
      </c>
      <c r="L165" s="145">
        <v>0</v>
      </c>
      <c r="M165" s="145">
        <v>5980</v>
      </c>
      <c r="N165" s="145">
        <v>0</v>
      </c>
    </row>
    <row r="166" spans="1:14" ht="45" x14ac:dyDescent="0.25">
      <c r="A166" s="105"/>
      <c r="B166" s="140">
        <v>41130000</v>
      </c>
      <c r="C166" s="141">
        <v>946117</v>
      </c>
      <c r="D166" s="140" t="s">
        <v>3431</v>
      </c>
      <c r="E166" s="140">
        <v>10</v>
      </c>
      <c r="F166" s="142">
        <v>703</v>
      </c>
      <c r="G166" s="142">
        <v>1495</v>
      </c>
      <c r="H166" s="143">
        <v>0</v>
      </c>
      <c r="I166" s="144">
        <v>0</v>
      </c>
      <c r="J166" s="143">
        <v>0</v>
      </c>
      <c r="K166" s="140">
        <v>1495</v>
      </c>
      <c r="L166" s="145">
        <v>0</v>
      </c>
      <c r="M166" s="145">
        <v>1495</v>
      </c>
      <c r="N166" s="145">
        <v>0</v>
      </c>
    </row>
    <row r="167" spans="1:14" ht="30" x14ac:dyDescent="0.25">
      <c r="A167" s="105"/>
      <c r="B167" s="140">
        <v>41130000</v>
      </c>
      <c r="C167" s="141">
        <v>1313149</v>
      </c>
      <c r="D167" s="140" t="s">
        <v>59</v>
      </c>
      <c r="E167" s="140">
        <v>10</v>
      </c>
      <c r="F167" s="142">
        <v>703</v>
      </c>
      <c r="G167" s="142">
        <v>3797.3</v>
      </c>
      <c r="H167" s="143">
        <v>0</v>
      </c>
      <c r="I167" s="144">
        <v>0</v>
      </c>
      <c r="J167" s="143">
        <v>0</v>
      </c>
      <c r="K167" s="140">
        <v>3797.3</v>
      </c>
      <c r="L167" s="145">
        <v>0</v>
      </c>
      <c r="M167" s="145">
        <v>3797.3</v>
      </c>
      <c r="N167" s="145">
        <v>0</v>
      </c>
    </row>
    <row r="168" spans="1:14" ht="75" x14ac:dyDescent="0.25">
      <c r="A168" s="105"/>
      <c r="B168" s="140">
        <v>41130000</v>
      </c>
      <c r="C168" s="141">
        <v>3002430</v>
      </c>
      <c r="D168" s="140" t="s">
        <v>3432</v>
      </c>
      <c r="E168" s="140">
        <v>10</v>
      </c>
      <c r="F168" s="142">
        <v>703</v>
      </c>
      <c r="G168" s="142">
        <v>3827.2</v>
      </c>
      <c r="H168" s="143">
        <v>0</v>
      </c>
      <c r="I168" s="144">
        <v>0</v>
      </c>
      <c r="J168" s="143">
        <v>0</v>
      </c>
      <c r="K168" s="140">
        <v>3827.2</v>
      </c>
      <c r="L168" s="145">
        <v>0</v>
      </c>
      <c r="M168" s="145">
        <v>3827.2</v>
      </c>
      <c r="N168" s="145">
        <v>0</v>
      </c>
    </row>
    <row r="169" spans="1:14" ht="60" x14ac:dyDescent="0.25">
      <c r="A169" s="105"/>
      <c r="B169" s="140">
        <v>41130000</v>
      </c>
      <c r="C169" s="141">
        <v>3002729</v>
      </c>
      <c r="D169" s="140" t="s">
        <v>3433</v>
      </c>
      <c r="E169" s="140">
        <v>10</v>
      </c>
      <c r="F169" s="142">
        <v>703</v>
      </c>
      <c r="G169" s="142">
        <v>5382</v>
      </c>
      <c r="H169" s="143">
        <v>0</v>
      </c>
      <c r="I169" s="144">
        <v>0</v>
      </c>
      <c r="J169" s="143">
        <v>0</v>
      </c>
      <c r="K169" s="140">
        <v>5382</v>
      </c>
      <c r="L169" s="145">
        <v>0</v>
      </c>
      <c r="M169" s="145">
        <v>5382</v>
      </c>
      <c r="N169" s="145">
        <v>0</v>
      </c>
    </row>
    <row r="170" spans="1:14" ht="60" x14ac:dyDescent="0.25">
      <c r="A170" s="105"/>
      <c r="B170" s="140">
        <v>41130000</v>
      </c>
      <c r="C170" s="141">
        <v>3004471</v>
      </c>
      <c r="D170" s="140" t="s">
        <v>3434</v>
      </c>
      <c r="E170" s="140">
        <v>10</v>
      </c>
      <c r="F170" s="142">
        <v>703</v>
      </c>
      <c r="G170" s="142">
        <v>11960</v>
      </c>
      <c r="H170" s="143">
        <v>0</v>
      </c>
      <c r="I170" s="144">
        <v>0</v>
      </c>
      <c r="J170" s="143">
        <v>0</v>
      </c>
      <c r="K170" s="140">
        <v>11960</v>
      </c>
      <c r="L170" s="145">
        <v>0</v>
      </c>
      <c r="M170" s="145">
        <v>11960</v>
      </c>
      <c r="N170" s="145">
        <v>0</v>
      </c>
    </row>
    <row r="171" spans="1:14" ht="45" x14ac:dyDescent="0.25">
      <c r="A171" s="105"/>
      <c r="B171" s="140">
        <v>41130000</v>
      </c>
      <c r="C171" s="141">
        <v>3004838</v>
      </c>
      <c r="D171" s="140" t="s">
        <v>3435</v>
      </c>
      <c r="E171" s="140">
        <v>10</v>
      </c>
      <c r="F171" s="142">
        <v>703</v>
      </c>
      <c r="G171" s="142">
        <v>1435.2</v>
      </c>
      <c r="H171" s="143">
        <v>0</v>
      </c>
      <c r="I171" s="144">
        <v>0</v>
      </c>
      <c r="J171" s="143">
        <v>0</v>
      </c>
      <c r="K171" s="140">
        <v>1435.2</v>
      </c>
      <c r="L171" s="145">
        <v>0</v>
      </c>
      <c r="M171" s="145">
        <v>1435.2</v>
      </c>
      <c r="N171" s="145">
        <v>0</v>
      </c>
    </row>
    <row r="172" spans="1:14" ht="75" x14ac:dyDescent="0.25">
      <c r="A172" s="105"/>
      <c r="B172" s="140">
        <v>41130000</v>
      </c>
      <c r="C172" s="141">
        <v>3004839</v>
      </c>
      <c r="D172" s="140" t="s">
        <v>3436</v>
      </c>
      <c r="E172" s="140">
        <v>10</v>
      </c>
      <c r="F172" s="142">
        <v>703</v>
      </c>
      <c r="G172" s="142">
        <v>23920</v>
      </c>
      <c r="H172" s="143">
        <v>0</v>
      </c>
      <c r="I172" s="144">
        <v>0</v>
      </c>
      <c r="J172" s="143">
        <v>0</v>
      </c>
      <c r="K172" s="140">
        <v>23920</v>
      </c>
      <c r="L172" s="145">
        <v>0</v>
      </c>
      <c r="M172" s="145">
        <v>23920</v>
      </c>
      <c r="N172" s="145">
        <v>0</v>
      </c>
    </row>
    <row r="173" spans="1:14" ht="30" x14ac:dyDescent="0.25">
      <c r="A173" s="105"/>
      <c r="B173" s="140">
        <v>41130000</v>
      </c>
      <c r="C173" s="141">
        <v>3005031</v>
      </c>
      <c r="D173" s="140" t="s">
        <v>3437</v>
      </c>
      <c r="E173" s="140">
        <v>10</v>
      </c>
      <c r="F173" s="142">
        <v>703</v>
      </c>
      <c r="G173" s="142">
        <v>2374.06</v>
      </c>
      <c r="H173" s="143">
        <v>0</v>
      </c>
      <c r="I173" s="144">
        <v>0</v>
      </c>
      <c r="J173" s="143">
        <v>0</v>
      </c>
      <c r="K173" s="140">
        <v>2374.06</v>
      </c>
      <c r="L173" s="145">
        <v>0</v>
      </c>
      <c r="M173" s="145">
        <v>2374.06</v>
      </c>
      <c r="N173" s="145">
        <v>0</v>
      </c>
    </row>
    <row r="174" spans="1:14" ht="30" x14ac:dyDescent="0.25">
      <c r="A174" s="105"/>
      <c r="B174" s="140">
        <v>41130000</v>
      </c>
      <c r="C174" s="141">
        <v>3005299</v>
      </c>
      <c r="D174" s="140" t="s">
        <v>3438</v>
      </c>
      <c r="E174" s="140">
        <v>10</v>
      </c>
      <c r="F174" s="142">
        <v>703</v>
      </c>
      <c r="G174" s="142">
        <v>9568</v>
      </c>
      <c r="H174" s="143">
        <v>0</v>
      </c>
      <c r="I174" s="144">
        <v>0</v>
      </c>
      <c r="J174" s="143">
        <v>0</v>
      </c>
      <c r="K174" s="140">
        <v>9568</v>
      </c>
      <c r="L174" s="145">
        <v>0</v>
      </c>
      <c r="M174" s="145">
        <v>9568</v>
      </c>
      <c r="N174" s="145">
        <v>0</v>
      </c>
    </row>
    <row r="175" spans="1:14" ht="30" x14ac:dyDescent="0.25">
      <c r="A175" s="105"/>
      <c r="B175" s="140">
        <v>41130000</v>
      </c>
      <c r="C175" s="141">
        <v>3005647</v>
      </c>
      <c r="D175" s="140" t="s">
        <v>3439</v>
      </c>
      <c r="E175" s="140">
        <v>10</v>
      </c>
      <c r="F175" s="142">
        <v>703</v>
      </c>
      <c r="G175" s="142">
        <v>717.6</v>
      </c>
      <c r="H175" s="143">
        <v>0</v>
      </c>
      <c r="I175" s="144">
        <v>0</v>
      </c>
      <c r="J175" s="143">
        <v>0</v>
      </c>
      <c r="K175" s="140">
        <v>717.6</v>
      </c>
      <c r="L175" s="145">
        <v>0</v>
      </c>
      <c r="M175" s="145">
        <v>717.6</v>
      </c>
      <c r="N175" s="145">
        <v>0</v>
      </c>
    </row>
    <row r="176" spans="1:14" ht="30" x14ac:dyDescent="0.25">
      <c r="A176" s="105"/>
      <c r="B176" s="140">
        <v>41130000</v>
      </c>
      <c r="C176" s="141">
        <v>3005959</v>
      </c>
      <c r="D176" s="140" t="s">
        <v>3440</v>
      </c>
      <c r="E176" s="140">
        <v>10</v>
      </c>
      <c r="F176" s="142">
        <v>703</v>
      </c>
      <c r="G176" s="142">
        <v>1794</v>
      </c>
      <c r="H176" s="143">
        <v>0</v>
      </c>
      <c r="I176" s="144">
        <v>0</v>
      </c>
      <c r="J176" s="143">
        <v>0</v>
      </c>
      <c r="K176" s="140">
        <v>1794</v>
      </c>
      <c r="L176" s="145">
        <v>0</v>
      </c>
      <c r="M176" s="145">
        <v>1794</v>
      </c>
      <c r="N176" s="145">
        <v>0</v>
      </c>
    </row>
    <row r="177" spans="1:14" x14ac:dyDescent="0.25">
      <c r="A177" s="105"/>
      <c r="B177" s="140">
        <v>41130000</v>
      </c>
      <c r="C177" s="141">
        <v>170400</v>
      </c>
      <c r="D177" s="140" t="s">
        <v>3441</v>
      </c>
      <c r="E177" s="140">
        <v>10</v>
      </c>
      <c r="F177" s="142">
        <v>704</v>
      </c>
      <c r="G177" s="142">
        <v>20092.8</v>
      </c>
      <c r="H177" s="143">
        <v>0</v>
      </c>
      <c r="I177" s="144">
        <v>0</v>
      </c>
      <c r="J177" s="143">
        <v>0</v>
      </c>
      <c r="K177" s="140">
        <v>20092.8</v>
      </c>
      <c r="L177" s="145">
        <v>0</v>
      </c>
      <c r="M177" s="145">
        <v>20092.8</v>
      </c>
      <c r="N177" s="145">
        <v>0</v>
      </c>
    </row>
    <row r="178" spans="1:14" ht="45" x14ac:dyDescent="0.25">
      <c r="A178" s="105"/>
      <c r="B178" s="140">
        <v>41130000</v>
      </c>
      <c r="C178" s="141">
        <v>724892</v>
      </c>
      <c r="D178" s="140" t="s">
        <v>3442</v>
      </c>
      <c r="E178" s="140">
        <v>10</v>
      </c>
      <c r="F178" s="142">
        <v>704</v>
      </c>
      <c r="G178" s="142">
        <v>12646.5</v>
      </c>
      <c r="H178" s="143">
        <v>0</v>
      </c>
      <c r="I178" s="144">
        <v>0</v>
      </c>
      <c r="J178" s="143">
        <v>0</v>
      </c>
      <c r="K178" s="140">
        <v>12646.5</v>
      </c>
      <c r="L178" s="145">
        <v>0</v>
      </c>
      <c r="M178" s="145">
        <v>12646.5</v>
      </c>
      <c r="N178" s="145">
        <v>0</v>
      </c>
    </row>
    <row r="179" spans="1:14" ht="45" x14ac:dyDescent="0.25">
      <c r="A179" s="105"/>
      <c r="B179" s="140">
        <v>41130000</v>
      </c>
      <c r="C179" s="141">
        <v>842235</v>
      </c>
      <c r="D179" s="140" t="s">
        <v>60</v>
      </c>
      <c r="E179" s="140">
        <v>10</v>
      </c>
      <c r="F179" s="142">
        <v>704</v>
      </c>
      <c r="G179" s="142">
        <v>2392</v>
      </c>
      <c r="H179" s="143">
        <v>0</v>
      </c>
      <c r="I179" s="144">
        <v>0</v>
      </c>
      <c r="J179" s="143">
        <v>0</v>
      </c>
      <c r="K179" s="140">
        <v>2392</v>
      </c>
      <c r="L179" s="145">
        <v>0</v>
      </c>
      <c r="M179" s="145">
        <v>2392</v>
      </c>
      <c r="N179" s="145">
        <v>0</v>
      </c>
    </row>
    <row r="180" spans="1:14" ht="30" x14ac:dyDescent="0.25">
      <c r="A180" s="105"/>
      <c r="B180" s="140">
        <v>41130000</v>
      </c>
      <c r="C180" s="141">
        <v>1328220</v>
      </c>
      <c r="D180" s="140" t="s">
        <v>3443</v>
      </c>
      <c r="E180" s="140">
        <v>10</v>
      </c>
      <c r="F180" s="142">
        <v>704</v>
      </c>
      <c r="G180" s="142">
        <v>29900</v>
      </c>
      <c r="H180" s="143">
        <v>0</v>
      </c>
      <c r="I180" s="144">
        <v>0</v>
      </c>
      <c r="J180" s="143">
        <v>0</v>
      </c>
      <c r="K180" s="140">
        <v>29900</v>
      </c>
      <c r="L180" s="145">
        <v>0</v>
      </c>
      <c r="M180" s="145">
        <v>29900</v>
      </c>
      <c r="N180" s="145">
        <v>0</v>
      </c>
    </row>
    <row r="181" spans="1:14" x14ac:dyDescent="0.25">
      <c r="A181" s="105"/>
      <c r="B181" s="140">
        <v>41130000</v>
      </c>
      <c r="C181" s="141">
        <v>1320047</v>
      </c>
      <c r="D181" s="140" t="s">
        <v>3444</v>
      </c>
      <c r="E181" s="140">
        <v>11</v>
      </c>
      <c r="F181" s="142">
        <v>102</v>
      </c>
      <c r="G181" s="142">
        <v>7177.2</v>
      </c>
      <c r="H181" s="143">
        <v>0</v>
      </c>
      <c r="I181" s="144">
        <v>0</v>
      </c>
      <c r="J181" s="143">
        <v>0</v>
      </c>
      <c r="K181" s="140">
        <v>7177.2</v>
      </c>
      <c r="L181" s="145">
        <v>0</v>
      </c>
      <c r="M181" s="145">
        <v>7177.2</v>
      </c>
      <c r="N181" s="145">
        <v>0</v>
      </c>
    </row>
    <row r="182" spans="1:14" ht="30" x14ac:dyDescent="0.25">
      <c r="A182" s="105"/>
      <c r="B182" s="140">
        <v>41130000</v>
      </c>
      <c r="C182" s="141">
        <v>1315241</v>
      </c>
      <c r="D182" s="140" t="s">
        <v>3445</v>
      </c>
      <c r="E182" s="140">
        <v>11</v>
      </c>
      <c r="F182" s="142">
        <v>132</v>
      </c>
      <c r="G182" s="142">
        <v>7833.8</v>
      </c>
      <c r="H182" s="143">
        <v>0</v>
      </c>
      <c r="I182" s="144">
        <v>0</v>
      </c>
      <c r="J182" s="143">
        <v>0</v>
      </c>
      <c r="K182" s="140">
        <v>7833.8</v>
      </c>
      <c r="L182" s="145">
        <v>0</v>
      </c>
      <c r="M182" s="145">
        <v>7833.8</v>
      </c>
      <c r="N182" s="145">
        <v>0</v>
      </c>
    </row>
    <row r="183" spans="1:14" x14ac:dyDescent="0.25">
      <c r="A183" s="105"/>
      <c r="B183" s="140">
        <v>41130000</v>
      </c>
      <c r="C183" s="141">
        <v>12386</v>
      </c>
      <c r="D183" s="140" t="s">
        <v>3446</v>
      </c>
      <c r="E183" s="140">
        <v>11</v>
      </c>
      <c r="F183" s="142">
        <v>141</v>
      </c>
      <c r="G183" s="142">
        <v>5756.36</v>
      </c>
      <c r="H183" s="143">
        <v>0</v>
      </c>
      <c r="I183" s="144">
        <v>0</v>
      </c>
      <c r="J183" s="143">
        <v>0</v>
      </c>
      <c r="K183" s="140">
        <v>5756.36</v>
      </c>
      <c r="L183" s="145">
        <v>0</v>
      </c>
      <c r="M183" s="145">
        <v>5756.36</v>
      </c>
      <c r="N183" s="145">
        <v>0</v>
      </c>
    </row>
    <row r="184" spans="1:14" ht="30" x14ac:dyDescent="0.25">
      <c r="A184" s="105"/>
      <c r="B184" s="140">
        <v>41130000</v>
      </c>
      <c r="C184" s="141">
        <v>724096</v>
      </c>
      <c r="D184" s="140" t="s">
        <v>3447</v>
      </c>
      <c r="E184" s="140">
        <v>11</v>
      </c>
      <c r="F184" s="142">
        <v>141</v>
      </c>
      <c r="G184" s="142">
        <v>5980</v>
      </c>
      <c r="H184" s="143">
        <v>0</v>
      </c>
      <c r="I184" s="144">
        <v>0</v>
      </c>
      <c r="J184" s="143">
        <v>0</v>
      </c>
      <c r="K184" s="140">
        <v>5980</v>
      </c>
      <c r="L184" s="145">
        <v>0</v>
      </c>
      <c r="M184" s="145">
        <v>5980</v>
      </c>
      <c r="N184" s="145">
        <v>0</v>
      </c>
    </row>
    <row r="185" spans="1:14" x14ac:dyDescent="0.25">
      <c r="A185" s="105"/>
      <c r="B185" s="140">
        <v>41130000</v>
      </c>
      <c r="C185" s="141">
        <v>936253</v>
      </c>
      <c r="D185" s="140" t="s">
        <v>3370</v>
      </c>
      <c r="E185" s="140">
        <v>11</v>
      </c>
      <c r="F185" s="142">
        <v>141</v>
      </c>
      <c r="G185" s="142">
        <v>7176</v>
      </c>
      <c r="H185" s="143">
        <v>0</v>
      </c>
      <c r="I185" s="144">
        <v>0</v>
      </c>
      <c r="J185" s="143">
        <v>0</v>
      </c>
      <c r="K185" s="140">
        <v>7176</v>
      </c>
      <c r="L185" s="145">
        <v>0</v>
      </c>
      <c r="M185" s="145">
        <v>7176</v>
      </c>
      <c r="N185" s="145">
        <v>0</v>
      </c>
    </row>
    <row r="186" spans="1:14" x14ac:dyDescent="0.25">
      <c r="A186" s="105"/>
      <c r="B186" s="140">
        <v>41130000</v>
      </c>
      <c r="C186" s="141">
        <v>1346830</v>
      </c>
      <c r="D186" s="140" t="s">
        <v>3371</v>
      </c>
      <c r="E186" s="140">
        <v>11</v>
      </c>
      <c r="F186" s="142">
        <v>141</v>
      </c>
      <c r="G186" s="142">
        <v>11960</v>
      </c>
      <c r="H186" s="143">
        <v>0</v>
      </c>
      <c r="I186" s="144">
        <v>0</v>
      </c>
      <c r="J186" s="143">
        <v>0</v>
      </c>
      <c r="K186" s="140">
        <v>11960</v>
      </c>
      <c r="L186" s="145">
        <v>0</v>
      </c>
      <c r="M186" s="145">
        <v>11960</v>
      </c>
      <c r="N186" s="145">
        <v>0</v>
      </c>
    </row>
    <row r="187" spans="1:14" ht="60" x14ac:dyDescent="0.25">
      <c r="A187" s="105"/>
      <c r="B187" s="140">
        <v>41130000</v>
      </c>
      <c r="C187" s="141">
        <v>3002364</v>
      </c>
      <c r="D187" s="140" t="s">
        <v>3448</v>
      </c>
      <c r="E187" s="140">
        <v>11</v>
      </c>
      <c r="F187" s="142">
        <v>141</v>
      </c>
      <c r="G187" s="142">
        <v>6033.82</v>
      </c>
      <c r="H187" s="143">
        <v>0</v>
      </c>
      <c r="I187" s="144">
        <v>0</v>
      </c>
      <c r="J187" s="143">
        <v>0</v>
      </c>
      <c r="K187" s="140">
        <v>6033.82</v>
      </c>
      <c r="L187" s="145">
        <v>0</v>
      </c>
      <c r="M187" s="145">
        <v>6033.82</v>
      </c>
      <c r="N187" s="145">
        <v>0</v>
      </c>
    </row>
    <row r="188" spans="1:14" ht="45" x14ac:dyDescent="0.25">
      <c r="A188" s="105"/>
      <c r="B188" s="140">
        <v>41130000</v>
      </c>
      <c r="C188" s="141">
        <v>3002409</v>
      </c>
      <c r="D188" s="140" t="s">
        <v>61</v>
      </c>
      <c r="E188" s="140">
        <v>11</v>
      </c>
      <c r="F188" s="142">
        <v>141</v>
      </c>
      <c r="G188" s="142">
        <v>11960</v>
      </c>
      <c r="H188" s="143">
        <v>0</v>
      </c>
      <c r="I188" s="144">
        <v>0</v>
      </c>
      <c r="J188" s="143">
        <v>0</v>
      </c>
      <c r="K188" s="140">
        <v>11960</v>
      </c>
      <c r="L188" s="145">
        <v>0</v>
      </c>
      <c r="M188" s="145">
        <v>11960</v>
      </c>
      <c r="N188" s="145">
        <v>0</v>
      </c>
    </row>
    <row r="189" spans="1:14" x14ac:dyDescent="0.25">
      <c r="A189" s="105"/>
      <c r="B189" s="140">
        <v>41130000</v>
      </c>
      <c r="C189" s="141">
        <v>251863</v>
      </c>
      <c r="D189" s="140" t="s">
        <v>3311</v>
      </c>
      <c r="E189" s="140">
        <v>11</v>
      </c>
      <c r="F189" s="142">
        <v>201</v>
      </c>
      <c r="G189" s="142">
        <v>2392</v>
      </c>
      <c r="H189" s="143">
        <v>0</v>
      </c>
      <c r="I189" s="144">
        <v>0</v>
      </c>
      <c r="J189" s="143">
        <v>0</v>
      </c>
      <c r="K189" s="140">
        <v>2392</v>
      </c>
      <c r="L189" s="145">
        <v>0</v>
      </c>
      <c r="M189" s="145">
        <v>2392</v>
      </c>
      <c r="N189" s="145">
        <v>0</v>
      </c>
    </row>
    <row r="190" spans="1:14" ht="45" x14ac:dyDescent="0.25">
      <c r="A190" s="105"/>
      <c r="B190" s="140">
        <v>41130000</v>
      </c>
      <c r="C190" s="141">
        <v>3001718</v>
      </c>
      <c r="D190" s="140" t="s">
        <v>3449</v>
      </c>
      <c r="E190" s="140">
        <v>11</v>
      </c>
      <c r="F190" s="142">
        <v>201</v>
      </c>
      <c r="G190" s="142">
        <v>10764</v>
      </c>
      <c r="H190" s="143">
        <v>0</v>
      </c>
      <c r="I190" s="144">
        <v>0</v>
      </c>
      <c r="J190" s="143">
        <v>0</v>
      </c>
      <c r="K190" s="140">
        <v>10764</v>
      </c>
      <c r="L190" s="145">
        <v>0</v>
      </c>
      <c r="M190" s="145">
        <v>10764</v>
      </c>
      <c r="N190" s="145">
        <v>0</v>
      </c>
    </row>
    <row r="191" spans="1:14" ht="60" x14ac:dyDescent="0.25">
      <c r="A191" s="105"/>
      <c r="B191" s="140">
        <v>41130000</v>
      </c>
      <c r="C191" s="141">
        <v>3002364</v>
      </c>
      <c r="D191" s="140" t="s">
        <v>3448</v>
      </c>
      <c r="E191" s="140">
        <v>11</v>
      </c>
      <c r="F191" s="142">
        <v>201</v>
      </c>
      <c r="G191" s="142">
        <v>10764</v>
      </c>
      <c r="H191" s="143">
        <v>0</v>
      </c>
      <c r="I191" s="144">
        <v>0</v>
      </c>
      <c r="J191" s="143">
        <v>0</v>
      </c>
      <c r="K191" s="140">
        <v>10764</v>
      </c>
      <c r="L191" s="145">
        <v>0</v>
      </c>
      <c r="M191" s="145">
        <v>10764</v>
      </c>
      <c r="N191" s="145">
        <v>0</v>
      </c>
    </row>
    <row r="192" spans="1:14" ht="30" x14ac:dyDescent="0.25">
      <c r="A192" s="105"/>
      <c r="B192" s="140">
        <v>41130000</v>
      </c>
      <c r="C192" s="141">
        <v>3005211</v>
      </c>
      <c r="D192" s="140" t="s">
        <v>3450</v>
      </c>
      <c r="E192" s="140">
        <v>11</v>
      </c>
      <c r="F192" s="142">
        <v>201</v>
      </c>
      <c r="G192" s="142">
        <v>3827.2</v>
      </c>
      <c r="H192" s="143">
        <v>0</v>
      </c>
      <c r="I192" s="144">
        <v>0</v>
      </c>
      <c r="J192" s="143">
        <v>0</v>
      </c>
      <c r="K192" s="140">
        <v>3827.2</v>
      </c>
      <c r="L192" s="145">
        <v>0</v>
      </c>
      <c r="M192" s="145">
        <v>3827.2</v>
      </c>
      <c r="N192" s="145">
        <v>0</v>
      </c>
    </row>
    <row r="193" spans="1:14" x14ac:dyDescent="0.25">
      <c r="A193" s="105"/>
      <c r="B193" s="140">
        <v>41130000</v>
      </c>
      <c r="C193" s="141">
        <v>1317401</v>
      </c>
      <c r="D193" s="140" t="s">
        <v>3316</v>
      </c>
      <c r="E193" s="140">
        <v>11</v>
      </c>
      <c r="F193" s="142">
        <v>211</v>
      </c>
      <c r="G193" s="142">
        <v>22724</v>
      </c>
      <c r="H193" s="143">
        <v>0</v>
      </c>
      <c r="I193" s="144">
        <v>0</v>
      </c>
      <c r="J193" s="143">
        <v>0</v>
      </c>
      <c r="K193" s="140">
        <v>22724</v>
      </c>
      <c r="L193" s="145">
        <v>0</v>
      </c>
      <c r="M193" s="145">
        <v>22724</v>
      </c>
      <c r="N193" s="145">
        <v>0</v>
      </c>
    </row>
    <row r="194" spans="1:14" ht="75" x14ac:dyDescent="0.25">
      <c r="A194" s="105"/>
      <c r="B194" s="140">
        <v>41130000</v>
      </c>
      <c r="C194" s="141">
        <v>3008655</v>
      </c>
      <c r="D194" s="140" t="s">
        <v>3451</v>
      </c>
      <c r="E194" s="140">
        <v>11</v>
      </c>
      <c r="F194" s="142">
        <v>211</v>
      </c>
      <c r="G194" s="142">
        <v>3588</v>
      </c>
      <c r="H194" s="143">
        <v>0</v>
      </c>
      <c r="I194" s="144">
        <v>0</v>
      </c>
      <c r="J194" s="143">
        <v>0</v>
      </c>
      <c r="K194" s="140">
        <v>3588</v>
      </c>
      <c r="L194" s="145">
        <v>0</v>
      </c>
      <c r="M194" s="145">
        <v>3588</v>
      </c>
      <c r="N194" s="145">
        <v>0</v>
      </c>
    </row>
    <row r="195" spans="1:14" ht="30" x14ac:dyDescent="0.25">
      <c r="A195" s="105"/>
      <c r="B195" s="140">
        <v>41130000</v>
      </c>
      <c r="C195" s="141">
        <v>206212</v>
      </c>
      <c r="D195" s="140" t="s">
        <v>3452</v>
      </c>
      <c r="E195" s="140">
        <v>11</v>
      </c>
      <c r="F195" s="142">
        <v>423</v>
      </c>
      <c r="G195" s="142">
        <v>23082.799999999999</v>
      </c>
      <c r="H195" s="143">
        <v>0</v>
      </c>
      <c r="I195" s="144">
        <v>0</v>
      </c>
      <c r="J195" s="143">
        <v>0</v>
      </c>
      <c r="K195" s="140">
        <v>23082.799999999999</v>
      </c>
      <c r="L195" s="145">
        <v>0</v>
      </c>
      <c r="M195" s="145">
        <v>23082.799999999999</v>
      </c>
      <c r="N195" s="145">
        <v>0</v>
      </c>
    </row>
    <row r="196" spans="1:14" ht="30" x14ac:dyDescent="0.25">
      <c r="A196" s="105"/>
      <c r="B196" s="140">
        <v>41130000</v>
      </c>
      <c r="C196" s="141">
        <v>981202</v>
      </c>
      <c r="D196" s="140" t="s">
        <v>3344</v>
      </c>
      <c r="E196" s="140">
        <v>11</v>
      </c>
      <c r="F196" s="142">
        <v>423</v>
      </c>
      <c r="G196" s="142">
        <v>3588</v>
      </c>
      <c r="H196" s="143">
        <v>0</v>
      </c>
      <c r="I196" s="144">
        <v>0</v>
      </c>
      <c r="J196" s="143">
        <v>0</v>
      </c>
      <c r="K196" s="140">
        <v>3588</v>
      </c>
      <c r="L196" s="145">
        <v>0</v>
      </c>
      <c r="M196" s="145">
        <v>3588</v>
      </c>
      <c r="N196" s="145">
        <v>0</v>
      </c>
    </row>
    <row r="197" spans="1:14" ht="30" x14ac:dyDescent="0.25">
      <c r="A197" s="105"/>
      <c r="B197" s="140">
        <v>41130000</v>
      </c>
      <c r="C197" s="141">
        <v>1330614</v>
      </c>
      <c r="D197" s="140" t="s">
        <v>3453</v>
      </c>
      <c r="E197" s="140">
        <v>11</v>
      </c>
      <c r="F197" s="142">
        <v>423</v>
      </c>
      <c r="G197" s="142">
        <v>17003.53</v>
      </c>
      <c r="H197" s="143">
        <v>0</v>
      </c>
      <c r="I197" s="144">
        <v>0</v>
      </c>
      <c r="J197" s="143">
        <v>0</v>
      </c>
      <c r="K197" s="140">
        <v>17003.53</v>
      </c>
      <c r="L197" s="145">
        <v>0</v>
      </c>
      <c r="M197" s="145">
        <v>17003.53</v>
      </c>
      <c r="N197" s="145">
        <v>0</v>
      </c>
    </row>
    <row r="198" spans="1:14" ht="30" x14ac:dyDescent="0.25">
      <c r="A198" s="105"/>
      <c r="B198" s="140">
        <v>41130000</v>
      </c>
      <c r="C198" s="141">
        <v>981202</v>
      </c>
      <c r="D198" s="140" t="s">
        <v>3344</v>
      </c>
      <c r="E198" s="140">
        <v>11</v>
      </c>
      <c r="F198" s="142">
        <v>425</v>
      </c>
      <c r="G198" s="142">
        <v>2392</v>
      </c>
      <c r="H198" s="143">
        <v>0</v>
      </c>
      <c r="I198" s="144">
        <v>0</v>
      </c>
      <c r="J198" s="143">
        <v>0</v>
      </c>
      <c r="K198" s="140">
        <v>2392</v>
      </c>
      <c r="L198" s="145">
        <v>0</v>
      </c>
      <c r="M198" s="145">
        <v>2392</v>
      </c>
      <c r="N198" s="145">
        <v>0</v>
      </c>
    </row>
    <row r="199" spans="1:14" ht="45" x14ac:dyDescent="0.25">
      <c r="A199" s="105"/>
      <c r="B199" s="140">
        <v>41130000</v>
      </c>
      <c r="C199" s="141">
        <v>285483</v>
      </c>
      <c r="D199" s="140" t="s">
        <v>3352</v>
      </c>
      <c r="E199" s="140">
        <v>11</v>
      </c>
      <c r="F199" s="142">
        <v>611</v>
      </c>
      <c r="G199" s="142">
        <v>10567.86</v>
      </c>
      <c r="H199" s="143">
        <v>0</v>
      </c>
      <c r="I199" s="144">
        <v>0</v>
      </c>
      <c r="J199" s="143">
        <v>0</v>
      </c>
      <c r="K199" s="140">
        <v>10567.86</v>
      </c>
      <c r="L199" s="145">
        <v>0</v>
      </c>
      <c r="M199" s="145">
        <v>10567.86</v>
      </c>
      <c r="N199" s="145">
        <v>0</v>
      </c>
    </row>
    <row r="200" spans="1:14" x14ac:dyDescent="0.25">
      <c r="A200" s="105"/>
      <c r="B200" s="140">
        <v>41130000</v>
      </c>
      <c r="C200" s="141">
        <v>763113</v>
      </c>
      <c r="D200" s="140" t="s">
        <v>3454</v>
      </c>
      <c r="E200" s="140">
        <v>11</v>
      </c>
      <c r="F200" s="142">
        <v>611</v>
      </c>
      <c r="G200" s="142">
        <v>1196</v>
      </c>
      <c r="H200" s="143">
        <v>0</v>
      </c>
      <c r="I200" s="144">
        <v>0</v>
      </c>
      <c r="J200" s="143">
        <v>0</v>
      </c>
      <c r="K200" s="140">
        <v>1196</v>
      </c>
      <c r="L200" s="145">
        <v>0</v>
      </c>
      <c r="M200" s="145">
        <v>1196</v>
      </c>
      <c r="N200" s="145">
        <v>0</v>
      </c>
    </row>
    <row r="201" spans="1:14" x14ac:dyDescent="0.25">
      <c r="A201" s="105"/>
      <c r="B201" s="140">
        <v>41130000</v>
      </c>
      <c r="C201" s="141">
        <v>774323</v>
      </c>
      <c r="D201" s="140" t="s">
        <v>6</v>
      </c>
      <c r="E201" s="140">
        <v>11</v>
      </c>
      <c r="F201" s="142">
        <v>611</v>
      </c>
      <c r="G201" s="142">
        <v>1196</v>
      </c>
      <c r="H201" s="143">
        <v>0</v>
      </c>
      <c r="I201" s="144">
        <v>0</v>
      </c>
      <c r="J201" s="143">
        <v>0</v>
      </c>
      <c r="K201" s="140">
        <v>1196</v>
      </c>
      <c r="L201" s="145">
        <v>0</v>
      </c>
      <c r="M201" s="145">
        <v>1196</v>
      </c>
      <c r="N201" s="145">
        <v>0</v>
      </c>
    </row>
    <row r="202" spans="1:14" ht="30" x14ac:dyDescent="0.25">
      <c r="A202" s="105"/>
      <c r="B202" s="140">
        <v>41130000</v>
      </c>
      <c r="C202" s="141">
        <v>3004290</v>
      </c>
      <c r="D202" s="140" t="s">
        <v>3455</v>
      </c>
      <c r="E202" s="140">
        <v>11</v>
      </c>
      <c r="F202" s="142">
        <v>611</v>
      </c>
      <c r="G202" s="142">
        <v>1196</v>
      </c>
      <c r="H202" s="143">
        <v>0</v>
      </c>
      <c r="I202" s="144">
        <v>0</v>
      </c>
      <c r="J202" s="143">
        <v>0</v>
      </c>
      <c r="K202" s="140">
        <v>1196</v>
      </c>
      <c r="L202" s="145">
        <v>0</v>
      </c>
      <c r="M202" s="145">
        <v>1196</v>
      </c>
      <c r="N202" s="145">
        <v>0</v>
      </c>
    </row>
    <row r="203" spans="1:14" ht="60" x14ac:dyDescent="0.25">
      <c r="A203" s="105"/>
      <c r="B203" s="140">
        <v>41130000</v>
      </c>
      <c r="C203" s="141">
        <v>3004366</v>
      </c>
      <c r="D203" s="140" t="s">
        <v>3456</v>
      </c>
      <c r="E203" s="140">
        <v>11</v>
      </c>
      <c r="F203" s="142">
        <v>611</v>
      </c>
      <c r="G203" s="142">
        <v>1196</v>
      </c>
      <c r="H203" s="143">
        <v>0</v>
      </c>
      <c r="I203" s="144">
        <v>0</v>
      </c>
      <c r="J203" s="143">
        <v>0</v>
      </c>
      <c r="K203" s="140">
        <v>1196</v>
      </c>
      <c r="L203" s="145">
        <v>0</v>
      </c>
      <c r="M203" s="145">
        <v>1196</v>
      </c>
      <c r="N203" s="145">
        <v>0</v>
      </c>
    </row>
    <row r="204" spans="1:14" ht="75" x14ac:dyDescent="0.25">
      <c r="A204" s="105"/>
      <c r="B204" s="140">
        <v>41130000</v>
      </c>
      <c r="C204" s="141">
        <v>3004379</v>
      </c>
      <c r="D204" s="140" t="s">
        <v>3457</v>
      </c>
      <c r="E204" s="140">
        <v>11</v>
      </c>
      <c r="F204" s="142">
        <v>611</v>
      </c>
      <c r="G204" s="142">
        <v>598</v>
      </c>
      <c r="H204" s="143">
        <v>0</v>
      </c>
      <c r="I204" s="144">
        <v>0</v>
      </c>
      <c r="J204" s="143">
        <v>0</v>
      </c>
      <c r="K204" s="140">
        <v>598</v>
      </c>
      <c r="L204" s="145">
        <v>0</v>
      </c>
      <c r="M204" s="145">
        <v>598</v>
      </c>
      <c r="N204" s="145">
        <v>0</v>
      </c>
    </row>
    <row r="205" spans="1:14" x14ac:dyDescent="0.25">
      <c r="A205" s="105"/>
      <c r="B205" s="140">
        <v>41130000</v>
      </c>
      <c r="C205" s="141">
        <v>908826</v>
      </c>
      <c r="D205" s="140" t="s">
        <v>3430</v>
      </c>
      <c r="E205" s="140">
        <v>11</v>
      </c>
      <c r="F205" s="142">
        <v>703</v>
      </c>
      <c r="G205" s="142">
        <v>6219.2</v>
      </c>
      <c r="H205" s="143">
        <v>0</v>
      </c>
      <c r="I205" s="144">
        <v>0</v>
      </c>
      <c r="J205" s="143">
        <v>0</v>
      </c>
      <c r="K205" s="140">
        <v>6219.2</v>
      </c>
      <c r="L205" s="145">
        <v>0</v>
      </c>
      <c r="M205" s="145">
        <v>6219.2</v>
      </c>
      <c r="N205" s="145">
        <v>0</v>
      </c>
    </row>
    <row r="206" spans="1:14" ht="45" x14ac:dyDescent="0.25">
      <c r="A206" s="105"/>
      <c r="B206" s="140">
        <v>41130000</v>
      </c>
      <c r="C206" s="141">
        <v>1377279</v>
      </c>
      <c r="D206" s="140" t="s">
        <v>3417</v>
      </c>
      <c r="E206" s="140">
        <v>11</v>
      </c>
      <c r="F206" s="142">
        <v>703</v>
      </c>
      <c r="G206" s="142">
        <v>650</v>
      </c>
      <c r="H206" s="143">
        <v>0</v>
      </c>
      <c r="I206" s="144">
        <v>0</v>
      </c>
      <c r="J206" s="143">
        <v>0</v>
      </c>
      <c r="K206" s="140">
        <v>650</v>
      </c>
      <c r="L206" s="145">
        <v>0</v>
      </c>
      <c r="M206" s="145">
        <v>650</v>
      </c>
      <c r="N206" s="145">
        <v>0</v>
      </c>
    </row>
    <row r="207" spans="1:14" ht="60" x14ac:dyDescent="0.25">
      <c r="A207" s="105"/>
      <c r="B207" s="140">
        <v>41130000</v>
      </c>
      <c r="C207" s="141">
        <v>3002729</v>
      </c>
      <c r="D207" s="140" t="s">
        <v>3433</v>
      </c>
      <c r="E207" s="140">
        <v>11</v>
      </c>
      <c r="F207" s="142">
        <v>703</v>
      </c>
      <c r="G207" s="142">
        <v>6338.8</v>
      </c>
      <c r="H207" s="143">
        <v>0</v>
      </c>
      <c r="I207" s="144">
        <v>0</v>
      </c>
      <c r="J207" s="143">
        <v>0</v>
      </c>
      <c r="K207" s="140">
        <v>6338.8</v>
      </c>
      <c r="L207" s="145">
        <v>0</v>
      </c>
      <c r="M207" s="145">
        <v>6338.8</v>
      </c>
      <c r="N207" s="145">
        <v>0</v>
      </c>
    </row>
    <row r="208" spans="1:14" ht="75" x14ac:dyDescent="0.25">
      <c r="A208" s="105"/>
      <c r="B208" s="140">
        <v>41130000</v>
      </c>
      <c r="C208" s="141">
        <v>3004839</v>
      </c>
      <c r="D208" s="140" t="s">
        <v>3436</v>
      </c>
      <c r="E208" s="140">
        <v>11</v>
      </c>
      <c r="F208" s="142">
        <v>703</v>
      </c>
      <c r="G208" s="142">
        <v>23920</v>
      </c>
      <c r="H208" s="143">
        <v>0</v>
      </c>
      <c r="I208" s="144">
        <v>0</v>
      </c>
      <c r="J208" s="143">
        <v>0</v>
      </c>
      <c r="K208" s="140">
        <v>23920</v>
      </c>
      <c r="L208" s="145">
        <v>0</v>
      </c>
      <c r="M208" s="145">
        <v>23920</v>
      </c>
      <c r="N208" s="145">
        <v>0</v>
      </c>
    </row>
    <row r="209" spans="1:14" ht="45" x14ac:dyDescent="0.25">
      <c r="A209" s="105"/>
      <c r="B209" s="140">
        <v>41130000</v>
      </c>
      <c r="C209" s="141">
        <v>3004920</v>
      </c>
      <c r="D209" s="140" t="s">
        <v>3458</v>
      </c>
      <c r="E209" s="140">
        <v>11</v>
      </c>
      <c r="F209" s="142">
        <v>703</v>
      </c>
      <c r="G209" s="142">
        <v>3588</v>
      </c>
      <c r="H209" s="143">
        <v>0</v>
      </c>
      <c r="I209" s="144">
        <v>0</v>
      </c>
      <c r="J209" s="143">
        <v>0</v>
      </c>
      <c r="K209" s="140">
        <v>3588</v>
      </c>
      <c r="L209" s="145">
        <v>0</v>
      </c>
      <c r="M209" s="145">
        <v>3588</v>
      </c>
      <c r="N209" s="145">
        <v>0</v>
      </c>
    </row>
    <row r="210" spans="1:14" ht="30" x14ac:dyDescent="0.25">
      <c r="A210" s="105"/>
      <c r="B210" s="140">
        <v>41130000</v>
      </c>
      <c r="C210" s="141">
        <v>3010468</v>
      </c>
      <c r="D210" s="140" t="s">
        <v>3459</v>
      </c>
      <c r="E210" s="140">
        <v>11</v>
      </c>
      <c r="F210" s="142">
        <v>703</v>
      </c>
      <c r="G210" s="142">
        <v>1794</v>
      </c>
      <c r="H210" s="143">
        <v>0</v>
      </c>
      <c r="I210" s="144">
        <v>0</v>
      </c>
      <c r="J210" s="143">
        <v>0</v>
      </c>
      <c r="K210" s="140">
        <v>1794</v>
      </c>
      <c r="L210" s="145">
        <v>0</v>
      </c>
      <c r="M210" s="145">
        <v>1794</v>
      </c>
      <c r="N210" s="145">
        <v>0</v>
      </c>
    </row>
    <row r="211" spans="1:14" ht="45" x14ac:dyDescent="0.25">
      <c r="A211" s="105"/>
      <c r="B211" s="140">
        <v>41130000</v>
      </c>
      <c r="C211" s="141">
        <v>3010995</v>
      </c>
      <c r="D211" s="140" t="s">
        <v>3460</v>
      </c>
      <c r="E211" s="140">
        <v>11</v>
      </c>
      <c r="F211" s="142">
        <v>703</v>
      </c>
      <c r="G211" s="142">
        <v>2152.8000000000002</v>
      </c>
      <c r="H211" s="143">
        <v>0</v>
      </c>
      <c r="I211" s="144">
        <v>0</v>
      </c>
      <c r="J211" s="143">
        <v>0</v>
      </c>
      <c r="K211" s="140">
        <v>2152.8000000000002</v>
      </c>
      <c r="L211" s="145">
        <v>0</v>
      </c>
      <c r="M211" s="145">
        <v>2152.8000000000002</v>
      </c>
      <c r="N211" s="145">
        <v>0</v>
      </c>
    </row>
    <row r="212" spans="1:14" x14ac:dyDescent="0.25">
      <c r="A212" s="105"/>
      <c r="B212" s="140">
        <v>41130000</v>
      </c>
      <c r="C212" s="141">
        <v>1344290</v>
      </c>
      <c r="D212" s="140" t="s">
        <v>3461</v>
      </c>
      <c r="E212" s="140">
        <v>11</v>
      </c>
      <c r="F212" s="142">
        <v>704</v>
      </c>
      <c r="G212" s="142">
        <v>9568</v>
      </c>
      <c r="H212" s="143">
        <v>0</v>
      </c>
      <c r="I212" s="144">
        <v>0</v>
      </c>
      <c r="J212" s="143">
        <v>0</v>
      </c>
      <c r="K212" s="140">
        <v>9568</v>
      </c>
      <c r="L212" s="145">
        <v>0</v>
      </c>
      <c r="M212" s="145">
        <v>9568</v>
      </c>
      <c r="N212" s="145">
        <v>0</v>
      </c>
    </row>
    <row r="213" spans="1:14" ht="45" x14ac:dyDescent="0.25">
      <c r="A213" s="105"/>
      <c r="B213" s="140">
        <v>41130000</v>
      </c>
      <c r="C213" s="141">
        <v>3004838</v>
      </c>
      <c r="D213" s="140" t="s">
        <v>3435</v>
      </c>
      <c r="E213" s="140">
        <v>11</v>
      </c>
      <c r="F213" s="142">
        <v>704</v>
      </c>
      <c r="G213" s="142">
        <v>3079.7</v>
      </c>
      <c r="H213" s="143">
        <v>0</v>
      </c>
      <c r="I213" s="144">
        <v>0</v>
      </c>
      <c r="J213" s="143">
        <v>0</v>
      </c>
      <c r="K213" s="140">
        <v>3079.7</v>
      </c>
      <c r="L213" s="145">
        <v>0</v>
      </c>
      <c r="M213" s="145">
        <v>3079.7</v>
      </c>
      <c r="N213" s="145">
        <v>0</v>
      </c>
    </row>
    <row r="214" spans="1:14" ht="30" x14ac:dyDescent="0.25">
      <c r="A214" s="105"/>
      <c r="B214" s="140">
        <v>41130000</v>
      </c>
      <c r="C214" s="141">
        <v>3006408</v>
      </c>
      <c r="D214" s="140" t="s">
        <v>3462</v>
      </c>
      <c r="E214" s="140">
        <v>12</v>
      </c>
      <c r="F214" s="142">
        <v>301</v>
      </c>
      <c r="G214" s="142">
        <v>1196</v>
      </c>
      <c r="H214" s="143">
        <v>0</v>
      </c>
      <c r="I214" s="144">
        <v>0</v>
      </c>
      <c r="J214" s="143">
        <v>0</v>
      </c>
      <c r="K214" s="140">
        <v>1196</v>
      </c>
      <c r="L214" s="145">
        <v>0</v>
      </c>
      <c r="M214" s="145">
        <v>1196</v>
      </c>
      <c r="N214" s="145">
        <v>0</v>
      </c>
    </row>
    <row r="215" spans="1:14" x14ac:dyDescent="0.25">
      <c r="A215" s="105"/>
      <c r="B215" s="140">
        <v>41130000</v>
      </c>
      <c r="C215" s="141">
        <v>200067</v>
      </c>
      <c r="D215" s="140" t="s">
        <v>3324</v>
      </c>
      <c r="E215" s="140">
        <v>12</v>
      </c>
      <c r="F215" s="142">
        <v>314</v>
      </c>
      <c r="G215" s="142">
        <v>3588</v>
      </c>
      <c r="H215" s="143">
        <v>0</v>
      </c>
      <c r="I215" s="144">
        <v>0</v>
      </c>
      <c r="J215" s="143">
        <v>0</v>
      </c>
      <c r="K215" s="140">
        <v>3588</v>
      </c>
      <c r="L215" s="145">
        <v>0</v>
      </c>
      <c r="M215" s="145">
        <v>3588</v>
      </c>
      <c r="N215" s="145">
        <v>0</v>
      </c>
    </row>
    <row r="216" spans="1:14" x14ac:dyDescent="0.25">
      <c r="A216" s="105"/>
      <c r="B216" s="140">
        <v>41130000</v>
      </c>
      <c r="C216" s="141">
        <v>200067</v>
      </c>
      <c r="D216" s="140" t="s">
        <v>3324</v>
      </c>
      <c r="E216" s="140">
        <v>12</v>
      </c>
      <c r="F216" s="142">
        <v>321</v>
      </c>
      <c r="G216" s="142">
        <v>2631.2</v>
      </c>
      <c r="H216" s="143">
        <v>0</v>
      </c>
      <c r="I216" s="144">
        <v>0</v>
      </c>
      <c r="J216" s="143">
        <v>0</v>
      </c>
      <c r="K216" s="140">
        <v>2631.2</v>
      </c>
      <c r="L216" s="145">
        <v>0</v>
      </c>
      <c r="M216" s="145">
        <v>2631.2</v>
      </c>
      <c r="N216" s="145">
        <v>0</v>
      </c>
    </row>
    <row r="217" spans="1:14" x14ac:dyDescent="0.25">
      <c r="A217" s="105"/>
      <c r="B217" s="140">
        <v>41130000</v>
      </c>
      <c r="C217" s="141">
        <v>3014185</v>
      </c>
      <c r="D217" s="140" t="s">
        <v>3463</v>
      </c>
      <c r="E217" s="140">
        <v>12</v>
      </c>
      <c r="F217" s="142">
        <v>321</v>
      </c>
      <c r="G217" s="142">
        <v>3946.8</v>
      </c>
      <c r="H217" s="143">
        <v>0</v>
      </c>
      <c r="I217" s="144">
        <v>0</v>
      </c>
      <c r="J217" s="143">
        <v>0</v>
      </c>
      <c r="K217" s="140">
        <v>3946.8</v>
      </c>
      <c r="L217" s="145">
        <v>0</v>
      </c>
      <c r="M217" s="145">
        <v>3946.8</v>
      </c>
      <c r="N217" s="145">
        <v>0</v>
      </c>
    </row>
    <row r="218" spans="1:14" x14ac:dyDescent="0.25">
      <c r="A218" s="105"/>
      <c r="B218" s="140">
        <v>41130000</v>
      </c>
      <c r="C218" s="141">
        <v>774323</v>
      </c>
      <c r="D218" s="140" t="s">
        <v>6</v>
      </c>
      <c r="E218" s="140">
        <v>12</v>
      </c>
      <c r="F218" s="142">
        <v>326</v>
      </c>
      <c r="G218" s="142">
        <v>1196</v>
      </c>
      <c r="H218" s="143">
        <v>0</v>
      </c>
      <c r="I218" s="144">
        <v>0</v>
      </c>
      <c r="J218" s="143">
        <v>0</v>
      </c>
      <c r="K218" s="140">
        <v>1196</v>
      </c>
      <c r="L218" s="145">
        <v>0</v>
      </c>
      <c r="M218" s="145">
        <v>1196</v>
      </c>
      <c r="N218" s="145">
        <v>0</v>
      </c>
    </row>
    <row r="219" spans="1:14" ht="30" x14ac:dyDescent="0.25">
      <c r="A219" s="105"/>
      <c r="B219" s="140">
        <v>41130000</v>
      </c>
      <c r="C219" s="141">
        <v>56768</v>
      </c>
      <c r="D219" s="140" t="s">
        <v>62</v>
      </c>
      <c r="E219" s="140">
        <v>12</v>
      </c>
      <c r="F219" s="142">
        <v>401</v>
      </c>
      <c r="G219" s="142">
        <v>21090.26</v>
      </c>
      <c r="H219" s="143">
        <v>0</v>
      </c>
      <c r="I219" s="144">
        <v>0</v>
      </c>
      <c r="J219" s="143">
        <v>0</v>
      </c>
      <c r="K219" s="140">
        <v>21090.26</v>
      </c>
      <c r="L219" s="145">
        <v>0</v>
      </c>
      <c r="M219" s="145">
        <v>21090.26</v>
      </c>
      <c r="N219" s="145">
        <v>0</v>
      </c>
    </row>
    <row r="220" spans="1:14" ht="45" x14ac:dyDescent="0.25">
      <c r="A220" s="105"/>
      <c r="B220" s="140">
        <v>41130000</v>
      </c>
      <c r="C220" s="141">
        <v>58780</v>
      </c>
      <c r="D220" s="140" t="s">
        <v>3464</v>
      </c>
      <c r="E220" s="140">
        <v>12</v>
      </c>
      <c r="F220" s="142">
        <v>401</v>
      </c>
      <c r="G220" s="142">
        <v>8850.4</v>
      </c>
      <c r="H220" s="143">
        <v>0</v>
      </c>
      <c r="I220" s="144">
        <v>0</v>
      </c>
      <c r="J220" s="143">
        <v>0</v>
      </c>
      <c r="K220" s="140">
        <v>8850.4</v>
      </c>
      <c r="L220" s="145">
        <v>0</v>
      </c>
      <c r="M220" s="145">
        <v>8850.4</v>
      </c>
      <c r="N220" s="145">
        <v>0</v>
      </c>
    </row>
    <row r="221" spans="1:14" ht="60" x14ac:dyDescent="0.25">
      <c r="A221" s="105"/>
      <c r="B221" s="140">
        <v>41130000</v>
      </c>
      <c r="C221" s="141">
        <v>1317257</v>
      </c>
      <c r="D221" s="140" t="s">
        <v>3465</v>
      </c>
      <c r="E221" s="140">
        <v>12</v>
      </c>
      <c r="F221" s="142">
        <v>401</v>
      </c>
      <c r="G221" s="142">
        <v>2392</v>
      </c>
      <c r="H221" s="143">
        <v>0</v>
      </c>
      <c r="I221" s="144">
        <v>0</v>
      </c>
      <c r="J221" s="143">
        <v>0</v>
      </c>
      <c r="K221" s="140">
        <v>2392</v>
      </c>
      <c r="L221" s="145">
        <v>0</v>
      </c>
      <c r="M221" s="145">
        <v>2392</v>
      </c>
      <c r="N221" s="145">
        <v>0</v>
      </c>
    </row>
    <row r="222" spans="1:14" x14ac:dyDescent="0.25">
      <c r="A222" s="105"/>
      <c r="B222" s="140">
        <v>41130000</v>
      </c>
      <c r="C222" s="141">
        <v>3012204</v>
      </c>
      <c r="D222" s="140" t="s">
        <v>3466</v>
      </c>
      <c r="E222" s="140">
        <v>12</v>
      </c>
      <c r="F222" s="142">
        <v>401</v>
      </c>
      <c r="G222" s="142">
        <v>10237.76</v>
      </c>
      <c r="H222" s="143">
        <v>0</v>
      </c>
      <c r="I222" s="144">
        <v>0</v>
      </c>
      <c r="J222" s="143">
        <v>0</v>
      </c>
      <c r="K222" s="140">
        <v>10237.76</v>
      </c>
      <c r="L222" s="145">
        <v>0</v>
      </c>
      <c r="M222" s="145">
        <v>10237.76</v>
      </c>
      <c r="N222" s="145">
        <v>0</v>
      </c>
    </row>
    <row r="223" spans="1:14" x14ac:dyDescent="0.25">
      <c r="A223" s="105"/>
      <c r="B223" s="140">
        <v>41130000</v>
      </c>
      <c r="C223" s="141">
        <v>3012979</v>
      </c>
      <c r="D223" s="140" t="s">
        <v>3467</v>
      </c>
      <c r="E223" s="140">
        <v>12</v>
      </c>
      <c r="F223" s="142">
        <v>401</v>
      </c>
      <c r="G223" s="142">
        <v>13156</v>
      </c>
      <c r="H223" s="143">
        <v>0</v>
      </c>
      <c r="I223" s="144">
        <v>0</v>
      </c>
      <c r="J223" s="143">
        <v>0</v>
      </c>
      <c r="K223" s="140">
        <v>13156</v>
      </c>
      <c r="L223" s="145">
        <v>0</v>
      </c>
      <c r="M223" s="145">
        <v>13156</v>
      </c>
      <c r="N223" s="145">
        <v>0</v>
      </c>
    </row>
    <row r="224" spans="1:14" x14ac:dyDescent="0.25">
      <c r="A224" s="105"/>
      <c r="B224" s="140">
        <v>41130000</v>
      </c>
      <c r="C224" s="141">
        <v>3013148</v>
      </c>
      <c r="D224" s="140" t="s">
        <v>3468</v>
      </c>
      <c r="E224" s="140">
        <v>12</v>
      </c>
      <c r="F224" s="142">
        <v>401</v>
      </c>
      <c r="G224" s="142">
        <v>23322</v>
      </c>
      <c r="H224" s="143">
        <v>0</v>
      </c>
      <c r="I224" s="144">
        <v>0</v>
      </c>
      <c r="J224" s="143">
        <v>0</v>
      </c>
      <c r="K224" s="140">
        <v>23322</v>
      </c>
      <c r="L224" s="145">
        <v>0</v>
      </c>
      <c r="M224" s="145">
        <v>23322</v>
      </c>
      <c r="N224" s="145">
        <v>0</v>
      </c>
    </row>
    <row r="225" spans="1:14" ht="30" x14ac:dyDescent="0.25">
      <c r="A225" s="105"/>
      <c r="B225" s="140">
        <v>41130000</v>
      </c>
      <c r="C225" s="141">
        <v>3015117</v>
      </c>
      <c r="D225" s="140" t="s">
        <v>3469</v>
      </c>
      <c r="E225" s="140">
        <v>12</v>
      </c>
      <c r="F225" s="142">
        <v>401</v>
      </c>
      <c r="G225" s="142">
        <v>3588</v>
      </c>
      <c r="H225" s="143">
        <v>0</v>
      </c>
      <c r="I225" s="144">
        <v>0</v>
      </c>
      <c r="J225" s="143">
        <v>0</v>
      </c>
      <c r="K225" s="140">
        <v>3588</v>
      </c>
      <c r="L225" s="145">
        <v>0</v>
      </c>
      <c r="M225" s="145">
        <v>3588</v>
      </c>
      <c r="N225" s="145">
        <v>0</v>
      </c>
    </row>
    <row r="226" spans="1:14" ht="30" x14ac:dyDescent="0.25">
      <c r="A226" s="105"/>
      <c r="B226" s="140">
        <v>41130000</v>
      </c>
      <c r="C226" s="141">
        <v>56768</v>
      </c>
      <c r="D226" s="140" t="s">
        <v>62</v>
      </c>
      <c r="E226" s="140">
        <v>12</v>
      </c>
      <c r="F226" s="142">
        <v>403</v>
      </c>
      <c r="G226" s="142">
        <v>7941.44</v>
      </c>
      <c r="H226" s="143">
        <v>0</v>
      </c>
      <c r="I226" s="144">
        <v>0</v>
      </c>
      <c r="J226" s="143">
        <v>0</v>
      </c>
      <c r="K226" s="140">
        <v>7941.44</v>
      </c>
      <c r="L226" s="145">
        <v>0</v>
      </c>
      <c r="M226" s="145">
        <v>7941.44</v>
      </c>
      <c r="N226" s="145">
        <v>0</v>
      </c>
    </row>
    <row r="227" spans="1:14" ht="30" x14ac:dyDescent="0.25">
      <c r="A227" s="105"/>
      <c r="B227" s="140">
        <v>41130000</v>
      </c>
      <c r="C227" s="141">
        <v>773337</v>
      </c>
      <c r="D227" s="140" t="s">
        <v>3470</v>
      </c>
      <c r="E227" s="140">
        <v>12</v>
      </c>
      <c r="F227" s="142">
        <v>421</v>
      </c>
      <c r="G227" s="142">
        <v>11960</v>
      </c>
      <c r="H227" s="143">
        <v>0</v>
      </c>
      <c r="I227" s="144">
        <v>0</v>
      </c>
      <c r="J227" s="143">
        <v>0</v>
      </c>
      <c r="K227" s="140">
        <v>11960</v>
      </c>
      <c r="L227" s="145">
        <v>0</v>
      </c>
      <c r="M227" s="145">
        <v>11960</v>
      </c>
      <c r="N227" s="145">
        <v>0</v>
      </c>
    </row>
    <row r="228" spans="1:14" ht="45" x14ac:dyDescent="0.25">
      <c r="A228" s="105"/>
      <c r="B228" s="140">
        <v>41130000</v>
      </c>
      <c r="C228" s="141">
        <v>1315586</v>
      </c>
      <c r="D228" s="140" t="s">
        <v>3471</v>
      </c>
      <c r="E228" s="140">
        <v>12</v>
      </c>
      <c r="F228" s="142">
        <v>421</v>
      </c>
      <c r="G228" s="142">
        <v>16504.8</v>
      </c>
      <c r="H228" s="143">
        <v>0</v>
      </c>
      <c r="I228" s="144">
        <v>0</v>
      </c>
      <c r="J228" s="143">
        <v>0</v>
      </c>
      <c r="K228" s="140">
        <v>16504.8</v>
      </c>
      <c r="L228" s="145">
        <v>0</v>
      </c>
      <c r="M228" s="145">
        <v>16504.8</v>
      </c>
      <c r="N228" s="145">
        <v>0</v>
      </c>
    </row>
    <row r="229" spans="1:14" ht="60" x14ac:dyDescent="0.25">
      <c r="A229" s="105"/>
      <c r="B229" s="140">
        <v>41130000</v>
      </c>
      <c r="C229" s="141">
        <v>3013858</v>
      </c>
      <c r="D229" s="140" t="s">
        <v>3472</v>
      </c>
      <c r="E229" s="140">
        <v>12</v>
      </c>
      <c r="F229" s="142">
        <v>421</v>
      </c>
      <c r="G229" s="142">
        <v>6578</v>
      </c>
      <c r="H229" s="143">
        <v>0</v>
      </c>
      <c r="I229" s="144">
        <v>0</v>
      </c>
      <c r="J229" s="143">
        <v>0</v>
      </c>
      <c r="K229" s="140">
        <v>6578</v>
      </c>
      <c r="L229" s="145">
        <v>0</v>
      </c>
      <c r="M229" s="145">
        <v>6578</v>
      </c>
      <c r="N229" s="145">
        <v>0</v>
      </c>
    </row>
    <row r="230" spans="1:14" ht="60" x14ac:dyDescent="0.25">
      <c r="A230" s="105"/>
      <c r="B230" s="140">
        <v>41130000</v>
      </c>
      <c r="C230" s="141">
        <v>196101</v>
      </c>
      <c r="D230" s="140" t="s">
        <v>3473</v>
      </c>
      <c r="E230" s="140">
        <v>12</v>
      </c>
      <c r="F230" s="142">
        <v>601</v>
      </c>
      <c r="G230" s="142">
        <v>2990</v>
      </c>
      <c r="H230" s="143">
        <v>0</v>
      </c>
      <c r="I230" s="144">
        <v>0</v>
      </c>
      <c r="J230" s="143">
        <v>0</v>
      </c>
      <c r="K230" s="140">
        <v>2990</v>
      </c>
      <c r="L230" s="145">
        <v>0</v>
      </c>
      <c r="M230" s="145">
        <v>2990</v>
      </c>
      <c r="N230" s="145">
        <v>0</v>
      </c>
    </row>
    <row r="231" spans="1:14" ht="90" x14ac:dyDescent="0.25">
      <c r="A231" s="105"/>
      <c r="B231" s="140">
        <v>41130000</v>
      </c>
      <c r="C231" s="141">
        <v>3011341</v>
      </c>
      <c r="D231" s="140" t="s">
        <v>3474</v>
      </c>
      <c r="E231" s="140">
        <v>12</v>
      </c>
      <c r="F231" s="142">
        <v>601</v>
      </c>
      <c r="G231" s="142">
        <v>2392</v>
      </c>
      <c r="H231" s="143">
        <v>0</v>
      </c>
      <c r="I231" s="144">
        <v>0</v>
      </c>
      <c r="J231" s="143">
        <v>0</v>
      </c>
      <c r="K231" s="140">
        <v>2392</v>
      </c>
      <c r="L231" s="145">
        <v>0</v>
      </c>
      <c r="M231" s="145">
        <v>2392</v>
      </c>
      <c r="N231" s="145">
        <v>0</v>
      </c>
    </row>
    <row r="232" spans="1:14" ht="60" x14ac:dyDescent="0.25">
      <c r="A232" s="105"/>
      <c r="B232" s="140">
        <v>41130000</v>
      </c>
      <c r="C232" s="141">
        <v>196101</v>
      </c>
      <c r="D232" s="140" t="s">
        <v>3473</v>
      </c>
      <c r="E232" s="140">
        <v>12</v>
      </c>
      <c r="F232" s="142">
        <v>609</v>
      </c>
      <c r="G232" s="142">
        <v>1794</v>
      </c>
      <c r="H232" s="143">
        <v>0</v>
      </c>
      <c r="I232" s="144">
        <v>0</v>
      </c>
      <c r="J232" s="143">
        <v>0</v>
      </c>
      <c r="K232" s="140">
        <v>1794</v>
      </c>
      <c r="L232" s="145">
        <v>0</v>
      </c>
      <c r="M232" s="145">
        <v>1794</v>
      </c>
      <c r="N232" s="145">
        <v>0</v>
      </c>
    </row>
    <row r="233" spans="1:14" ht="30" x14ac:dyDescent="0.25">
      <c r="A233" s="105"/>
      <c r="B233" s="140">
        <v>41130000</v>
      </c>
      <c r="C233" s="141">
        <v>786660</v>
      </c>
      <c r="D233" s="140" t="s">
        <v>4</v>
      </c>
      <c r="E233" s="140">
        <v>12</v>
      </c>
      <c r="F233" s="142">
        <v>609</v>
      </c>
      <c r="G233" s="142">
        <v>1794</v>
      </c>
      <c r="H233" s="143">
        <v>0</v>
      </c>
      <c r="I233" s="144">
        <v>0</v>
      </c>
      <c r="J233" s="143">
        <v>0</v>
      </c>
      <c r="K233" s="140">
        <v>1794</v>
      </c>
      <c r="L233" s="145">
        <v>0</v>
      </c>
      <c r="M233" s="145">
        <v>1794</v>
      </c>
      <c r="N233" s="145">
        <v>0</v>
      </c>
    </row>
    <row r="234" spans="1:14" ht="45" x14ac:dyDescent="0.25">
      <c r="A234" s="105"/>
      <c r="B234" s="140">
        <v>41130000</v>
      </c>
      <c r="C234" s="141">
        <v>495844</v>
      </c>
      <c r="D234" s="140" t="s">
        <v>3475</v>
      </c>
      <c r="E234" s="140">
        <v>12</v>
      </c>
      <c r="F234" s="142">
        <v>703</v>
      </c>
      <c r="G234" s="142">
        <v>8480.84</v>
      </c>
      <c r="H234" s="143">
        <v>0</v>
      </c>
      <c r="I234" s="144">
        <v>0</v>
      </c>
      <c r="J234" s="143">
        <v>0</v>
      </c>
      <c r="K234" s="140">
        <v>8480.84</v>
      </c>
      <c r="L234" s="145">
        <v>0</v>
      </c>
      <c r="M234" s="145">
        <v>8480.84</v>
      </c>
      <c r="N234" s="145">
        <v>0</v>
      </c>
    </row>
    <row r="235" spans="1:14" ht="60" x14ac:dyDescent="0.25">
      <c r="A235" s="105"/>
      <c r="B235" s="140">
        <v>41130000</v>
      </c>
      <c r="C235" s="141">
        <v>3002729</v>
      </c>
      <c r="D235" s="140" t="s">
        <v>3433</v>
      </c>
      <c r="E235" s="140">
        <v>12</v>
      </c>
      <c r="F235" s="142">
        <v>703</v>
      </c>
      <c r="G235" s="142">
        <v>6338.8</v>
      </c>
      <c r="H235" s="143">
        <v>0</v>
      </c>
      <c r="I235" s="144">
        <v>0</v>
      </c>
      <c r="J235" s="143">
        <v>0</v>
      </c>
      <c r="K235" s="140">
        <v>6338.8</v>
      </c>
      <c r="L235" s="145">
        <v>0</v>
      </c>
      <c r="M235" s="145">
        <v>6338.8</v>
      </c>
      <c r="N235" s="145">
        <v>0</v>
      </c>
    </row>
    <row r="236" spans="1:14" ht="75" x14ac:dyDescent="0.25">
      <c r="A236" s="105"/>
      <c r="B236" s="140">
        <v>41130000</v>
      </c>
      <c r="C236" s="141">
        <v>3015133</v>
      </c>
      <c r="D236" s="140" t="s">
        <v>3476</v>
      </c>
      <c r="E236" s="140">
        <v>12</v>
      </c>
      <c r="F236" s="142">
        <v>703</v>
      </c>
      <c r="G236" s="142">
        <v>14890.2</v>
      </c>
      <c r="H236" s="143">
        <v>0</v>
      </c>
      <c r="I236" s="144">
        <v>0</v>
      </c>
      <c r="J236" s="143">
        <v>0</v>
      </c>
      <c r="K236" s="140">
        <v>14890.2</v>
      </c>
      <c r="L236" s="145">
        <v>0</v>
      </c>
      <c r="M236" s="145">
        <v>14890.2</v>
      </c>
      <c r="N236" s="145">
        <v>0</v>
      </c>
    </row>
    <row r="237" spans="1:14" x14ac:dyDescent="0.25">
      <c r="A237" s="105"/>
      <c r="B237" s="140">
        <v>41130000</v>
      </c>
      <c r="C237" s="141">
        <v>3015533</v>
      </c>
      <c r="D237" s="140" t="s">
        <v>3477</v>
      </c>
      <c r="E237" s="140">
        <v>12</v>
      </c>
      <c r="F237" s="142">
        <v>703</v>
      </c>
      <c r="G237" s="142">
        <v>7176</v>
      </c>
      <c r="H237" s="143">
        <v>0</v>
      </c>
      <c r="I237" s="144">
        <v>0</v>
      </c>
      <c r="J237" s="143">
        <v>0</v>
      </c>
      <c r="K237" s="140">
        <v>7176</v>
      </c>
      <c r="L237" s="145">
        <v>0</v>
      </c>
      <c r="M237" s="145">
        <v>7176</v>
      </c>
      <c r="N237" s="145">
        <v>0</v>
      </c>
    </row>
    <row r="238" spans="1:14" x14ac:dyDescent="0.25">
      <c r="A238" s="105"/>
      <c r="B238" s="140">
        <v>41130000</v>
      </c>
      <c r="C238" s="141">
        <v>3015700</v>
      </c>
      <c r="D238" s="140" t="s">
        <v>3478</v>
      </c>
      <c r="E238" s="140">
        <v>12</v>
      </c>
      <c r="F238" s="142">
        <v>703</v>
      </c>
      <c r="G238" s="142">
        <v>9568</v>
      </c>
      <c r="H238" s="143">
        <v>0</v>
      </c>
      <c r="I238" s="144">
        <v>0</v>
      </c>
      <c r="J238" s="143">
        <v>0</v>
      </c>
      <c r="K238" s="140">
        <v>9568</v>
      </c>
      <c r="L238" s="145">
        <v>0</v>
      </c>
      <c r="M238" s="145">
        <v>9568</v>
      </c>
      <c r="N238" s="145">
        <v>0</v>
      </c>
    </row>
    <row r="239" spans="1:14" x14ac:dyDescent="0.25">
      <c r="A239" s="105"/>
      <c r="B239" s="140">
        <v>41130000</v>
      </c>
      <c r="C239" s="141">
        <v>1344290</v>
      </c>
      <c r="D239" s="140" t="s">
        <v>3461</v>
      </c>
      <c r="E239" s="140">
        <v>12</v>
      </c>
      <c r="F239" s="142">
        <v>704</v>
      </c>
      <c r="G239" s="142">
        <v>9568</v>
      </c>
      <c r="H239" s="143">
        <v>0</v>
      </c>
      <c r="I239" s="144">
        <v>0</v>
      </c>
      <c r="J239" s="143">
        <v>0</v>
      </c>
      <c r="K239" s="140">
        <v>9568</v>
      </c>
      <c r="L239" s="145">
        <v>0</v>
      </c>
      <c r="M239" s="145">
        <v>9568</v>
      </c>
      <c r="N239" s="145">
        <v>0</v>
      </c>
    </row>
    <row r="240" spans="1:14" ht="45" x14ac:dyDescent="0.25">
      <c r="A240" s="105"/>
      <c r="B240" s="140">
        <v>41130000</v>
      </c>
      <c r="C240" s="141">
        <v>3004838</v>
      </c>
      <c r="D240" s="140" t="s">
        <v>3435</v>
      </c>
      <c r="E240" s="140">
        <v>12</v>
      </c>
      <c r="F240" s="142">
        <v>704</v>
      </c>
      <c r="G240" s="142">
        <v>3079.7</v>
      </c>
      <c r="H240" s="143">
        <v>0</v>
      </c>
      <c r="I240" s="144">
        <v>0</v>
      </c>
      <c r="J240" s="143">
        <v>0</v>
      </c>
      <c r="K240" s="140">
        <v>3079.7</v>
      </c>
      <c r="L240" s="145">
        <v>0</v>
      </c>
      <c r="M240" s="145">
        <v>3079.7</v>
      </c>
      <c r="N240" s="145">
        <v>0</v>
      </c>
    </row>
    <row r="241" spans="1:14" ht="30" x14ac:dyDescent="0.25">
      <c r="A241" s="105"/>
      <c r="B241" s="140">
        <v>41130000</v>
      </c>
      <c r="C241" s="141">
        <v>416176</v>
      </c>
      <c r="D241" s="140" t="s">
        <v>3362</v>
      </c>
      <c r="E241" s="140">
        <v>12</v>
      </c>
      <c r="F241" s="142">
        <v>712</v>
      </c>
      <c r="G241" s="142">
        <v>5382</v>
      </c>
      <c r="H241" s="143">
        <v>0</v>
      </c>
      <c r="I241" s="144">
        <v>0</v>
      </c>
      <c r="J241" s="143">
        <v>0</v>
      </c>
      <c r="K241" s="140">
        <v>5382</v>
      </c>
      <c r="L241" s="145">
        <v>0</v>
      </c>
      <c r="M241" s="145">
        <v>5382</v>
      </c>
      <c r="N241" s="145">
        <v>0</v>
      </c>
    </row>
    <row r="242" spans="1:14" x14ac:dyDescent="0.25">
      <c r="A242" s="105"/>
      <c r="B242" s="140">
        <v>41130000</v>
      </c>
      <c r="C242" s="141">
        <v>893153</v>
      </c>
      <c r="D242" s="140" t="s">
        <v>3479</v>
      </c>
      <c r="E242" s="140">
        <v>13</v>
      </c>
      <c r="F242" s="142">
        <v>102</v>
      </c>
      <c r="G242" s="142">
        <v>6755.01</v>
      </c>
      <c r="H242" s="143">
        <v>0</v>
      </c>
      <c r="I242" s="144">
        <v>0</v>
      </c>
      <c r="J242" s="143">
        <v>0</v>
      </c>
      <c r="K242" s="140">
        <v>6755.01</v>
      </c>
      <c r="L242" s="145">
        <v>0</v>
      </c>
      <c r="M242" s="145">
        <v>6755.01</v>
      </c>
      <c r="N242" s="145">
        <v>0</v>
      </c>
    </row>
    <row r="243" spans="1:14" ht="60" x14ac:dyDescent="0.25">
      <c r="A243" s="105"/>
      <c r="B243" s="140">
        <v>41130000</v>
      </c>
      <c r="C243" s="141">
        <v>3018149</v>
      </c>
      <c r="D243" s="140" t="s">
        <v>3480</v>
      </c>
      <c r="E243" s="140">
        <v>13</v>
      </c>
      <c r="F243" s="142">
        <v>141</v>
      </c>
      <c r="G243" s="142">
        <v>5980</v>
      </c>
      <c r="H243" s="143">
        <v>0</v>
      </c>
      <c r="I243" s="144">
        <v>0</v>
      </c>
      <c r="J243" s="143">
        <v>0</v>
      </c>
      <c r="K243" s="140">
        <v>5980</v>
      </c>
      <c r="L243" s="145">
        <v>0</v>
      </c>
      <c r="M243" s="145">
        <v>5980</v>
      </c>
      <c r="N243" s="145">
        <v>0</v>
      </c>
    </row>
    <row r="244" spans="1:14" ht="45" x14ac:dyDescent="0.25">
      <c r="A244" s="105"/>
      <c r="B244" s="140">
        <v>41130000</v>
      </c>
      <c r="C244" s="141">
        <v>3020327</v>
      </c>
      <c r="D244" s="140" t="s">
        <v>3481</v>
      </c>
      <c r="E244" s="140">
        <v>13</v>
      </c>
      <c r="F244" s="142">
        <v>201</v>
      </c>
      <c r="G244" s="142">
        <v>4784</v>
      </c>
      <c r="H244" s="143">
        <v>0</v>
      </c>
      <c r="I244" s="144">
        <v>0</v>
      </c>
      <c r="J244" s="143">
        <v>0</v>
      </c>
      <c r="K244" s="140">
        <v>4784</v>
      </c>
      <c r="L244" s="145">
        <v>0</v>
      </c>
      <c r="M244" s="145">
        <v>4784</v>
      </c>
      <c r="N244" s="145">
        <v>0</v>
      </c>
    </row>
    <row r="245" spans="1:14" ht="30" x14ac:dyDescent="0.25">
      <c r="A245" s="105"/>
      <c r="B245" s="140">
        <v>41130000</v>
      </c>
      <c r="C245" s="141">
        <v>773337</v>
      </c>
      <c r="D245" s="140" t="s">
        <v>3470</v>
      </c>
      <c r="E245" s="140">
        <v>13</v>
      </c>
      <c r="F245" s="142">
        <v>421</v>
      </c>
      <c r="G245" s="142">
        <v>11960</v>
      </c>
      <c r="H245" s="143">
        <v>0</v>
      </c>
      <c r="I245" s="144">
        <v>0</v>
      </c>
      <c r="J245" s="143">
        <v>0</v>
      </c>
      <c r="K245" s="140">
        <v>11960</v>
      </c>
      <c r="L245" s="145">
        <v>0</v>
      </c>
      <c r="M245" s="145">
        <v>11960</v>
      </c>
      <c r="N245" s="145">
        <v>0</v>
      </c>
    </row>
    <row r="246" spans="1:14" ht="60" x14ac:dyDescent="0.25">
      <c r="A246" s="105"/>
      <c r="B246" s="140">
        <v>41130000</v>
      </c>
      <c r="C246" s="141">
        <v>3016353</v>
      </c>
      <c r="D246" s="140" t="s">
        <v>3482</v>
      </c>
      <c r="E246" s="140">
        <v>13</v>
      </c>
      <c r="F246" s="142">
        <v>423</v>
      </c>
      <c r="G246" s="142">
        <v>15811.12</v>
      </c>
      <c r="H246" s="143">
        <v>0</v>
      </c>
      <c r="I246" s="144">
        <v>0</v>
      </c>
      <c r="J246" s="143">
        <v>0</v>
      </c>
      <c r="K246" s="140">
        <v>15811.12</v>
      </c>
      <c r="L246" s="145">
        <v>0</v>
      </c>
      <c r="M246" s="145">
        <v>15811.12</v>
      </c>
      <c r="N246" s="145">
        <v>0</v>
      </c>
    </row>
    <row r="247" spans="1:14" ht="45" x14ac:dyDescent="0.25">
      <c r="A247" s="105"/>
      <c r="B247" s="140">
        <v>41130000</v>
      </c>
      <c r="C247" s="141">
        <v>495844</v>
      </c>
      <c r="D247" s="140" t="s">
        <v>3475</v>
      </c>
      <c r="E247" s="140">
        <v>13</v>
      </c>
      <c r="F247" s="142">
        <v>703</v>
      </c>
      <c r="G247" s="142">
        <v>6511.02</v>
      </c>
      <c r="H247" s="143">
        <v>0</v>
      </c>
      <c r="I247" s="144">
        <v>0</v>
      </c>
      <c r="J247" s="143">
        <v>0</v>
      </c>
      <c r="K247" s="140">
        <v>6511.02</v>
      </c>
      <c r="L247" s="145">
        <v>0</v>
      </c>
      <c r="M247" s="145">
        <v>6511.02</v>
      </c>
      <c r="N247" s="145">
        <v>0</v>
      </c>
    </row>
    <row r="248" spans="1:14" ht="30" x14ac:dyDescent="0.25">
      <c r="A248" s="105"/>
      <c r="B248" s="140">
        <v>41130000</v>
      </c>
      <c r="C248" s="141">
        <v>3020097</v>
      </c>
      <c r="D248" s="140" t="s">
        <v>3483</v>
      </c>
      <c r="E248" s="140">
        <v>13</v>
      </c>
      <c r="F248" s="142">
        <v>703</v>
      </c>
      <c r="G248" s="142">
        <v>14950</v>
      </c>
      <c r="H248" s="143">
        <v>0</v>
      </c>
      <c r="I248" s="144">
        <v>0</v>
      </c>
      <c r="J248" s="143">
        <v>0</v>
      </c>
      <c r="K248" s="140">
        <v>14950</v>
      </c>
      <c r="L248" s="145">
        <v>0</v>
      </c>
      <c r="M248" s="145">
        <v>14950</v>
      </c>
      <c r="N248" s="145">
        <v>0</v>
      </c>
    </row>
    <row r="249" spans="1:14" ht="30" x14ac:dyDescent="0.25">
      <c r="A249" s="105"/>
      <c r="B249" s="140">
        <v>41130000</v>
      </c>
      <c r="C249" s="141">
        <v>3020920</v>
      </c>
      <c r="D249" s="140" t="s">
        <v>3484</v>
      </c>
      <c r="E249" s="140">
        <v>13</v>
      </c>
      <c r="F249" s="142">
        <v>703</v>
      </c>
      <c r="G249" s="142">
        <v>2392</v>
      </c>
      <c r="H249" s="143">
        <v>0</v>
      </c>
      <c r="I249" s="144">
        <v>0</v>
      </c>
      <c r="J249" s="143">
        <v>0</v>
      </c>
      <c r="K249" s="140">
        <v>2392</v>
      </c>
      <c r="L249" s="145">
        <v>0</v>
      </c>
      <c r="M249" s="145">
        <v>2392</v>
      </c>
      <c r="N249" s="145">
        <v>0</v>
      </c>
    </row>
    <row r="250" spans="1:14" ht="30" x14ac:dyDescent="0.25">
      <c r="A250" s="105"/>
      <c r="B250" s="140">
        <v>41130000</v>
      </c>
      <c r="C250" s="141">
        <v>3021395</v>
      </c>
      <c r="D250" s="140" t="s">
        <v>3485</v>
      </c>
      <c r="E250" s="140">
        <v>13</v>
      </c>
      <c r="F250" s="142">
        <v>703</v>
      </c>
      <c r="G250" s="142">
        <v>2392</v>
      </c>
      <c r="H250" s="143">
        <v>0</v>
      </c>
      <c r="I250" s="144">
        <v>0</v>
      </c>
      <c r="J250" s="143">
        <v>0</v>
      </c>
      <c r="K250" s="140">
        <v>2392</v>
      </c>
      <c r="L250" s="145">
        <v>0</v>
      </c>
      <c r="M250" s="145">
        <v>2392</v>
      </c>
      <c r="N250" s="145">
        <v>0</v>
      </c>
    </row>
    <row r="251" spans="1:14" ht="45" x14ac:dyDescent="0.25">
      <c r="A251" s="105"/>
      <c r="B251" s="140">
        <v>41130000</v>
      </c>
      <c r="C251" s="141">
        <v>958833</v>
      </c>
      <c r="D251" s="140" t="s">
        <v>3413</v>
      </c>
      <c r="E251" s="140">
        <v>13</v>
      </c>
      <c r="F251" s="142">
        <v>704</v>
      </c>
      <c r="G251" s="142">
        <v>6782.52</v>
      </c>
      <c r="H251" s="143">
        <v>0</v>
      </c>
      <c r="I251" s="144">
        <v>0</v>
      </c>
      <c r="J251" s="143">
        <v>0</v>
      </c>
      <c r="K251" s="140">
        <v>6782.52</v>
      </c>
      <c r="L251" s="145">
        <v>0</v>
      </c>
      <c r="M251" s="145">
        <v>6782.52</v>
      </c>
      <c r="N251" s="145">
        <v>0</v>
      </c>
    </row>
    <row r="252" spans="1:14" x14ac:dyDescent="0.25">
      <c r="A252" s="105"/>
      <c r="B252" s="140">
        <v>41130000</v>
      </c>
      <c r="C252" s="141">
        <v>1344290</v>
      </c>
      <c r="D252" s="140" t="s">
        <v>3461</v>
      </c>
      <c r="E252" s="140">
        <v>13</v>
      </c>
      <c r="F252" s="142">
        <v>704</v>
      </c>
      <c r="G252" s="142">
        <v>9568</v>
      </c>
      <c r="H252" s="143">
        <v>0</v>
      </c>
      <c r="I252" s="144">
        <v>0</v>
      </c>
      <c r="J252" s="143">
        <v>0</v>
      </c>
      <c r="K252" s="140">
        <v>9568</v>
      </c>
      <c r="L252" s="145">
        <v>0</v>
      </c>
      <c r="M252" s="145">
        <v>9568</v>
      </c>
      <c r="N252" s="145">
        <v>0</v>
      </c>
    </row>
    <row r="253" spans="1:14" ht="45" x14ac:dyDescent="0.25">
      <c r="A253" s="105"/>
      <c r="B253" s="140">
        <v>41130000</v>
      </c>
      <c r="C253" s="141">
        <v>3004838</v>
      </c>
      <c r="D253" s="140" t="s">
        <v>3435</v>
      </c>
      <c r="E253" s="140">
        <v>13</v>
      </c>
      <c r="F253" s="142">
        <v>704</v>
      </c>
      <c r="G253" s="142">
        <v>3079.7</v>
      </c>
      <c r="H253" s="143">
        <v>0</v>
      </c>
      <c r="I253" s="144">
        <v>0</v>
      </c>
      <c r="J253" s="143">
        <v>0</v>
      </c>
      <c r="K253" s="140">
        <v>3079.7</v>
      </c>
      <c r="L253" s="145">
        <v>0</v>
      </c>
      <c r="M253" s="145">
        <v>3079.7</v>
      </c>
      <c r="N253" s="145">
        <v>0</v>
      </c>
    </row>
    <row r="254" spans="1:14" ht="60" x14ac:dyDescent="0.25">
      <c r="A254" s="105"/>
      <c r="B254" s="140">
        <v>41130000</v>
      </c>
      <c r="C254" s="141">
        <v>3018792</v>
      </c>
      <c r="D254" s="140" t="s">
        <v>3486</v>
      </c>
      <c r="E254" s="140">
        <v>13</v>
      </c>
      <c r="F254" s="142">
        <v>711</v>
      </c>
      <c r="G254" s="142">
        <v>2392</v>
      </c>
      <c r="H254" s="143">
        <v>0</v>
      </c>
      <c r="I254" s="144">
        <v>0</v>
      </c>
      <c r="J254" s="143">
        <v>0</v>
      </c>
      <c r="K254" s="140">
        <v>2392</v>
      </c>
      <c r="L254" s="145">
        <v>0</v>
      </c>
      <c r="M254" s="145">
        <v>2392</v>
      </c>
      <c r="N254" s="145">
        <v>0</v>
      </c>
    </row>
    <row r="255" spans="1:14" ht="90" x14ac:dyDescent="0.25">
      <c r="A255" s="105"/>
      <c r="B255" s="140">
        <v>41131000</v>
      </c>
      <c r="C255" s="141">
        <v>20952</v>
      </c>
      <c r="D255" s="140" t="s">
        <v>3487</v>
      </c>
      <c r="E255" s="140">
        <v>8</v>
      </c>
      <c r="F255" s="142">
        <v>101</v>
      </c>
      <c r="G255" s="142">
        <v>0</v>
      </c>
      <c r="H255" s="143">
        <v>0</v>
      </c>
      <c r="I255" s="144">
        <v>3000</v>
      </c>
      <c r="J255" s="143">
        <v>0</v>
      </c>
      <c r="K255" s="140">
        <v>3000</v>
      </c>
      <c r="L255" s="145">
        <v>0</v>
      </c>
      <c r="M255" s="145">
        <v>3000</v>
      </c>
      <c r="N255" s="145">
        <v>0</v>
      </c>
    </row>
    <row r="256" spans="1:14" ht="90" x14ac:dyDescent="0.25">
      <c r="A256" s="105"/>
      <c r="B256" s="140">
        <v>41131000</v>
      </c>
      <c r="C256" s="141">
        <v>1325700</v>
      </c>
      <c r="D256" s="140" t="s">
        <v>3488</v>
      </c>
      <c r="E256" s="140">
        <v>8</v>
      </c>
      <c r="F256" s="142">
        <v>101</v>
      </c>
      <c r="G256" s="142">
        <v>0</v>
      </c>
      <c r="H256" s="143">
        <v>0</v>
      </c>
      <c r="I256" s="144">
        <v>2799</v>
      </c>
      <c r="J256" s="143">
        <v>0</v>
      </c>
      <c r="K256" s="140">
        <v>2799</v>
      </c>
      <c r="L256" s="145">
        <v>0</v>
      </c>
      <c r="M256" s="145">
        <v>2799</v>
      </c>
      <c r="N256" s="145">
        <v>0</v>
      </c>
    </row>
    <row r="257" spans="1:14" ht="75" x14ac:dyDescent="0.25">
      <c r="A257" s="105"/>
      <c r="B257" s="140">
        <v>41131000</v>
      </c>
      <c r="C257" s="141">
        <v>1347767</v>
      </c>
      <c r="D257" s="140" t="s">
        <v>3489</v>
      </c>
      <c r="E257" s="140">
        <v>8</v>
      </c>
      <c r="F257" s="142">
        <v>101</v>
      </c>
      <c r="G257" s="142">
        <v>0</v>
      </c>
      <c r="H257" s="143">
        <v>0</v>
      </c>
      <c r="I257" s="144">
        <v>1000</v>
      </c>
      <c r="J257" s="143">
        <v>0</v>
      </c>
      <c r="K257" s="140">
        <v>1000</v>
      </c>
      <c r="L257" s="145">
        <v>0</v>
      </c>
      <c r="M257" s="145">
        <v>1000</v>
      </c>
      <c r="N257" s="145">
        <v>0</v>
      </c>
    </row>
    <row r="258" spans="1:14" ht="60" x14ac:dyDescent="0.25">
      <c r="A258" s="105"/>
      <c r="B258" s="140">
        <v>41131000</v>
      </c>
      <c r="C258" s="141">
        <v>900872</v>
      </c>
      <c r="D258" s="140" t="s">
        <v>3490</v>
      </c>
      <c r="E258" s="140">
        <v>8</v>
      </c>
      <c r="F258" s="142">
        <v>132</v>
      </c>
      <c r="G258" s="142">
        <v>4035</v>
      </c>
      <c r="H258" s="143">
        <v>0</v>
      </c>
      <c r="I258" s="144">
        <v>0</v>
      </c>
      <c r="J258" s="143">
        <v>0</v>
      </c>
      <c r="K258" s="140">
        <v>4035</v>
      </c>
      <c r="L258" s="145">
        <v>0</v>
      </c>
      <c r="M258" s="145">
        <v>4035</v>
      </c>
      <c r="N258" s="145">
        <v>0</v>
      </c>
    </row>
    <row r="259" spans="1:14" ht="30" x14ac:dyDescent="0.25">
      <c r="A259" s="105"/>
      <c r="B259" s="140">
        <v>41131000</v>
      </c>
      <c r="C259" s="141">
        <v>941689</v>
      </c>
      <c r="D259" s="140" t="s">
        <v>3491</v>
      </c>
      <c r="E259" s="140">
        <v>8</v>
      </c>
      <c r="F259" s="142">
        <v>132</v>
      </c>
      <c r="G259" s="142">
        <v>5815</v>
      </c>
      <c r="H259" s="143">
        <v>0</v>
      </c>
      <c r="I259" s="144">
        <v>0</v>
      </c>
      <c r="J259" s="143">
        <v>0</v>
      </c>
      <c r="K259" s="140">
        <v>5815</v>
      </c>
      <c r="L259" s="145">
        <v>0</v>
      </c>
      <c r="M259" s="145">
        <v>5815</v>
      </c>
      <c r="N259" s="145">
        <v>0</v>
      </c>
    </row>
    <row r="260" spans="1:14" ht="30" x14ac:dyDescent="0.25">
      <c r="A260" s="105"/>
      <c r="B260" s="140">
        <v>41131000</v>
      </c>
      <c r="C260" s="141">
        <v>983884</v>
      </c>
      <c r="D260" s="140" t="s">
        <v>3492</v>
      </c>
      <c r="E260" s="140">
        <v>8</v>
      </c>
      <c r="F260" s="142">
        <v>132</v>
      </c>
      <c r="G260" s="142">
        <v>4035.01</v>
      </c>
      <c r="H260" s="143">
        <v>0</v>
      </c>
      <c r="I260" s="144">
        <v>0</v>
      </c>
      <c r="J260" s="143">
        <v>0</v>
      </c>
      <c r="K260" s="140">
        <v>4035.01</v>
      </c>
      <c r="L260" s="145">
        <v>0</v>
      </c>
      <c r="M260" s="145">
        <v>4035.01</v>
      </c>
      <c r="N260" s="145">
        <v>0</v>
      </c>
    </row>
    <row r="261" spans="1:14" ht="60" x14ac:dyDescent="0.25">
      <c r="A261" s="105"/>
      <c r="B261" s="140">
        <v>41131000</v>
      </c>
      <c r="C261" s="141">
        <v>171960</v>
      </c>
      <c r="D261" s="140" t="s">
        <v>3493</v>
      </c>
      <c r="E261" s="140">
        <v>8</v>
      </c>
      <c r="F261" s="142">
        <v>201</v>
      </c>
      <c r="G261" s="142">
        <v>9350.01</v>
      </c>
      <c r="H261" s="143">
        <v>0</v>
      </c>
      <c r="I261" s="144">
        <v>0</v>
      </c>
      <c r="J261" s="143">
        <v>0</v>
      </c>
      <c r="K261" s="140">
        <v>9350.01</v>
      </c>
      <c r="L261" s="145">
        <v>0</v>
      </c>
      <c r="M261" s="145">
        <v>9350.01</v>
      </c>
      <c r="N261" s="145">
        <v>0</v>
      </c>
    </row>
    <row r="262" spans="1:14" ht="45" x14ac:dyDescent="0.25">
      <c r="A262" s="105"/>
      <c r="B262" s="140">
        <v>41131000</v>
      </c>
      <c r="C262" s="141">
        <v>187425</v>
      </c>
      <c r="D262" s="140" t="s">
        <v>63</v>
      </c>
      <c r="E262" s="140">
        <v>8</v>
      </c>
      <c r="F262" s="142">
        <v>201</v>
      </c>
      <c r="G262" s="142">
        <v>2500</v>
      </c>
      <c r="H262" s="143">
        <v>0</v>
      </c>
      <c r="I262" s="144">
        <v>0</v>
      </c>
      <c r="J262" s="143">
        <v>0</v>
      </c>
      <c r="K262" s="140">
        <v>2500</v>
      </c>
      <c r="L262" s="145">
        <v>0</v>
      </c>
      <c r="M262" s="145">
        <v>2500</v>
      </c>
      <c r="N262" s="145">
        <v>0</v>
      </c>
    </row>
    <row r="263" spans="1:14" ht="90" x14ac:dyDescent="0.25">
      <c r="A263" s="105"/>
      <c r="B263" s="140">
        <v>41131000</v>
      </c>
      <c r="C263" s="141">
        <v>227216</v>
      </c>
      <c r="D263" s="140" t="s">
        <v>3494</v>
      </c>
      <c r="E263" s="140">
        <v>8</v>
      </c>
      <c r="F263" s="142">
        <v>201</v>
      </c>
      <c r="G263" s="142">
        <v>12034</v>
      </c>
      <c r="H263" s="143">
        <v>0</v>
      </c>
      <c r="I263" s="144">
        <v>0</v>
      </c>
      <c r="J263" s="143">
        <v>0</v>
      </c>
      <c r="K263" s="140">
        <v>12034</v>
      </c>
      <c r="L263" s="145">
        <v>0</v>
      </c>
      <c r="M263" s="145">
        <v>12034</v>
      </c>
      <c r="N263" s="145">
        <v>0</v>
      </c>
    </row>
    <row r="264" spans="1:14" ht="45" x14ac:dyDescent="0.25">
      <c r="A264" s="105"/>
      <c r="B264" s="140">
        <v>41131000</v>
      </c>
      <c r="C264" s="141">
        <v>264743</v>
      </c>
      <c r="D264" s="140" t="s">
        <v>3495</v>
      </c>
      <c r="E264" s="140">
        <v>8</v>
      </c>
      <c r="F264" s="142">
        <v>201</v>
      </c>
      <c r="G264" s="142">
        <v>500</v>
      </c>
      <c r="H264" s="143">
        <v>0</v>
      </c>
      <c r="I264" s="144">
        <v>0</v>
      </c>
      <c r="J264" s="143">
        <v>0</v>
      </c>
      <c r="K264" s="140">
        <v>500</v>
      </c>
      <c r="L264" s="145">
        <v>0</v>
      </c>
      <c r="M264" s="145">
        <v>500</v>
      </c>
      <c r="N264" s="145">
        <v>0</v>
      </c>
    </row>
    <row r="265" spans="1:14" ht="45" x14ac:dyDescent="0.25">
      <c r="A265" s="105"/>
      <c r="B265" s="140">
        <v>41131000</v>
      </c>
      <c r="C265" s="141">
        <v>283384</v>
      </c>
      <c r="D265" s="140" t="s">
        <v>3496</v>
      </c>
      <c r="E265" s="140">
        <v>8</v>
      </c>
      <c r="F265" s="142">
        <v>201</v>
      </c>
      <c r="G265" s="142">
        <v>500</v>
      </c>
      <c r="H265" s="143">
        <v>0</v>
      </c>
      <c r="I265" s="144">
        <v>0</v>
      </c>
      <c r="J265" s="143">
        <v>0</v>
      </c>
      <c r="K265" s="140">
        <v>500</v>
      </c>
      <c r="L265" s="145">
        <v>0</v>
      </c>
      <c r="M265" s="145">
        <v>500</v>
      </c>
      <c r="N265" s="145">
        <v>0</v>
      </c>
    </row>
    <row r="266" spans="1:14" ht="45" x14ac:dyDescent="0.25">
      <c r="A266" s="105"/>
      <c r="B266" s="140">
        <v>41131000</v>
      </c>
      <c r="C266" s="141">
        <v>775760</v>
      </c>
      <c r="D266" s="140" t="s">
        <v>3497</v>
      </c>
      <c r="E266" s="140">
        <v>8</v>
      </c>
      <c r="F266" s="142">
        <v>201</v>
      </c>
      <c r="G266" s="142">
        <v>8085</v>
      </c>
      <c r="H266" s="143">
        <v>0</v>
      </c>
      <c r="I266" s="144">
        <v>0</v>
      </c>
      <c r="J266" s="143">
        <v>0</v>
      </c>
      <c r="K266" s="140">
        <v>8085</v>
      </c>
      <c r="L266" s="145">
        <v>0</v>
      </c>
      <c r="M266" s="145">
        <v>8085</v>
      </c>
      <c r="N266" s="145">
        <v>0</v>
      </c>
    </row>
    <row r="267" spans="1:14" ht="30" x14ac:dyDescent="0.25">
      <c r="A267" s="105"/>
      <c r="B267" s="140">
        <v>41131000</v>
      </c>
      <c r="C267" s="141">
        <v>832884</v>
      </c>
      <c r="D267" s="140" t="s">
        <v>3308</v>
      </c>
      <c r="E267" s="140">
        <v>8</v>
      </c>
      <c r="F267" s="142">
        <v>201</v>
      </c>
      <c r="G267" s="142">
        <v>2576</v>
      </c>
      <c r="H267" s="143">
        <v>0</v>
      </c>
      <c r="I267" s="144">
        <v>0</v>
      </c>
      <c r="J267" s="143">
        <v>0</v>
      </c>
      <c r="K267" s="140">
        <v>2576</v>
      </c>
      <c r="L267" s="145">
        <v>0</v>
      </c>
      <c r="M267" s="145">
        <v>2576</v>
      </c>
      <c r="N267" s="145">
        <v>0</v>
      </c>
    </row>
    <row r="268" spans="1:14" ht="60" x14ac:dyDescent="0.25">
      <c r="A268" s="105"/>
      <c r="B268" s="140">
        <v>41131000</v>
      </c>
      <c r="C268" s="141">
        <v>987222</v>
      </c>
      <c r="D268" s="140" t="s">
        <v>3498</v>
      </c>
      <c r="E268" s="140">
        <v>8</v>
      </c>
      <c r="F268" s="142">
        <v>201</v>
      </c>
      <c r="G268" s="142">
        <v>1135</v>
      </c>
      <c r="H268" s="143">
        <v>0</v>
      </c>
      <c r="I268" s="144">
        <v>0</v>
      </c>
      <c r="J268" s="143">
        <v>0</v>
      </c>
      <c r="K268" s="140">
        <v>1135</v>
      </c>
      <c r="L268" s="145">
        <v>0</v>
      </c>
      <c r="M268" s="145">
        <v>1135</v>
      </c>
      <c r="N268" s="145">
        <v>0</v>
      </c>
    </row>
    <row r="269" spans="1:14" ht="30" x14ac:dyDescent="0.25">
      <c r="A269" s="105"/>
      <c r="B269" s="140">
        <v>41131000</v>
      </c>
      <c r="C269" s="141">
        <v>1320775</v>
      </c>
      <c r="D269" s="140" t="s">
        <v>3499</v>
      </c>
      <c r="E269" s="140">
        <v>8</v>
      </c>
      <c r="F269" s="142">
        <v>201</v>
      </c>
      <c r="G269" s="142">
        <v>1800</v>
      </c>
      <c r="H269" s="143">
        <v>0</v>
      </c>
      <c r="I269" s="144">
        <v>0</v>
      </c>
      <c r="J269" s="143">
        <v>0</v>
      </c>
      <c r="K269" s="140">
        <v>1800</v>
      </c>
      <c r="L269" s="145">
        <v>0</v>
      </c>
      <c r="M269" s="145">
        <v>1800</v>
      </c>
      <c r="N269" s="145">
        <v>0</v>
      </c>
    </row>
    <row r="270" spans="1:14" ht="45" x14ac:dyDescent="0.25">
      <c r="A270" s="105"/>
      <c r="B270" s="140">
        <v>41131000</v>
      </c>
      <c r="C270" s="141">
        <v>1331198</v>
      </c>
      <c r="D270" s="140" t="s">
        <v>3500</v>
      </c>
      <c r="E270" s="140">
        <v>8</v>
      </c>
      <c r="F270" s="142">
        <v>201</v>
      </c>
      <c r="G270" s="142">
        <v>1000</v>
      </c>
      <c r="H270" s="143">
        <v>0</v>
      </c>
      <c r="I270" s="144">
        <v>0</v>
      </c>
      <c r="J270" s="143">
        <v>0</v>
      </c>
      <c r="K270" s="140">
        <v>1000</v>
      </c>
      <c r="L270" s="145">
        <v>0</v>
      </c>
      <c r="M270" s="145">
        <v>1000</v>
      </c>
      <c r="N270" s="145">
        <v>0</v>
      </c>
    </row>
    <row r="271" spans="1:14" x14ac:dyDescent="0.25">
      <c r="A271" s="105"/>
      <c r="B271" s="140">
        <v>41131000</v>
      </c>
      <c r="C271" s="141">
        <v>89363</v>
      </c>
      <c r="D271" s="140" t="s">
        <v>3501</v>
      </c>
      <c r="E271" s="140">
        <v>8</v>
      </c>
      <c r="F271" s="142">
        <v>211</v>
      </c>
      <c r="G271" s="142">
        <v>1108.7</v>
      </c>
      <c r="H271" s="143">
        <v>0</v>
      </c>
      <c r="I271" s="144">
        <v>0</v>
      </c>
      <c r="J271" s="143">
        <v>0</v>
      </c>
      <c r="K271" s="140">
        <v>1108.7</v>
      </c>
      <c r="L271" s="145">
        <v>0</v>
      </c>
      <c r="M271" s="145">
        <v>1108.7</v>
      </c>
      <c r="N271" s="145">
        <v>0</v>
      </c>
    </row>
    <row r="272" spans="1:14" ht="75" x14ac:dyDescent="0.25">
      <c r="A272" s="105"/>
      <c r="B272" s="140">
        <v>41131000</v>
      </c>
      <c r="C272" s="141">
        <v>799671</v>
      </c>
      <c r="D272" s="140" t="s">
        <v>3502</v>
      </c>
      <c r="E272" s="140">
        <v>8</v>
      </c>
      <c r="F272" s="142">
        <v>211</v>
      </c>
      <c r="G272" s="142">
        <v>10248</v>
      </c>
      <c r="H272" s="143">
        <v>0</v>
      </c>
      <c r="I272" s="144">
        <v>0</v>
      </c>
      <c r="J272" s="143">
        <v>0</v>
      </c>
      <c r="K272" s="140">
        <v>10248</v>
      </c>
      <c r="L272" s="145">
        <v>0</v>
      </c>
      <c r="M272" s="145">
        <v>10248</v>
      </c>
      <c r="N272" s="145">
        <v>0</v>
      </c>
    </row>
    <row r="273" spans="1:14" ht="75" x14ac:dyDescent="0.25">
      <c r="A273" s="105"/>
      <c r="B273" s="140">
        <v>41131000</v>
      </c>
      <c r="C273" s="141">
        <v>864840</v>
      </c>
      <c r="D273" s="140" t="s">
        <v>3503</v>
      </c>
      <c r="E273" s="140">
        <v>8</v>
      </c>
      <c r="F273" s="142">
        <v>211</v>
      </c>
      <c r="G273" s="142">
        <v>3600</v>
      </c>
      <c r="H273" s="143">
        <v>0</v>
      </c>
      <c r="I273" s="144">
        <v>0</v>
      </c>
      <c r="J273" s="143">
        <v>0</v>
      </c>
      <c r="K273" s="140">
        <v>3600</v>
      </c>
      <c r="L273" s="145">
        <v>0</v>
      </c>
      <c r="M273" s="145">
        <v>3600</v>
      </c>
      <c r="N273" s="145">
        <v>0</v>
      </c>
    </row>
    <row r="274" spans="1:14" x14ac:dyDescent="0.25">
      <c r="A274" s="105"/>
      <c r="B274" s="140">
        <v>41131000</v>
      </c>
      <c r="C274" s="141">
        <v>942214</v>
      </c>
      <c r="D274" s="140" t="s">
        <v>3381</v>
      </c>
      <c r="E274" s="140">
        <v>8</v>
      </c>
      <c r="F274" s="142">
        <v>211</v>
      </c>
      <c r="G274" s="142">
        <v>1108.7</v>
      </c>
      <c r="H274" s="143">
        <v>0</v>
      </c>
      <c r="I274" s="144">
        <v>0</v>
      </c>
      <c r="J274" s="143">
        <v>0</v>
      </c>
      <c r="K274" s="140">
        <v>1108.7</v>
      </c>
      <c r="L274" s="145">
        <v>0</v>
      </c>
      <c r="M274" s="145">
        <v>1108.7</v>
      </c>
      <c r="N274" s="145">
        <v>0</v>
      </c>
    </row>
    <row r="275" spans="1:14" ht="60" x14ac:dyDescent="0.25">
      <c r="A275" s="105"/>
      <c r="B275" s="140">
        <v>41131000</v>
      </c>
      <c r="C275" s="141">
        <v>981885</v>
      </c>
      <c r="D275" s="140" t="s">
        <v>3504</v>
      </c>
      <c r="E275" s="140">
        <v>8</v>
      </c>
      <c r="F275" s="142">
        <v>211</v>
      </c>
      <c r="G275" s="142">
        <v>7000</v>
      </c>
      <c r="H275" s="143">
        <v>0</v>
      </c>
      <c r="I275" s="144">
        <v>0</v>
      </c>
      <c r="J275" s="143">
        <v>0</v>
      </c>
      <c r="K275" s="140">
        <v>7000</v>
      </c>
      <c r="L275" s="145">
        <v>0</v>
      </c>
      <c r="M275" s="145">
        <v>7000</v>
      </c>
      <c r="N275" s="145">
        <v>0</v>
      </c>
    </row>
    <row r="276" spans="1:14" ht="45" x14ac:dyDescent="0.25">
      <c r="A276" s="105"/>
      <c r="B276" s="140">
        <v>41131000</v>
      </c>
      <c r="C276" s="141">
        <v>1314402</v>
      </c>
      <c r="D276" s="140" t="s">
        <v>3505</v>
      </c>
      <c r="E276" s="140">
        <v>8</v>
      </c>
      <c r="F276" s="142">
        <v>211</v>
      </c>
      <c r="G276" s="142">
        <v>17900</v>
      </c>
      <c r="H276" s="143">
        <v>0</v>
      </c>
      <c r="I276" s="144">
        <v>0</v>
      </c>
      <c r="J276" s="143">
        <v>0</v>
      </c>
      <c r="K276" s="140">
        <v>17900</v>
      </c>
      <c r="L276" s="145">
        <v>0</v>
      </c>
      <c r="M276" s="145">
        <v>17900</v>
      </c>
      <c r="N276" s="145">
        <v>0</v>
      </c>
    </row>
    <row r="277" spans="1:14" ht="45" x14ac:dyDescent="0.25">
      <c r="A277" s="105"/>
      <c r="B277" s="140">
        <v>41131000</v>
      </c>
      <c r="C277" s="141">
        <v>903550</v>
      </c>
      <c r="D277" s="140" t="s">
        <v>3506</v>
      </c>
      <c r="E277" s="140">
        <v>8</v>
      </c>
      <c r="F277" s="142">
        <v>306</v>
      </c>
      <c r="G277" s="142">
        <v>2500</v>
      </c>
      <c r="H277" s="143">
        <v>0</v>
      </c>
      <c r="I277" s="144">
        <v>0</v>
      </c>
      <c r="J277" s="143">
        <v>0</v>
      </c>
      <c r="K277" s="140">
        <v>2500</v>
      </c>
      <c r="L277" s="145">
        <v>0</v>
      </c>
      <c r="M277" s="145">
        <v>2500</v>
      </c>
      <c r="N277" s="145">
        <v>0</v>
      </c>
    </row>
    <row r="278" spans="1:14" ht="60" x14ac:dyDescent="0.25">
      <c r="A278" s="105"/>
      <c r="B278" s="140">
        <v>41131000</v>
      </c>
      <c r="C278" s="141">
        <v>868456</v>
      </c>
      <c r="D278" s="140" t="s">
        <v>3507</v>
      </c>
      <c r="E278" s="140">
        <v>8</v>
      </c>
      <c r="F278" s="142">
        <v>321</v>
      </c>
      <c r="G278" s="142">
        <v>2309</v>
      </c>
      <c r="H278" s="143">
        <v>0</v>
      </c>
      <c r="I278" s="144">
        <v>0</v>
      </c>
      <c r="J278" s="143">
        <v>0</v>
      </c>
      <c r="K278" s="140">
        <v>2309</v>
      </c>
      <c r="L278" s="145">
        <v>0</v>
      </c>
      <c r="M278" s="145">
        <v>2309</v>
      </c>
      <c r="N278" s="145">
        <v>0</v>
      </c>
    </row>
    <row r="279" spans="1:14" ht="30" x14ac:dyDescent="0.25">
      <c r="A279" s="105"/>
      <c r="B279" s="140">
        <v>41131000</v>
      </c>
      <c r="C279" s="141">
        <v>898961</v>
      </c>
      <c r="D279" s="140" t="s">
        <v>3508</v>
      </c>
      <c r="E279" s="140">
        <v>8</v>
      </c>
      <c r="F279" s="142">
        <v>321</v>
      </c>
      <c r="G279" s="142">
        <v>1286</v>
      </c>
      <c r="H279" s="143">
        <v>0</v>
      </c>
      <c r="I279" s="144">
        <v>0</v>
      </c>
      <c r="J279" s="143">
        <v>0</v>
      </c>
      <c r="K279" s="140">
        <v>1286</v>
      </c>
      <c r="L279" s="145">
        <v>0</v>
      </c>
      <c r="M279" s="145">
        <v>1286</v>
      </c>
      <c r="N279" s="145">
        <v>0</v>
      </c>
    </row>
    <row r="280" spans="1:14" ht="45" x14ac:dyDescent="0.25">
      <c r="A280" s="105"/>
      <c r="B280" s="140">
        <v>41131000</v>
      </c>
      <c r="C280" s="141">
        <v>934832</v>
      </c>
      <c r="D280" s="140" t="s">
        <v>3509</v>
      </c>
      <c r="E280" s="140">
        <v>8</v>
      </c>
      <c r="F280" s="142">
        <v>321</v>
      </c>
      <c r="G280" s="142">
        <v>1105</v>
      </c>
      <c r="H280" s="143">
        <v>0</v>
      </c>
      <c r="I280" s="144">
        <v>0</v>
      </c>
      <c r="J280" s="143">
        <v>0</v>
      </c>
      <c r="K280" s="140">
        <v>1105</v>
      </c>
      <c r="L280" s="145">
        <v>0</v>
      </c>
      <c r="M280" s="145">
        <v>1105</v>
      </c>
      <c r="N280" s="145">
        <v>0</v>
      </c>
    </row>
    <row r="281" spans="1:14" ht="60" x14ac:dyDescent="0.25">
      <c r="A281" s="105"/>
      <c r="B281" s="140">
        <v>41131000</v>
      </c>
      <c r="C281" s="141">
        <v>964417</v>
      </c>
      <c r="D281" s="140" t="s">
        <v>3510</v>
      </c>
      <c r="E281" s="140">
        <v>8</v>
      </c>
      <c r="F281" s="142">
        <v>321</v>
      </c>
      <c r="G281" s="142">
        <v>1024</v>
      </c>
      <c r="H281" s="143">
        <v>0</v>
      </c>
      <c r="I281" s="144">
        <v>0</v>
      </c>
      <c r="J281" s="143">
        <v>0</v>
      </c>
      <c r="K281" s="140">
        <v>1024</v>
      </c>
      <c r="L281" s="145">
        <v>0</v>
      </c>
      <c r="M281" s="145">
        <v>1024</v>
      </c>
      <c r="N281" s="145">
        <v>0</v>
      </c>
    </row>
    <row r="282" spans="1:14" ht="75" x14ac:dyDescent="0.25">
      <c r="A282" s="105"/>
      <c r="B282" s="140">
        <v>41131000</v>
      </c>
      <c r="C282" s="141">
        <v>1312854</v>
      </c>
      <c r="D282" s="140" t="s">
        <v>3511</v>
      </c>
      <c r="E282" s="140">
        <v>8</v>
      </c>
      <c r="F282" s="142">
        <v>321</v>
      </c>
      <c r="G282" s="142">
        <v>1092</v>
      </c>
      <c r="H282" s="143">
        <v>0</v>
      </c>
      <c r="I282" s="144">
        <v>0</v>
      </c>
      <c r="J282" s="143">
        <v>0</v>
      </c>
      <c r="K282" s="140">
        <v>1092</v>
      </c>
      <c r="L282" s="145">
        <v>0</v>
      </c>
      <c r="M282" s="145">
        <v>1092</v>
      </c>
      <c r="N282" s="145">
        <v>0</v>
      </c>
    </row>
    <row r="283" spans="1:14" ht="60" x14ac:dyDescent="0.25">
      <c r="A283" s="105"/>
      <c r="B283" s="140">
        <v>41131000</v>
      </c>
      <c r="C283" s="141">
        <v>1313017</v>
      </c>
      <c r="D283" s="140" t="s">
        <v>3512</v>
      </c>
      <c r="E283" s="140">
        <v>8</v>
      </c>
      <c r="F283" s="142">
        <v>321</v>
      </c>
      <c r="G283" s="142">
        <v>1982</v>
      </c>
      <c r="H283" s="143">
        <v>0</v>
      </c>
      <c r="I283" s="144">
        <v>0</v>
      </c>
      <c r="J283" s="143">
        <v>0</v>
      </c>
      <c r="K283" s="140">
        <v>1982</v>
      </c>
      <c r="L283" s="145">
        <v>0</v>
      </c>
      <c r="M283" s="145">
        <v>1982</v>
      </c>
      <c r="N283" s="145">
        <v>0</v>
      </c>
    </row>
    <row r="284" spans="1:14" ht="60" x14ac:dyDescent="0.25">
      <c r="A284" s="105"/>
      <c r="B284" s="140">
        <v>41131000</v>
      </c>
      <c r="C284" s="141">
        <v>1317314</v>
      </c>
      <c r="D284" s="140" t="s">
        <v>3513</v>
      </c>
      <c r="E284" s="140">
        <v>8</v>
      </c>
      <c r="F284" s="142">
        <v>321</v>
      </c>
      <c r="G284" s="142">
        <v>1635</v>
      </c>
      <c r="H284" s="143">
        <v>0</v>
      </c>
      <c r="I284" s="144">
        <v>0</v>
      </c>
      <c r="J284" s="143">
        <v>0</v>
      </c>
      <c r="K284" s="140">
        <v>1635</v>
      </c>
      <c r="L284" s="145">
        <v>0</v>
      </c>
      <c r="M284" s="145">
        <v>1635</v>
      </c>
      <c r="N284" s="145">
        <v>0</v>
      </c>
    </row>
    <row r="285" spans="1:14" ht="45" x14ac:dyDescent="0.25">
      <c r="A285" s="105"/>
      <c r="B285" s="140">
        <v>41131000</v>
      </c>
      <c r="C285" s="141">
        <v>959045</v>
      </c>
      <c r="D285" s="140" t="s">
        <v>3514</v>
      </c>
      <c r="E285" s="140">
        <v>8</v>
      </c>
      <c r="F285" s="142">
        <v>322</v>
      </c>
      <c r="G285" s="142">
        <v>1000</v>
      </c>
      <c r="H285" s="143">
        <v>0</v>
      </c>
      <c r="I285" s="144">
        <v>0</v>
      </c>
      <c r="J285" s="143">
        <v>0</v>
      </c>
      <c r="K285" s="140">
        <v>1000</v>
      </c>
      <c r="L285" s="145">
        <v>0</v>
      </c>
      <c r="M285" s="145">
        <v>1000</v>
      </c>
      <c r="N285" s="145">
        <v>0</v>
      </c>
    </row>
    <row r="286" spans="1:14" x14ac:dyDescent="0.25">
      <c r="A286" s="105"/>
      <c r="B286" s="140">
        <v>41131000</v>
      </c>
      <c r="C286" s="141">
        <v>1319167</v>
      </c>
      <c r="D286" s="140" t="s">
        <v>3515</v>
      </c>
      <c r="E286" s="140">
        <v>8</v>
      </c>
      <c r="F286" s="142">
        <v>322</v>
      </c>
      <c r="G286" s="142">
        <v>0</v>
      </c>
      <c r="H286" s="143">
        <v>0</v>
      </c>
      <c r="I286" s="144">
        <v>864</v>
      </c>
      <c r="J286" s="143">
        <v>0</v>
      </c>
      <c r="K286" s="140">
        <v>864</v>
      </c>
      <c r="L286" s="145">
        <v>0</v>
      </c>
      <c r="M286" s="145">
        <v>864</v>
      </c>
      <c r="N286" s="145">
        <v>0</v>
      </c>
    </row>
    <row r="287" spans="1:14" ht="45" x14ac:dyDescent="0.25">
      <c r="A287" s="105"/>
      <c r="B287" s="140">
        <v>41131000</v>
      </c>
      <c r="C287" s="141">
        <v>934832</v>
      </c>
      <c r="D287" s="140" t="s">
        <v>3509</v>
      </c>
      <c r="E287" s="140">
        <v>8</v>
      </c>
      <c r="F287" s="142">
        <v>323</v>
      </c>
      <c r="G287" s="142">
        <v>1500</v>
      </c>
      <c r="H287" s="143">
        <v>0</v>
      </c>
      <c r="I287" s="144">
        <v>0</v>
      </c>
      <c r="J287" s="143">
        <v>0</v>
      </c>
      <c r="K287" s="140">
        <v>1500</v>
      </c>
      <c r="L287" s="145">
        <v>0</v>
      </c>
      <c r="M287" s="145">
        <v>1500</v>
      </c>
      <c r="N287" s="145">
        <v>0</v>
      </c>
    </row>
    <row r="288" spans="1:14" ht="45" x14ac:dyDescent="0.25">
      <c r="A288" s="105"/>
      <c r="B288" s="140">
        <v>41131000</v>
      </c>
      <c r="C288" s="141">
        <v>987562</v>
      </c>
      <c r="D288" s="140" t="s">
        <v>3516</v>
      </c>
      <c r="E288" s="140">
        <v>8</v>
      </c>
      <c r="F288" s="142">
        <v>323</v>
      </c>
      <c r="G288" s="142">
        <v>2037.63</v>
      </c>
      <c r="H288" s="143">
        <v>0</v>
      </c>
      <c r="I288" s="144">
        <v>0</v>
      </c>
      <c r="J288" s="143">
        <v>0</v>
      </c>
      <c r="K288" s="140">
        <v>2037.63</v>
      </c>
      <c r="L288" s="145">
        <v>0</v>
      </c>
      <c r="M288" s="145">
        <v>2037.63</v>
      </c>
      <c r="N288" s="145">
        <v>0</v>
      </c>
    </row>
    <row r="289" spans="1:14" ht="45" x14ac:dyDescent="0.25">
      <c r="A289" s="105"/>
      <c r="B289" s="140">
        <v>41131000</v>
      </c>
      <c r="C289" s="141">
        <v>239816</v>
      </c>
      <c r="D289" s="140" t="s">
        <v>63</v>
      </c>
      <c r="E289" s="140">
        <v>8</v>
      </c>
      <c r="F289" s="142">
        <v>351</v>
      </c>
      <c r="G289" s="142">
        <v>4100</v>
      </c>
      <c r="H289" s="143">
        <v>0</v>
      </c>
      <c r="I289" s="144">
        <v>0</v>
      </c>
      <c r="J289" s="143">
        <v>0</v>
      </c>
      <c r="K289" s="140">
        <v>4100</v>
      </c>
      <c r="L289" s="145">
        <v>0</v>
      </c>
      <c r="M289" s="145">
        <v>4100</v>
      </c>
      <c r="N289" s="145">
        <v>0</v>
      </c>
    </row>
    <row r="290" spans="1:14" ht="30" x14ac:dyDescent="0.25">
      <c r="A290" s="105"/>
      <c r="B290" s="140">
        <v>41131000</v>
      </c>
      <c r="C290" s="141">
        <v>856565</v>
      </c>
      <c r="D290" s="140" t="s">
        <v>3517</v>
      </c>
      <c r="E290" s="140">
        <v>8</v>
      </c>
      <c r="F290" s="142">
        <v>351</v>
      </c>
      <c r="G290" s="142">
        <v>1650</v>
      </c>
      <c r="H290" s="143">
        <v>0</v>
      </c>
      <c r="I290" s="144">
        <v>0</v>
      </c>
      <c r="J290" s="143">
        <v>0</v>
      </c>
      <c r="K290" s="140">
        <v>1650</v>
      </c>
      <c r="L290" s="145">
        <v>0</v>
      </c>
      <c r="M290" s="145">
        <v>1650</v>
      </c>
      <c r="N290" s="145">
        <v>0</v>
      </c>
    </row>
    <row r="291" spans="1:14" ht="30" x14ac:dyDescent="0.25">
      <c r="A291" s="105"/>
      <c r="B291" s="140">
        <v>41131000</v>
      </c>
      <c r="C291" s="141">
        <v>986834</v>
      </c>
      <c r="D291" s="140" t="s">
        <v>3518</v>
      </c>
      <c r="E291" s="140">
        <v>8</v>
      </c>
      <c r="F291" s="142">
        <v>351</v>
      </c>
      <c r="G291" s="142">
        <v>1500</v>
      </c>
      <c r="H291" s="143">
        <v>0</v>
      </c>
      <c r="I291" s="144">
        <v>0</v>
      </c>
      <c r="J291" s="143">
        <v>0</v>
      </c>
      <c r="K291" s="140">
        <v>1500</v>
      </c>
      <c r="L291" s="145">
        <v>0</v>
      </c>
      <c r="M291" s="145">
        <v>1500</v>
      </c>
      <c r="N291" s="145">
        <v>0</v>
      </c>
    </row>
    <row r="292" spans="1:14" ht="45" x14ac:dyDescent="0.25">
      <c r="A292" s="105"/>
      <c r="B292" s="140">
        <v>41131000</v>
      </c>
      <c r="C292" s="141">
        <v>239816</v>
      </c>
      <c r="D292" s="140" t="s">
        <v>63</v>
      </c>
      <c r="E292" s="140">
        <v>8</v>
      </c>
      <c r="F292" s="142">
        <v>352</v>
      </c>
      <c r="G292" s="142">
        <v>4100</v>
      </c>
      <c r="H292" s="143">
        <v>0</v>
      </c>
      <c r="I292" s="144">
        <v>0</v>
      </c>
      <c r="J292" s="143">
        <v>0</v>
      </c>
      <c r="K292" s="140">
        <v>4100</v>
      </c>
      <c r="L292" s="145">
        <v>0</v>
      </c>
      <c r="M292" s="145">
        <v>4100</v>
      </c>
      <c r="N292" s="145">
        <v>0</v>
      </c>
    </row>
    <row r="293" spans="1:14" ht="75" x14ac:dyDescent="0.25">
      <c r="A293" s="105"/>
      <c r="B293" s="140">
        <v>41131000</v>
      </c>
      <c r="C293" s="141">
        <v>924642</v>
      </c>
      <c r="D293" s="140" t="s">
        <v>3519</v>
      </c>
      <c r="E293" s="140">
        <v>8</v>
      </c>
      <c r="F293" s="142">
        <v>401</v>
      </c>
      <c r="G293" s="142">
        <v>2000</v>
      </c>
      <c r="H293" s="143">
        <v>0</v>
      </c>
      <c r="I293" s="144">
        <v>0</v>
      </c>
      <c r="J293" s="143">
        <v>0</v>
      </c>
      <c r="K293" s="140">
        <v>2000</v>
      </c>
      <c r="L293" s="145">
        <v>0</v>
      </c>
      <c r="M293" s="145">
        <v>2000</v>
      </c>
      <c r="N293" s="145">
        <v>0</v>
      </c>
    </row>
    <row r="294" spans="1:14" x14ac:dyDescent="0.25">
      <c r="A294" s="105"/>
      <c r="B294" s="140">
        <v>41131000</v>
      </c>
      <c r="C294" s="141">
        <v>925162</v>
      </c>
      <c r="D294" s="140" t="s">
        <v>3520</v>
      </c>
      <c r="E294" s="140">
        <v>8</v>
      </c>
      <c r="F294" s="142">
        <v>401</v>
      </c>
      <c r="G294" s="142">
        <v>5000</v>
      </c>
      <c r="H294" s="143">
        <v>0</v>
      </c>
      <c r="I294" s="144">
        <v>0</v>
      </c>
      <c r="J294" s="143">
        <v>0</v>
      </c>
      <c r="K294" s="140">
        <v>5000</v>
      </c>
      <c r="L294" s="145">
        <v>0</v>
      </c>
      <c r="M294" s="145">
        <v>5000</v>
      </c>
      <c r="N294" s="145">
        <v>0</v>
      </c>
    </row>
    <row r="295" spans="1:14" ht="30" x14ac:dyDescent="0.25">
      <c r="A295" s="105"/>
      <c r="B295" s="140">
        <v>41131000</v>
      </c>
      <c r="C295" s="141">
        <v>926722</v>
      </c>
      <c r="D295" s="140" t="s">
        <v>3521</v>
      </c>
      <c r="E295" s="140">
        <v>8</v>
      </c>
      <c r="F295" s="142">
        <v>401</v>
      </c>
      <c r="G295" s="142">
        <v>3600</v>
      </c>
      <c r="H295" s="143">
        <v>0</v>
      </c>
      <c r="I295" s="144">
        <v>0</v>
      </c>
      <c r="J295" s="143">
        <v>0</v>
      </c>
      <c r="K295" s="140">
        <v>3600</v>
      </c>
      <c r="L295" s="145">
        <v>0</v>
      </c>
      <c r="M295" s="145">
        <v>3600</v>
      </c>
      <c r="N295" s="145">
        <v>0</v>
      </c>
    </row>
    <row r="296" spans="1:14" ht="45" x14ac:dyDescent="0.25">
      <c r="A296" s="105"/>
      <c r="B296" s="140">
        <v>41131000</v>
      </c>
      <c r="C296" s="141">
        <v>935071</v>
      </c>
      <c r="D296" s="140" t="s">
        <v>3522</v>
      </c>
      <c r="E296" s="140">
        <v>8</v>
      </c>
      <c r="F296" s="142">
        <v>401</v>
      </c>
      <c r="G296" s="142">
        <v>2000</v>
      </c>
      <c r="H296" s="143">
        <v>0</v>
      </c>
      <c r="I296" s="144">
        <v>0</v>
      </c>
      <c r="J296" s="143">
        <v>0</v>
      </c>
      <c r="K296" s="140">
        <v>2000</v>
      </c>
      <c r="L296" s="145">
        <v>0</v>
      </c>
      <c r="M296" s="145">
        <v>2000</v>
      </c>
      <c r="N296" s="145">
        <v>0</v>
      </c>
    </row>
    <row r="297" spans="1:14" ht="90" x14ac:dyDescent="0.25">
      <c r="A297" s="105"/>
      <c r="B297" s="140">
        <v>41131000</v>
      </c>
      <c r="C297" s="141">
        <v>1342172</v>
      </c>
      <c r="D297" s="140" t="s">
        <v>3523</v>
      </c>
      <c r="E297" s="140">
        <v>8</v>
      </c>
      <c r="F297" s="142">
        <v>401</v>
      </c>
      <c r="G297" s="142">
        <v>5000</v>
      </c>
      <c r="H297" s="143">
        <v>0</v>
      </c>
      <c r="I297" s="144">
        <v>0</v>
      </c>
      <c r="J297" s="143">
        <v>0</v>
      </c>
      <c r="K297" s="140">
        <v>5000</v>
      </c>
      <c r="L297" s="145">
        <v>0</v>
      </c>
      <c r="M297" s="145">
        <v>5000</v>
      </c>
      <c r="N297" s="145">
        <v>0</v>
      </c>
    </row>
    <row r="298" spans="1:14" ht="75" x14ac:dyDescent="0.25">
      <c r="A298" s="105"/>
      <c r="B298" s="140">
        <v>41131000</v>
      </c>
      <c r="C298" s="141">
        <v>811970</v>
      </c>
      <c r="D298" s="140" t="s">
        <v>3524</v>
      </c>
      <c r="E298" s="140">
        <v>8</v>
      </c>
      <c r="F298" s="142">
        <v>403</v>
      </c>
      <c r="G298" s="142">
        <v>3828</v>
      </c>
      <c r="H298" s="143">
        <v>0</v>
      </c>
      <c r="I298" s="144">
        <v>0</v>
      </c>
      <c r="J298" s="143">
        <v>0</v>
      </c>
      <c r="K298" s="140">
        <v>3828</v>
      </c>
      <c r="L298" s="145">
        <v>0</v>
      </c>
      <c r="M298" s="145">
        <v>3828</v>
      </c>
      <c r="N298" s="145">
        <v>0</v>
      </c>
    </row>
    <row r="299" spans="1:14" ht="30" x14ac:dyDescent="0.25">
      <c r="A299" s="105"/>
      <c r="B299" s="140">
        <v>41131000</v>
      </c>
      <c r="C299" s="141">
        <v>874451</v>
      </c>
      <c r="D299" s="140" t="s">
        <v>3525</v>
      </c>
      <c r="E299" s="140">
        <v>8</v>
      </c>
      <c r="F299" s="142">
        <v>403</v>
      </c>
      <c r="G299" s="142">
        <v>3684</v>
      </c>
      <c r="H299" s="143">
        <v>0</v>
      </c>
      <c r="I299" s="144">
        <v>0</v>
      </c>
      <c r="J299" s="143">
        <v>0</v>
      </c>
      <c r="K299" s="140">
        <v>3684</v>
      </c>
      <c r="L299" s="145">
        <v>0</v>
      </c>
      <c r="M299" s="145">
        <v>3684</v>
      </c>
      <c r="N299" s="145">
        <v>0</v>
      </c>
    </row>
    <row r="300" spans="1:14" ht="45" x14ac:dyDescent="0.25">
      <c r="A300" s="105"/>
      <c r="B300" s="140">
        <v>41131000</v>
      </c>
      <c r="C300" s="141">
        <v>515917</v>
      </c>
      <c r="D300" s="140" t="s">
        <v>3526</v>
      </c>
      <c r="E300" s="140">
        <v>8</v>
      </c>
      <c r="F300" s="142">
        <v>411</v>
      </c>
      <c r="G300" s="142">
        <v>5000</v>
      </c>
      <c r="H300" s="143">
        <v>0</v>
      </c>
      <c r="I300" s="144">
        <v>0</v>
      </c>
      <c r="J300" s="143">
        <v>0</v>
      </c>
      <c r="K300" s="140">
        <v>5000</v>
      </c>
      <c r="L300" s="145">
        <v>0</v>
      </c>
      <c r="M300" s="145">
        <v>5000</v>
      </c>
      <c r="N300" s="145">
        <v>0</v>
      </c>
    </row>
    <row r="301" spans="1:14" x14ac:dyDescent="0.25">
      <c r="A301" s="105"/>
      <c r="B301" s="140">
        <v>41131000</v>
      </c>
      <c r="C301" s="141">
        <v>510031</v>
      </c>
      <c r="D301" s="140" t="s">
        <v>3400</v>
      </c>
      <c r="E301" s="140">
        <v>8</v>
      </c>
      <c r="F301" s="142">
        <v>412</v>
      </c>
      <c r="G301" s="142">
        <v>1710</v>
      </c>
      <c r="H301" s="143">
        <v>0</v>
      </c>
      <c r="I301" s="144">
        <v>0</v>
      </c>
      <c r="J301" s="143">
        <v>0</v>
      </c>
      <c r="K301" s="140">
        <v>1710</v>
      </c>
      <c r="L301" s="145">
        <v>0</v>
      </c>
      <c r="M301" s="145">
        <v>1710</v>
      </c>
      <c r="N301" s="145">
        <v>0</v>
      </c>
    </row>
    <row r="302" spans="1:14" ht="30" x14ac:dyDescent="0.25">
      <c r="A302" s="105"/>
      <c r="B302" s="140">
        <v>41131000</v>
      </c>
      <c r="C302" s="141">
        <v>1317683</v>
      </c>
      <c r="D302" s="140" t="s">
        <v>3527</v>
      </c>
      <c r="E302" s="140">
        <v>8</v>
      </c>
      <c r="F302" s="142">
        <v>412</v>
      </c>
      <c r="G302" s="142">
        <v>513</v>
      </c>
      <c r="H302" s="143">
        <v>0</v>
      </c>
      <c r="I302" s="144">
        <v>0</v>
      </c>
      <c r="J302" s="143">
        <v>0</v>
      </c>
      <c r="K302" s="140">
        <v>513</v>
      </c>
      <c r="L302" s="145">
        <v>0</v>
      </c>
      <c r="M302" s="145">
        <v>513</v>
      </c>
      <c r="N302" s="145">
        <v>0</v>
      </c>
    </row>
    <row r="303" spans="1:14" ht="30" x14ac:dyDescent="0.25">
      <c r="A303" s="105"/>
      <c r="B303" s="140">
        <v>41131000</v>
      </c>
      <c r="C303" s="141">
        <v>800567</v>
      </c>
      <c r="D303" s="140" t="s">
        <v>3528</v>
      </c>
      <c r="E303" s="140">
        <v>8</v>
      </c>
      <c r="F303" s="142">
        <v>423</v>
      </c>
      <c r="G303" s="142">
        <v>1500</v>
      </c>
      <c r="H303" s="143">
        <v>0</v>
      </c>
      <c r="I303" s="144">
        <v>0</v>
      </c>
      <c r="J303" s="143">
        <v>0</v>
      </c>
      <c r="K303" s="140">
        <v>1500</v>
      </c>
      <c r="L303" s="145">
        <v>0</v>
      </c>
      <c r="M303" s="145">
        <v>1500</v>
      </c>
      <c r="N303" s="145">
        <v>0</v>
      </c>
    </row>
    <row r="304" spans="1:14" ht="75" x14ac:dyDescent="0.25">
      <c r="A304" s="105"/>
      <c r="B304" s="140">
        <v>41131000</v>
      </c>
      <c r="C304" s="141">
        <v>880871</v>
      </c>
      <c r="D304" s="140" t="s">
        <v>3529</v>
      </c>
      <c r="E304" s="140">
        <v>8</v>
      </c>
      <c r="F304" s="142">
        <v>423</v>
      </c>
      <c r="G304" s="142">
        <v>1500</v>
      </c>
      <c r="H304" s="143">
        <v>0</v>
      </c>
      <c r="I304" s="144">
        <v>0</v>
      </c>
      <c r="J304" s="143">
        <v>0</v>
      </c>
      <c r="K304" s="140">
        <v>1500</v>
      </c>
      <c r="L304" s="145">
        <v>0</v>
      </c>
      <c r="M304" s="145">
        <v>1500</v>
      </c>
      <c r="N304" s="145">
        <v>0</v>
      </c>
    </row>
    <row r="305" spans="1:14" ht="45" x14ac:dyDescent="0.25">
      <c r="A305" s="105"/>
      <c r="B305" s="140">
        <v>41131000</v>
      </c>
      <c r="C305" s="141">
        <v>958365</v>
      </c>
      <c r="D305" s="140" t="s">
        <v>3530</v>
      </c>
      <c r="E305" s="140">
        <v>8</v>
      </c>
      <c r="F305" s="142">
        <v>423</v>
      </c>
      <c r="G305" s="142">
        <v>399</v>
      </c>
      <c r="H305" s="143">
        <v>0</v>
      </c>
      <c r="I305" s="144">
        <v>0</v>
      </c>
      <c r="J305" s="143">
        <v>0</v>
      </c>
      <c r="K305" s="140">
        <v>399</v>
      </c>
      <c r="L305" s="145">
        <v>0</v>
      </c>
      <c r="M305" s="145">
        <v>399</v>
      </c>
      <c r="N305" s="145">
        <v>0</v>
      </c>
    </row>
    <row r="306" spans="1:14" ht="45" x14ac:dyDescent="0.25">
      <c r="A306" s="105"/>
      <c r="B306" s="140">
        <v>41131000</v>
      </c>
      <c r="C306" s="141">
        <v>958792</v>
      </c>
      <c r="D306" s="140" t="s">
        <v>3531</v>
      </c>
      <c r="E306" s="140">
        <v>8</v>
      </c>
      <c r="F306" s="142">
        <v>423</v>
      </c>
      <c r="G306" s="142">
        <v>399</v>
      </c>
      <c r="H306" s="143">
        <v>0</v>
      </c>
      <c r="I306" s="144">
        <v>0</v>
      </c>
      <c r="J306" s="143">
        <v>0</v>
      </c>
      <c r="K306" s="140">
        <v>399</v>
      </c>
      <c r="L306" s="145">
        <v>0</v>
      </c>
      <c r="M306" s="145">
        <v>399</v>
      </c>
      <c r="N306" s="145">
        <v>0</v>
      </c>
    </row>
    <row r="307" spans="1:14" ht="30" x14ac:dyDescent="0.25">
      <c r="A307" s="105"/>
      <c r="B307" s="140">
        <v>41131000</v>
      </c>
      <c r="C307" s="141">
        <v>800567</v>
      </c>
      <c r="D307" s="140" t="s">
        <v>3528</v>
      </c>
      <c r="E307" s="140">
        <v>8</v>
      </c>
      <c r="F307" s="142">
        <v>425</v>
      </c>
      <c r="G307" s="142">
        <v>1000</v>
      </c>
      <c r="H307" s="143">
        <v>0</v>
      </c>
      <c r="I307" s="144">
        <v>0</v>
      </c>
      <c r="J307" s="143">
        <v>0</v>
      </c>
      <c r="K307" s="140">
        <v>1000</v>
      </c>
      <c r="L307" s="145">
        <v>0</v>
      </c>
      <c r="M307" s="145">
        <v>1000</v>
      </c>
      <c r="N307" s="145">
        <v>0</v>
      </c>
    </row>
    <row r="308" spans="1:14" ht="75" x14ac:dyDescent="0.25">
      <c r="A308" s="105"/>
      <c r="B308" s="140">
        <v>41131000</v>
      </c>
      <c r="C308" s="141">
        <v>880871</v>
      </c>
      <c r="D308" s="140" t="s">
        <v>3529</v>
      </c>
      <c r="E308" s="140">
        <v>8</v>
      </c>
      <c r="F308" s="142">
        <v>425</v>
      </c>
      <c r="G308" s="142">
        <v>500</v>
      </c>
      <c r="H308" s="143">
        <v>0</v>
      </c>
      <c r="I308" s="144">
        <v>0</v>
      </c>
      <c r="J308" s="143">
        <v>0</v>
      </c>
      <c r="K308" s="140">
        <v>500</v>
      </c>
      <c r="L308" s="145">
        <v>0</v>
      </c>
      <c r="M308" s="145">
        <v>500</v>
      </c>
      <c r="N308" s="145">
        <v>0</v>
      </c>
    </row>
    <row r="309" spans="1:14" ht="45" x14ac:dyDescent="0.25">
      <c r="A309" s="105"/>
      <c r="B309" s="140">
        <v>41131000</v>
      </c>
      <c r="C309" s="141">
        <v>207278</v>
      </c>
      <c r="D309" s="140" t="s">
        <v>3532</v>
      </c>
      <c r="E309" s="140">
        <v>8</v>
      </c>
      <c r="F309" s="142">
        <v>501</v>
      </c>
      <c r="G309" s="142">
        <v>6750</v>
      </c>
      <c r="H309" s="143">
        <v>0</v>
      </c>
      <c r="I309" s="144">
        <v>0</v>
      </c>
      <c r="J309" s="143">
        <v>0</v>
      </c>
      <c r="K309" s="140">
        <v>6750</v>
      </c>
      <c r="L309" s="145">
        <v>0</v>
      </c>
      <c r="M309" s="145">
        <v>6750</v>
      </c>
      <c r="N309" s="145">
        <v>0</v>
      </c>
    </row>
    <row r="310" spans="1:14" ht="60" x14ac:dyDescent="0.25">
      <c r="A310" s="105"/>
      <c r="B310" s="140">
        <v>41131000</v>
      </c>
      <c r="C310" s="141">
        <v>978145</v>
      </c>
      <c r="D310" s="140" t="s">
        <v>3533</v>
      </c>
      <c r="E310" s="140">
        <v>8</v>
      </c>
      <c r="F310" s="142">
        <v>501</v>
      </c>
      <c r="G310" s="142">
        <v>3193.3</v>
      </c>
      <c r="H310" s="143">
        <v>0</v>
      </c>
      <c r="I310" s="144">
        <v>0</v>
      </c>
      <c r="J310" s="143">
        <v>0</v>
      </c>
      <c r="K310" s="140">
        <v>3193.3</v>
      </c>
      <c r="L310" s="145">
        <v>0</v>
      </c>
      <c r="M310" s="145">
        <v>3193.3</v>
      </c>
      <c r="N310" s="145">
        <v>0</v>
      </c>
    </row>
    <row r="311" spans="1:14" x14ac:dyDescent="0.25">
      <c r="A311" s="105"/>
      <c r="B311" s="140">
        <v>41131000</v>
      </c>
      <c r="C311" s="141">
        <v>986311</v>
      </c>
      <c r="D311" s="140" t="s">
        <v>3534</v>
      </c>
      <c r="E311" s="140">
        <v>8</v>
      </c>
      <c r="F311" s="142">
        <v>501</v>
      </c>
      <c r="G311" s="142">
        <v>2500</v>
      </c>
      <c r="H311" s="143">
        <v>0</v>
      </c>
      <c r="I311" s="144">
        <v>0</v>
      </c>
      <c r="J311" s="143">
        <v>0</v>
      </c>
      <c r="K311" s="140">
        <v>2500</v>
      </c>
      <c r="L311" s="145">
        <v>0</v>
      </c>
      <c r="M311" s="145">
        <v>2500</v>
      </c>
      <c r="N311" s="145">
        <v>0</v>
      </c>
    </row>
    <row r="312" spans="1:14" ht="45" x14ac:dyDescent="0.25">
      <c r="A312" s="105"/>
      <c r="B312" s="140">
        <v>41131000</v>
      </c>
      <c r="C312" s="141">
        <v>290937</v>
      </c>
      <c r="D312" s="140" t="s">
        <v>3535</v>
      </c>
      <c r="E312" s="140">
        <v>8</v>
      </c>
      <c r="F312" s="142">
        <v>502</v>
      </c>
      <c r="G312" s="142">
        <v>1600</v>
      </c>
      <c r="H312" s="143">
        <v>0</v>
      </c>
      <c r="I312" s="144">
        <v>0</v>
      </c>
      <c r="J312" s="143">
        <v>0</v>
      </c>
      <c r="K312" s="140">
        <v>1600</v>
      </c>
      <c r="L312" s="145">
        <v>0</v>
      </c>
      <c r="M312" s="145">
        <v>1600</v>
      </c>
      <c r="N312" s="145">
        <v>0</v>
      </c>
    </row>
    <row r="313" spans="1:14" ht="60" x14ac:dyDescent="0.25">
      <c r="A313" s="105"/>
      <c r="B313" s="140">
        <v>41131000</v>
      </c>
      <c r="C313" s="141">
        <v>69233</v>
      </c>
      <c r="D313" s="140" t="s">
        <v>3536</v>
      </c>
      <c r="E313" s="140">
        <v>8</v>
      </c>
      <c r="F313" s="142">
        <v>601</v>
      </c>
      <c r="G313" s="142">
        <v>14391</v>
      </c>
      <c r="H313" s="143">
        <v>0</v>
      </c>
      <c r="I313" s="144">
        <v>0</v>
      </c>
      <c r="J313" s="143">
        <v>0</v>
      </c>
      <c r="K313" s="140">
        <v>14391</v>
      </c>
      <c r="L313" s="145">
        <v>0</v>
      </c>
      <c r="M313" s="145">
        <v>14391</v>
      </c>
      <c r="N313" s="145">
        <v>0</v>
      </c>
    </row>
    <row r="314" spans="1:14" ht="30" x14ac:dyDescent="0.25">
      <c r="A314" s="105"/>
      <c r="B314" s="140">
        <v>41131000</v>
      </c>
      <c r="C314" s="141">
        <v>951528</v>
      </c>
      <c r="D314" s="140" t="s">
        <v>3537</v>
      </c>
      <c r="E314" s="140">
        <v>8</v>
      </c>
      <c r="F314" s="142">
        <v>601</v>
      </c>
      <c r="G314" s="142">
        <v>6500</v>
      </c>
      <c r="H314" s="143">
        <v>0</v>
      </c>
      <c r="I314" s="144">
        <v>0</v>
      </c>
      <c r="J314" s="143">
        <v>0</v>
      </c>
      <c r="K314" s="140">
        <v>6500</v>
      </c>
      <c r="L314" s="145">
        <v>0</v>
      </c>
      <c r="M314" s="145">
        <v>6500</v>
      </c>
      <c r="N314" s="145">
        <v>0</v>
      </c>
    </row>
    <row r="315" spans="1:14" ht="60" x14ac:dyDescent="0.25">
      <c r="A315" s="105"/>
      <c r="B315" s="140">
        <v>41131000</v>
      </c>
      <c r="C315" s="141">
        <v>952437</v>
      </c>
      <c r="D315" s="140" t="s">
        <v>3538</v>
      </c>
      <c r="E315" s="140">
        <v>8</v>
      </c>
      <c r="F315" s="142">
        <v>601</v>
      </c>
      <c r="G315" s="142">
        <v>4988</v>
      </c>
      <c r="H315" s="143">
        <v>0</v>
      </c>
      <c r="I315" s="144">
        <v>0</v>
      </c>
      <c r="J315" s="143">
        <v>0</v>
      </c>
      <c r="K315" s="140">
        <v>4988</v>
      </c>
      <c r="L315" s="145">
        <v>0</v>
      </c>
      <c r="M315" s="145">
        <v>4988</v>
      </c>
      <c r="N315" s="145">
        <v>0</v>
      </c>
    </row>
    <row r="316" spans="1:14" ht="60" x14ac:dyDescent="0.25">
      <c r="A316" s="105"/>
      <c r="B316" s="140">
        <v>41131000</v>
      </c>
      <c r="C316" s="141">
        <v>952523</v>
      </c>
      <c r="D316" s="140" t="s">
        <v>3539</v>
      </c>
      <c r="E316" s="140">
        <v>8</v>
      </c>
      <c r="F316" s="142">
        <v>601</v>
      </c>
      <c r="G316" s="142">
        <v>9800</v>
      </c>
      <c r="H316" s="143">
        <v>0</v>
      </c>
      <c r="I316" s="144">
        <v>0</v>
      </c>
      <c r="J316" s="143">
        <v>0</v>
      </c>
      <c r="K316" s="140">
        <v>9800</v>
      </c>
      <c r="L316" s="145">
        <v>0</v>
      </c>
      <c r="M316" s="145">
        <v>9800</v>
      </c>
      <c r="N316" s="145">
        <v>0</v>
      </c>
    </row>
    <row r="317" spans="1:14" ht="30" x14ac:dyDescent="0.25">
      <c r="A317" s="105"/>
      <c r="B317" s="140">
        <v>41131000</v>
      </c>
      <c r="C317" s="141">
        <v>958348</v>
      </c>
      <c r="D317" s="140" t="s">
        <v>3540</v>
      </c>
      <c r="E317" s="140">
        <v>8</v>
      </c>
      <c r="F317" s="142">
        <v>601</v>
      </c>
      <c r="G317" s="142">
        <v>5000</v>
      </c>
      <c r="H317" s="143">
        <v>0</v>
      </c>
      <c r="I317" s="144">
        <v>0</v>
      </c>
      <c r="J317" s="143">
        <v>0</v>
      </c>
      <c r="K317" s="140">
        <v>5000</v>
      </c>
      <c r="L317" s="145">
        <v>0</v>
      </c>
      <c r="M317" s="145">
        <v>5000</v>
      </c>
      <c r="N317" s="145">
        <v>0</v>
      </c>
    </row>
    <row r="318" spans="1:14" ht="45" x14ac:dyDescent="0.25">
      <c r="A318" s="105"/>
      <c r="B318" s="140">
        <v>41131000</v>
      </c>
      <c r="C318" s="141">
        <v>1300032</v>
      </c>
      <c r="D318" s="140" t="s">
        <v>3541</v>
      </c>
      <c r="E318" s="140">
        <v>8</v>
      </c>
      <c r="F318" s="142">
        <v>601</v>
      </c>
      <c r="G318" s="142">
        <v>5775</v>
      </c>
      <c r="H318" s="143">
        <v>0</v>
      </c>
      <c r="I318" s="144">
        <v>0</v>
      </c>
      <c r="J318" s="143">
        <v>0</v>
      </c>
      <c r="K318" s="140">
        <v>5775</v>
      </c>
      <c r="L318" s="145">
        <v>0</v>
      </c>
      <c r="M318" s="145">
        <v>5775</v>
      </c>
      <c r="N318" s="145">
        <v>0</v>
      </c>
    </row>
    <row r="319" spans="1:14" ht="30" x14ac:dyDescent="0.25">
      <c r="A319" s="105"/>
      <c r="B319" s="140">
        <v>41131000</v>
      </c>
      <c r="C319" s="141">
        <v>1300259</v>
      </c>
      <c r="D319" s="140" t="s">
        <v>3542</v>
      </c>
      <c r="E319" s="140">
        <v>8</v>
      </c>
      <c r="F319" s="142">
        <v>601</v>
      </c>
      <c r="G319" s="142">
        <v>4949</v>
      </c>
      <c r="H319" s="143">
        <v>0</v>
      </c>
      <c r="I319" s="144">
        <v>0</v>
      </c>
      <c r="J319" s="143">
        <v>0</v>
      </c>
      <c r="K319" s="140">
        <v>4949</v>
      </c>
      <c r="L319" s="145">
        <v>0</v>
      </c>
      <c r="M319" s="145">
        <v>4949</v>
      </c>
      <c r="N319" s="145">
        <v>0</v>
      </c>
    </row>
    <row r="320" spans="1:14" ht="60" x14ac:dyDescent="0.25">
      <c r="A320" s="105"/>
      <c r="B320" s="140">
        <v>41131000</v>
      </c>
      <c r="C320" s="141">
        <v>951327</v>
      </c>
      <c r="D320" s="140" t="s">
        <v>3543</v>
      </c>
      <c r="E320" s="140">
        <v>8</v>
      </c>
      <c r="F320" s="142">
        <v>604</v>
      </c>
      <c r="G320" s="142">
        <v>1200</v>
      </c>
      <c r="H320" s="143">
        <v>0</v>
      </c>
      <c r="I320" s="144">
        <v>0</v>
      </c>
      <c r="J320" s="143">
        <v>0</v>
      </c>
      <c r="K320" s="140">
        <v>1200</v>
      </c>
      <c r="L320" s="145">
        <v>0</v>
      </c>
      <c r="M320" s="145">
        <v>1200</v>
      </c>
      <c r="N320" s="145">
        <v>0</v>
      </c>
    </row>
    <row r="321" spans="1:14" ht="30" x14ac:dyDescent="0.25">
      <c r="A321" s="105"/>
      <c r="B321" s="140">
        <v>41131000</v>
      </c>
      <c r="C321" s="141">
        <v>1321116</v>
      </c>
      <c r="D321" s="140" t="s">
        <v>3544</v>
      </c>
      <c r="E321" s="140">
        <v>8</v>
      </c>
      <c r="F321" s="142">
        <v>604</v>
      </c>
      <c r="G321" s="142">
        <v>3700</v>
      </c>
      <c r="H321" s="143">
        <v>0</v>
      </c>
      <c r="I321" s="144">
        <v>0</v>
      </c>
      <c r="J321" s="143">
        <v>0</v>
      </c>
      <c r="K321" s="140">
        <v>3700</v>
      </c>
      <c r="L321" s="145">
        <v>0</v>
      </c>
      <c r="M321" s="145">
        <v>3700</v>
      </c>
      <c r="N321" s="145">
        <v>0</v>
      </c>
    </row>
    <row r="322" spans="1:14" ht="30" x14ac:dyDescent="0.25">
      <c r="A322" s="105"/>
      <c r="B322" s="140">
        <v>41131000</v>
      </c>
      <c r="C322" s="141">
        <v>1321119</v>
      </c>
      <c r="D322" s="140" t="s">
        <v>3545</v>
      </c>
      <c r="E322" s="140">
        <v>8</v>
      </c>
      <c r="F322" s="142">
        <v>604</v>
      </c>
      <c r="G322" s="142">
        <v>950</v>
      </c>
      <c r="H322" s="143">
        <v>0</v>
      </c>
      <c r="I322" s="144">
        <v>0</v>
      </c>
      <c r="J322" s="143">
        <v>0</v>
      </c>
      <c r="K322" s="140">
        <v>950</v>
      </c>
      <c r="L322" s="145">
        <v>0</v>
      </c>
      <c r="M322" s="145">
        <v>950</v>
      </c>
      <c r="N322" s="145">
        <v>0</v>
      </c>
    </row>
    <row r="323" spans="1:14" ht="45" x14ac:dyDescent="0.25">
      <c r="A323" s="105"/>
      <c r="B323" s="140">
        <v>41131000</v>
      </c>
      <c r="C323" s="141">
        <v>291167</v>
      </c>
      <c r="D323" s="140" t="s">
        <v>3546</v>
      </c>
      <c r="E323" s="140">
        <v>8</v>
      </c>
      <c r="F323" s="142">
        <v>701</v>
      </c>
      <c r="G323" s="142">
        <v>1500</v>
      </c>
      <c r="H323" s="143">
        <v>0</v>
      </c>
      <c r="I323" s="144">
        <v>0</v>
      </c>
      <c r="J323" s="143">
        <v>0</v>
      </c>
      <c r="K323" s="140">
        <v>1500</v>
      </c>
      <c r="L323" s="145">
        <v>0</v>
      </c>
      <c r="M323" s="145">
        <v>1500</v>
      </c>
      <c r="N323" s="145">
        <v>0</v>
      </c>
    </row>
    <row r="324" spans="1:14" ht="30" x14ac:dyDescent="0.25">
      <c r="A324" s="105"/>
      <c r="B324" s="140">
        <v>41131000</v>
      </c>
      <c r="C324" s="141">
        <v>776264</v>
      </c>
      <c r="D324" s="140" t="s">
        <v>3547</v>
      </c>
      <c r="E324" s="140">
        <v>8</v>
      </c>
      <c r="F324" s="142">
        <v>701</v>
      </c>
      <c r="G324" s="142">
        <v>2500</v>
      </c>
      <c r="H324" s="143">
        <v>0</v>
      </c>
      <c r="I324" s="144">
        <v>0</v>
      </c>
      <c r="J324" s="143">
        <v>0</v>
      </c>
      <c r="K324" s="140">
        <v>2500</v>
      </c>
      <c r="L324" s="145">
        <v>0</v>
      </c>
      <c r="M324" s="145">
        <v>2500</v>
      </c>
      <c r="N324" s="145">
        <v>0</v>
      </c>
    </row>
    <row r="325" spans="1:14" ht="30" x14ac:dyDescent="0.25">
      <c r="A325" s="105"/>
      <c r="B325" s="140">
        <v>41131000</v>
      </c>
      <c r="C325" s="141">
        <v>1302237</v>
      </c>
      <c r="D325" s="140" t="s">
        <v>3548</v>
      </c>
      <c r="E325" s="140">
        <v>8</v>
      </c>
      <c r="F325" s="142">
        <v>701</v>
      </c>
      <c r="G325" s="142">
        <v>1000</v>
      </c>
      <c r="H325" s="143">
        <v>0</v>
      </c>
      <c r="I325" s="144">
        <v>0</v>
      </c>
      <c r="J325" s="143">
        <v>0</v>
      </c>
      <c r="K325" s="140">
        <v>1000</v>
      </c>
      <c r="L325" s="145">
        <v>0</v>
      </c>
      <c r="M325" s="145">
        <v>1000</v>
      </c>
      <c r="N325" s="145">
        <v>0</v>
      </c>
    </row>
    <row r="326" spans="1:14" ht="60" x14ac:dyDescent="0.25">
      <c r="A326" s="105"/>
      <c r="B326" s="140">
        <v>41131000</v>
      </c>
      <c r="C326" s="141">
        <v>931068</v>
      </c>
      <c r="D326" s="140" t="s">
        <v>64</v>
      </c>
      <c r="E326" s="140">
        <v>8</v>
      </c>
      <c r="F326" s="142">
        <v>703</v>
      </c>
      <c r="G326" s="142">
        <v>18165</v>
      </c>
      <c r="H326" s="143">
        <v>0</v>
      </c>
      <c r="I326" s="144">
        <v>0</v>
      </c>
      <c r="J326" s="143">
        <v>0</v>
      </c>
      <c r="K326" s="140">
        <v>18165</v>
      </c>
      <c r="L326" s="145">
        <v>0</v>
      </c>
      <c r="M326" s="145">
        <v>18165</v>
      </c>
      <c r="N326" s="145">
        <v>0</v>
      </c>
    </row>
    <row r="327" spans="1:14" ht="30" x14ac:dyDescent="0.25">
      <c r="A327" s="105"/>
      <c r="B327" s="140">
        <v>41131000</v>
      </c>
      <c r="C327" s="141">
        <v>763322</v>
      </c>
      <c r="D327" s="140" t="s">
        <v>3549</v>
      </c>
      <c r="E327" s="140">
        <v>8</v>
      </c>
      <c r="F327" s="142">
        <v>704</v>
      </c>
      <c r="G327" s="142">
        <v>15000</v>
      </c>
      <c r="H327" s="143">
        <v>0</v>
      </c>
      <c r="I327" s="144">
        <v>0</v>
      </c>
      <c r="J327" s="143">
        <v>0</v>
      </c>
      <c r="K327" s="140">
        <v>15000</v>
      </c>
      <c r="L327" s="145">
        <v>0</v>
      </c>
      <c r="M327" s="145">
        <v>15000</v>
      </c>
      <c r="N327" s="145">
        <v>0</v>
      </c>
    </row>
    <row r="328" spans="1:14" ht="30" x14ac:dyDescent="0.25">
      <c r="A328" s="105"/>
      <c r="B328" s="140">
        <v>41131000</v>
      </c>
      <c r="C328" s="141">
        <v>855548</v>
      </c>
      <c r="D328" s="140" t="s">
        <v>3550</v>
      </c>
      <c r="E328" s="140">
        <v>8</v>
      </c>
      <c r="F328" s="142">
        <v>704</v>
      </c>
      <c r="G328" s="142">
        <v>7585</v>
      </c>
      <c r="H328" s="143">
        <v>0</v>
      </c>
      <c r="I328" s="144">
        <v>0</v>
      </c>
      <c r="J328" s="143">
        <v>0</v>
      </c>
      <c r="K328" s="140">
        <v>7585</v>
      </c>
      <c r="L328" s="145">
        <v>0</v>
      </c>
      <c r="M328" s="145">
        <v>7585</v>
      </c>
      <c r="N328" s="145">
        <v>0</v>
      </c>
    </row>
    <row r="329" spans="1:14" ht="45" x14ac:dyDescent="0.25">
      <c r="A329" s="105"/>
      <c r="B329" s="140">
        <v>41131000</v>
      </c>
      <c r="C329" s="141">
        <v>858538</v>
      </c>
      <c r="D329" s="140" t="s">
        <v>65</v>
      </c>
      <c r="E329" s="140">
        <v>8</v>
      </c>
      <c r="F329" s="142">
        <v>704</v>
      </c>
      <c r="G329" s="142">
        <v>11200</v>
      </c>
      <c r="H329" s="143">
        <v>0</v>
      </c>
      <c r="I329" s="144">
        <v>0</v>
      </c>
      <c r="J329" s="143">
        <v>0</v>
      </c>
      <c r="K329" s="140">
        <v>11200</v>
      </c>
      <c r="L329" s="145">
        <v>0</v>
      </c>
      <c r="M329" s="145">
        <v>11200</v>
      </c>
      <c r="N329" s="145">
        <v>0</v>
      </c>
    </row>
    <row r="330" spans="1:14" ht="30" x14ac:dyDescent="0.25">
      <c r="A330" s="105"/>
      <c r="B330" s="140">
        <v>41131000</v>
      </c>
      <c r="C330" s="141">
        <v>895346</v>
      </c>
      <c r="D330" s="140" t="s">
        <v>3551</v>
      </c>
      <c r="E330" s="140">
        <v>8</v>
      </c>
      <c r="F330" s="142">
        <v>704</v>
      </c>
      <c r="G330" s="142">
        <v>4000</v>
      </c>
      <c r="H330" s="143">
        <v>0</v>
      </c>
      <c r="I330" s="144">
        <v>0</v>
      </c>
      <c r="J330" s="143">
        <v>0</v>
      </c>
      <c r="K330" s="140">
        <v>4000</v>
      </c>
      <c r="L330" s="145">
        <v>0</v>
      </c>
      <c r="M330" s="145">
        <v>4000</v>
      </c>
      <c r="N330" s="145">
        <v>0</v>
      </c>
    </row>
    <row r="331" spans="1:14" ht="60" x14ac:dyDescent="0.25">
      <c r="A331" s="105"/>
      <c r="B331" s="140">
        <v>41131000</v>
      </c>
      <c r="C331" s="141">
        <v>898645</v>
      </c>
      <c r="D331" s="140" t="s">
        <v>3552</v>
      </c>
      <c r="E331" s="140">
        <v>8</v>
      </c>
      <c r="F331" s="142">
        <v>704</v>
      </c>
      <c r="G331" s="142">
        <v>5000</v>
      </c>
      <c r="H331" s="143">
        <v>0</v>
      </c>
      <c r="I331" s="144">
        <v>0</v>
      </c>
      <c r="J331" s="143">
        <v>0</v>
      </c>
      <c r="K331" s="140">
        <v>5000</v>
      </c>
      <c r="L331" s="145">
        <v>0</v>
      </c>
      <c r="M331" s="145">
        <v>5000</v>
      </c>
      <c r="N331" s="145">
        <v>0</v>
      </c>
    </row>
    <row r="332" spans="1:14" ht="30" x14ac:dyDescent="0.25">
      <c r="A332" s="105"/>
      <c r="B332" s="140">
        <v>41131000</v>
      </c>
      <c r="C332" s="141">
        <v>936319</v>
      </c>
      <c r="D332" s="140" t="s">
        <v>3553</v>
      </c>
      <c r="E332" s="140">
        <v>8</v>
      </c>
      <c r="F332" s="142">
        <v>704</v>
      </c>
      <c r="G332" s="142">
        <v>6100.01</v>
      </c>
      <c r="H332" s="143">
        <v>0</v>
      </c>
      <c r="I332" s="144">
        <v>0</v>
      </c>
      <c r="J332" s="143">
        <v>0</v>
      </c>
      <c r="K332" s="140">
        <v>6100.01</v>
      </c>
      <c r="L332" s="145">
        <v>0</v>
      </c>
      <c r="M332" s="145">
        <v>6100.01</v>
      </c>
      <c r="N332" s="145">
        <v>0</v>
      </c>
    </row>
    <row r="333" spans="1:14" ht="30" x14ac:dyDescent="0.25">
      <c r="A333" s="105"/>
      <c r="B333" s="140">
        <v>41131000</v>
      </c>
      <c r="C333" s="141">
        <v>1302237</v>
      </c>
      <c r="D333" s="140" t="s">
        <v>3548</v>
      </c>
      <c r="E333" s="140">
        <v>8</v>
      </c>
      <c r="F333" s="142">
        <v>704</v>
      </c>
      <c r="G333" s="142">
        <v>1000</v>
      </c>
      <c r="H333" s="143">
        <v>0</v>
      </c>
      <c r="I333" s="144">
        <v>0</v>
      </c>
      <c r="J333" s="143">
        <v>0</v>
      </c>
      <c r="K333" s="140">
        <v>1000</v>
      </c>
      <c r="L333" s="145">
        <v>0</v>
      </c>
      <c r="M333" s="145">
        <v>1000</v>
      </c>
      <c r="N333" s="145">
        <v>0</v>
      </c>
    </row>
    <row r="334" spans="1:14" ht="30" x14ac:dyDescent="0.25">
      <c r="A334" s="105"/>
      <c r="B334" s="140">
        <v>41131000</v>
      </c>
      <c r="C334" s="141">
        <v>1304959</v>
      </c>
      <c r="D334" s="140" t="s">
        <v>3554</v>
      </c>
      <c r="E334" s="140">
        <v>8</v>
      </c>
      <c r="F334" s="142">
        <v>704</v>
      </c>
      <c r="G334" s="142">
        <v>15000</v>
      </c>
      <c r="H334" s="143">
        <v>0</v>
      </c>
      <c r="I334" s="144">
        <v>0</v>
      </c>
      <c r="J334" s="143">
        <v>0</v>
      </c>
      <c r="K334" s="140">
        <v>15000</v>
      </c>
      <c r="L334" s="145">
        <v>0</v>
      </c>
      <c r="M334" s="145">
        <v>15000</v>
      </c>
      <c r="N334" s="145">
        <v>0</v>
      </c>
    </row>
    <row r="335" spans="1:14" ht="45" x14ac:dyDescent="0.25">
      <c r="A335" s="105"/>
      <c r="B335" s="140">
        <v>41131000</v>
      </c>
      <c r="C335" s="141">
        <v>1307244</v>
      </c>
      <c r="D335" s="140" t="s">
        <v>3555</v>
      </c>
      <c r="E335" s="140">
        <v>8</v>
      </c>
      <c r="F335" s="142">
        <v>704</v>
      </c>
      <c r="G335" s="142">
        <v>2500</v>
      </c>
      <c r="H335" s="143">
        <v>0</v>
      </c>
      <c r="I335" s="144">
        <v>0</v>
      </c>
      <c r="J335" s="143">
        <v>0</v>
      </c>
      <c r="K335" s="140">
        <v>2500</v>
      </c>
      <c r="L335" s="145">
        <v>0</v>
      </c>
      <c r="M335" s="145">
        <v>2500</v>
      </c>
      <c r="N335" s="145">
        <v>0</v>
      </c>
    </row>
    <row r="336" spans="1:14" ht="30" x14ac:dyDescent="0.25">
      <c r="A336" s="105"/>
      <c r="B336" s="140">
        <v>41131000</v>
      </c>
      <c r="C336" s="141">
        <v>1317011</v>
      </c>
      <c r="D336" s="140" t="s">
        <v>3556</v>
      </c>
      <c r="E336" s="140">
        <v>8</v>
      </c>
      <c r="F336" s="142">
        <v>704</v>
      </c>
      <c r="G336" s="142">
        <v>6500</v>
      </c>
      <c r="H336" s="143">
        <v>0</v>
      </c>
      <c r="I336" s="144">
        <v>0</v>
      </c>
      <c r="J336" s="143">
        <v>0</v>
      </c>
      <c r="K336" s="140">
        <v>6500</v>
      </c>
      <c r="L336" s="145">
        <v>0</v>
      </c>
      <c r="M336" s="145">
        <v>6500</v>
      </c>
      <c r="N336" s="145">
        <v>0</v>
      </c>
    </row>
    <row r="337" spans="1:14" ht="45" x14ac:dyDescent="0.25">
      <c r="A337" s="105"/>
      <c r="B337" s="140">
        <v>41131000</v>
      </c>
      <c r="C337" s="141">
        <v>1325316</v>
      </c>
      <c r="D337" s="140" t="s">
        <v>3557</v>
      </c>
      <c r="E337" s="140">
        <v>8</v>
      </c>
      <c r="F337" s="142">
        <v>704</v>
      </c>
      <c r="G337" s="142">
        <v>0</v>
      </c>
      <c r="H337" s="143">
        <v>0</v>
      </c>
      <c r="I337" s="144">
        <v>3000</v>
      </c>
      <c r="J337" s="143">
        <v>0</v>
      </c>
      <c r="K337" s="140">
        <v>3000</v>
      </c>
      <c r="L337" s="145">
        <v>0</v>
      </c>
      <c r="M337" s="145">
        <v>3000</v>
      </c>
      <c r="N337" s="145">
        <v>0</v>
      </c>
    </row>
    <row r="338" spans="1:14" ht="75" x14ac:dyDescent="0.25">
      <c r="A338" s="105"/>
      <c r="B338" s="140">
        <v>41131000</v>
      </c>
      <c r="C338" s="141">
        <v>986528</v>
      </c>
      <c r="D338" s="140" t="s">
        <v>3558</v>
      </c>
      <c r="E338" s="140">
        <v>8</v>
      </c>
      <c r="F338" s="142">
        <v>711</v>
      </c>
      <c r="G338" s="142">
        <v>10790.35</v>
      </c>
      <c r="H338" s="143">
        <v>0</v>
      </c>
      <c r="I338" s="144">
        <v>0</v>
      </c>
      <c r="J338" s="143">
        <v>0</v>
      </c>
      <c r="K338" s="140">
        <v>10790.35</v>
      </c>
      <c r="L338" s="145">
        <v>0</v>
      </c>
      <c r="M338" s="145">
        <v>10790.35</v>
      </c>
      <c r="N338" s="145">
        <v>0</v>
      </c>
    </row>
    <row r="339" spans="1:14" ht="30" x14ac:dyDescent="0.25">
      <c r="A339" s="105"/>
      <c r="B339" s="140">
        <v>41131000</v>
      </c>
      <c r="C339" s="141">
        <v>1313641</v>
      </c>
      <c r="D339" s="140" t="s">
        <v>3559</v>
      </c>
      <c r="E339" s="140">
        <v>8</v>
      </c>
      <c r="F339" s="142">
        <v>711</v>
      </c>
      <c r="G339" s="142">
        <v>6512.22</v>
      </c>
      <c r="H339" s="143">
        <v>0</v>
      </c>
      <c r="I339" s="144">
        <v>0</v>
      </c>
      <c r="J339" s="143">
        <v>0</v>
      </c>
      <c r="K339" s="140">
        <v>6512.22</v>
      </c>
      <c r="L339" s="145">
        <v>0</v>
      </c>
      <c r="M339" s="145">
        <v>6512.22</v>
      </c>
      <c r="N339" s="145">
        <v>0</v>
      </c>
    </row>
    <row r="340" spans="1:14" ht="45" x14ac:dyDescent="0.25">
      <c r="A340" s="105"/>
      <c r="B340" s="140">
        <v>41131000</v>
      </c>
      <c r="C340" s="141">
        <v>1330783</v>
      </c>
      <c r="D340" s="140" t="s">
        <v>3560</v>
      </c>
      <c r="E340" s="140">
        <v>8</v>
      </c>
      <c r="F340" s="142">
        <v>711</v>
      </c>
      <c r="G340" s="142">
        <v>4500</v>
      </c>
      <c r="H340" s="143">
        <v>0</v>
      </c>
      <c r="I340" s="144">
        <v>0</v>
      </c>
      <c r="J340" s="143">
        <v>0</v>
      </c>
      <c r="K340" s="140">
        <v>4500</v>
      </c>
      <c r="L340" s="145">
        <v>0</v>
      </c>
      <c r="M340" s="145">
        <v>4500</v>
      </c>
      <c r="N340" s="145">
        <v>0</v>
      </c>
    </row>
    <row r="341" spans="1:14" ht="30" x14ac:dyDescent="0.25">
      <c r="A341" s="105"/>
      <c r="B341" s="140">
        <v>41131000</v>
      </c>
      <c r="C341" s="141">
        <v>425371</v>
      </c>
      <c r="D341" s="140" t="s">
        <v>3561</v>
      </c>
      <c r="E341" s="140">
        <v>8</v>
      </c>
      <c r="F341" s="142">
        <v>712</v>
      </c>
      <c r="G341" s="142">
        <v>0</v>
      </c>
      <c r="H341" s="143">
        <v>0</v>
      </c>
      <c r="I341" s="144">
        <v>1900</v>
      </c>
      <c r="J341" s="143">
        <v>0</v>
      </c>
      <c r="K341" s="140">
        <v>1900</v>
      </c>
      <c r="L341" s="145">
        <v>0</v>
      </c>
      <c r="M341" s="145">
        <v>1900</v>
      </c>
      <c r="N341" s="145">
        <v>0</v>
      </c>
    </row>
    <row r="342" spans="1:14" ht="45" x14ac:dyDescent="0.25">
      <c r="A342" s="105"/>
      <c r="B342" s="140">
        <v>41131000</v>
      </c>
      <c r="C342" s="141">
        <v>704631</v>
      </c>
      <c r="D342" s="140" t="s">
        <v>3562</v>
      </c>
      <c r="E342" s="140">
        <v>8</v>
      </c>
      <c r="F342" s="142">
        <v>712</v>
      </c>
      <c r="G342" s="142">
        <v>0</v>
      </c>
      <c r="H342" s="143">
        <v>0</v>
      </c>
      <c r="I342" s="144">
        <v>1500</v>
      </c>
      <c r="J342" s="143">
        <v>0</v>
      </c>
      <c r="K342" s="140">
        <v>1500</v>
      </c>
      <c r="L342" s="145">
        <v>0</v>
      </c>
      <c r="M342" s="145">
        <v>1500</v>
      </c>
      <c r="N342" s="145">
        <v>0</v>
      </c>
    </row>
    <row r="343" spans="1:14" ht="60" x14ac:dyDescent="0.25">
      <c r="A343" s="105"/>
      <c r="B343" s="140">
        <v>41131000</v>
      </c>
      <c r="C343" s="141">
        <v>820139</v>
      </c>
      <c r="D343" s="140" t="s">
        <v>3563</v>
      </c>
      <c r="E343" s="140">
        <v>8</v>
      </c>
      <c r="F343" s="142">
        <v>712</v>
      </c>
      <c r="G343" s="142">
        <v>0</v>
      </c>
      <c r="H343" s="143">
        <v>0</v>
      </c>
      <c r="I343" s="144">
        <v>5000</v>
      </c>
      <c r="J343" s="143">
        <v>0</v>
      </c>
      <c r="K343" s="140">
        <v>5000</v>
      </c>
      <c r="L343" s="145">
        <v>0</v>
      </c>
      <c r="M343" s="145">
        <v>5000</v>
      </c>
      <c r="N343" s="145">
        <v>0</v>
      </c>
    </row>
    <row r="344" spans="1:14" ht="30" x14ac:dyDescent="0.25">
      <c r="A344" s="105"/>
      <c r="B344" s="140">
        <v>41131000</v>
      </c>
      <c r="C344" s="141">
        <v>865361</v>
      </c>
      <c r="D344" s="140" t="s">
        <v>3564</v>
      </c>
      <c r="E344" s="140">
        <v>8</v>
      </c>
      <c r="F344" s="142">
        <v>712</v>
      </c>
      <c r="G344" s="142">
        <v>794</v>
      </c>
      <c r="H344" s="143">
        <v>0</v>
      </c>
      <c r="I344" s="144">
        <v>0</v>
      </c>
      <c r="J344" s="143">
        <v>0</v>
      </c>
      <c r="K344" s="140">
        <v>794</v>
      </c>
      <c r="L344" s="145">
        <v>0</v>
      </c>
      <c r="M344" s="145">
        <v>794</v>
      </c>
      <c r="N344" s="145">
        <v>0</v>
      </c>
    </row>
    <row r="345" spans="1:14" x14ac:dyDescent="0.25">
      <c r="A345" s="105"/>
      <c r="B345" s="140">
        <v>41131000</v>
      </c>
      <c r="C345" s="141">
        <v>940600</v>
      </c>
      <c r="D345" s="140" t="s">
        <v>3565</v>
      </c>
      <c r="E345" s="140">
        <v>8</v>
      </c>
      <c r="F345" s="142">
        <v>712</v>
      </c>
      <c r="G345" s="142">
        <v>1711.5</v>
      </c>
      <c r="H345" s="143">
        <v>0</v>
      </c>
      <c r="I345" s="144">
        <v>0</v>
      </c>
      <c r="J345" s="143">
        <v>0</v>
      </c>
      <c r="K345" s="140">
        <v>1711.5</v>
      </c>
      <c r="L345" s="145">
        <v>0</v>
      </c>
      <c r="M345" s="145">
        <v>1711.5</v>
      </c>
      <c r="N345" s="145">
        <v>0</v>
      </c>
    </row>
    <row r="346" spans="1:14" ht="30" x14ac:dyDescent="0.25">
      <c r="A346" s="105"/>
      <c r="B346" s="140">
        <v>41131000</v>
      </c>
      <c r="C346" s="141">
        <v>945669</v>
      </c>
      <c r="D346" s="140" t="s">
        <v>3566</v>
      </c>
      <c r="E346" s="140">
        <v>8</v>
      </c>
      <c r="F346" s="142">
        <v>712</v>
      </c>
      <c r="G346" s="142">
        <v>1271</v>
      </c>
      <c r="H346" s="143">
        <v>0</v>
      </c>
      <c r="I346" s="144">
        <v>0</v>
      </c>
      <c r="J346" s="143">
        <v>0</v>
      </c>
      <c r="K346" s="140">
        <v>1271</v>
      </c>
      <c r="L346" s="145">
        <v>0</v>
      </c>
      <c r="M346" s="145">
        <v>1271</v>
      </c>
      <c r="N346" s="145">
        <v>0</v>
      </c>
    </row>
    <row r="347" spans="1:14" ht="30" x14ac:dyDescent="0.25">
      <c r="A347" s="105"/>
      <c r="B347" s="140">
        <v>41131000</v>
      </c>
      <c r="C347" s="141">
        <v>949025</v>
      </c>
      <c r="D347" s="140" t="s">
        <v>3567</v>
      </c>
      <c r="E347" s="140">
        <v>8</v>
      </c>
      <c r="F347" s="142">
        <v>712</v>
      </c>
      <c r="G347" s="142">
        <v>0</v>
      </c>
      <c r="H347" s="143">
        <v>0</v>
      </c>
      <c r="I347" s="144">
        <v>4128.3</v>
      </c>
      <c r="J347" s="143">
        <v>0</v>
      </c>
      <c r="K347" s="140">
        <v>4128.3</v>
      </c>
      <c r="L347" s="145">
        <v>0</v>
      </c>
      <c r="M347" s="145">
        <v>4128.3</v>
      </c>
      <c r="N347" s="145">
        <v>0</v>
      </c>
    </row>
    <row r="348" spans="1:14" ht="30" x14ac:dyDescent="0.25">
      <c r="A348" s="105"/>
      <c r="B348" s="140">
        <v>41131000</v>
      </c>
      <c r="C348" s="141">
        <v>963702</v>
      </c>
      <c r="D348" s="140" t="s">
        <v>3568</v>
      </c>
      <c r="E348" s="140">
        <v>8</v>
      </c>
      <c r="F348" s="142">
        <v>712</v>
      </c>
      <c r="G348" s="142">
        <v>1334.55</v>
      </c>
      <c r="H348" s="143">
        <v>0</v>
      </c>
      <c r="I348" s="144">
        <v>0</v>
      </c>
      <c r="J348" s="143">
        <v>0</v>
      </c>
      <c r="K348" s="140">
        <v>1334.55</v>
      </c>
      <c r="L348" s="145">
        <v>0</v>
      </c>
      <c r="M348" s="145">
        <v>1334.55</v>
      </c>
      <c r="N348" s="145">
        <v>0</v>
      </c>
    </row>
    <row r="349" spans="1:14" ht="30" x14ac:dyDescent="0.25">
      <c r="A349" s="105"/>
      <c r="B349" s="140">
        <v>41131000</v>
      </c>
      <c r="C349" s="141">
        <v>966007</v>
      </c>
      <c r="D349" s="140" t="s">
        <v>66</v>
      </c>
      <c r="E349" s="140">
        <v>8</v>
      </c>
      <c r="F349" s="142">
        <v>712</v>
      </c>
      <c r="G349" s="142">
        <v>883.35</v>
      </c>
      <c r="H349" s="143">
        <v>0</v>
      </c>
      <c r="I349" s="144">
        <v>0</v>
      </c>
      <c r="J349" s="143">
        <v>0</v>
      </c>
      <c r="K349" s="140">
        <v>883.35</v>
      </c>
      <c r="L349" s="145">
        <v>0</v>
      </c>
      <c r="M349" s="145">
        <v>883.35</v>
      </c>
      <c r="N349" s="145">
        <v>0</v>
      </c>
    </row>
    <row r="350" spans="1:14" ht="60" x14ac:dyDescent="0.25">
      <c r="A350" s="105"/>
      <c r="B350" s="140">
        <v>41131000</v>
      </c>
      <c r="C350" s="141">
        <v>991260</v>
      </c>
      <c r="D350" s="140" t="s">
        <v>3569</v>
      </c>
      <c r="E350" s="140">
        <v>8</v>
      </c>
      <c r="F350" s="142">
        <v>712</v>
      </c>
      <c r="G350" s="142">
        <v>25237.5</v>
      </c>
      <c r="H350" s="143">
        <v>0</v>
      </c>
      <c r="I350" s="144">
        <v>0</v>
      </c>
      <c r="J350" s="143">
        <v>0</v>
      </c>
      <c r="K350" s="140">
        <v>25237.5</v>
      </c>
      <c r="L350" s="145">
        <v>0</v>
      </c>
      <c r="M350" s="145">
        <v>25237.5</v>
      </c>
      <c r="N350" s="145">
        <v>0</v>
      </c>
    </row>
    <row r="351" spans="1:14" x14ac:dyDescent="0.25">
      <c r="A351" s="105"/>
      <c r="B351" s="140">
        <v>41131000</v>
      </c>
      <c r="C351" s="141">
        <v>1331912</v>
      </c>
      <c r="D351" s="140" t="s">
        <v>3570</v>
      </c>
      <c r="E351" s="140">
        <v>8</v>
      </c>
      <c r="F351" s="142">
        <v>712</v>
      </c>
      <c r="G351" s="142">
        <v>1350</v>
      </c>
      <c r="H351" s="143">
        <v>0</v>
      </c>
      <c r="I351" s="144">
        <v>0</v>
      </c>
      <c r="J351" s="143">
        <v>0</v>
      </c>
      <c r="K351" s="140">
        <v>1350</v>
      </c>
      <c r="L351" s="145">
        <v>0</v>
      </c>
      <c r="M351" s="145">
        <v>1350</v>
      </c>
      <c r="N351" s="145">
        <v>0</v>
      </c>
    </row>
    <row r="352" spans="1:14" x14ac:dyDescent="0.25">
      <c r="A352" s="105"/>
      <c r="B352" s="140">
        <v>41131000</v>
      </c>
      <c r="C352" s="141">
        <v>1331914</v>
      </c>
      <c r="D352" s="140" t="s">
        <v>3571</v>
      </c>
      <c r="E352" s="140">
        <v>8</v>
      </c>
      <c r="F352" s="142">
        <v>712</v>
      </c>
      <c r="G352" s="142">
        <v>0</v>
      </c>
      <c r="H352" s="143">
        <v>0</v>
      </c>
      <c r="I352" s="144">
        <v>4492.8</v>
      </c>
      <c r="J352" s="143">
        <v>0</v>
      </c>
      <c r="K352" s="140">
        <v>4492.8</v>
      </c>
      <c r="L352" s="145">
        <v>0</v>
      </c>
      <c r="M352" s="145">
        <v>4492.8</v>
      </c>
      <c r="N352" s="145">
        <v>0</v>
      </c>
    </row>
    <row r="353" spans="1:14" ht="30" x14ac:dyDescent="0.25">
      <c r="A353" s="105"/>
      <c r="B353" s="140">
        <v>41131000</v>
      </c>
      <c r="C353" s="141">
        <v>1331917</v>
      </c>
      <c r="D353" s="140" t="s">
        <v>3572</v>
      </c>
      <c r="E353" s="140">
        <v>8</v>
      </c>
      <c r="F353" s="142">
        <v>712</v>
      </c>
      <c r="G353" s="142">
        <v>2796.56</v>
      </c>
      <c r="H353" s="143">
        <v>0</v>
      </c>
      <c r="I353" s="144">
        <v>0</v>
      </c>
      <c r="J353" s="143">
        <v>0</v>
      </c>
      <c r="K353" s="140">
        <v>2796.56</v>
      </c>
      <c r="L353" s="145">
        <v>0</v>
      </c>
      <c r="M353" s="145">
        <v>2796.56</v>
      </c>
      <c r="N353" s="145">
        <v>0</v>
      </c>
    </row>
    <row r="354" spans="1:14" ht="30" x14ac:dyDescent="0.25">
      <c r="A354" s="105"/>
      <c r="B354" s="140">
        <v>41131000</v>
      </c>
      <c r="C354" s="141">
        <v>1331957</v>
      </c>
      <c r="D354" s="140" t="s">
        <v>3573</v>
      </c>
      <c r="E354" s="140">
        <v>8</v>
      </c>
      <c r="F354" s="142">
        <v>712</v>
      </c>
      <c r="G354" s="142">
        <v>2500</v>
      </c>
      <c r="H354" s="143">
        <v>0</v>
      </c>
      <c r="I354" s="144">
        <v>0</v>
      </c>
      <c r="J354" s="143">
        <v>0</v>
      </c>
      <c r="K354" s="140">
        <v>2500</v>
      </c>
      <c r="L354" s="145">
        <v>0</v>
      </c>
      <c r="M354" s="145">
        <v>2500</v>
      </c>
      <c r="N354" s="145">
        <v>0</v>
      </c>
    </row>
    <row r="355" spans="1:14" ht="30" x14ac:dyDescent="0.25">
      <c r="A355" s="105"/>
      <c r="B355" s="140">
        <v>41131000</v>
      </c>
      <c r="C355" s="141">
        <v>1331963</v>
      </c>
      <c r="D355" s="140" t="s">
        <v>3574</v>
      </c>
      <c r="E355" s="140">
        <v>8</v>
      </c>
      <c r="F355" s="142">
        <v>712</v>
      </c>
      <c r="G355" s="142">
        <v>2500</v>
      </c>
      <c r="H355" s="143">
        <v>0</v>
      </c>
      <c r="I355" s="144">
        <v>0</v>
      </c>
      <c r="J355" s="143">
        <v>0</v>
      </c>
      <c r="K355" s="140">
        <v>2500</v>
      </c>
      <c r="L355" s="145">
        <v>0</v>
      </c>
      <c r="M355" s="145">
        <v>2500</v>
      </c>
      <c r="N355" s="145">
        <v>0</v>
      </c>
    </row>
    <row r="356" spans="1:14" ht="60" x14ac:dyDescent="0.25">
      <c r="A356" s="105"/>
      <c r="B356" s="140">
        <v>41131000</v>
      </c>
      <c r="C356" s="141">
        <v>900872</v>
      </c>
      <c r="D356" s="140" t="s">
        <v>3490</v>
      </c>
      <c r="E356" s="140">
        <v>9</v>
      </c>
      <c r="F356" s="142">
        <v>132</v>
      </c>
      <c r="G356" s="142">
        <v>4035</v>
      </c>
      <c r="H356" s="143">
        <v>0</v>
      </c>
      <c r="I356" s="144">
        <v>0</v>
      </c>
      <c r="J356" s="143">
        <v>0</v>
      </c>
      <c r="K356" s="140">
        <v>4035</v>
      </c>
      <c r="L356" s="145">
        <v>0</v>
      </c>
      <c r="M356" s="145">
        <v>4035</v>
      </c>
      <c r="N356" s="145">
        <v>0</v>
      </c>
    </row>
    <row r="357" spans="1:14" ht="45" x14ac:dyDescent="0.25">
      <c r="A357" s="105"/>
      <c r="B357" s="140">
        <v>41131000</v>
      </c>
      <c r="C357" s="141">
        <v>932321</v>
      </c>
      <c r="D357" s="140" t="s">
        <v>3575</v>
      </c>
      <c r="E357" s="140">
        <v>9</v>
      </c>
      <c r="F357" s="142">
        <v>132</v>
      </c>
      <c r="G357" s="142">
        <v>2800</v>
      </c>
      <c r="H357" s="143">
        <v>0</v>
      </c>
      <c r="I357" s="144">
        <v>0</v>
      </c>
      <c r="J357" s="143">
        <v>0</v>
      </c>
      <c r="K357" s="140">
        <v>2800</v>
      </c>
      <c r="L357" s="145">
        <v>0</v>
      </c>
      <c r="M357" s="145">
        <v>2800</v>
      </c>
      <c r="N357" s="145">
        <v>0</v>
      </c>
    </row>
    <row r="358" spans="1:14" ht="30" x14ac:dyDescent="0.25">
      <c r="A358" s="105"/>
      <c r="B358" s="140">
        <v>41131000</v>
      </c>
      <c r="C358" s="141">
        <v>934550</v>
      </c>
      <c r="D358" s="140" t="s">
        <v>3491</v>
      </c>
      <c r="E358" s="140">
        <v>9</v>
      </c>
      <c r="F358" s="142">
        <v>132</v>
      </c>
      <c r="G358" s="142">
        <v>2550</v>
      </c>
      <c r="H358" s="143">
        <v>0</v>
      </c>
      <c r="I358" s="144">
        <v>0</v>
      </c>
      <c r="J358" s="143">
        <v>0</v>
      </c>
      <c r="K358" s="140">
        <v>2550</v>
      </c>
      <c r="L358" s="145">
        <v>0</v>
      </c>
      <c r="M358" s="145">
        <v>2550</v>
      </c>
      <c r="N358" s="145">
        <v>0</v>
      </c>
    </row>
    <row r="359" spans="1:14" ht="30" x14ac:dyDescent="0.25">
      <c r="A359" s="105"/>
      <c r="B359" s="140">
        <v>41131000</v>
      </c>
      <c r="C359" s="141">
        <v>941689</v>
      </c>
      <c r="D359" s="140" t="s">
        <v>3491</v>
      </c>
      <c r="E359" s="140">
        <v>9</v>
      </c>
      <c r="F359" s="142">
        <v>132</v>
      </c>
      <c r="G359" s="142">
        <v>4776</v>
      </c>
      <c r="H359" s="143">
        <v>0</v>
      </c>
      <c r="I359" s="144">
        <v>0</v>
      </c>
      <c r="J359" s="143">
        <v>0</v>
      </c>
      <c r="K359" s="140">
        <v>4776</v>
      </c>
      <c r="L359" s="145">
        <v>0</v>
      </c>
      <c r="M359" s="145">
        <v>4776</v>
      </c>
      <c r="N359" s="145">
        <v>0</v>
      </c>
    </row>
    <row r="360" spans="1:14" ht="45" x14ac:dyDescent="0.25">
      <c r="A360" s="105"/>
      <c r="B360" s="140">
        <v>41131000</v>
      </c>
      <c r="C360" s="141">
        <v>21642</v>
      </c>
      <c r="D360" s="140" t="s">
        <v>63</v>
      </c>
      <c r="E360" s="140">
        <v>9</v>
      </c>
      <c r="F360" s="142">
        <v>141</v>
      </c>
      <c r="G360" s="142">
        <v>5980</v>
      </c>
      <c r="H360" s="143">
        <v>0</v>
      </c>
      <c r="I360" s="144">
        <v>0</v>
      </c>
      <c r="J360" s="143">
        <v>0</v>
      </c>
      <c r="K360" s="140">
        <v>5980</v>
      </c>
      <c r="L360" s="145">
        <v>0</v>
      </c>
      <c r="M360" s="145">
        <v>5980</v>
      </c>
      <c r="N360" s="145">
        <v>0</v>
      </c>
    </row>
    <row r="361" spans="1:14" ht="45" x14ac:dyDescent="0.25">
      <c r="A361" s="105"/>
      <c r="B361" s="140">
        <v>41131000</v>
      </c>
      <c r="C361" s="141">
        <v>1322754</v>
      </c>
      <c r="D361" s="140" t="s">
        <v>3576</v>
      </c>
      <c r="E361" s="140">
        <v>9</v>
      </c>
      <c r="F361" s="142">
        <v>141</v>
      </c>
      <c r="G361" s="142">
        <v>2000</v>
      </c>
      <c r="H361" s="143">
        <v>0</v>
      </c>
      <c r="I361" s="144">
        <v>0</v>
      </c>
      <c r="J361" s="143">
        <v>0</v>
      </c>
      <c r="K361" s="140">
        <v>2000</v>
      </c>
      <c r="L361" s="145">
        <v>0</v>
      </c>
      <c r="M361" s="145">
        <v>2000</v>
      </c>
      <c r="N361" s="145">
        <v>0</v>
      </c>
    </row>
    <row r="362" spans="1:14" ht="60" x14ac:dyDescent="0.25">
      <c r="A362" s="105"/>
      <c r="B362" s="140">
        <v>41131000</v>
      </c>
      <c r="C362" s="141">
        <v>1367145</v>
      </c>
      <c r="D362" s="140" t="s">
        <v>3577</v>
      </c>
      <c r="E362" s="140">
        <v>9</v>
      </c>
      <c r="F362" s="142">
        <v>141</v>
      </c>
      <c r="G362" s="142">
        <v>2000</v>
      </c>
      <c r="H362" s="143">
        <v>0</v>
      </c>
      <c r="I362" s="144">
        <v>0</v>
      </c>
      <c r="J362" s="143">
        <v>0</v>
      </c>
      <c r="K362" s="140">
        <v>2000</v>
      </c>
      <c r="L362" s="145">
        <v>0</v>
      </c>
      <c r="M362" s="145">
        <v>2000</v>
      </c>
      <c r="N362" s="145">
        <v>0</v>
      </c>
    </row>
    <row r="363" spans="1:14" ht="45" x14ac:dyDescent="0.25">
      <c r="A363" s="105"/>
      <c r="B363" s="140">
        <v>41131000</v>
      </c>
      <c r="C363" s="141">
        <v>1372648</v>
      </c>
      <c r="D363" s="140" t="s">
        <v>3578</v>
      </c>
      <c r="E363" s="140">
        <v>9</v>
      </c>
      <c r="F363" s="142">
        <v>141</v>
      </c>
      <c r="G363" s="142">
        <v>500</v>
      </c>
      <c r="H363" s="143">
        <v>0</v>
      </c>
      <c r="I363" s="144">
        <v>0</v>
      </c>
      <c r="J363" s="143">
        <v>0</v>
      </c>
      <c r="K363" s="140">
        <v>500</v>
      </c>
      <c r="L363" s="145">
        <v>0</v>
      </c>
      <c r="M363" s="145">
        <v>500</v>
      </c>
      <c r="N363" s="145">
        <v>0</v>
      </c>
    </row>
    <row r="364" spans="1:14" ht="75" x14ac:dyDescent="0.25">
      <c r="A364" s="105"/>
      <c r="B364" s="140">
        <v>41131000</v>
      </c>
      <c r="C364" s="141">
        <v>3000126</v>
      </c>
      <c r="D364" s="140" t="s">
        <v>3579</v>
      </c>
      <c r="E364" s="140">
        <v>9</v>
      </c>
      <c r="F364" s="142">
        <v>141</v>
      </c>
      <c r="G364" s="142">
        <v>500</v>
      </c>
      <c r="H364" s="143">
        <v>0</v>
      </c>
      <c r="I364" s="144">
        <v>0</v>
      </c>
      <c r="J364" s="143">
        <v>0</v>
      </c>
      <c r="K364" s="140">
        <v>500</v>
      </c>
      <c r="L364" s="145">
        <v>0</v>
      </c>
      <c r="M364" s="145">
        <v>500</v>
      </c>
      <c r="N364" s="145">
        <v>0</v>
      </c>
    </row>
    <row r="365" spans="1:14" ht="60" x14ac:dyDescent="0.25">
      <c r="A365" s="105"/>
      <c r="B365" s="140">
        <v>41131000</v>
      </c>
      <c r="C365" s="141">
        <v>3000409</v>
      </c>
      <c r="D365" s="140" t="s">
        <v>3580</v>
      </c>
      <c r="E365" s="140">
        <v>9</v>
      </c>
      <c r="F365" s="142">
        <v>141</v>
      </c>
      <c r="G365" s="142">
        <v>2000</v>
      </c>
      <c r="H365" s="143">
        <v>0</v>
      </c>
      <c r="I365" s="144">
        <v>0</v>
      </c>
      <c r="J365" s="143">
        <v>0</v>
      </c>
      <c r="K365" s="140">
        <v>2000</v>
      </c>
      <c r="L365" s="145">
        <v>0</v>
      </c>
      <c r="M365" s="145">
        <v>2000</v>
      </c>
      <c r="N365" s="145">
        <v>0</v>
      </c>
    </row>
    <row r="366" spans="1:14" ht="60" x14ac:dyDescent="0.25">
      <c r="A366" s="105"/>
      <c r="B366" s="140">
        <v>41131000</v>
      </c>
      <c r="C366" s="141">
        <v>171960</v>
      </c>
      <c r="D366" s="140" t="s">
        <v>3493</v>
      </c>
      <c r="E366" s="140">
        <v>9</v>
      </c>
      <c r="F366" s="142">
        <v>201</v>
      </c>
      <c r="G366" s="142">
        <v>4800</v>
      </c>
      <c r="H366" s="143">
        <v>0</v>
      </c>
      <c r="I366" s="144">
        <v>0</v>
      </c>
      <c r="J366" s="143">
        <v>0</v>
      </c>
      <c r="K366" s="140">
        <v>4800</v>
      </c>
      <c r="L366" s="145">
        <v>0</v>
      </c>
      <c r="M366" s="145">
        <v>4800</v>
      </c>
      <c r="N366" s="145">
        <v>0</v>
      </c>
    </row>
    <row r="367" spans="1:14" ht="90" x14ac:dyDescent="0.25">
      <c r="A367" s="105"/>
      <c r="B367" s="140">
        <v>41131000</v>
      </c>
      <c r="C367" s="141">
        <v>227216</v>
      </c>
      <c r="D367" s="140" t="s">
        <v>3494</v>
      </c>
      <c r="E367" s="140">
        <v>9</v>
      </c>
      <c r="F367" s="142">
        <v>201</v>
      </c>
      <c r="G367" s="142">
        <v>500</v>
      </c>
      <c r="H367" s="143">
        <v>0</v>
      </c>
      <c r="I367" s="144">
        <v>0</v>
      </c>
      <c r="J367" s="143">
        <v>0</v>
      </c>
      <c r="K367" s="140">
        <v>500</v>
      </c>
      <c r="L367" s="145">
        <v>0</v>
      </c>
      <c r="M367" s="145">
        <v>500</v>
      </c>
      <c r="N367" s="145">
        <v>0</v>
      </c>
    </row>
    <row r="368" spans="1:14" ht="45" x14ac:dyDescent="0.25">
      <c r="A368" s="105"/>
      <c r="B368" s="140">
        <v>41131000</v>
      </c>
      <c r="C368" s="141">
        <v>264743</v>
      </c>
      <c r="D368" s="140" t="s">
        <v>3495</v>
      </c>
      <c r="E368" s="140">
        <v>9</v>
      </c>
      <c r="F368" s="142">
        <v>201</v>
      </c>
      <c r="G368" s="142">
        <v>300</v>
      </c>
      <c r="H368" s="143">
        <v>0</v>
      </c>
      <c r="I368" s="144">
        <v>0</v>
      </c>
      <c r="J368" s="143">
        <v>0</v>
      </c>
      <c r="K368" s="140">
        <v>300</v>
      </c>
      <c r="L368" s="145">
        <v>0</v>
      </c>
      <c r="M368" s="145">
        <v>300</v>
      </c>
      <c r="N368" s="145">
        <v>0</v>
      </c>
    </row>
    <row r="369" spans="1:14" ht="45" x14ac:dyDescent="0.25">
      <c r="A369" s="105"/>
      <c r="B369" s="140">
        <v>41131000</v>
      </c>
      <c r="C369" s="141">
        <v>283384</v>
      </c>
      <c r="D369" s="140" t="s">
        <v>3496</v>
      </c>
      <c r="E369" s="140">
        <v>9</v>
      </c>
      <c r="F369" s="142">
        <v>201</v>
      </c>
      <c r="G369" s="142">
        <v>0</v>
      </c>
      <c r="H369" s="143">
        <v>0</v>
      </c>
      <c r="I369" s="144">
        <v>500</v>
      </c>
      <c r="J369" s="143">
        <v>0</v>
      </c>
      <c r="K369" s="140">
        <v>500</v>
      </c>
      <c r="L369" s="145">
        <v>0</v>
      </c>
      <c r="M369" s="145">
        <v>500</v>
      </c>
      <c r="N369" s="145">
        <v>0</v>
      </c>
    </row>
    <row r="370" spans="1:14" ht="45" x14ac:dyDescent="0.25">
      <c r="A370" s="105"/>
      <c r="B370" s="140">
        <v>41131000</v>
      </c>
      <c r="C370" s="141">
        <v>775760</v>
      </c>
      <c r="D370" s="140" t="s">
        <v>3497</v>
      </c>
      <c r="E370" s="140">
        <v>9</v>
      </c>
      <c r="F370" s="142">
        <v>201</v>
      </c>
      <c r="G370" s="142">
        <v>5000</v>
      </c>
      <c r="H370" s="143">
        <v>0</v>
      </c>
      <c r="I370" s="144">
        <v>0</v>
      </c>
      <c r="J370" s="143">
        <v>0</v>
      </c>
      <c r="K370" s="140">
        <v>5000</v>
      </c>
      <c r="L370" s="145">
        <v>0</v>
      </c>
      <c r="M370" s="145">
        <v>5000</v>
      </c>
      <c r="N370" s="145">
        <v>0</v>
      </c>
    </row>
    <row r="371" spans="1:14" ht="30" x14ac:dyDescent="0.25">
      <c r="A371" s="105"/>
      <c r="B371" s="140">
        <v>41131000</v>
      </c>
      <c r="C371" s="141">
        <v>873557</v>
      </c>
      <c r="D371" s="140" t="s">
        <v>3581</v>
      </c>
      <c r="E371" s="140">
        <v>9</v>
      </c>
      <c r="F371" s="142">
        <v>201</v>
      </c>
      <c r="G371" s="142">
        <v>1745</v>
      </c>
      <c r="H371" s="143">
        <v>0</v>
      </c>
      <c r="I371" s="144">
        <v>0</v>
      </c>
      <c r="J371" s="143">
        <v>0</v>
      </c>
      <c r="K371" s="140">
        <v>1745</v>
      </c>
      <c r="L371" s="145">
        <v>0</v>
      </c>
      <c r="M371" s="145">
        <v>1745</v>
      </c>
      <c r="N371" s="145">
        <v>0</v>
      </c>
    </row>
    <row r="372" spans="1:14" ht="30" x14ac:dyDescent="0.25">
      <c r="A372" s="105"/>
      <c r="B372" s="140">
        <v>41131000</v>
      </c>
      <c r="C372" s="141">
        <v>891554</v>
      </c>
      <c r="D372" s="140" t="s">
        <v>3582</v>
      </c>
      <c r="E372" s="140">
        <v>9</v>
      </c>
      <c r="F372" s="142">
        <v>201</v>
      </c>
      <c r="G372" s="142">
        <v>3500</v>
      </c>
      <c r="H372" s="143">
        <v>0</v>
      </c>
      <c r="I372" s="144">
        <v>0</v>
      </c>
      <c r="J372" s="143">
        <v>0</v>
      </c>
      <c r="K372" s="140">
        <v>3500</v>
      </c>
      <c r="L372" s="145">
        <v>0</v>
      </c>
      <c r="M372" s="145">
        <v>3500</v>
      </c>
      <c r="N372" s="145">
        <v>0</v>
      </c>
    </row>
    <row r="373" spans="1:14" ht="45" x14ac:dyDescent="0.25">
      <c r="A373" s="105"/>
      <c r="B373" s="140">
        <v>41131000</v>
      </c>
      <c r="C373" s="141">
        <v>1349187</v>
      </c>
      <c r="D373" s="140" t="s">
        <v>3583</v>
      </c>
      <c r="E373" s="140">
        <v>9</v>
      </c>
      <c r="F373" s="142">
        <v>201</v>
      </c>
      <c r="G373" s="142">
        <v>4000</v>
      </c>
      <c r="H373" s="143">
        <v>0</v>
      </c>
      <c r="I373" s="144">
        <v>0</v>
      </c>
      <c r="J373" s="143">
        <v>0</v>
      </c>
      <c r="K373" s="140">
        <v>4000</v>
      </c>
      <c r="L373" s="145">
        <v>0</v>
      </c>
      <c r="M373" s="145">
        <v>4000</v>
      </c>
      <c r="N373" s="145">
        <v>0</v>
      </c>
    </row>
    <row r="374" spans="1:14" x14ac:dyDescent="0.25">
      <c r="A374" s="105"/>
      <c r="B374" s="140">
        <v>41131000</v>
      </c>
      <c r="C374" s="141">
        <v>1375248</v>
      </c>
      <c r="D374" s="140" t="s">
        <v>3584</v>
      </c>
      <c r="E374" s="140">
        <v>9</v>
      </c>
      <c r="F374" s="142">
        <v>201</v>
      </c>
      <c r="G374" s="142">
        <v>6320</v>
      </c>
      <c r="H374" s="143">
        <v>0</v>
      </c>
      <c r="I374" s="144">
        <v>0</v>
      </c>
      <c r="J374" s="143">
        <v>0</v>
      </c>
      <c r="K374" s="140">
        <v>6320</v>
      </c>
      <c r="L374" s="145">
        <v>0</v>
      </c>
      <c r="M374" s="145">
        <v>6320</v>
      </c>
      <c r="N374" s="145">
        <v>0</v>
      </c>
    </row>
    <row r="375" spans="1:14" ht="30" x14ac:dyDescent="0.25">
      <c r="A375" s="105"/>
      <c r="B375" s="140">
        <v>41131000</v>
      </c>
      <c r="C375" s="141">
        <v>1377300</v>
      </c>
      <c r="D375" s="140" t="s">
        <v>3585</v>
      </c>
      <c r="E375" s="140">
        <v>9</v>
      </c>
      <c r="F375" s="142">
        <v>201</v>
      </c>
      <c r="G375" s="142">
        <v>100</v>
      </c>
      <c r="H375" s="143">
        <v>0</v>
      </c>
      <c r="I375" s="144">
        <v>0</v>
      </c>
      <c r="J375" s="143">
        <v>0</v>
      </c>
      <c r="K375" s="140">
        <v>100</v>
      </c>
      <c r="L375" s="145">
        <v>0</v>
      </c>
      <c r="M375" s="145">
        <v>100</v>
      </c>
      <c r="N375" s="145">
        <v>0</v>
      </c>
    </row>
    <row r="376" spans="1:14" ht="45" x14ac:dyDescent="0.25">
      <c r="A376" s="105"/>
      <c r="B376" s="140">
        <v>41131000</v>
      </c>
      <c r="C376" s="141">
        <v>1378068</v>
      </c>
      <c r="D376" s="140" t="s">
        <v>3586</v>
      </c>
      <c r="E376" s="140">
        <v>9</v>
      </c>
      <c r="F376" s="142">
        <v>201</v>
      </c>
      <c r="G376" s="142">
        <v>1800</v>
      </c>
      <c r="H376" s="143">
        <v>0</v>
      </c>
      <c r="I376" s="144">
        <v>0</v>
      </c>
      <c r="J376" s="143">
        <v>0</v>
      </c>
      <c r="K376" s="140">
        <v>1800</v>
      </c>
      <c r="L376" s="145">
        <v>0</v>
      </c>
      <c r="M376" s="145">
        <v>1800</v>
      </c>
      <c r="N376" s="145">
        <v>0</v>
      </c>
    </row>
    <row r="377" spans="1:14" ht="30" x14ac:dyDescent="0.25">
      <c r="A377" s="105"/>
      <c r="B377" s="140">
        <v>41131000</v>
      </c>
      <c r="C377" s="141">
        <v>1379610</v>
      </c>
      <c r="D377" s="140" t="s">
        <v>3587</v>
      </c>
      <c r="E377" s="140">
        <v>9</v>
      </c>
      <c r="F377" s="142">
        <v>201</v>
      </c>
      <c r="G377" s="142">
        <v>1000</v>
      </c>
      <c r="H377" s="143">
        <v>0</v>
      </c>
      <c r="I377" s="144">
        <v>0</v>
      </c>
      <c r="J377" s="143">
        <v>0</v>
      </c>
      <c r="K377" s="140">
        <v>1000</v>
      </c>
      <c r="L377" s="145">
        <v>0</v>
      </c>
      <c r="M377" s="145">
        <v>1000</v>
      </c>
      <c r="N377" s="145">
        <v>0</v>
      </c>
    </row>
    <row r="378" spans="1:14" x14ac:dyDescent="0.25">
      <c r="A378" s="105"/>
      <c r="B378" s="140">
        <v>41131000</v>
      </c>
      <c r="C378" s="141">
        <v>89363</v>
      </c>
      <c r="D378" s="140" t="s">
        <v>3501</v>
      </c>
      <c r="E378" s="140">
        <v>9</v>
      </c>
      <c r="F378" s="142">
        <v>211</v>
      </c>
      <c r="G378" s="142">
        <v>1173.99</v>
      </c>
      <c r="H378" s="143">
        <v>0</v>
      </c>
      <c r="I378" s="144">
        <v>0</v>
      </c>
      <c r="J378" s="143">
        <v>0</v>
      </c>
      <c r="K378" s="140">
        <v>1173.99</v>
      </c>
      <c r="L378" s="145">
        <v>0</v>
      </c>
      <c r="M378" s="145">
        <v>1173.99</v>
      </c>
      <c r="N378" s="145">
        <v>0</v>
      </c>
    </row>
    <row r="379" spans="1:14" ht="75" x14ac:dyDescent="0.25">
      <c r="A379" s="105"/>
      <c r="B379" s="140">
        <v>41131000</v>
      </c>
      <c r="C379" s="141">
        <v>766577</v>
      </c>
      <c r="D379" s="140" t="s">
        <v>3588</v>
      </c>
      <c r="E379" s="140">
        <v>9</v>
      </c>
      <c r="F379" s="142">
        <v>211</v>
      </c>
      <c r="G379" s="142">
        <v>759.58</v>
      </c>
      <c r="H379" s="143">
        <v>0</v>
      </c>
      <c r="I379" s="144">
        <v>0</v>
      </c>
      <c r="J379" s="143">
        <v>0</v>
      </c>
      <c r="K379" s="140">
        <v>759.58</v>
      </c>
      <c r="L379" s="145">
        <v>0</v>
      </c>
      <c r="M379" s="145">
        <v>759.58</v>
      </c>
      <c r="N379" s="145">
        <v>0</v>
      </c>
    </row>
    <row r="380" spans="1:14" ht="75" x14ac:dyDescent="0.25">
      <c r="A380" s="105"/>
      <c r="B380" s="140">
        <v>41131000</v>
      </c>
      <c r="C380" s="141">
        <v>864840</v>
      </c>
      <c r="D380" s="140" t="s">
        <v>3503</v>
      </c>
      <c r="E380" s="140">
        <v>9</v>
      </c>
      <c r="F380" s="142">
        <v>211</v>
      </c>
      <c r="G380" s="142">
        <v>3600</v>
      </c>
      <c r="H380" s="143">
        <v>0</v>
      </c>
      <c r="I380" s="144">
        <v>0</v>
      </c>
      <c r="J380" s="143">
        <v>0</v>
      </c>
      <c r="K380" s="140">
        <v>3600</v>
      </c>
      <c r="L380" s="145">
        <v>0</v>
      </c>
      <c r="M380" s="145">
        <v>3600</v>
      </c>
      <c r="N380" s="145">
        <v>0</v>
      </c>
    </row>
    <row r="381" spans="1:14" ht="60" x14ac:dyDescent="0.25">
      <c r="A381" s="105"/>
      <c r="B381" s="140">
        <v>41131000</v>
      </c>
      <c r="C381" s="141">
        <v>868456</v>
      </c>
      <c r="D381" s="140" t="s">
        <v>3507</v>
      </c>
      <c r="E381" s="140">
        <v>9</v>
      </c>
      <c r="F381" s="142">
        <v>321</v>
      </c>
      <c r="G381" s="142">
        <v>3940.01</v>
      </c>
      <c r="H381" s="143">
        <v>0</v>
      </c>
      <c r="I381" s="144">
        <v>0</v>
      </c>
      <c r="J381" s="143">
        <v>0</v>
      </c>
      <c r="K381" s="140">
        <v>3940.01</v>
      </c>
      <c r="L381" s="145">
        <v>0</v>
      </c>
      <c r="M381" s="145">
        <v>3940.01</v>
      </c>
      <c r="N381" s="145">
        <v>0</v>
      </c>
    </row>
    <row r="382" spans="1:14" ht="75" x14ac:dyDescent="0.25">
      <c r="A382" s="105"/>
      <c r="B382" s="140">
        <v>41131000</v>
      </c>
      <c r="C382" s="141">
        <v>1312854</v>
      </c>
      <c r="D382" s="140" t="s">
        <v>3511</v>
      </c>
      <c r="E382" s="140">
        <v>9</v>
      </c>
      <c r="F382" s="142">
        <v>321</v>
      </c>
      <c r="G382" s="142">
        <v>1102</v>
      </c>
      <c r="H382" s="143">
        <v>0</v>
      </c>
      <c r="I382" s="144">
        <v>0</v>
      </c>
      <c r="J382" s="143">
        <v>0</v>
      </c>
      <c r="K382" s="140">
        <v>1102</v>
      </c>
      <c r="L382" s="145">
        <v>0</v>
      </c>
      <c r="M382" s="145">
        <v>1102</v>
      </c>
      <c r="N382" s="145">
        <v>0</v>
      </c>
    </row>
    <row r="383" spans="1:14" ht="75" x14ac:dyDescent="0.25">
      <c r="A383" s="105"/>
      <c r="B383" s="140">
        <v>41131000</v>
      </c>
      <c r="C383" s="141">
        <v>1341768</v>
      </c>
      <c r="D383" s="140" t="s">
        <v>3589</v>
      </c>
      <c r="E383" s="140">
        <v>9</v>
      </c>
      <c r="F383" s="142">
        <v>321</v>
      </c>
      <c r="G383" s="142">
        <v>1102</v>
      </c>
      <c r="H383" s="143">
        <v>0</v>
      </c>
      <c r="I383" s="144">
        <v>0</v>
      </c>
      <c r="J383" s="143">
        <v>0</v>
      </c>
      <c r="K383" s="140">
        <v>1102</v>
      </c>
      <c r="L383" s="145">
        <v>0</v>
      </c>
      <c r="M383" s="145">
        <v>1102</v>
      </c>
      <c r="N383" s="145">
        <v>0</v>
      </c>
    </row>
    <row r="384" spans="1:14" ht="45" x14ac:dyDescent="0.25">
      <c r="A384" s="105"/>
      <c r="B384" s="140">
        <v>41131000</v>
      </c>
      <c r="C384" s="141">
        <v>1366866</v>
      </c>
      <c r="D384" s="140" t="s">
        <v>3590</v>
      </c>
      <c r="E384" s="140">
        <v>9</v>
      </c>
      <c r="F384" s="142">
        <v>321</v>
      </c>
      <c r="G384" s="142">
        <v>1730</v>
      </c>
      <c r="H384" s="143">
        <v>0</v>
      </c>
      <c r="I384" s="144">
        <v>0</v>
      </c>
      <c r="J384" s="143">
        <v>0</v>
      </c>
      <c r="K384" s="140">
        <v>1730</v>
      </c>
      <c r="L384" s="145">
        <v>0</v>
      </c>
      <c r="M384" s="145">
        <v>1730</v>
      </c>
      <c r="N384" s="145">
        <v>0</v>
      </c>
    </row>
    <row r="385" spans="1:14" x14ac:dyDescent="0.25">
      <c r="A385" s="105"/>
      <c r="B385" s="140">
        <v>41131000</v>
      </c>
      <c r="C385" s="141">
        <v>1348041</v>
      </c>
      <c r="D385" s="140" t="s">
        <v>3591</v>
      </c>
      <c r="E385" s="140">
        <v>9</v>
      </c>
      <c r="F385" s="142">
        <v>322</v>
      </c>
      <c r="G385" s="142">
        <v>1500</v>
      </c>
      <c r="H385" s="143">
        <v>0</v>
      </c>
      <c r="I385" s="144">
        <v>0</v>
      </c>
      <c r="J385" s="143">
        <v>0</v>
      </c>
      <c r="K385" s="140">
        <v>1500</v>
      </c>
      <c r="L385" s="145">
        <v>0</v>
      </c>
      <c r="M385" s="145">
        <v>1500</v>
      </c>
      <c r="N385" s="145">
        <v>0</v>
      </c>
    </row>
    <row r="386" spans="1:14" ht="45" x14ac:dyDescent="0.25">
      <c r="A386" s="105"/>
      <c r="B386" s="140">
        <v>41131000</v>
      </c>
      <c r="C386" s="141">
        <v>1366866</v>
      </c>
      <c r="D386" s="140" t="s">
        <v>3590</v>
      </c>
      <c r="E386" s="140">
        <v>9</v>
      </c>
      <c r="F386" s="142">
        <v>322</v>
      </c>
      <c r="G386" s="142">
        <v>1500</v>
      </c>
      <c r="H386" s="143">
        <v>0</v>
      </c>
      <c r="I386" s="144">
        <v>0</v>
      </c>
      <c r="J386" s="143">
        <v>0</v>
      </c>
      <c r="K386" s="140">
        <v>1500</v>
      </c>
      <c r="L386" s="145">
        <v>0</v>
      </c>
      <c r="M386" s="145">
        <v>1500</v>
      </c>
      <c r="N386" s="145">
        <v>0</v>
      </c>
    </row>
    <row r="387" spans="1:14" ht="45" x14ac:dyDescent="0.25">
      <c r="A387" s="105"/>
      <c r="B387" s="140">
        <v>41131000</v>
      </c>
      <c r="C387" s="141">
        <v>239816</v>
      </c>
      <c r="D387" s="140" t="s">
        <v>63</v>
      </c>
      <c r="E387" s="140">
        <v>9</v>
      </c>
      <c r="F387" s="142">
        <v>351</v>
      </c>
      <c r="G387" s="142">
        <v>4100</v>
      </c>
      <c r="H387" s="143">
        <v>0</v>
      </c>
      <c r="I387" s="144">
        <v>0</v>
      </c>
      <c r="J387" s="143">
        <v>0</v>
      </c>
      <c r="K387" s="140">
        <v>4100</v>
      </c>
      <c r="L387" s="145">
        <v>0</v>
      </c>
      <c r="M387" s="145">
        <v>4100</v>
      </c>
      <c r="N387" s="145">
        <v>0</v>
      </c>
    </row>
    <row r="388" spans="1:14" ht="45" x14ac:dyDescent="0.25">
      <c r="A388" s="105"/>
      <c r="B388" s="140">
        <v>41131000</v>
      </c>
      <c r="C388" s="141">
        <v>239816</v>
      </c>
      <c r="D388" s="140" t="s">
        <v>63</v>
      </c>
      <c r="E388" s="140">
        <v>9</v>
      </c>
      <c r="F388" s="142">
        <v>352</v>
      </c>
      <c r="G388" s="142">
        <v>4100</v>
      </c>
      <c r="H388" s="143">
        <v>0</v>
      </c>
      <c r="I388" s="144">
        <v>0</v>
      </c>
      <c r="J388" s="143">
        <v>0</v>
      </c>
      <c r="K388" s="140">
        <v>4100</v>
      </c>
      <c r="L388" s="145">
        <v>0</v>
      </c>
      <c r="M388" s="145">
        <v>4100</v>
      </c>
      <c r="N388" s="145">
        <v>0</v>
      </c>
    </row>
    <row r="389" spans="1:14" ht="45" x14ac:dyDescent="0.25">
      <c r="A389" s="105"/>
      <c r="B389" s="140">
        <v>41131000</v>
      </c>
      <c r="C389" s="141">
        <v>515917</v>
      </c>
      <c r="D389" s="140" t="s">
        <v>3526</v>
      </c>
      <c r="E389" s="140">
        <v>9</v>
      </c>
      <c r="F389" s="142">
        <v>411</v>
      </c>
      <c r="G389" s="142">
        <v>5000</v>
      </c>
      <c r="H389" s="143">
        <v>0</v>
      </c>
      <c r="I389" s="144">
        <v>0</v>
      </c>
      <c r="J389" s="143">
        <v>0</v>
      </c>
      <c r="K389" s="140">
        <v>5000</v>
      </c>
      <c r="L389" s="145">
        <v>0</v>
      </c>
      <c r="M389" s="145">
        <v>5000</v>
      </c>
      <c r="N389" s="145">
        <v>0</v>
      </c>
    </row>
    <row r="390" spans="1:14" ht="45" x14ac:dyDescent="0.25">
      <c r="A390" s="105"/>
      <c r="B390" s="140">
        <v>41131000</v>
      </c>
      <c r="C390" s="141">
        <v>1318087</v>
      </c>
      <c r="D390" s="140" t="s">
        <v>3592</v>
      </c>
      <c r="E390" s="140">
        <v>9</v>
      </c>
      <c r="F390" s="142">
        <v>411</v>
      </c>
      <c r="G390" s="142">
        <v>5000</v>
      </c>
      <c r="H390" s="143">
        <v>0</v>
      </c>
      <c r="I390" s="144">
        <v>0</v>
      </c>
      <c r="J390" s="143">
        <v>0</v>
      </c>
      <c r="K390" s="140">
        <v>5000</v>
      </c>
      <c r="L390" s="145">
        <v>0</v>
      </c>
      <c r="M390" s="145">
        <v>5000</v>
      </c>
      <c r="N390" s="145">
        <v>0</v>
      </c>
    </row>
    <row r="391" spans="1:14" ht="75" x14ac:dyDescent="0.25">
      <c r="A391" s="105"/>
      <c r="B391" s="140">
        <v>41131000</v>
      </c>
      <c r="C391" s="141">
        <v>880871</v>
      </c>
      <c r="D391" s="140" t="s">
        <v>3529</v>
      </c>
      <c r="E391" s="140">
        <v>9</v>
      </c>
      <c r="F391" s="142">
        <v>423</v>
      </c>
      <c r="G391" s="142">
        <v>1500</v>
      </c>
      <c r="H391" s="143">
        <v>0</v>
      </c>
      <c r="I391" s="144">
        <v>0</v>
      </c>
      <c r="J391" s="143">
        <v>0</v>
      </c>
      <c r="K391" s="140">
        <v>1500</v>
      </c>
      <c r="L391" s="145">
        <v>0</v>
      </c>
      <c r="M391" s="145">
        <v>1500</v>
      </c>
      <c r="N391" s="145">
        <v>0</v>
      </c>
    </row>
    <row r="392" spans="1:14" ht="45" x14ac:dyDescent="0.25">
      <c r="A392" s="105"/>
      <c r="B392" s="140">
        <v>41131000</v>
      </c>
      <c r="C392" s="141">
        <v>896712</v>
      </c>
      <c r="D392" s="140" t="s">
        <v>67</v>
      </c>
      <c r="E392" s="140">
        <v>9</v>
      </c>
      <c r="F392" s="142">
        <v>423</v>
      </c>
      <c r="G392" s="142">
        <v>500</v>
      </c>
      <c r="H392" s="143">
        <v>0</v>
      </c>
      <c r="I392" s="144">
        <v>0</v>
      </c>
      <c r="J392" s="143">
        <v>0</v>
      </c>
      <c r="K392" s="140">
        <v>500</v>
      </c>
      <c r="L392" s="145">
        <v>0</v>
      </c>
      <c r="M392" s="145">
        <v>500</v>
      </c>
      <c r="N392" s="145">
        <v>0</v>
      </c>
    </row>
    <row r="393" spans="1:14" ht="45" x14ac:dyDescent="0.25">
      <c r="A393" s="105"/>
      <c r="B393" s="140">
        <v>41131000</v>
      </c>
      <c r="C393" s="141">
        <v>958367</v>
      </c>
      <c r="D393" s="140" t="s">
        <v>3593</v>
      </c>
      <c r="E393" s="140">
        <v>9</v>
      </c>
      <c r="F393" s="142">
        <v>423</v>
      </c>
      <c r="G393" s="142">
        <v>399</v>
      </c>
      <c r="H393" s="143">
        <v>0</v>
      </c>
      <c r="I393" s="144">
        <v>0</v>
      </c>
      <c r="J393" s="143">
        <v>0</v>
      </c>
      <c r="K393" s="140">
        <v>399</v>
      </c>
      <c r="L393" s="145">
        <v>0</v>
      </c>
      <c r="M393" s="145">
        <v>399</v>
      </c>
      <c r="N393" s="145">
        <v>0</v>
      </c>
    </row>
    <row r="394" spans="1:14" ht="45" x14ac:dyDescent="0.25">
      <c r="A394" s="105"/>
      <c r="B394" s="140">
        <v>41131000</v>
      </c>
      <c r="C394" s="141">
        <v>958376</v>
      </c>
      <c r="D394" s="140" t="s">
        <v>3594</v>
      </c>
      <c r="E394" s="140">
        <v>9</v>
      </c>
      <c r="F394" s="142">
        <v>423</v>
      </c>
      <c r="G394" s="142">
        <v>998.99</v>
      </c>
      <c r="H394" s="143">
        <v>0</v>
      </c>
      <c r="I394" s="144">
        <v>0</v>
      </c>
      <c r="J394" s="143">
        <v>0</v>
      </c>
      <c r="K394" s="140">
        <v>998.99</v>
      </c>
      <c r="L394" s="145">
        <v>0</v>
      </c>
      <c r="M394" s="145">
        <v>998.99</v>
      </c>
      <c r="N394" s="145">
        <v>0</v>
      </c>
    </row>
    <row r="395" spans="1:14" ht="45" x14ac:dyDescent="0.25">
      <c r="A395" s="105"/>
      <c r="B395" s="140">
        <v>41131000</v>
      </c>
      <c r="C395" s="141">
        <v>958792</v>
      </c>
      <c r="D395" s="140" t="s">
        <v>3531</v>
      </c>
      <c r="E395" s="140">
        <v>9</v>
      </c>
      <c r="F395" s="142">
        <v>423</v>
      </c>
      <c r="G395" s="142">
        <v>399</v>
      </c>
      <c r="H395" s="143">
        <v>0</v>
      </c>
      <c r="I395" s="144">
        <v>0</v>
      </c>
      <c r="J395" s="143">
        <v>0</v>
      </c>
      <c r="K395" s="140">
        <v>399</v>
      </c>
      <c r="L395" s="145">
        <v>0</v>
      </c>
      <c r="M395" s="145">
        <v>399</v>
      </c>
      <c r="N395" s="145">
        <v>0</v>
      </c>
    </row>
    <row r="396" spans="1:14" ht="75" x14ac:dyDescent="0.25">
      <c r="A396" s="105"/>
      <c r="B396" s="140">
        <v>41131000</v>
      </c>
      <c r="C396" s="141">
        <v>880871</v>
      </c>
      <c r="D396" s="140" t="s">
        <v>3529</v>
      </c>
      <c r="E396" s="140">
        <v>9</v>
      </c>
      <c r="F396" s="142">
        <v>425</v>
      </c>
      <c r="G396" s="142">
        <v>0</v>
      </c>
      <c r="H396" s="143">
        <v>0</v>
      </c>
      <c r="I396" s="144">
        <v>1000</v>
      </c>
      <c r="J396" s="143">
        <v>0</v>
      </c>
      <c r="K396" s="140">
        <v>1000</v>
      </c>
      <c r="L396" s="145">
        <v>0</v>
      </c>
      <c r="M396" s="145">
        <v>1000</v>
      </c>
      <c r="N396" s="145">
        <v>0</v>
      </c>
    </row>
    <row r="397" spans="1:14" ht="45" x14ac:dyDescent="0.25">
      <c r="A397" s="105"/>
      <c r="B397" s="140">
        <v>41131000</v>
      </c>
      <c r="C397" s="141">
        <v>1303471</v>
      </c>
      <c r="D397" s="140" t="s">
        <v>3595</v>
      </c>
      <c r="E397" s="140">
        <v>9</v>
      </c>
      <c r="F397" s="142">
        <v>426</v>
      </c>
      <c r="G397" s="142">
        <v>1610</v>
      </c>
      <c r="H397" s="143">
        <v>0</v>
      </c>
      <c r="I397" s="144">
        <v>0</v>
      </c>
      <c r="J397" s="143">
        <v>0</v>
      </c>
      <c r="K397" s="140">
        <v>1610</v>
      </c>
      <c r="L397" s="145">
        <v>0</v>
      </c>
      <c r="M397" s="145">
        <v>1610</v>
      </c>
      <c r="N397" s="145">
        <v>0</v>
      </c>
    </row>
    <row r="398" spans="1:14" x14ac:dyDescent="0.25">
      <c r="A398" s="105"/>
      <c r="B398" s="140">
        <v>41131000</v>
      </c>
      <c r="C398" s="141">
        <v>1375927</v>
      </c>
      <c r="D398" s="140" t="s">
        <v>3596</v>
      </c>
      <c r="E398" s="140">
        <v>9</v>
      </c>
      <c r="F398" s="142">
        <v>426</v>
      </c>
      <c r="G398" s="142">
        <v>1000</v>
      </c>
      <c r="H398" s="143">
        <v>0</v>
      </c>
      <c r="I398" s="144">
        <v>0</v>
      </c>
      <c r="J398" s="143">
        <v>0</v>
      </c>
      <c r="K398" s="140">
        <v>1000</v>
      </c>
      <c r="L398" s="145">
        <v>0</v>
      </c>
      <c r="M398" s="145">
        <v>1000</v>
      </c>
      <c r="N398" s="145">
        <v>0</v>
      </c>
    </row>
    <row r="399" spans="1:14" ht="45" x14ac:dyDescent="0.25">
      <c r="A399" s="105"/>
      <c r="B399" s="140">
        <v>41131000</v>
      </c>
      <c r="C399" s="141">
        <v>277635</v>
      </c>
      <c r="D399" s="140" t="s">
        <v>3597</v>
      </c>
      <c r="E399" s="140">
        <v>9</v>
      </c>
      <c r="F399" s="142">
        <v>601</v>
      </c>
      <c r="G399" s="142">
        <v>7500</v>
      </c>
      <c r="H399" s="143">
        <v>0</v>
      </c>
      <c r="I399" s="144">
        <v>0</v>
      </c>
      <c r="J399" s="143">
        <v>0</v>
      </c>
      <c r="K399" s="140">
        <v>7500</v>
      </c>
      <c r="L399" s="145">
        <v>0</v>
      </c>
      <c r="M399" s="145">
        <v>7500</v>
      </c>
      <c r="N399" s="145">
        <v>0</v>
      </c>
    </row>
    <row r="400" spans="1:14" ht="60" x14ac:dyDescent="0.25">
      <c r="A400" s="105"/>
      <c r="B400" s="140">
        <v>41131000</v>
      </c>
      <c r="C400" s="141">
        <v>824714</v>
      </c>
      <c r="D400" s="140" t="s">
        <v>3598</v>
      </c>
      <c r="E400" s="140">
        <v>9</v>
      </c>
      <c r="F400" s="142">
        <v>601</v>
      </c>
      <c r="G400" s="142">
        <v>5000</v>
      </c>
      <c r="H400" s="143">
        <v>0</v>
      </c>
      <c r="I400" s="144">
        <v>0</v>
      </c>
      <c r="J400" s="143">
        <v>0</v>
      </c>
      <c r="K400" s="140">
        <v>5000</v>
      </c>
      <c r="L400" s="145">
        <v>0</v>
      </c>
      <c r="M400" s="145">
        <v>5000</v>
      </c>
      <c r="N400" s="145">
        <v>0</v>
      </c>
    </row>
    <row r="401" spans="1:14" ht="60" x14ac:dyDescent="0.25">
      <c r="A401" s="105"/>
      <c r="B401" s="140">
        <v>41131000</v>
      </c>
      <c r="C401" s="141">
        <v>951327</v>
      </c>
      <c r="D401" s="140" t="s">
        <v>3543</v>
      </c>
      <c r="E401" s="140">
        <v>9</v>
      </c>
      <c r="F401" s="142">
        <v>601</v>
      </c>
      <c r="G401" s="142">
        <v>3875</v>
      </c>
      <c r="H401" s="143">
        <v>0</v>
      </c>
      <c r="I401" s="144">
        <v>0</v>
      </c>
      <c r="J401" s="143">
        <v>0</v>
      </c>
      <c r="K401" s="140">
        <v>3875</v>
      </c>
      <c r="L401" s="145">
        <v>0</v>
      </c>
      <c r="M401" s="145">
        <v>3875</v>
      </c>
      <c r="N401" s="145">
        <v>0</v>
      </c>
    </row>
    <row r="402" spans="1:14" ht="30" x14ac:dyDescent="0.25">
      <c r="A402" s="105"/>
      <c r="B402" s="140">
        <v>41131000</v>
      </c>
      <c r="C402" s="141">
        <v>951528</v>
      </c>
      <c r="D402" s="140" t="s">
        <v>3537</v>
      </c>
      <c r="E402" s="140">
        <v>9</v>
      </c>
      <c r="F402" s="142">
        <v>601</v>
      </c>
      <c r="G402" s="142">
        <v>6500</v>
      </c>
      <c r="H402" s="143">
        <v>0</v>
      </c>
      <c r="I402" s="144">
        <v>0</v>
      </c>
      <c r="J402" s="143">
        <v>0</v>
      </c>
      <c r="K402" s="140">
        <v>6500</v>
      </c>
      <c r="L402" s="145">
        <v>0</v>
      </c>
      <c r="M402" s="145">
        <v>6500</v>
      </c>
      <c r="N402" s="145">
        <v>0</v>
      </c>
    </row>
    <row r="403" spans="1:14" ht="30" x14ac:dyDescent="0.25">
      <c r="A403" s="105"/>
      <c r="B403" s="140">
        <v>41131000</v>
      </c>
      <c r="C403" s="141">
        <v>1300259</v>
      </c>
      <c r="D403" s="140" t="s">
        <v>3542</v>
      </c>
      <c r="E403" s="140">
        <v>9</v>
      </c>
      <c r="F403" s="142">
        <v>601</v>
      </c>
      <c r="G403" s="142">
        <v>4949</v>
      </c>
      <c r="H403" s="143">
        <v>0</v>
      </c>
      <c r="I403" s="144">
        <v>0</v>
      </c>
      <c r="J403" s="143">
        <v>0</v>
      </c>
      <c r="K403" s="140">
        <v>4949</v>
      </c>
      <c r="L403" s="145">
        <v>0</v>
      </c>
      <c r="M403" s="145">
        <v>4949</v>
      </c>
      <c r="N403" s="145">
        <v>0</v>
      </c>
    </row>
    <row r="404" spans="1:14" x14ac:dyDescent="0.25">
      <c r="A404" s="105"/>
      <c r="B404" s="140">
        <v>41131000</v>
      </c>
      <c r="C404" s="141">
        <v>1331428</v>
      </c>
      <c r="D404" s="140" t="s">
        <v>3599</v>
      </c>
      <c r="E404" s="140">
        <v>9</v>
      </c>
      <c r="F404" s="142">
        <v>601</v>
      </c>
      <c r="G404" s="142">
        <v>0</v>
      </c>
      <c r="H404" s="143">
        <v>0</v>
      </c>
      <c r="I404" s="144">
        <v>2350</v>
      </c>
      <c r="J404" s="143">
        <v>0</v>
      </c>
      <c r="K404" s="140">
        <v>2350</v>
      </c>
      <c r="L404" s="145">
        <v>0</v>
      </c>
      <c r="M404" s="145">
        <v>2350</v>
      </c>
      <c r="N404" s="145">
        <v>0</v>
      </c>
    </row>
    <row r="405" spans="1:14" ht="30" x14ac:dyDescent="0.25">
      <c r="A405" s="105"/>
      <c r="B405" s="140">
        <v>41131000</v>
      </c>
      <c r="C405" s="141">
        <v>1338729</v>
      </c>
      <c r="D405" s="140" t="s">
        <v>3600</v>
      </c>
      <c r="E405" s="140">
        <v>9</v>
      </c>
      <c r="F405" s="142">
        <v>601</v>
      </c>
      <c r="G405" s="142">
        <v>9000</v>
      </c>
      <c r="H405" s="143">
        <v>0</v>
      </c>
      <c r="I405" s="144">
        <v>0</v>
      </c>
      <c r="J405" s="143">
        <v>0</v>
      </c>
      <c r="K405" s="140">
        <v>9000</v>
      </c>
      <c r="L405" s="145">
        <v>0</v>
      </c>
      <c r="M405" s="145">
        <v>9000</v>
      </c>
      <c r="N405" s="145">
        <v>0</v>
      </c>
    </row>
    <row r="406" spans="1:14" ht="60" x14ac:dyDescent="0.25">
      <c r="A406" s="105"/>
      <c r="B406" s="140">
        <v>41131000</v>
      </c>
      <c r="C406" s="141">
        <v>896521</v>
      </c>
      <c r="D406" s="140" t="s">
        <v>3601</v>
      </c>
      <c r="E406" s="140">
        <v>9</v>
      </c>
      <c r="F406" s="142">
        <v>703</v>
      </c>
      <c r="G406" s="142">
        <v>6590</v>
      </c>
      <c r="H406" s="143">
        <v>0</v>
      </c>
      <c r="I406" s="144">
        <v>0</v>
      </c>
      <c r="J406" s="143">
        <v>0</v>
      </c>
      <c r="K406" s="140">
        <v>6590</v>
      </c>
      <c r="L406" s="145">
        <v>0</v>
      </c>
      <c r="M406" s="145">
        <v>6590</v>
      </c>
      <c r="N406" s="145">
        <v>0</v>
      </c>
    </row>
    <row r="407" spans="1:14" ht="45" x14ac:dyDescent="0.25">
      <c r="A407" s="105"/>
      <c r="B407" s="140">
        <v>41131000</v>
      </c>
      <c r="C407" s="141">
        <v>1376478</v>
      </c>
      <c r="D407" s="140" t="s">
        <v>3602</v>
      </c>
      <c r="E407" s="140">
        <v>9</v>
      </c>
      <c r="F407" s="142">
        <v>703</v>
      </c>
      <c r="G407" s="142">
        <v>20000</v>
      </c>
      <c r="H407" s="143">
        <v>0</v>
      </c>
      <c r="I407" s="144">
        <v>0</v>
      </c>
      <c r="J407" s="143">
        <v>0</v>
      </c>
      <c r="K407" s="140">
        <v>20000</v>
      </c>
      <c r="L407" s="145">
        <v>0</v>
      </c>
      <c r="M407" s="145">
        <v>20000</v>
      </c>
      <c r="N407" s="145">
        <v>0</v>
      </c>
    </row>
    <row r="408" spans="1:14" ht="45" x14ac:dyDescent="0.25">
      <c r="A408" s="105"/>
      <c r="B408" s="140">
        <v>41131000</v>
      </c>
      <c r="C408" s="141">
        <v>858538</v>
      </c>
      <c r="D408" s="140" t="s">
        <v>65</v>
      </c>
      <c r="E408" s="140">
        <v>9</v>
      </c>
      <c r="F408" s="142">
        <v>704</v>
      </c>
      <c r="G408" s="142">
        <v>11200</v>
      </c>
      <c r="H408" s="143">
        <v>0</v>
      </c>
      <c r="I408" s="144">
        <v>0</v>
      </c>
      <c r="J408" s="143">
        <v>0</v>
      </c>
      <c r="K408" s="140">
        <v>11200</v>
      </c>
      <c r="L408" s="145">
        <v>0</v>
      </c>
      <c r="M408" s="145">
        <v>11200</v>
      </c>
      <c r="N408" s="145">
        <v>0</v>
      </c>
    </row>
    <row r="409" spans="1:14" ht="30" x14ac:dyDescent="0.25">
      <c r="A409" s="105"/>
      <c r="B409" s="140">
        <v>41131000</v>
      </c>
      <c r="C409" s="141">
        <v>929903</v>
      </c>
      <c r="D409" s="140" t="s">
        <v>68</v>
      </c>
      <c r="E409" s="140">
        <v>9</v>
      </c>
      <c r="F409" s="142">
        <v>704</v>
      </c>
      <c r="G409" s="142">
        <v>5000</v>
      </c>
      <c r="H409" s="143">
        <v>0</v>
      </c>
      <c r="I409" s="144">
        <v>0</v>
      </c>
      <c r="J409" s="143">
        <v>0</v>
      </c>
      <c r="K409" s="140">
        <v>5000</v>
      </c>
      <c r="L409" s="145">
        <v>0</v>
      </c>
      <c r="M409" s="145">
        <v>5000</v>
      </c>
      <c r="N409" s="145">
        <v>0</v>
      </c>
    </row>
    <row r="410" spans="1:14" ht="60" x14ac:dyDescent="0.25">
      <c r="A410" s="105"/>
      <c r="B410" s="140">
        <v>41131000</v>
      </c>
      <c r="C410" s="141">
        <v>931068</v>
      </c>
      <c r="D410" s="140" t="s">
        <v>64</v>
      </c>
      <c r="E410" s="140">
        <v>9</v>
      </c>
      <c r="F410" s="142">
        <v>704</v>
      </c>
      <c r="G410" s="142">
        <v>50000</v>
      </c>
      <c r="H410" s="143">
        <v>0</v>
      </c>
      <c r="I410" s="144">
        <v>0</v>
      </c>
      <c r="J410" s="143">
        <v>0</v>
      </c>
      <c r="K410" s="140">
        <v>50000</v>
      </c>
      <c r="L410" s="145">
        <v>0</v>
      </c>
      <c r="M410" s="145">
        <v>50000</v>
      </c>
      <c r="N410" s="145">
        <v>0</v>
      </c>
    </row>
    <row r="411" spans="1:14" ht="45" x14ac:dyDescent="0.25">
      <c r="A411" s="105"/>
      <c r="B411" s="140">
        <v>41131000</v>
      </c>
      <c r="C411" s="141">
        <v>973439</v>
      </c>
      <c r="D411" s="140" t="s">
        <v>3603</v>
      </c>
      <c r="E411" s="140">
        <v>9</v>
      </c>
      <c r="F411" s="142">
        <v>704</v>
      </c>
      <c r="G411" s="142">
        <v>18000</v>
      </c>
      <c r="H411" s="143">
        <v>0</v>
      </c>
      <c r="I411" s="144">
        <v>0</v>
      </c>
      <c r="J411" s="143">
        <v>0</v>
      </c>
      <c r="K411" s="140">
        <v>18000</v>
      </c>
      <c r="L411" s="145">
        <v>0</v>
      </c>
      <c r="M411" s="145">
        <v>18000</v>
      </c>
      <c r="N411" s="145">
        <v>0</v>
      </c>
    </row>
    <row r="412" spans="1:14" ht="30" x14ac:dyDescent="0.25">
      <c r="A412" s="105"/>
      <c r="B412" s="140">
        <v>41131000</v>
      </c>
      <c r="C412" s="141">
        <v>1304804</v>
      </c>
      <c r="D412" s="140" t="s">
        <v>3604</v>
      </c>
      <c r="E412" s="140">
        <v>9</v>
      </c>
      <c r="F412" s="142">
        <v>704</v>
      </c>
      <c r="G412" s="142">
        <v>5000</v>
      </c>
      <c r="H412" s="143">
        <v>0</v>
      </c>
      <c r="I412" s="144">
        <v>0</v>
      </c>
      <c r="J412" s="143">
        <v>0</v>
      </c>
      <c r="K412" s="140">
        <v>5000</v>
      </c>
      <c r="L412" s="145">
        <v>0</v>
      </c>
      <c r="M412" s="145">
        <v>5000</v>
      </c>
      <c r="N412" s="145">
        <v>0</v>
      </c>
    </row>
    <row r="413" spans="1:14" ht="30" x14ac:dyDescent="0.25">
      <c r="A413" s="105"/>
      <c r="B413" s="140">
        <v>41131000</v>
      </c>
      <c r="C413" s="141">
        <v>1317011</v>
      </c>
      <c r="D413" s="140" t="s">
        <v>3556</v>
      </c>
      <c r="E413" s="140">
        <v>9</v>
      </c>
      <c r="F413" s="142">
        <v>704</v>
      </c>
      <c r="G413" s="142">
        <v>6500</v>
      </c>
      <c r="H413" s="143">
        <v>0</v>
      </c>
      <c r="I413" s="144">
        <v>0</v>
      </c>
      <c r="J413" s="143">
        <v>0</v>
      </c>
      <c r="K413" s="140">
        <v>6500</v>
      </c>
      <c r="L413" s="145">
        <v>0</v>
      </c>
      <c r="M413" s="145">
        <v>6500</v>
      </c>
      <c r="N413" s="145">
        <v>0</v>
      </c>
    </row>
    <row r="414" spans="1:14" ht="30" x14ac:dyDescent="0.25">
      <c r="A414" s="105"/>
      <c r="B414" s="140">
        <v>41131000</v>
      </c>
      <c r="C414" s="141">
        <v>1335342</v>
      </c>
      <c r="D414" s="140" t="s">
        <v>3550</v>
      </c>
      <c r="E414" s="140">
        <v>9</v>
      </c>
      <c r="F414" s="142">
        <v>704</v>
      </c>
      <c r="G414" s="142">
        <v>9500</v>
      </c>
      <c r="H414" s="143">
        <v>0</v>
      </c>
      <c r="I414" s="144">
        <v>0</v>
      </c>
      <c r="J414" s="143">
        <v>0</v>
      </c>
      <c r="K414" s="140">
        <v>9500</v>
      </c>
      <c r="L414" s="145">
        <v>0</v>
      </c>
      <c r="M414" s="145">
        <v>9500</v>
      </c>
      <c r="N414" s="145">
        <v>0</v>
      </c>
    </row>
    <row r="415" spans="1:14" ht="60" x14ac:dyDescent="0.25">
      <c r="A415" s="105"/>
      <c r="B415" s="140">
        <v>41131000</v>
      </c>
      <c r="C415" s="141">
        <v>1346003</v>
      </c>
      <c r="D415" s="140" t="s">
        <v>3605</v>
      </c>
      <c r="E415" s="140">
        <v>9</v>
      </c>
      <c r="F415" s="142">
        <v>704</v>
      </c>
      <c r="G415" s="142">
        <v>10000</v>
      </c>
      <c r="H415" s="143">
        <v>0</v>
      </c>
      <c r="I415" s="144">
        <v>0</v>
      </c>
      <c r="J415" s="143">
        <v>0</v>
      </c>
      <c r="K415" s="140">
        <v>10000</v>
      </c>
      <c r="L415" s="145">
        <v>0</v>
      </c>
      <c r="M415" s="145">
        <v>10000</v>
      </c>
      <c r="N415" s="145">
        <v>0</v>
      </c>
    </row>
    <row r="416" spans="1:14" ht="30" x14ac:dyDescent="0.25">
      <c r="A416" s="105"/>
      <c r="B416" s="140">
        <v>41131000</v>
      </c>
      <c r="C416" s="141">
        <v>865311</v>
      </c>
      <c r="D416" s="140" t="s">
        <v>3606</v>
      </c>
      <c r="E416" s="140">
        <v>9</v>
      </c>
      <c r="F416" s="142">
        <v>711</v>
      </c>
      <c r="G416" s="142">
        <v>9600.01</v>
      </c>
      <c r="H416" s="143">
        <v>0</v>
      </c>
      <c r="I416" s="144">
        <v>0</v>
      </c>
      <c r="J416" s="143">
        <v>0</v>
      </c>
      <c r="K416" s="140">
        <v>9600.01</v>
      </c>
      <c r="L416" s="145">
        <v>0</v>
      </c>
      <c r="M416" s="145">
        <v>9600.01</v>
      </c>
      <c r="N416" s="145">
        <v>0</v>
      </c>
    </row>
    <row r="417" spans="1:14" ht="30" x14ac:dyDescent="0.25">
      <c r="A417" s="105"/>
      <c r="B417" s="140">
        <v>41131000</v>
      </c>
      <c r="C417" s="141">
        <v>949031</v>
      </c>
      <c r="D417" s="140" t="s">
        <v>3607</v>
      </c>
      <c r="E417" s="140">
        <v>9</v>
      </c>
      <c r="F417" s="142">
        <v>711</v>
      </c>
      <c r="G417" s="142">
        <v>5000</v>
      </c>
      <c r="H417" s="143">
        <v>0</v>
      </c>
      <c r="I417" s="144">
        <v>0</v>
      </c>
      <c r="J417" s="143">
        <v>0</v>
      </c>
      <c r="K417" s="140">
        <v>5000</v>
      </c>
      <c r="L417" s="145">
        <v>0</v>
      </c>
      <c r="M417" s="145">
        <v>5000</v>
      </c>
      <c r="N417" s="145">
        <v>0</v>
      </c>
    </row>
    <row r="418" spans="1:14" x14ac:dyDescent="0.25">
      <c r="A418" s="105"/>
      <c r="B418" s="140">
        <v>41131000</v>
      </c>
      <c r="C418" s="141">
        <v>984504</v>
      </c>
      <c r="D418" s="140" t="s">
        <v>3608</v>
      </c>
      <c r="E418" s="140">
        <v>9</v>
      </c>
      <c r="F418" s="142">
        <v>711</v>
      </c>
      <c r="G418" s="142">
        <v>7000</v>
      </c>
      <c r="H418" s="143">
        <v>0</v>
      </c>
      <c r="I418" s="144">
        <v>0</v>
      </c>
      <c r="J418" s="143">
        <v>0</v>
      </c>
      <c r="K418" s="140">
        <v>7000</v>
      </c>
      <c r="L418" s="145">
        <v>0</v>
      </c>
      <c r="M418" s="145">
        <v>7000</v>
      </c>
      <c r="N418" s="145">
        <v>0</v>
      </c>
    </row>
    <row r="419" spans="1:14" ht="75" x14ac:dyDescent="0.25">
      <c r="A419" s="105"/>
      <c r="B419" s="140">
        <v>41131000</v>
      </c>
      <c r="C419" s="141">
        <v>986528</v>
      </c>
      <c r="D419" s="140" t="s">
        <v>3558</v>
      </c>
      <c r="E419" s="140">
        <v>9</v>
      </c>
      <c r="F419" s="142">
        <v>711</v>
      </c>
      <c r="G419" s="142">
        <v>5000</v>
      </c>
      <c r="H419" s="143">
        <v>0</v>
      </c>
      <c r="I419" s="144">
        <v>0</v>
      </c>
      <c r="J419" s="143">
        <v>0</v>
      </c>
      <c r="K419" s="140">
        <v>5000</v>
      </c>
      <c r="L419" s="145">
        <v>0</v>
      </c>
      <c r="M419" s="145">
        <v>5000</v>
      </c>
      <c r="N419" s="145">
        <v>0</v>
      </c>
    </row>
    <row r="420" spans="1:14" ht="30" x14ac:dyDescent="0.25">
      <c r="A420" s="105"/>
      <c r="B420" s="140">
        <v>41131000</v>
      </c>
      <c r="C420" s="141">
        <v>1313641</v>
      </c>
      <c r="D420" s="140" t="s">
        <v>3559</v>
      </c>
      <c r="E420" s="140">
        <v>9</v>
      </c>
      <c r="F420" s="142">
        <v>711</v>
      </c>
      <c r="G420" s="142">
        <v>4800</v>
      </c>
      <c r="H420" s="143">
        <v>0</v>
      </c>
      <c r="I420" s="144">
        <v>0</v>
      </c>
      <c r="J420" s="143">
        <v>0</v>
      </c>
      <c r="K420" s="140">
        <v>4800</v>
      </c>
      <c r="L420" s="145">
        <v>0</v>
      </c>
      <c r="M420" s="145">
        <v>4800</v>
      </c>
      <c r="N420" s="145">
        <v>0</v>
      </c>
    </row>
    <row r="421" spans="1:14" ht="30" x14ac:dyDescent="0.25">
      <c r="A421" s="105"/>
      <c r="B421" s="140">
        <v>41131000</v>
      </c>
      <c r="C421" s="141">
        <v>1330749</v>
      </c>
      <c r="D421" s="140" t="s">
        <v>3609</v>
      </c>
      <c r="E421" s="140">
        <v>9</v>
      </c>
      <c r="F421" s="142">
        <v>711</v>
      </c>
      <c r="G421" s="142">
        <v>5000</v>
      </c>
      <c r="H421" s="143">
        <v>0</v>
      </c>
      <c r="I421" s="144">
        <v>0</v>
      </c>
      <c r="J421" s="143">
        <v>0</v>
      </c>
      <c r="K421" s="140">
        <v>5000</v>
      </c>
      <c r="L421" s="145">
        <v>0</v>
      </c>
      <c r="M421" s="145">
        <v>5000</v>
      </c>
      <c r="N421" s="145">
        <v>0</v>
      </c>
    </row>
    <row r="422" spans="1:14" ht="45" x14ac:dyDescent="0.25">
      <c r="A422" s="105"/>
      <c r="B422" s="140">
        <v>41131000</v>
      </c>
      <c r="C422" s="141">
        <v>1330783</v>
      </c>
      <c r="D422" s="140" t="s">
        <v>3560</v>
      </c>
      <c r="E422" s="140">
        <v>9</v>
      </c>
      <c r="F422" s="142">
        <v>711</v>
      </c>
      <c r="G422" s="142">
        <v>4500</v>
      </c>
      <c r="H422" s="143">
        <v>0</v>
      </c>
      <c r="I422" s="144">
        <v>0</v>
      </c>
      <c r="J422" s="143">
        <v>0</v>
      </c>
      <c r="K422" s="140">
        <v>4500</v>
      </c>
      <c r="L422" s="145">
        <v>0</v>
      </c>
      <c r="M422" s="145">
        <v>4500</v>
      </c>
      <c r="N422" s="145">
        <v>0</v>
      </c>
    </row>
    <row r="423" spans="1:14" ht="30" x14ac:dyDescent="0.25">
      <c r="A423" s="105"/>
      <c r="B423" s="140">
        <v>41131000</v>
      </c>
      <c r="C423" s="141">
        <v>1361401</v>
      </c>
      <c r="D423" s="140" t="s">
        <v>3610</v>
      </c>
      <c r="E423" s="140">
        <v>9</v>
      </c>
      <c r="F423" s="142">
        <v>711</v>
      </c>
      <c r="G423" s="142">
        <v>5000</v>
      </c>
      <c r="H423" s="143">
        <v>0</v>
      </c>
      <c r="I423" s="144">
        <v>0</v>
      </c>
      <c r="J423" s="143">
        <v>0</v>
      </c>
      <c r="K423" s="140">
        <v>5000</v>
      </c>
      <c r="L423" s="145">
        <v>0</v>
      </c>
      <c r="M423" s="145">
        <v>5000</v>
      </c>
      <c r="N423" s="145">
        <v>0</v>
      </c>
    </row>
    <row r="424" spans="1:14" ht="45" x14ac:dyDescent="0.25">
      <c r="A424" s="105"/>
      <c r="B424" s="140">
        <v>41131000</v>
      </c>
      <c r="C424" s="141">
        <v>1368101</v>
      </c>
      <c r="D424" s="140" t="s">
        <v>3611</v>
      </c>
      <c r="E424" s="140">
        <v>9</v>
      </c>
      <c r="F424" s="142">
        <v>711</v>
      </c>
      <c r="G424" s="142">
        <v>3600</v>
      </c>
      <c r="H424" s="143">
        <v>0</v>
      </c>
      <c r="I424" s="144">
        <v>0</v>
      </c>
      <c r="J424" s="143">
        <v>0</v>
      </c>
      <c r="K424" s="140">
        <v>3600</v>
      </c>
      <c r="L424" s="145">
        <v>0</v>
      </c>
      <c r="M424" s="145">
        <v>3600</v>
      </c>
      <c r="N424" s="145">
        <v>0</v>
      </c>
    </row>
    <row r="425" spans="1:14" ht="45" x14ac:dyDescent="0.25">
      <c r="A425" s="105"/>
      <c r="B425" s="140">
        <v>41131000</v>
      </c>
      <c r="C425" s="141">
        <v>772264</v>
      </c>
      <c r="D425" s="140" t="s">
        <v>3612</v>
      </c>
      <c r="E425" s="140">
        <v>9</v>
      </c>
      <c r="F425" s="142">
        <v>712</v>
      </c>
      <c r="G425" s="142">
        <v>1800</v>
      </c>
      <c r="H425" s="143">
        <v>0</v>
      </c>
      <c r="I425" s="144">
        <v>0</v>
      </c>
      <c r="J425" s="143">
        <v>0</v>
      </c>
      <c r="K425" s="140">
        <v>1800</v>
      </c>
      <c r="L425" s="145">
        <v>0</v>
      </c>
      <c r="M425" s="145">
        <v>1800</v>
      </c>
      <c r="N425" s="145">
        <v>0</v>
      </c>
    </row>
    <row r="426" spans="1:14" ht="60" x14ac:dyDescent="0.25">
      <c r="A426" s="105"/>
      <c r="B426" s="140">
        <v>41131000</v>
      </c>
      <c r="C426" s="141">
        <v>820139</v>
      </c>
      <c r="D426" s="140" t="s">
        <v>3563</v>
      </c>
      <c r="E426" s="140">
        <v>9</v>
      </c>
      <c r="F426" s="142">
        <v>712</v>
      </c>
      <c r="G426" s="142">
        <v>0</v>
      </c>
      <c r="H426" s="143">
        <v>0</v>
      </c>
      <c r="I426" s="144">
        <v>5000</v>
      </c>
      <c r="J426" s="143">
        <v>0</v>
      </c>
      <c r="K426" s="140">
        <v>5000</v>
      </c>
      <c r="L426" s="145">
        <v>0</v>
      </c>
      <c r="M426" s="145">
        <v>5000</v>
      </c>
      <c r="N426" s="145">
        <v>0</v>
      </c>
    </row>
    <row r="427" spans="1:14" ht="30" x14ac:dyDescent="0.25">
      <c r="A427" s="105"/>
      <c r="B427" s="140">
        <v>41131000</v>
      </c>
      <c r="C427" s="141">
        <v>865361</v>
      </c>
      <c r="D427" s="140" t="s">
        <v>3564</v>
      </c>
      <c r="E427" s="140">
        <v>9</v>
      </c>
      <c r="F427" s="142">
        <v>712</v>
      </c>
      <c r="G427" s="142">
        <v>794</v>
      </c>
      <c r="H427" s="143">
        <v>0</v>
      </c>
      <c r="I427" s="144">
        <v>0</v>
      </c>
      <c r="J427" s="143">
        <v>0</v>
      </c>
      <c r="K427" s="140">
        <v>794</v>
      </c>
      <c r="L427" s="145">
        <v>0</v>
      </c>
      <c r="M427" s="145">
        <v>794</v>
      </c>
      <c r="N427" s="145">
        <v>0</v>
      </c>
    </row>
    <row r="428" spans="1:14" ht="30" x14ac:dyDescent="0.25">
      <c r="A428" s="105"/>
      <c r="B428" s="140">
        <v>41131000</v>
      </c>
      <c r="C428" s="141">
        <v>949031</v>
      </c>
      <c r="D428" s="140" t="s">
        <v>3607</v>
      </c>
      <c r="E428" s="140">
        <v>9</v>
      </c>
      <c r="F428" s="142">
        <v>712</v>
      </c>
      <c r="G428" s="142">
        <v>2160</v>
      </c>
      <c r="H428" s="143">
        <v>0</v>
      </c>
      <c r="I428" s="144">
        <v>0</v>
      </c>
      <c r="J428" s="143">
        <v>0</v>
      </c>
      <c r="K428" s="140">
        <v>2160</v>
      </c>
      <c r="L428" s="145">
        <v>0</v>
      </c>
      <c r="M428" s="145">
        <v>2160</v>
      </c>
      <c r="N428" s="145">
        <v>0</v>
      </c>
    </row>
    <row r="429" spans="1:14" ht="30" x14ac:dyDescent="0.25">
      <c r="A429" s="105"/>
      <c r="B429" s="140">
        <v>41131000</v>
      </c>
      <c r="C429" s="141">
        <v>1331963</v>
      </c>
      <c r="D429" s="140" t="s">
        <v>3574</v>
      </c>
      <c r="E429" s="140">
        <v>9</v>
      </c>
      <c r="F429" s="142">
        <v>712</v>
      </c>
      <c r="G429" s="142">
        <v>2500</v>
      </c>
      <c r="H429" s="143">
        <v>0</v>
      </c>
      <c r="I429" s="144">
        <v>0</v>
      </c>
      <c r="J429" s="143">
        <v>0</v>
      </c>
      <c r="K429" s="140">
        <v>2500</v>
      </c>
      <c r="L429" s="145">
        <v>0</v>
      </c>
      <c r="M429" s="145">
        <v>2500</v>
      </c>
      <c r="N429" s="145">
        <v>0</v>
      </c>
    </row>
    <row r="430" spans="1:14" ht="75" x14ac:dyDescent="0.25">
      <c r="A430" s="105"/>
      <c r="B430" s="140">
        <v>41131000</v>
      </c>
      <c r="C430" s="141">
        <v>1379779</v>
      </c>
      <c r="D430" s="140" t="s">
        <v>3613</v>
      </c>
      <c r="E430" s="140">
        <v>9</v>
      </c>
      <c r="F430" s="142">
        <v>712</v>
      </c>
      <c r="G430" s="142">
        <v>0</v>
      </c>
      <c r="H430" s="143">
        <v>0</v>
      </c>
      <c r="I430" s="144">
        <v>3800</v>
      </c>
      <c r="J430" s="143">
        <v>0</v>
      </c>
      <c r="K430" s="140">
        <v>3800</v>
      </c>
      <c r="L430" s="145">
        <v>0</v>
      </c>
      <c r="M430" s="145">
        <v>3800</v>
      </c>
      <c r="N430" s="145">
        <v>0</v>
      </c>
    </row>
    <row r="431" spans="1:14" ht="75" x14ac:dyDescent="0.25">
      <c r="A431" s="105"/>
      <c r="B431" s="140">
        <v>41131000</v>
      </c>
      <c r="C431" s="141">
        <v>864840</v>
      </c>
      <c r="D431" s="140" t="s">
        <v>3503</v>
      </c>
      <c r="E431" s="140">
        <v>10</v>
      </c>
      <c r="F431" s="142">
        <v>211</v>
      </c>
      <c r="G431" s="142">
        <v>3700.01</v>
      </c>
      <c r="H431" s="143">
        <v>0</v>
      </c>
      <c r="I431" s="144">
        <v>0</v>
      </c>
      <c r="J431" s="143">
        <v>0</v>
      </c>
      <c r="K431" s="140">
        <v>3700.01</v>
      </c>
      <c r="L431" s="145">
        <v>0</v>
      </c>
      <c r="M431" s="145">
        <v>3700.01</v>
      </c>
      <c r="N431" s="145">
        <v>0</v>
      </c>
    </row>
    <row r="432" spans="1:14" ht="60" x14ac:dyDescent="0.25">
      <c r="A432" s="105"/>
      <c r="B432" s="140">
        <v>41131000</v>
      </c>
      <c r="C432" s="141">
        <v>981885</v>
      </c>
      <c r="D432" s="140" t="s">
        <v>3504</v>
      </c>
      <c r="E432" s="140">
        <v>10</v>
      </c>
      <c r="F432" s="142">
        <v>211</v>
      </c>
      <c r="G432" s="142">
        <v>5852.84</v>
      </c>
      <c r="H432" s="143">
        <v>0</v>
      </c>
      <c r="I432" s="144">
        <v>0</v>
      </c>
      <c r="J432" s="143">
        <v>0</v>
      </c>
      <c r="K432" s="140">
        <v>5852.84</v>
      </c>
      <c r="L432" s="145">
        <v>0</v>
      </c>
      <c r="M432" s="145">
        <v>5852.84</v>
      </c>
      <c r="N432" s="145">
        <v>0</v>
      </c>
    </row>
    <row r="433" spans="1:14" ht="45" x14ac:dyDescent="0.25">
      <c r="A433" s="105"/>
      <c r="B433" s="140">
        <v>41131000</v>
      </c>
      <c r="C433" s="141">
        <v>1314402</v>
      </c>
      <c r="D433" s="140" t="s">
        <v>3505</v>
      </c>
      <c r="E433" s="140">
        <v>10</v>
      </c>
      <c r="F433" s="142">
        <v>211</v>
      </c>
      <c r="G433" s="142">
        <v>17900</v>
      </c>
      <c r="H433" s="143">
        <v>0</v>
      </c>
      <c r="I433" s="144">
        <v>0</v>
      </c>
      <c r="J433" s="143">
        <v>0</v>
      </c>
      <c r="K433" s="140">
        <v>17900</v>
      </c>
      <c r="L433" s="145">
        <v>0</v>
      </c>
      <c r="M433" s="145">
        <v>17900</v>
      </c>
      <c r="N433" s="145">
        <v>0</v>
      </c>
    </row>
    <row r="434" spans="1:14" ht="75" x14ac:dyDescent="0.25">
      <c r="A434" s="105"/>
      <c r="B434" s="140">
        <v>41131000</v>
      </c>
      <c r="C434" s="141">
        <v>880871</v>
      </c>
      <c r="D434" s="140" t="s">
        <v>3529</v>
      </c>
      <c r="E434" s="140">
        <v>10</v>
      </c>
      <c r="F434" s="142">
        <v>423</v>
      </c>
      <c r="G434" s="142">
        <v>1500</v>
      </c>
      <c r="H434" s="143">
        <v>0</v>
      </c>
      <c r="I434" s="144">
        <v>0</v>
      </c>
      <c r="J434" s="143">
        <v>0</v>
      </c>
      <c r="K434" s="140">
        <v>1500</v>
      </c>
      <c r="L434" s="145">
        <v>0</v>
      </c>
      <c r="M434" s="145">
        <v>1500</v>
      </c>
      <c r="N434" s="145">
        <v>0</v>
      </c>
    </row>
    <row r="435" spans="1:14" x14ac:dyDescent="0.25">
      <c r="A435" s="105"/>
      <c r="B435" s="140">
        <v>41131000</v>
      </c>
      <c r="C435" s="141">
        <v>958362</v>
      </c>
      <c r="D435" s="140" t="s">
        <v>3614</v>
      </c>
      <c r="E435" s="140">
        <v>10</v>
      </c>
      <c r="F435" s="142">
        <v>423</v>
      </c>
      <c r="G435" s="142">
        <v>1000</v>
      </c>
      <c r="H435" s="143">
        <v>0</v>
      </c>
      <c r="I435" s="144">
        <v>0</v>
      </c>
      <c r="J435" s="143">
        <v>0</v>
      </c>
      <c r="K435" s="140">
        <v>1000</v>
      </c>
      <c r="L435" s="145">
        <v>0</v>
      </c>
      <c r="M435" s="145">
        <v>1000</v>
      </c>
      <c r="N435" s="145">
        <v>0</v>
      </c>
    </row>
    <row r="436" spans="1:14" ht="45" x14ac:dyDescent="0.25">
      <c r="A436" s="105"/>
      <c r="B436" s="140">
        <v>41131000</v>
      </c>
      <c r="C436" s="141">
        <v>958376</v>
      </c>
      <c r="D436" s="140" t="s">
        <v>3594</v>
      </c>
      <c r="E436" s="140">
        <v>10</v>
      </c>
      <c r="F436" s="142">
        <v>423</v>
      </c>
      <c r="G436" s="142">
        <v>1998.99</v>
      </c>
      <c r="H436" s="143">
        <v>0</v>
      </c>
      <c r="I436" s="144">
        <v>0</v>
      </c>
      <c r="J436" s="143">
        <v>0</v>
      </c>
      <c r="K436" s="140">
        <v>1998.99</v>
      </c>
      <c r="L436" s="145">
        <v>0</v>
      </c>
      <c r="M436" s="145">
        <v>1998.99</v>
      </c>
      <c r="N436" s="145">
        <v>0</v>
      </c>
    </row>
    <row r="437" spans="1:14" ht="45" x14ac:dyDescent="0.25">
      <c r="A437" s="105"/>
      <c r="B437" s="140">
        <v>41131000</v>
      </c>
      <c r="C437" s="141">
        <v>958792</v>
      </c>
      <c r="D437" s="140" t="s">
        <v>3531</v>
      </c>
      <c r="E437" s="140">
        <v>10</v>
      </c>
      <c r="F437" s="142">
        <v>423</v>
      </c>
      <c r="G437" s="142">
        <v>600</v>
      </c>
      <c r="H437" s="143">
        <v>0</v>
      </c>
      <c r="I437" s="144">
        <v>0</v>
      </c>
      <c r="J437" s="143">
        <v>0</v>
      </c>
      <c r="K437" s="140">
        <v>600</v>
      </c>
      <c r="L437" s="145">
        <v>0</v>
      </c>
      <c r="M437" s="145">
        <v>600</v>
      </c>
      <c r="N437" s="145">
        <v>0</v>
      </c>
    </row>
    <row r="438" spans="1:14" ht="45" x14ac:dyDescent="0.25">
      <c r="A438" s="105"/>
      <c r="B438" s="140">
        <v>41131000</v>
      </c>
      <c r="C438" s="141">
        <v>495337</v>
      </c>
      <c r="D438" s="140" t="s">
        <v>3615</v>
      </c>
      <c r="E438" s="140">
        <v>10</v>
      </c>
      <c r="F438" s="142">
        <v>703</v>
      </c>
      <c r="G438" s="142">
        <v>1200</v>
      </c>
      <c r="H438" s="143">
        <v>0</v>
      </c>
      <c r="I438" s="144">
        <v>0</v>
      </c>
      <c r="J438" s="143">
        <v>0</v>
      </c>
      <c r="K438" s="140">
        <v>1200</v>
      </c>
      <c r="L438" s="145">
        <v>0</v>
      </c>
      <c r="M438" s="145">
        <v>1200</v>
      </c>
      <c r="N438" s="145">
        <v>0</v>
      </c>
    </row>
    <row r="439" spans="1:14" ht="45" x14ac:dyDescent="0.25">
      <c r="A439" s="105"/>
      <c r="B439" s="140">
        <v>41131000</v>
      </c>
      <c r="C439" s="141">
        <v>973439</v>
      </c>
      <c r="D439" s="140" t="s">
        <v>3603</v>
      </c>
      <c r="E439" s="140">
        <v>10</v>
      </c>
      <c r="F439" s="142">
        <v>703</v>
      </c>
      <c r="G439" s="142">
        <v>29500</v>
      </c>
      <c r="H439" s="143">
        <v>0</v>
      </c>
      <c r="I439" s="144">
        <v>0</v>
      </c>
      <c r="J439" s="143">
        <v>0</v>
      </c>
      <c r="K439" s="140">
        <v>29500</v>
      </c>
      <c r="L439" s="145">
        <v>0</v>
      </c>
      <c r="M439" s="145">
        <v>29500</v>
      </c>
      <c r="N439" s="145">
        <v>0</v>
      </c>
    </row>
    <row r="440" spans="1:14" ht="45" x14ac:dyDescent="0.25">
      <c r="A440" s="105"/>
      <c r="B440" s="140">
        <v>41131000</v>
      </c>
      <c r="C440" s="141">
        <v>3003533</v>
      </c>
      <c r="D440" s="140" t="s">
        <v>3616</v>
      </c>
      <c r="E440" s="140">
        <v>10</v>
      </c>
      <c r="F440" s="142">
        <v>703</v>
      </c>
      <c r="G440" s="142">
        <v>3194.65</v>
      </c>
      <c r="H440" s="143">
        <v>0</v>
      </c>
      <c r="I440" s="144">
        <v>0</v>
      </c>
      <c r="J440" s="143">
        <v>0</v>
      </c>
      <c r="K440" s="140">
        <v>3194.65</v>
      </c>
      <c r="L440" s="145">
        <v>0</v>
      </c>
      <c r="M440" s="145">
        <v>3194.65</v>
      </c>
      <c r="N440" s="145">
        <v>0</v>
      </c>
    </row>
    <row r="441" spans="1:14" ht="30" x14ac:dyDescent="0.25">
      <c r="A441" s="105"/>
      <c r="B441" s="140">
        <v>41131000</v>
      </c>
      <c r="C441" s="141">
        <v>855548</v>
      </c>
      <c r="D441" s="140" t="s">
        <v>3550</v>
      </c>
      <c r="E441" s="140">
        <v>10</v>
      </c>
      <c r="F441" s="142">
        <v>704</v>
      </c>
      <c r="G441" s="142">
        <v>10572.11</v>
      </c>
      <c r="H441" s="143">
        <v>0</v>
      </c>
      <c r="I441" s="144">
        <v>0</v>
      </c>
      <c r="J441" s="143">
        <v>0</v>
      </c>
      <c r="K441" s="140">
        <v>10572.11</v>
      </c>
      <c r="L441" s="145">
        <v>0</v>
      </c>
      <c r="M441" s="145">
        <v>10572.11</v>
      </c>
      <c r="N441" s="145">
        <v>0</v>
      </c>
    </row>
    <row r="442" spans="1:14" ht="45" x14ac:dyDescent="0.25">
      <c r="A442" s="105"/>
      <c r="B442" s="140">
        <v>41131000</v>
      </c>
      <c r="C442" s="141">
        <v>858538</v>
      </c>
      <c r="D442" s="140" t="s">
        <v>65</v>
      </c>
      <c r="E442" s="140">
        <v>10</v>
      </c>
      <c r="F442" s="142">
        <v>704</v>
      </c>
      <c r="G442" s="142">
        <v>11200</v>
      </c>
      <c r="H442" s="143">
        <v>0</v>
      </c>
      <c r="I442" s="144">
        <v>0</v>
      </c>
      <c r="J442" s="143">
        <v>0</v>
      </c>
      <c r="K442" s="140">
        <v>11200</v>
      </c>
      <c r="L442" s="145">
        <v>0</v>
      </c>
      <c r="M442" s="145">
        <v>11200</v>
      </c>
      <c r="N442" s="145">
        <v>0</v>
      </c>
    </row>
    <row r="443" spans="1:14" ht="30" x14ac:dyDescent="0.25">
      <c r="A443" s="105"/>
      <c r="B443" s="140">
        <v>41131000</v>
      </c>
      <c r="C443" s="141">
        <v>929903</v>
      </c>
      <c r="D443" s="140" t="s">
        <v>68</v>
      </c>
      <c r="E443" s="140">
        <v>10</v>
      </c>
      <c r="F443" s="142">
        <v>704</v>
      </c>
      <c r="G443" s="142">
        <v>5000</v>
      </c>
      <c r="H443" s="143">
        <v>0</v>
      </c>
      <c r="I443" s="144">
        <v>0</v>
      </c>
      <c r="J443" s="143">
        <v>0</v>
      </c>
      <c r="K443" s="140">
        <v>5000</v>
      </c>
      <c r="L443" s="145">
        <v>0</v>
      </c>
      <c r="M443" s="145">
        <v>5000</v>
      </c>
      <c r="N443" s="145">
        <v>0</v>
      </c>
    </row>
    <row r="444" spans="1:14" ht="60" x14ac:dyDescent="0.25">
      <c r="A444" s="105"/>
      <c r="B444" s="140">
        <v>41131000</v>
      </c>
      <c r="C444" s="141">
        <v>931068</v>
      </c>
      <c r="D444" s="140" t="s">
        <v>64</v>
      </c>
      <c r="E444" s="140">
        <v>10</v>
      </c>
      <c r="F444" s="142">
        <v>704</v>
      </c>
      <c r="G444" s="142">
        <v>50000</v>
      </c>
      <c r="H444" s="143">
        <v>0</v>
      </c>
      <c r="I444" s="144">
        <v>0</v>
      </c>
      <c r="J444" s="143">
        <v>0</v>
      </c>
      <c r="K444" s="140">
        <v>50000</v>
      </c>
      <c r="L444" s="145">
        <v>0</v>
      </c>
      <c r="M444" s="145">
        <v>50000</v>
      </c>
      <c r="N444" s="145">
        <v>0</v>
      </c>
    </row>
    <row r="445" spans="1:14" ht="45" x14ac:dyDescent="0.25">
      <c r="A445" s="105"/>
      <c r="B445" s="140">
        <v>41131000</v>
      </c>
      <c r="C445" s="141">
        <v>935715</v>
      </c>
      <c r="D445" s="140" t="s">
        <v>69</v>
      </c>
      <c r="E445" s="140">
        <v>10</v>
      </c>
      <c r="F445" s="142">
        <v>704</v>
      </c>
      <c r="G445" s="142">
        <v>6000</v>
      </c>
      <c r="H445" s="143">
        <v>0</v>
      </c>
      <c r="I445" s="144">
        <v>0</v>
      </c>
      <c r="J445" s="143">
        <v>0</v>
      </c>
      <c r="K445" s="140">
        <v>6000</v>
      </c>
      <c r="L445" s="145">
        <v>0</v>
      </c>
      <c r="M445" s="145">
        <v>6000</v>
      </c>
      <c r="N445" s="145">
        <v>0</v>
      </c>
    </row>
    <row r="446" spans="1:14" ht="60" x14ac:dyDescent="0.25">
      <c r="A446" s="105"/>
      <c r="B446" s="140">
        <v>41131000</v>
      </c>
      <c r="C446" s="141">
        <v>936521</v>
      </c>
      <c r="D446" s="140" t="s">
        <v>228</v>
      </c>
      <c r="E446" s="140">
        <v>10</v>
      </c>
      <c r="F446" s="142">
        <v>704</v>
      </c>
      <c r="G446" s="142">
        <v>12550</v>
      </c>
      <c r="H446" s="143">
        <v>0</v>
      </c>
      <c r="I446" s="144">
        <v>0</v>
      </c>
      <c r="J446" s="143">
        <v>0</v>
      </c>
      <c r="K446" s="140">
        <v>12550</v>
      </c>
      <c r="L446" s="145">
        <v>0</v>
      </c>
      <c r="M446" s="145">
        <v>12550</v>
      </c>
      <c r="N446" s="145">
        <v>0</v>
      </c>
    </row>
    <row r="447" spans="1:14" ht="45" x14ac:dyDescent="0.25">
      <c r="A447" s="105"/>
      <c r="B447" s="140">
        <v>41131000</v>
      </c>
      <c r="C447" s="141">
        <v>973439</v>
      </c>
      <c r="D447" s="140" t="s">
        <v>3603</v>
      </c>
      <c r="E447" s="140">
        <v>10</v>
      </c>
      <c r="F447" s="142">
        <v>704</v>
      </c>
      <c r="G447" s="142">
        <v>18000</v>
      </c>
      <c r="H447" s="143">
        <v>0</v>
      </c>
      <c r="I447" s="144">
        <v>0</v>
      </c>
      <c r="J447" s="143">
        <v>0</v>
      </c>
      <c r="K447" s="140">
        <v>18000</v>
      </c>
      <c r="L447" s="145">
        <v>0</v>
      </c>
      <c r="M447" s="145">
        <v>18000</v>
      </c>
      <c r="N447" s="145">
        <v>0</v>
      </c>
    </row>
    <row r="448" spans="1:14" ht="30" x14ac:dyDescent="0.25">
      <c r="A448" s="105"/>
      <c r="B448" s="140">
        <v>41131000</v>
      </c>
      <c r="C448" s="141">
        <v>1335342</v>
      </c>
      <c r="D448" s="140" t="s">
        <v>3550</v>
      </c>
      <c r="E448" s="140">
        <v>10</v>
      </c>
      <c r="F448" s="142">
        <v>704</v>
      </c>
      <c r="G448" s="142">
        <v>3750</v>
      </c>
      <c r="H448" s="143">
        <v>0</v>
      </c>
      <c r="I448" s="144">
        <v>0</v>
      </c>
      <c r="J448" s="143">
        <v>0</v>
      </c>
      <c r="K448" s="140">
        <v>3750</v>
      </c>
      <c r="L448" s="145">
        <v>0</v>
      </c>
      <c r="M448" s="145">
        <v>3750</v>
      </c>
      <c r="N448" s="145">
        <v>0</v>
      </c>
    </row>
    <row r="449" spans="1:14" ht="60" x14ac:dyDescent="0.25">
      <c r="A449" s="105"/>
      <c r="B449" s="140">
        <v>41131000</v>
      </c>
      <c r="C449" s="141">
        <v>1346003</v>
      </c>
      <c r="D449" s="140" t="s">
        <v>3605</v>
      </c>
      <c r="E449" s="140">
        <v>10</v>
      </c>
      <c r="F449" s="142">
        <v>704</v>
      </c>
      <c r="G449" s="142">
        <v>10000</v>
      </c>
      <c r="H449" s="143">
        <v>0</v>
      </c>
      <c r="I449" s="144">
        <v>0</v>
      </c>
      <c r="J449" s="143">
        <v>0</v>
      </c>
      <c r="K449" s="140">
        <v>10000</v>
      </c>
      <c r="L449" s="145">
        <v>0</v>
      </c>
      <c r="M449" s="145">
        <v>10000</v>
      </c>
      <c r="N449" s="145">
        <v>0</v>
      </c>
    </row>
    <row r="450" spans="1:14" ht="30" x14ac:dyDescent="0.25">
      <c r="A450" s="105"/>
      <c r="B450" s="140">
        <v>41131000</v>
      </c>
      <c r="C450" s="141">
        <v>3002915</v>
      </c>
      <c r="D450" s="140" t="s">
        <v>3617</v>
      </c>
      <c r="E450" s="140">
        <v>10</v>
      </c>
      <c r="F450" s="142">
        <v>704</v>
      </c>
      <c r="G450" s="142">
        <v>5000</v>
      </c>
      <c r="H450" s="143">
        <v>0</v>
      </c>
      <c r="I450" s="144">
        <v>0</v>
      </c>
      <c r="J450" s="143">
        <v>0</v>
      </c>
      <c r="K450" s="140">
        <v>5000</v>
      </c>
      <c r="L450" s="145">
        <v>0</v>
      </c>
      <c r="M450" s="145">
        <v>5000</v>
      </c>
      <c r="N450" s="145">
        <v>0</v>
      </c>
    </row>
    <row r="451" spans="1:14" ht="45" x14ac:dyDescent="0.25">
      <c r="A451" s="105"/>
      <c r="B451" s="140">
        <v>41131000</v>
      </c>
      <c r="C451" s="141">
        <v>3003493</v>
      </c>
      <c r="D451" s="140" t="s">
        <v>3618</v>
      </c>
      <c r="E451" s="140">
        <v>10</v>
      </c>
      <c r="F451" s="142">
        <v>704</v>
      </c>
      <c r="G451" s="142">
        <v>0</v>
      </c>
      <c r="H451" s="143">
        <v>0</v>
      </c>
      <c r="I451" s="144">
        <v>12000</v>
      </c>
      <c r="J451" s="143">
        <v>0</v>
      </c>
      <c r="K451" s="140">
        <v>12000</v>
      </c>
      <c r="L451" s="145">
        <v>0</v>
      </c>
      <c r="M451" s="145">
        <v>12000</v>
      </c>
      <c r="N451" s="145">
        <v>0</v>
      </c>
    </row>
    <row r="452" spans="1:14" ht="45" x14ac:dyDescent="0.25">
      <c r="A452" s="105"/>
      <c r="B452" s="140">
        <v>41131000</v>
      </c>
      <c r="C452" s="141">
        <v>938378</v>
      </c>
      <c r="D452" s="140" t="s">
        <v>3619</v>
      </c>
      <c r="E452" s="140">
        <v>11</v>
      </c>
      <c r="F452" s="142">
        <v>132</v>
      </c>
      <c r="G452" s="142">
        <v>4147</v>
      </c>
      <c r="H452" s="143">
        <v>0</v>
      </c>
      <c r="I452" s="144">
        <v>0</v>
      </c>
      <c r="J452" s="143">
        <v>0</v>
      </c>
      <c r="K452" s="140">
        <v>4147</v>
      </c>
      <c r="L452" s="145">
        <v>0</v>
      </c>
      <c r="M452" s="145">
        <v>4147</v>
      </c>
      <c r="N452" s="145">
        <v>0</v>
      </c>
    </row>
    <row r="453" spans="1:14" ht="45" x14ac:dyDescent="0.25">
      <c r="A453" s="105"/>
      <c r="B453" s="140">
        <v>41131000</v>
      </c>
      <c r="C453" s="141">
        <v>1317569</v>
      </c>
      <c r="D453" s="140" t="s">
        <v>3620</v>
      </c>
      <c r="E453" s="140">
        <v>11</v>
      </c>
      <c r="F453" s="142">
        <v>132</v>
      </c>
      <c r="G453" s="142">
        <v>0</v>
      </c>
      <c r="H453" s="143">
        <v>0</v>
      </c>
      <c r="I453" s="144">
        <v>8110</v>
      </c>
      <c r="J453" s="143">
        <v>6488</v>
      </c>
      <c r="K453" s="140">
        <v>8110</v>
      </c>
      <c r="L453" s="145">
        <v>6488</v>
      </c>
      <c r="M453" s="145">
        <v>1622</v>
      </c>
      <c r="N453" s="145">
        <v>0</v>
      </c>
    </row>
    <row r="454" spans="1:14" ht="30" x14ac:dyDescent="0.25">
      <c r="A454" s="105"/>
      <c r="B454" s="140">
        <v>41131000</v>
      </c>
      <c r="C454" s="141">
        <v>3007899</v>
      </c>
      <c r="D454" s="140" t="s">
        <v>3621</v>
      </c>
      <c r="E454" s="140">
        <v>11</v>
      </c>
      <c r="F454" s="142">
        <v>132</v>
      </c>
      <c r="G454" s="142">
        <v>1000</v>
      </c>
      <c r="H454" s="143">
        <v>0</v>
      </c>
      <c r="I454" s="144">
        <v>0</v>
      </c>
      <c r="J454" s="143">
        <v>0</v>
      </c>
      <c r="K454" s="140">
        <v>1000</v>
      </c>
      <c r="L454" s="145">
        <v>0</v>
      </c>
      <c r="M454" s="145">
        <v>1000</v>
      </c>
      <c r="N454" s="145">
        <v>0</v>
      </c>
    </row>
    <row r="455" spans="1:14" ht="45" x14ac:dyDescent="0.25">
      <c r="A455" s="105"/>
      <c r="B455" s="140">
        <v>41131000</v>
      </c>
      <c r="C455" s="141">
        <v>21642</v>
      </c>
      <c r="D455" s="140" t="s">
        <v>63</v>
      </c>
      <c r="E455" s="140">
        <v>11</v>
      </c>
      <c r="F455" s="142">
        <v>141</v>
      </c>
      <c r="G455" s="142">
        <v>4500</v>
      </c>
      <c r="H455" s="143">
        <v>0</v>
      </c>
      <c r="I455" s="144">
        <v>0</v>
      </c>
      <c r="J455" s="143">
        <v>0</v>
      </c>
      <c r="K455" s="140">
        <v>4500</v>
      </c>
      <c r="L455" s="145">
        <v>0</v>
      </c>
      <c r="M455" s="145">
        <v>4500</v>
      </c>
      <c r="N455" s="145">
        <v>0</v>
      </c>
    </row>
    <row r="456" spans="1:14" ht="30" x14ac:dyDescent="0.25">
      <c r="A456" s="105"/>
      <c r="B456" s="140">
        <v>41131000</v>
      </c>
      <c r="C456" s="141">
        <v>808510</v>
      </c>
      <c r="D456" s="140" t="s">
        <v>3622</v>
      </c>
      <c r="E456" s="140">
        <v>11</v>
      </c>
      <c r="F456" s="142">
        <v>141</v>
      </c>
      <c r="G456" s="142">
        <v>500</v>
      </c>
      <c r="H456" s="143">
        <v>0</v>
      </c>
      <c r="I456" s="144">
        <v>0</v>
      </c>
      <c r="J456" s="143">
        <v>0</v>
      </c>
      <c r="K456" s="140">
        <v>500</v>
      </c>
      <c r="L456" s="145">
        <v>0</v>
      </c>
      <c r="M456" s="145">
        <v>500</v>
      </c>
      <c r="N456" s="145">
        <v>0</v>
      </c>
    </row>
    <row r="457" spans="1:14" x14ac:dyDescent="0.25">
      <c r="A457" s="105"/>
      <c r="B457" s="140">
        <v>41131000</v>
      </c>
      <c r="C457" s="141">
        <v>3003683</v>
      </c>
      <c r="D457" s="140" t="s">
        <v>3623</v>
      </c>
      <c r="E457" s="140">
        <v>11</v>
      </c>
      <c r="F457" s="142">
        <v>141</v>
      </c>
      <c r="G457" s="142">
        <v>500</v>
      </c>
      <c r="H457" s="143">
        <v>0</v>
      </c>
      <c r="I457" s="144">
        <v>0</v>
      </c>
      <c r="J457" s="143">
        <v>0</v>
      </c>
      <c r="K457" s="140">
        <v>500</v>
      </c>
      <c r="L457" s="145">
        <v>0</v>
      </c>
      <c r="M457" s="145">
        <v>500</v>
      </c>
      <c r="N457" s="145">
        <v>0</v>
      </c>
    </row>
    <row r="458" spans="1:14" ht="30" x14ac:dyDescent="0.25">
      <c r="A458" s="105"/>
      <c r="B458" s="140">
        <v>41131000</v>
      </c>
      <c r="C458" s="141">
        <v>3007899</v>
      </c>
      <c r="D458" s="140" t="s">
        <v>3621</v>
      </c>
      <c r="E458" s="140">
        <v>11</v>
      </c>
      <c r="F458" s="142">
        <v>141</v>
      </c>
      <c r="G458" s="142">
        <v>2000</v>
      </c>
      <c r="H458" s="143">
        <v>0</v>
      </c>
      <c r="I458" s="144">
        <v>0</v>
      </c>
      <c r="J458" s="143">
        <v>0</v>
      </c>
      <c r="K458" s="140">
        <v>2000</v>
      </c>
      <c r="L458" s="145">
        <v>0</v>
      </c>
      <c r="M458" s="145">
        <v>2000</v>
      </c>
      <c r="N458" s="145">
        <v>0</v>
      </c>
    </row>
    <row r="459" spans="1:14" ht="45" x14ac:dyDescent="0.25">
      <c r="A459" s="105"/>
      <c r="B459" s="140">
        <v>41131000</v>
      </c>
      <c r="C459" s="141">
        <v>775760</v>
      </c>
      <c r="D459" s="140" t="s">
        <v>3497</v>
      </c>
      <c r="E459" s="140">
        <v>11</v>
      </c>
      <c r="F459" s="142">
        <v>201</v>
      </c>
      <c r="G459" s="142">
        <v>5000</v>
      </c>
      <c r="H459" s="143">
        <v>0</v>
      </c>
      <c r="I459" s="144">
        <v>0</v>
      </c>
      <c r="J459" s="143">
        <v>0</v>
      </c>
      <c r="K459" s="140">
        <v>5000</v>
      </c>
      <c r="L459" s="145">
        <v>0</v>
      </c>
      <c r="M459" s="145">
        <v>5000</v>
      </c>
      <c r="N459" s="145">
        <v>0</v>
      </c>
    </row>
    <row r="460" spans="1:14" ht="45" x14ac:dyDescent="0.25">
      <c r="A460" s="105"/>
      <c r="B460" s="140">
        <v>41131000</v>
      </c>
      <c r="C460" s="141">
        <v>859604</v>
      </c>
      <c r="D460" s="140" t="s">
        <v>71</v>
      </c>
      <c r="E460" s="140">
        <v>11</v>
      </c>
      <c r="F460" s="142">
        <v>201</v>
      </c>
      <c r="G460" s="142">
        <v>5080</v>
      </c>
      <c r="H460" s="143">
        <v>0</v>
      </c>
      <c r="I460" s="144">
        <v>0</v>
      </c>
      <c r="J460" s="143">
        <v>3300</v>
      </c>
      <c r="K460" s="140">
        <v>5080</v>
      </c>
      <c r="L460" s="145">
        <v>3300</v>
      </c>
      <c r="M460" s="145">
        <v>1780</v>
      </c>
      <c r="N460" s="145">
        <v>0</v>
      </c>
    </row>
    <row r="461" spans="1:14" ht="45" x14ac:dyDescent="0.25">
      <c r="A461" s="105"/>
      <c r="B461" s="140">
        <v>41131000</v>
      </c>
      <c r="C461" s="141">
        <v>954347</v>
      </c>
      <c r="D461" s="140" t="s">
        <v>3624</v>
      </c>
      <c r="E461" s="140">
        <v>11</v>
      </c>
      <c r="F461" s="142">
        <v>201</v>
      </c>
      <c r="G461" s="142">
        <v>500</v>
      </c>
      <c r="H461" s="143">
        <v>0</v>
      </c>
      <c r="I461" s="144">
        <v>0</v>
      </c>
      <c r="J461" s="143">
        <v>0</v>
      </c>
      <c r="K461" s="140">
        <v>500</v>
      </c>
      <c r="L461" s="145">
        <v>0</v>
      </c>
      <c r="M461" s="145">
        <v>500</v>
      </c>
      <c r="N461" s="145">
        <v>0</v>
      </c>
    </row>
    <row r="462" spans="1:14" ht="45" x14ac:dyDescent="0.25">
      <c r="A462" s="105"/>
      <c r="B462" s="140">
        <v>41131000</v>
      </c>
      <c r="C462" s="141">
        <v>3004540</v>
      </c>
      <c r="D462" s="140" t="s">
        <v>3625</v>
      </c>
      <c r="E462" s="140">
        <v>11</v>
      </c>
      <c r="F462" s="142">
        <v>201</v>
      </c>
      <c r="G462" s="142">
        <v>1000</v>
      </c>
      <c r="H462" s="143">
        <v>0</v>
      </c>
      <c r="I462" s="144">
        <v>0</v>
      </c>
      <c r="J462" s="143">
        <v>0</v>
      </c>
      <c r="K462" s="140">
        <v>1000</v>
      </c>
      <c r="L462" s="145">
        <v>0</v>
      </c>
      <c r="M462" s="145">
        <v>1000</v>
      </c>
      <c r="N462" s="145">
        <v>0</v>
      </c>
    </row>
    <row r="463" spans="1:14" ht="75" x14ac:dyDescent="0.25">
      <c r="A463" s="105"/>
      <c r="B463" s="140">
        <v>41131000</v>
      </c>
      <c r="C463" s="141">
        <v>799671</v>
      </c>
      <c r="D463" s="140" t="s">
        <v>3502</v>
      </c>
      <c r="E463" s="140">
        <v>11</v>
      </c>
      <c r="F463" s="142">
        <v>211</v>
      </c>
      <c r="G463" s="142">
        <v>10600</v>
      </c>
      <c r="H463" s="143">
        <v>0</v>
      </c>
      <c r="I463" s="144">
        <v>0</v>
      </c>
      <c r="J463" s="143">
        <v>0</v>
      </c>
      <c r="K463" s="140">
        <v>10600</v>
      </c>
      <c r="L463" s="145">
        <v>0</v>
      </c>
      <c r="M463" s="145">
        <v>10600</v>
      </c>
      <c r="N463" s="145">
        <v>0</v>
      </c>
    </row>
    <row r="464" spans="1:14" ht="45" x14ac:dyDescent="0.25">
      <c r="A464" s="105"/>
      <c r="B464" s="140">
        <v>41131000</v>
      </c>
      <c r="C464" s="141">
        <v>1314402</v>
      </c>
      <c r="D464" s="140" t="s">
        <v>3505</v>
      </c>
      <c r="E464" s="140">
        <v>11</v>
      </c>
      <c r="F464" s="142">
        <v>211</v>
      </c>
      <c r="G464" s="142">
        <v>20960</v>
      </c>
      <c r="H464" s="143">
        <v>0</v>
      </c>
      <c r="I464" s="144">
        <v>0</v>
      </c>
      <c r="J464" s="143">
        <v>0</v>
      </c>
      <c r="K464" s="140">
        <v>20960</v>
      </c>
      <c r="L464" s="145">
        <v>0</v>
      </c>
      <c r="M464" s="145">
        <v>20960</v>
      </c>
      <c r="N464" s="145">
        <v>0</v>
      </c>
    </row>
    <row r="465" spans="1:14" x14ac:dyDescent="0.25">
      <c r="A465" s="105"/>
      <c r="B465" s="140">
        <v>41131000</v>
      </c>
      <c r="C465" s="141">
        <v>3002670</v>
      </c>
      <c r="D465" s="140" t="s">
        <v>3626</v>
      </c>
      <c r="E465" s="140">
        <v>11</v>
      </c>
      <c r="F465" s="142">
        <v>211</v>
      </c>
      <c r="G465" s="142">
        <v>18450</v>
      </c>
      <c r="H465" s="143">
        <v>0</v>
      </c>
      <c r="I465" s="144">
        <v>0</v>
      </c>
      <c r="J465" s="143">
        <v>0</v>
      </c>
      <c r="K465" s="140">
        <v>18450</v>
      </c>
      <c r="L465" s="145">
        <v>0</v>
      </c>
      <c r="M465" s="145">
        <v>18450</v>
      </c>
      <c r="N465" s="145">
        <v>0</v>
      </c>
    </row>
    <row r="466" spans="1:14" ht="75" x14ac:dyDescent="0.25">
      <c r="A466" s="105"/>
      <c r="B466" s="140">
        <v>41131000</v>
      </c>
      <c r="C466" s="141">
        <v>880871</v>
      </c>
      <c r="D466" s="140" t="s">
        <v>3529</v>
      </c>
      <c r="E466" s="140">
        <v>11</v>
      </c>
      <c r="F466" s="142">
        <v>423</v>
      </c>
      <c r="G466" s="142">
        <v>1500</v>
      </c>
      <c r="H466" s="143">
        <v>0</v>
      </c>
      <c r="I466" s="144">
        <v>0</v>
      </c>
      <c r="J466" s="143">
        <v>0</v>
      </c>
      <c r="K466" s="140">
        <v>1500</v>
      </c>
      <c r="L466" s="145">
        <v>0</v>
      </c>
      <c r="M466" s="145">
        <v>1500</v>
      </c>
      <c r="N466" s="145">
        <v>0</v>
      </c>
    </row>
    <row r="467" spans="1:14" ht="45" x14ac:dyDescent="0.25">
      <c r="A467" s="105"/>
      <c r="B467" s="140">
        <v>41131000</v>
      </c>
      <c r="C467" s="141">
        <v>958792</v>
      </c>
      <c r="D467" s="140" t="s">
        <v>3531</v>
      </c>
      <c r="E467" s="140">
        <v>11</v>
      </c>
      <c r="F467" s="142">
        <v>423</v>
      </c>
      <c r="G467" s="142">
        <v>1000</v>
      </c>
      <c r="H467" s="143">
        <v>0</v>
      </c>
      <c r="I467" s="144">
        <v>0</v>
      </c>
      <c r="J467" s="143">
        <v>0</v>
      </c>
      <c r="K467" s="140">
        <v>1000</v>
      </c>
      <c r="L467" s="145">
        <v>0</v>
      </c>
      <c r="M467" s="145">
        <v>1000</v>
      </c>
      <c r="N467" s="145">
        <v>0</v>
      </c>
    </row>
    <row r="468" spans="1:14" ht="75" x14ac:dyDescent="0.25">
      <c r="A468" s="105"/>
      <c r="B468" s="140">
        <v>41131000</v>
      </c>
      <c r="C468" s="141">
        <v>880871</v>
      </c>
      <c r="D468" s="140" t="s">
        <v>3529</v>
      </c>
      <c r="E468" s="140">
        <v>11</v>
      </c>
      <c r="F468" s="142">
        <v>425</v>
      </c>
      <c r="G468" s="142">
        <v>1000</v>
      </c>
      <c r="H468" s="143">
        <v>0</v>
      </c>
      <c r="I468" s="144">
        <v>0</v>
      </c>
      <c r="J468" s="143">
        <v>0</v>
      </c>
      <c r="K468" s="140">
        <v>1000</v>
      </c>
      <c r="L468" s="145">
        <v>0</v>
      </c>
      <c r="M468" s="145">
        <v>1000</v>
      </c>
      <c r="N468" s="145">
        <v>0</v>
      </c>
    </row>
    <row r="469" spans="1:14" ht="45" x14ac:dyDescent="0.25">
      <c r="A469" s="105"/>
      <c r="B469" s="140">
        <v>41131000</v>
      </c>
      <c r="C469" s="141">
        <v>3008509</v>
      </c>
      <c r="D469" s="140" t="s">
        <v>3627</v>
      </c>
      <c r="E469" s="140">
        <v>11</v>
      </c>
      <c r="F469" s="142">
        <v>611</v>
      </c>
      <c r="G469" s="142">
        <v>1000</v>
      </c>
      <c r="H469" s="143">
        <v>0</v>
      </c>
      <c r="I469" s="144">
        <v>0</v>
      </c>
      <c r="J469" s="143">
        <v>0</v>
      </c>
      <c r="K469" s="140">
        <v>1000</v>
      </c>
      <c r="L469" s="145">
        <v>0</v>
      </c>
      <c r="M469" s="145">
        <v>1000</v>
      </c>
      <c r="N469" s="145">
        <v>0</v>
      </c>
    </row>
    <row r="470" spans="1:14" ht="60" x14ac:dyDescent="0.25">
      <c r="A470" s="105"/>
      <c r="B470" s="140">
        <v>41131000</v>
      </c>
      <c r="C470" s="141">
        <v>3004887</v>
      </c>
      <c r="D470" s="140" t="s">
        <v>3628</v>
      </c>
      <c r="E470" s="140">
        <v>11</v>
      </c>
      <c r="F470" s="142">
        <v>703</v>
      </c>
      <c r="G470" s="142">
        <v>3000</v>
      </c>
      <c r="H470" s="143">
        <v>0</v>
      </c>
      <c r="I470" s="144">
        <v>0</v>
      </c>
      <c r="J470" s="143">
        <v>0</v>
      </c>
      <c r="K470" s="140">
        <v>3000</v>
      </c>
      <c r="L470" s="145">
        <v>0</v>
      </c>
      <c r="M470" s="145">
        <v>3000</v>
      </c>
      <c r="N470" s="145">
        <v>0</v>
      </c>
    </row>
    <row r="471" spans="1:14" ht="45" x14ac:dyDescent="0.25">
      <c r="A471" s="105"/>
      <c r="B471" s="140">
        <v>41131000</v>
      </c>
      <c r="C471" s="141">
        <v>858538</v>
      </c>
      <c r="D471" s="140" t="s">
        <v>65</v>
      </c>
      <c r="E471" s="140">
        <v>11</v>
      </c>
      <c r="F471" s="142">
        <v>704</v>
      </c>
      <c r="G471" s="142">
        <v>15337.42</v>
      </c>
      <c r="H471" s="143">
        <v>0</v>
      </c>
      <c r="I471" s="144">
        <v>0</v>
      </c>
      <c r="J471" s="143">
        <v>0</v>
      </c>
      <c r="K471" s="140">
        <v>15337.42</v>
      </c>
      <c r="L471" s="145">
        <v>0</v>
      </c>
      <c r="M471" s="145">
        <v>15337.42</v>
      </c>
      <c r="N471" s="145">
        <v>0</v>
      </c>
    </row>
    <row r="472" spans="1:14" ht="30" x14ac:dyDescent="0.25">
      <c r="A472" s="105"/>
      <c r="B472" s="140">
        <v>41131000</v>
      </c>
      <c r="C472" s="141">
        <v>929903</v>
      </c>
      <c r="D472" s="140" t="s">
        <v>68</v>
      </c>
      <c r="E472" s="140">
        <v>11</v>
      </c>
      <c r="F472" s="142">
        <v>704</v>
      </c>
      <c r="G472" s="142">
        <v>5000</v>
      </c>
      <c r="H472" s="143">
        <v>0</v>
      </c>
      <c r="I472" s="144">
        <v>0</v>
      </c>
      <c r="J472" s="143">
        <v>0</v>
      </c>
      <c r="K472" s="140">
        <v>5000</v>
      </c>
      <c r="L472" s="145">
        <v>0</v>
      </c>
      <c r="M472" s="145">
        <v>5000</v>
      </c>
      <c r="N472" s="145">
        <v>0</v>
      </c>
    </row>
    <row r="473" spans="1:14" ht="60" x14ac:dyDescent="0.25">
      <c r="A473" s="105"/>
      <c r="B473" s="140">
        <v>41131000</v>
      </c>
      <c r="C473" s="141">
        <v>931068</v>
      </c>
      <c r="D473" s="140" t="s">
        <v>64</v>
      </c>
      <c r="E473" s="140">
        <v>11</v>
      </c>
      <c r="F473" s="142">
        <v>704</v>
      </c>
      <c r="G473" s="142">
        <v>50000</v>
      </c>
      <c r="H473" s="143">
        <v>0</v>
      </c>
      <c r="I473" s="144">
        <v>0</v>
      </c>
      <c r="J473" s="143">
        <v>0</v>
      </c>
      <c r="K473" s="140">
        <v>50000</v>
      </c>
      <c r="L473" s="145">
        <v>0</v>
      </c>
      <c r="M473" s="145">
        <v>50000</v>
      </c>
      <c r="N473" s="145">
        <v>0</v>
      </c>
    </row>
    <row r="474" spans="1:14" ht="30" x14ac:dyDescent="0.25">
      <c r="A474" s="105"/>
      <c r="B474" s="140">
        <v>41131000</v>
      </c>
      <c r="C474" s="141">
        <v>3002915</v>
      </c>
      <c r="D474" s="140" t="s">
        <v>3617</v>
      </c>
      <c r="E474" s="140">
        <v>11</v>
      </c>
      <c r="F474" s="142">
        <v>704</v>
      </c>
      <c r="G474" s="142">
        <v>5000</v>
      </c>
      <c r="H474" s="143">
        <v>0</v>
      </c>
      <c r="I474" s="144">
        <v>0</v>
      </c>
      <c r="J474" s="143">
        <v>0</v>
      </c>
      <c r="K474" s="140">
        <v>5000</v>
      </c>
      <c r="L474" s="145">
        <v>0</v>
      </c>
      <c r="M474" s="145">
        <v>5000</v>
      </c>
      <c r="N474" s="145">
        <v>0</v>
      </c>
    </row>
    <row r="475" spans="1:14" ht="75" x14ac:dyDescent="0.25">
      <c r="A475" s="105"/>
      <c r="B475" s="140">
        <v>41131000</v>
      </c>
      <c r="C475" s="141">
        <v>3007559</v>
      </c>
      <c r="D475" s="140" t="s">
        <v>72</v>
      </c>
      <c r="E475" s="140">
        <v>11</v>
      </c>
      <c r="F475" s="142">
        <v>704</v>
      </c>
      <c r="G475" s="142">
        <v>11000</v>
      </c>
      <c r="H475" s="143">
        <v>0</v>
      </c>
      <c r="I475" s="144">
        <v>0</v>
      </c>
      <c r="J475" s="143">
        <v>16499.98</v>
      </c>
      <c r="K475" s="140">
        <v>11000</v>
      </c>
      <c r="L475" s="145">
        <v>16499.98</v>
      </c>
      <c r="M475" s="145">
        <v>0</v>
      </c>
      <c r="N475" s="145">
        <v>5499.98</v>
      </c>
    </row>
    <row r="476" spans="1:14" ht="75" x14ac:dyDescent="0.25">
      <c r="A476" s="105"/>
      <c r="B476" s="140">
        <v>41131000</v>
      </c>
      <c r="C476" s="141">
        <v>3007560</v>
      </c>
      <c r="D476" s="140" t="s">
        <v>3629</v>
      </c>
      <c r="E476" s="140">
        <v>11</v>
      </c>
      <c r="F476" s="142">
        <v>704</v>
      </c>
      <c r="G476" s="142">
        <v>4200</v>
      </c>
      <c r="H476" s="143">
        <v>0</v>
      </c>
      <c r="I476" s="144">
        <v>0</v>
      </c>
      <c r="J476" s="143">
        <v>0</v>
      </c>
      <c r="K476" s="140">
        <v>4200</v>
      </c>
      <c r="L476" s="145">
        <v>0</v>
      </c>
      <c r="M476" s="145">
        <v>4200</v>
      </c>
      <c r="N476" s="145">
        <v>0</v>
      </c>
    </row>
    <row r="477" spans="1:14" ht="60" x14ac:dyDescent="0.25">
      <c r="A477" s="105"/>
      <c r="B477" s="140">
        <v>41131000</v>
      </c>
      <c r="C477" s="141">
        <v>3008080</v>
      </c>
      <c r="D477" s="140" t="s">
        <v>3630</v>
      </c>
      <c r="E477" s="140">
        <v>11</v>
      </c>
      <c r="F477" s="142">
        <v>704</v>
      </c>
      <c r="G477" s="142">
        <v>7500</v>
      </c>
      <c r="H477" s="143">
        <v>0</v>
      </c>
      <c r="I477" s="144">
        <v>0</v>
      </c>
      <c r="J477" s="143">
        <v>0</v>
      </c>
      <c r="K477" s="140">
        <v>7500</v>
      </c>
      <c r="L477" s="145">
        <v>0</v>
      </c>
      <c r="M477" s="145">
        <v>7500</v>
      </c>
      <c r="N477" s="145">
        <v>0</v>
      </c>
    </row>
    <row r="478" spans="1:14" ht="45" x14ac:dyDescent="0.25">
      <c r="A478" s="105"/>
      <c r="B478" s="140">
        <v>41131000</v>
      </c>
      <c r="C478" s="141">
        <v>3008119</v>
      </c>
      <c r="D478" s="140" t="s">
        <v>3631</v>
      </c>
      <c r="E478" s="140">
        <v>11</v>
      </c>
      <c r="F478" s="142">
        <v>704</v>
      </c>
      <c r="G478" s="142">
        <v>9000</v>
      </c>
      <c r="H478" s="143">
        <v>0</v>
      </c>
      <c r="I478" s="144">
        <v>0</v>
      </c>
      <c r="J478" s="143">
        <v>0</v>
      </c>
      <c r="K478" s="140">
        <v>9000</v>
      </c>
      <c r="L478" s="145">
        <v>0</v>
      </c>
      <c r="M478" s="145">
        <v>9000</v>
      </c>
      <c r="N478" s="145">
        <v>0</v>
      </c>
    </row>
    <row r="479" spans="1:14" ht="30" x14ac:dyDescent="0.25">
      <c r="A479" s="105"/>
      <c r="B479" s="140">
        <v>41131000</v>
      </c>
      <c r="C479" s="141">
        <v>3008120</v>
      </c>
      <c r="D479" s="140" t="s">
        <v>3632</v>
      </c>
      <c r="E479" s="140">
        <v>11</v>
      </c>
      <c r="F479" s="142">
        <v>704</v>
      </c>
      <c r="G479" s="142">
        <v>15000</v>
      </c>
      <c r="H479" s="143">
        <v>0</v>
      </c>
      <c r="I479" s="144">
        <v>0</v>
      </c>
      <c r="J479" s="143">
        <v>0</v>
      </c>
      <c r="K479" s="140">
        <v>15000</v>
      </c>
      <c r="L479" s="145">
        <v>0</v>
      </c>
      <c r="M479" s="145">
        <v>15000</v>
      </c>
      <c r="N479" s="145">
        <v>0</v>
      </c>
    </row>
    <row r="480" spans="1:14" ht="30" x14ac:dyDescent="0.25">
      <c r="A480" s="105"/>
      <c r="B480" s="140">
        <v>41131000</v>
      </c>
      <c r="C480" s="141">
        <v>868459</v>
      </c>
      <c r="D480" s="140" t="s">
        <v>3633</v>
      </c>
      <c r="E480" s="140">
        <v>12</v>
      </c>
      <c r="F480" s="142">
        <v>321</v>
      </c>
      <c r="G480" s="142">
        <v>2000</v>
      </c>
      <c r="H480" s="143">
        <v>0</v>
      </c>
      <c r="I480" s="144">
        <v>0</v>
      </c>
      <c r="J480" s="143">
        <v>0</v>
      </c>
      <c r="K480" s="140">
        <v>2000</v>
      </c>
      <c r="L480" s="145">
        <v>0</v>
      </c>
      <c r="M480" s="145">
        <v>2000</v>
      </c>
      <c r="N480" s="145">
        <v>0</v>
      </c>
    </row>
    <row r="481" spans="1:14" ht="75" x14ac:dyDescent="0.25">
      <c r="A481" s="105"/>
      <c r="B481" s="140">
        <v>41131000</v>
      </c>
      <c r="C481" s="141">
        <v>1312854</v>
      </c>
      <c r="D481" s="140" t="s">
        <v>3511</v>
      </c>
      <c r="E481" s="140">
        <v>12</v>
      </c>
      <c r="F481" s="142">
        <v>321</v>
      </c>
      <c r="G481" s="142">
        <v>1300</v>
      </c>
      <c r="H481" s="143">
        <v>0</v>
      </c>
      <c r="I481" s="144">
        <v>0</v>
      </c>
      <c r="J481" s="143">
        <v>0</v>
      </c>
      <c r="K481" s="140">
        <v>1300</v>
      </c>
      <c r="L481" s="145">
        <v>0</v>
      </c>
      <c r="M481" s="145">
        <v>1300</v>
      </c>
      <c r="N481" s="145">
        <v>0</v>
      </c>
    </row>
    <row r="482" spans="1:14" ht="60" x14ac:dyDescent="0.25">
      <c r="A482" s="105"/>
      <c r="B482" s="140">
        <v>41131000</v>
      </c>
      <c r="C482" s="141">
        <v>1313017</v>
      </c>
      <c r="D482" s="140" t="s">
        <v>3512</v>
      </c>
      <c r="E482" s="140">
        <v>12</v>
      </c>
      <c r="F482" s="142">
        <v>321</v>
      </c>
      <c r="G482" s="142">
        <v>1000</v>
      </c>
      <c r="H482" s="143">
        <v>0</v>
      </c>
      <c r="I482" s="144">
        <v>0</v>
      </c>
      <c r="J482" s="143">
        <v>0</v>
      </c>
      <c r="K482" s="140">
        <v>1000</v>
      </c>
      <c r="L482" s="145">
        <v>0</v>
      </c>
      <c r="M482" s="145">
        <v>1000</v>
      </c>
      <c r="N482" s="145">
        <v>0</v>
      </c>
    </row>
    <row r="483" spans="1:14" ht="30" x14ac:dyDescent="0.25">
      <c r="A483" s="105"/>
      <c r="B483" s="140">
        <v>41131000</v>
      </c>
      <c r="C483" s="141">
        <v>1339959</v>
      </c>
      <c r="D483" s="140" t="s">
        <v>3634</v>
      </c>
      <c r="E483" s="140">
        <v>12</v>
      </c>
      <c r="F483" s="142">
        <v>321</v>
      </c>
      <c r="G483" s="142">
        <v>2100</v>
      </c>
      <c r="H483" s="143">
        <v>0</v>
      </c>
      <c r="I483" s="144">
        <v>0</v>
      </c>
      <c r="J483" s="143">
        <v>0</v>
      </c>
      <c r="K483" s="140">
        <v>2100</v>
      </c>
      <c r="L483" s="145">
        <v>0</v>
      </c>
      <c r="M483" s="145">
        <v>2100</v>
      </c>
      <c r="N483" s="145">
        <v>0</v>
      </c>
    </row>
    <row r="484" spans="1:14" ht="75" x14ac:dyDescent="0.25">
      <c r="A484" s="105"/>
      <c r="B484" s="140">
        <v>41131000</v>
      </c>
      <c r="C484" s="141">
        <v>1341768</v>
      </c>
      <c r="D484" s="140" t="s">
        <v>3589</v>
      </c>
      <c r="E484" s="140">
        <v>12</v>
      </c>
      <c r="F484" s="142">
        <v>321</v>
      </c>
      <c r="G484" s="142">
        <v>1707</v>
      </c>
      <c r="H484" s="143">
        <v>0</v>
      </c>
      <c r="I484" s="144">
        <v>0</v>
      </c>
      <c r="J484" s="143">
        <v>0</v>
      </c>
      <c r="K484" s="140">
        <v>1707</v>
      </c>
      <c r="L484" s="145">
        <v>0</v>
      </c>
      <c r="M484" s="145">
        <v>1707</v>
      </c>
      <c r="N484" s="145">
        <v>0</v>
      </c>
    </row>
    <row r="485" spans="1:14" ht="30" x14ac:dyDescent="0.25">
      <c r="A485" s="105"/>
      <c r="B485" s="140">
        <v>41131000</v>
      </c>
      <c r="C485" s="141">
        <v>3008473</v>
      </c>
      <c r="D485" s="140" t="s">
        <v>3635</v>
      </c>
      <c r="E485" s="140">
        <v>12</v>
      </c>
      <c r="F485" s="142">
        <v>321</v>
      </c>
      <c r="G485" s="142">
        <v>1200</v>
      </c>
      <c r="H485" s="143">
        <v>0</v>
      </c>
      <c r="I485" s="144">
        <v>0</v>
      </c>
      <c r="J485" s="143">
        <v>0</v>
      </c>
      <c r="K485" s="140">
        <v>1200</v>
      </c>
      <c r="L485" s="145">
        <v>0</v>
      </c>
      <c r="M485" s="145">
        <v>1200</v>
      </c>
      <c r="N485" s="145">
        <v>0</v>
      </c>
    </row>
    <row r="486" spans="1:14" ht="30" x14ac:dyDescent="0.25">
      <c r="A486" s="105"/>
      <c r="B486" s="140">
        <v>41131000</v>
      </c>
      <c r="C486" s="141">
        <v>3011560</v>
      </c>
      <c r="D486" s="140" t="s">
        <v>3636</v>
      </c>
      <c r="E486" s="140">
        <v>12</v>
      </c>
      <c r="F486" s="142">
        <v>323</v>
      </c>
      <c r="G486" s="142">
        <v>1000</v>
      </c>
      <c r="H486" s="143">
        <v>0</v>
      </c>
      <c r="I486" s="144">
        <v>0</v>
      </c>
      <c r="J486" s="143">
        <v>0</v>
      </c>
      <c r="K486" s="140">
        <v>1000</v>
      </c>
      <c r="L486" s="145">
        <v>0</v>
      </c>
      <c r="M486" s="145">
        <v>1000</v>
      </c>
      <c r="N486" s="145">
        <v>0</v>
      </c>
    </row>
    <row r="487" spans="1:14" ht="45" x14ac:dyDescent="0.25">
      <c r="A487" s="105"/>
      <c r="B487" s="140">
        <v>41131000</v>
      </c>
      <c r="C487" s="141">
        <v>1328522</v>
      </c>
      <c r="D487" s="140" t="s">
        <v>3637</v>
      </c>
      <c r="E487" s="140">
        <v>12</v>
      </c>
      <c r="F487" s="142">
        <v>403</v>
      </c>
      <c r="G487" s="142">
        <v>4500</v>
      </c>
      <c r="H487" s="143">
        <v>0</v>
      </c>
      <c r="I487" s="144">
        <v>0</v>
      </c>
      <c r="J487" s="143">
        <v>0</v>
      </c>
      <c r="K487" s="140">
        <v>4500</v>
      </c>
      <c r="L487" s="145">
        <v>0</v>
      </c>
      <c r="M487" s="145">
        <v>4500</v>
      </c>
      <c r="N487" s="145">
        <v>0</v>
      </c>
    </row>
    <row r="488" spans="1:14" ht="30" x14ac:dyDescent="0.25">
      <c r="A488" s="105"/>
      <c r="B488" s="140">
        <v>41131000</v>
      </c>
      <c r="C488" s="141">
        <v>951528</v>
      </c>
      <c r="D488" s="140" t="s">
        <v>3537</v>
      </c>
      <c r="E488" s="140">
        <v>12</v>
      </c>
      <c r="F488" s="142">
        <v>601</v>
      </c>
      <c r="G488" s="142">
        <v>5000</v>
      </c>
      <c r="H488" s="143">
        <v>0</v>
      </c>
      <c r="I488" s="144">
        <v>0</v>
      </c>
      <c r="J488" s="143">
        <v>0</v>
      </c>
      <c r="K488" s="140">
        <v>5000</v>
      </c>
      <c r="L488" s="145">
        <v>0</v>
      </c>
      <c r="M488" s="145">
        <v>5000</v>
      </c>
      <c r="N488" s="145">
        <v>0</v>
      </c>
    </row>
    <row r="489" spans="1:14" ht="30" x14ac:dyDescent="0.25">
      <c r="A489" s="105"/>
      <c r="B489" s="140">
        <v>41131000</v>
      </c>
      <c r="C489" s="141">
        <v>986028</v>
      </c>
      <c r="D489" s="140" t="s">
        <v>3638</v>
      </c>
      <c r="E489" s="140">
        <v>12</v>
      </c>
      <c r="F489" s="142">
        <v>601</v>
      </c>
      <c r="G489" s="142">
        <v>500</v>
      </c>
      <c r="H489" s="143">
        <v>0</v>
      </c>
      <c r="I489" s="144">
        <v>0</v>
      </c>
      <c r="J489" s="143">
        <v>0</v>
      </c>
      <c r="K489" s="140">
        <v>500</v>
      </c>
      <c r="L489" s="145">
        <v>0</v>
      </c>
      <c r="M489" s="145">
        <v>500</v>
      </c>
      <c r="N489" s="145">
        <v>0</v>
      </c>
    </row>
    <row r="490" spans="1:14" ht="45" x14ac:dyDescent="0.25">
      <c r="A490" s="105"/>
      <c r="B490" s="140">
        <v>41131000</v>
      </c>
      <c r="C490" s="141">
        <v>763584</v>
      </c>
      <c r="D490" s="140" t="s">
        <v>73</v>
      </c>
      <c r="E490" s="140">
        <v>12</v>
      </c>
      <c r="F490" s="142">
        <v>704</v>
      </c>
      <c r="G490" s="142">
        <v>9500</v>
      </c>
      <c r="H490" s="143">
        <v>0</v>
      </c>
      <c r="I490" s="144">
        <v>0</v>
      </c>
      <c r="J490" s="143">
        <v>7000</v>
      </c>
      <c r="K490" s="140">
        <v>9500</v>
      </c>
      <c r="L490" s="145">
        <v>7000</v>
      </c>
      <c r="M490" s="145">
        <v>2500</v>
      </c>
      <c r="N490" s="145">
        <v>0</v>
      </c>
    </row>
    <row r="491" spans="1:14" ht="45" x14ac:dyDescent="0.25">
      <c r="A491" s="105"/>
      <c r="B491" s="140">
        <v>41131000</v>
      </c>
      <c r="C491" s="141">
        <v>884585</v>
      </c>
      <c r="D491" s="140" t="s">
        <v>74</v>
      </c>
      <c r="E491" s="140">
        <v>12</v>
      </c>
      <c r="F491" s="142">
        <v>704</v>
      </c>
      <c r="G491" s="142">
        <v>9000</v>
      </c>
      <c r="H491" s="143">
        <v>0</v>
      </c>
      <c r="I491" s="144">
        <v>0</v>
      </c>
      <c r="J491" s="143">
        <v>0</v>
      </c>
      <c r="K491" s="140">
        <v>9000</v>
      </c>
      <c r="L491" s="145">
        <v>0</v>
      </c>
      <c r="M491" s="145">
        <v>9000</v>
      </c>
      <c r="N491" s="145">
        <v>0</v>
      </c>
    </row>
    <row r="492" spans="1:14" ht="30" x14ac:dyDescent="0.25">
      <c r="A492" s="105"/>
      <c r="B492" s="140">
        <v>41131000</v>
      </c>
      <c r="C492" s="141">
        <v>929903</v>
      </c>
      <c r="D492" s="140" t="s">
        <v>68</v>
      </c>
      <c r="E492" s="140">
        <v>12</v>
      </c>
      <c r="F492" s="142">
        <v>704</v>
      </c>
      <c r="G492" s="142">
        <v>5000</v>
      </c>
      <c r="H492" s="143">
        <v>0</v>
      </c>
      <c r="I492" s="144">
        <v>0</v>
      </c>
      <c r="J492" s="143">
        <v>0</v>
      </c>
      <c r="K492" s="140">
        <v>5000</v>
      </c>
      <c r="L492" s="145">
        <v>0</v>
      </c>
      <c r="M492" s="145">
        <v>5000</v>
      </c>
      <c r="N492" s="145">
        <v>0</v>
      </c>
    </row>
    <row r="493" spans="1:14" ht="30" x14ac:dyDescent="0.25">
      <c r="A493" s="105"/>
      <c r="B493" s="140">
        <v>41131000</v>
      </c>
      <c r="C493" s="141">
        <v>1342670</v>
      </c>
      <c r="D493" s="140" t="s">
        <v>3639</v>
      </c>
      <c r="E493" s="140">
        <v>12</v>
      </c>
      <c r="F493" s="142">
        <v>704</v>
      </c>
      <c r="G493" s="142">
        <v>18000</v>
      </c>
      <c r="H493" s="143">
        <v>0</v>
      </c>
      <c r="I493" s="144">
        <v>0</v>
      </c>
      <c r="J493" s="143">
        <v>0</v>
      </c>
      <c r="K493" s="140">
        <v>18000</v>
      </c>
      <c r="L493" s="145">
        <v>0</v>
      </c>
      <c r="M493" s="145">
        <v>18000</v>
      </c>
      <c r="N493" s="145">
        <v>0</v>
      </c>
    </row>
    <row r="494" spans="1:14" ht="45" x14ac:dyDescent="0.25">
      <c r="A494" s="105"/>
      <c r="B494" s="140">
        <v>41131000</v>
      </c>
      <c r="C494" s="141">
        <v>3001688</v>
      </c>
      <c r="D494" s="140" t="s">
        <v>3640</v>
      </c>
      <c r="E494" s="140">
        <v>12</v>
      </c>
      <c r="F494" s="142">
        <v>704</v>
      </c>
      <c r="G494" s="142">
        <v>12000</v>
      </c>
      <c r="H494" s="143">
        <v>0</v>
      </c>
      <c r="I494" s="144">
        <v>0</v>
      </c>
      <c r="J494" s="143">
        <v>0</v>
      </c>
      <c r="K494" s="140">
        <v>12000</v>
      </c>
      <c r="L494" s="145">
        <v>0</v>
      </c>
      <c r="M494" s="145">
        <v>12000</v>
      </c>
      <c r="N494" s="145">
        <v>0</v>
      </c>
    </row>
    <row r="495" spans="1:14" ht="75" x14ac:dyDescent="0.25">
      <c r="A495" s="105"/>
      <c r="B495" s="140">
        <v>41131000</v>
      </c>
      <c r="C495" s="141">
        <v>3002474</v>
      </c>
      <c r="D495" s="140" t="s">
        <v>3641</v>
      </c>
      <c r="E495" s="140">
        <v>12</v>
      </c>
      <c r="F495" s="142">
        <v>704</v>
      </c>
      <c r="G495" s="142">
        <v>20000</v>
      </c>
      <c r="H495" s="143">
        <v>0</v>
      </c>
      <c r="I495" s="144">
        <v>0</v>
      </c>
      <c r="J495" s="143">
        <v>0</v>
      </c>
      <c r="K495" s="140">
        <v>20000</v>
      </c>
      <c r="L495" s="145">
        <v>0</v>
      </c>
      <c r="M495" s="145">
        <v>20000</v>
      </c>
      <c r="N495" s="145">
        <v>0</v>
      </c>
    </row>
    <row r="496" spans="1:14" ht="45" x14ac:dyDescent="0.25">
      <c r="A496" s="105"/>
      <c r="B496" s="140">
        <v>41131000</v>
      </c>
      <c r="C496" s="141">
        <v>3008119</v>
      </c>
      <c r="D496" s="140" t="s">
        <v>3631</v>
      </c>
      <c r="E496" s="140">
        <v>12</v>
      </c>
      <c r="F496" s="142">
        <v>704</v>
      </c>
      <c r="G496" s="142">
        <v>19075</v>
      </c>
      <c r="H496" s="143">
        <v>0</v>
      </c>
      <c r="I496" s="144">
        <v>0</v>
      </c>
      <c r="J496" s="143">
        <v>0</v>
      </c>
      <c r="K496" s="140">
        <v>19075</v>
      </c>
      <c r="L496" s="145">
        <v>0</v>
      </c>
      <c r="M496" s="145">
        <v>19075</v>
      </c>
      <c r="N496" s="145">
        <v>0</v>
      </c>
    </row>
    <row r="497" spans="1:14" ht="45" x14ac:dyDescent="0.25">
      <c r="A497" s="105"/>
      <c r="B497" s="140">
        <v>41131000</v>
      </c>
      <c r="C497" s="141">
        <v>3013948</v>
      </c>
      <c r="D497" s="140" t="s">
        <v>3642</v>
      </c>
      <c r="E497" s="140">
        <v>12</v>
      </c>
      <c r="F497" s="142">
        <v>704</v>
      </c>
      <c r="G497" s="142">
        <v>30000</v>
      </c>
      <c r="H497" s="143">
        <v>0</v>
      </c>
      <c r="I497" s="144">
        <v>0</v>
      </c>
      <c r="J497" s="143">
        <v>0</v>
      </c>
      <c r="K497" s="140">
        <v>30000</v>
      </c>
      <c r="L497" s="145">
        <v>0</v>
      </c>
      <c r="M497" s="145">
        <v>30000</v>
      </c>
      <c r="N497" s="145">
        <v>0</v>
      </c>
    </row>
    <row r="498" spans="1:14" x14ac:dyDescent="0.25">
      <c r="A498" s="105"/>
      <c r="B498" s="140">
        <v>41131000</v>
      </c>
      <c r="C498" s="141">
        <v>3018848</v>
      </c>
      <c r="D498" s="140" t="s">
        <v>3643</v>
      </c>
      <c r="E498" s="140">
        <v>13</v>
      </c>
      <c r="F498" s="142">
        <v>141</v>
      </c>
      <c r="G498" s="142">
        <v>0</v>
      </c>
      <c r="H498" s="143">
        <v>0</v>
      </c>
      <c r="I498" s="144">
        <v>800</v>
      </c>
      <c r="J498" s="143">
        <v>0</v>
      </c>
      <c r="K498" s="140">
        <v>800</v>
      </c>
      <c r="L498" s="145">
        <v>0</v>
      </c>
      <c r="M498" s="145">
        <v>800</v>
      </c>
      <c r="N498" s="145">
        <v>0</v>
      </c>
    </row>
    <row r="499" spans="1:14" ht="45" x14ac:dyDescent="0.25">
      <c r="A499" s="105"/>
      <c r="B499" s="140">
        <v>41131000</v>
      </c>
      <c r="C499" s="141">
        <v>3020550</v>
      </c>
      <c r="D499" s="140" t="s">
        <v>3644</v>
      </c>
      <c r="E499" s="140">
        <v>13</v>
      </c>
      <c r="F499" s="142">
        <v>201</v>
      </c>
      <c r="G499" s="142">
        <v>1000</v>
      </c>
      <c r="H499" s="143">
        <v>0</v>
      </c>
      <c r="I499" s="144">
        <v>0</v>
      </c>
      <c r="J499" s="143">
        <v>0</v>
      </c>
      <c r="K499" s="140">
        <v>1000</v>
      </c>
      <c r="L499" s="145">
        <v>0</v>
      </c>
      <c r="M499" s="145">
        <v>1000</v>
      </c>
      <c r="N499" s="145">
        <v>0</v>
      </c>
    </row>
    <row r="500" spans="1:14" x14ac:dyDescent="0.25">
      <c r="A500" s="105"/>
      <c r="B500" s="140">
        <v>41131000</v>
      </c>
      <c r="C500" s="141">
        <v>987558</v>
      </c>
      <c r="D500" s="140" t="s">
        <v>3645</v>
      </c>
      <c r="E500" s="140">
        <v>13</v>
      </c>
      <c r="F500" s="142">
        <v>221</v>
      </c>
      <c r="G500" s="142">
        <v>5600</v>
      </c>
      <c r="H500" s="143">
        <v>0</v>
      </c>
      <c r="I500" s="144">
        <v>0</v>
      </c>
      <c r="J500" s="143">
        <v>0</v>
      </c>
      <c r="K500" s="140">
        <v>5600</v>
      </c>
      <c r="L500" s="145">
        <v>0</v>
      </c>
      <c r="M500" s="145">
        <v>5600</v>
      </c>
      <c r="N500" s="145">
        <v>0</v>
      </c>
    </row>
    <row r="501" spans="1:14" ht="30" x14ac:dyDescent="0.25">
      <c r="A501" s="105"/>
      <c r="B501" s="140">
        <v>41131000</v>
      </c>
      <c r="C501" s="141">
        <v>3017165</v>
      </c>
      <c r="D501" s="140" t="s">
        <v>3646</v>
      </c>
      <c r="E501" s="140">
        <v>13</v>
      </c>
      <c r="F501" s="142">
        <v>423</v>
      </c>
      <c r="G501" s="142">
        <v>1000</v>
      </c>
      <c r="H501" s="143">
        <v>0</v>
      </c>
      <c r="I501" s="144">
        <v>0</v>
      </c>
      <c r="J501" s="143">
        <v>0</v>
      </c>
      <c r="K501" s="140">
        <v>1000</v>
      </c>
      <c r="L501" s="145">
        <v>0</v>
      </c>
      <c r="M501" s="145">
        <v>1000</v>
      </c>
      <c r="N501" s="145">
        <v>0</v>
      </c>
    </row>
    <row r="502" spans="1:14" ht="60" x14ac:dyDescent="0.25">
      <c r="A502" s="105"/>
      <c r="B502" s="140">
        <v>41131000</v>
      </c>
      <c r="C502" s="141">
        <v>3018914</v>
      </c>
      <c r="D502" s="140" t="s">
        <v>3647</v>
      </c>
      <c r="E502" s="140">
        <v>13</v>
      </c>
      <c r="F502" s="142">
        <v>703</v>
      </c>
      <c r="G502" s="142">
        <v>5486</v>
      </c>
      <c r="H502" s="143">
        <v>0</v>
      </c>
      <c r="I502" s="144">
        <v>0</v>
      </c>
      <c r="J502" s="143">
        <v>0</v>
      </c>
      <c r="K502" s="140">
        <v>5486</v>
      </c>
      <c r="L502" s="145">
        <v>0</v>
      </c>
      <c r="M502" s="145">
        <v>5486</v>
      </c>
      <c r="N502" s="145">
        <v>0</v>
      </c>
    </row>
    <row r="503" spans="1:14" ht="60" x14ac:dyDescent="0.25">
      <c r="A503" s="105"/>
      <c r="B503" s="140">
        <v>41131000</v>
      </c>
      <c r="C503" s="141">
        <v>896521</v>
      </c>
      <c r="D503" s="140" t="s">
        <v>3601</v>
      </c>
      <c r="E503" s="140">
        <v>13</v>
      </c>
      <c r="F503" s="142">
        <v>704</v>
      </c>
      <c r="G503" s="142">
        <v>33840</v>
      </c>
      <c r="H503" s="143">
        <v>33840</v>
      </c>
      <c r="I503" s="144">
        <v>32990</v>
      </c>
      <c r="J503" s="143">
        <v>33840</v>
      </c>
      <c r="K503" s="140">
        <v>66830</v>
      </c>
      <c r="L503" s="145">
        <v>67680</v>
      </c>
      <c r="M503" s="145">
        <v>0</v>
      </c>
      <c r="N503" s="145">
        <v>850</v>
      </c>
    </row>
    <row r="504" spans="1:14" ht="30" x14ac:dyDescent="0.25">
      <c r="A504" s="105"/>
      <c r="B504" s="140">
        <v>41131000</v>
      </c>
      <c r="C504" s="141">
        <v>929903</v>
      </c>
      <c r="D504" s="140" t="s">
        <v>68</v>
      </c>
      <c r="E504" s="140">
        <v>13</v>
      </c>
      <c r="F504" s="142">
        <v>704</v>
      </c>
      <c r="G504" s="142">
        <v>5000</v>
      </c>
      <c r="H504" s="143">
        <v>0</v>
      </c>
      <c r="I504" s="144">
        <v>0</v>
      </c>
      <c r="J504" s="143">
        <v>0</v>
      </c>
      <c r="K504" s="140">
        <v>5000</v>
      </c>
      <c r="L504" s="145">
        <v>0</v>
      </c>
      <c r="M504" s="145">
        <v>5000</v>
      </c>
      <c r="N504" s="145">
        <v>0</v>
      </c>
    </row>
    <row r="505" spans="1:14" ht="30" x14ac:dyDescent="0.25">
      <c r="A505" s="105"/>
      <c r="B505" s="140">
        <v>41131000</v>
      </c>
      <c r="C505" s="141">
        <v>1342670</v>
      </c>
      <c r="D505" s="140" t="s">
        <v>3639</v>
      </c>
      <c r="E505" s="140">
        <v>13</v>
      </c>
      <c r="F505" s="142">
        <v>704</v>
      </c>
      <c r="G505" s="142">
        <v>18000</v>
      </c>
      <c r="H505" s="143">
        <v>0</v>
      </c>
      <c r="I505" s="144">
        <v>0</v>
      </c>
      <c r="J505" s="143">
        <v>0</v>
      </c>
      <c r="K505" s="140">
        <v>18000</v>
      </c>
      <c r="L505" s="145">
        <v>0</v>
      </c>
      <c r="M505" s="145">
        <v>18000</v>
      </c>
      <c r="N505" s="145">
        <v>0</v>
      </c>
    </row>
    <row r="506" spans="1:14" ht="45" x14ac:dyDescent="0.25">
      <c r="A506" s="105"/>
      <c r="B506" s="140">
        <v>41131000</v>
      </c>
      <c r="C506" s="141">
        <v>3008119</v>
      </c>
      <c r="D506" s="140" t="s">
        <v>3631</v>
      </c>
      <c r="E506" s="140">
        <v>13</v>
      </c>
      <c r="F506" s="142">
        <v>704</v>
      </c>
      <c r="G506" s="142">
        <v>19075</v>
      </c>
      <c r="H506" s="143">
        <v>0</v>
      </c>
      <c r="I506" s="144">
        <v>0</v>
      </c>
      <c r="J506" s="143">
        <v>0</v>
      </c>
      <c r="K506" s="140">
        <v>19075</v>
      </c>
      <c r="L506" s="145">
        <v>0</v>
      </c>
      <c r="M506" s="145">
        <v>19075</v>
      </c>
      <c r="N506" s="145">
        <v>0</v>
      </c>
    </row>
    <row r="507" spans="1:14" ht="30" x14ac:dyDescent="0.25">
      <c r="A507" s="105"/>
      <c r="B507" s="140">
        <v>41131000</v>
      </c>
      <c r="C507" s="141">
        <v>3013328</v>
      </c>
      <c r="D507" s="140" t="s">
        <v>3648</v>
      </c>
      <c r="E507" s="140">
        <v>13</v>
      </c>
      <c r="F507" s="142">
        <v>704</v>
      </c>
      <c r="G507" s="142">
        <v>4000</v>
      </c>
      <c r="H507" s="143">
        <v>0</v>
      </c>
      <c r="I507" s="144">
        <v>0</v>
      </c>
      <c r="J507" s="143">
        <v>0</v>
      </c>
      <c r="K507" s="140">
        <v>4000</v>
      </c>
      <c r="L507" s="145">
        <v>0</v>
      </c>
      <c r="M507" s="145">
        <v>4000</v>
      </c>
      <c r="N507" s="145">
        <v>0</v>
      </c>
    </row>
    <row r="508" spans="1:14" ht="45" x14ac:dyDescent="0.25">
      <c r="A508" s="105"/>
      <c r="B508" s="140">
        <v>41131000</v>
      </c>
      <c r="C508" s="141">
        <v>3013948</v>
      </c>
      <c r="D508" s="140" t="s">
        <v>3642</v>
      </c>
      <c r="E508" s="140">
        <v>13</v>
      </c>
      <c r="F508" s="142">
        <v>704</v>
      </c>
      <c r="G508" s="142">
        <v>15000</v>
      </c>
      <c r="H508" s="143">
        <v>0</v>
      </c>
      <c r="I508" s="144">
        <v>0</v>
      </c>
      <c r="J508" s="143">
        <v>0</v>
      </c>
      <c r="K508" s="140">
        <v>15000</v>
      </c>
      <c r="L508" s="145">
        <v>0</v>
      </c>
      <c r="M508" s="145">
        <v>15000</v>
      </c>
      <c r="N508" s="145">
        <v>0</v>
      </c>
    </row>
    <row r="509" spans="1:14" ht="75" x14ac:dyDescent="0.25">
      <c r="A509" s="105"/>
      <c r="B509" s="140">
        <v>41131000</v>
      </c>
      <c r="C509" s="141">
        <v>986528</v>
      </c>
      <c r="D509" s="140" t="s">
        <v>3558</v>
      </c>
      <c r="E509" s="140">
        <v>13</v>
      </c>
      <c r="F509" s="142">
        <v>712</v>
      </c>
      <c r="G509" s="142">
        <v>5733.94</v>
      </c>
      <c r="H509" s="143">
        <v>0</v>
      </c>
      <c r="I509" s="144">
        <v>0</v>
      </c>
      <c r="J509" s="143">
        <v>0</v>
      </c>
      <c r="K509" s="140">
        <v>5733.94</v>
      </c>
      <c r="L509" s="145">
        <v>0</v>
      </c>
      <c r="M509" s="145">
        <v>5733.94</v>
      </c>
      <c r="N509" s="145">
        <v>0</v>
      </c>
    </row>
    <row r="510" spans="1:14" ht="45" x14ac:dyDescent="0.25">
      <c r="A510" s="105"/>
      <c r="B510" s="140">
        <v>41131000</v>
      </c>
      <c r="C510" s="141">
        <v>3026922</v>
      </c>
      <c r="D510" s="140" t="s">
        <v>3649</v>
      </c>
      <c r="E510" s="140">
        <v>14</v>
      </c>
      <c r="F510" s="142">
        <v>136</v>
      </c>
      <c r="G510" s="142">
        <v>52660</v>
      </c>
      <c r="H510" s="143">
        <v>0</v>
      </c>
      <c r="I510" s="144">
        <v>0</v>
      </c>
      <c r="J510" s="143">
        <v>0</v>
      </c>
      <c r="K510" s="140">
        <v>52660</v>
      </c>
      <c r="L510" s="145">
        <v>0</v>
      </c>
      <c r="M510" s="145">
        <v>52660</v>
      </c>
      <c r="N510" s="145">
        <v>0</v>
      </c>
    </row>
    <row r="511" spans="1:14" ht="60" x14ac:dyDescent="0.25">
      <c r="A511" s="105"/>
      <c r="B511" s="140">
        <v>41131000</v>
      </c>
      <c r="C511" s="141">
        <v>1313017</v>
      </c>
      <c r="D511" s="140" t="s">
        <v>3512</v>
      </c>
      <c r="E511" s="140">
        <v>14</v>
      </c>
      <c r="F511" s="142">
        <v>321</v>
      </c>
      <c r="G511" s="142">
        <v>1000</v>
      </c>
      <c r="H511" s="143">
        <v>0</v>
      </c>
      <c r="I511" s="144">
        <v>0</v>
      </c>
      <c r="J511" s="143">
        <v>0</v>
      </c>
      <c r="K511" s="140">
        <v>1000</v>
      </c>
      <c r="L511" s="145">
        <v>0</v>
      </c>
      <c r="M511" s="145">
        <v>1000</v>
      </c>
      <c r="N511" s="145">
        <v>0</v>
      </c>
    </row>
    <row r="512" spans="1:14" ht="30" x14ac:dyDescent="0.25">
      <c r="A512" s="105"/>
      <c r="B512" s="140">
        <v>41131000</v>
      </c>
      <c r="C512" s="141">
        <v>1339959</v>
      </c>
      <c r="D512" s="140" t="s">
        <v>3634</v>
      </c>
      <c r="E512" s="140">
        <v>14</v>
      </c>
      <c r="F512" s="142">
        <v>321</v>
      </c>
      <c r="G512" s="142">
        <v>2100</v>
      </c>
      <c r="H512" s="143">
        <v>0</v>
      </c>
      <c r="I512" s="144">
        <v>0</v>
      </c>
      <c r="J512" s="143">
        <v>0</v>
      </c>
      <c r="K512" s="140">
        <v>2100</v>
      </c>
      <c r="L512" s="145">
        <v>0</v>
      </c>
      <c r="M512" s="145">
        <v>2100</v>
      </c>
      <c r="N512" s="145">
        <v>0</v>
      </c>
    </row>
    <row r="513" spans="1:14" ht="30" x14ac:dyDescent="0.25">
      <c r="A513" s="105"/>
      <c r="B513" s="140">
        <v>41131000</v>
      </c>
      <c r="C513" s="141">
        <v>1343267</v>
      </c>
      <c r="D513" s="140" t="s">
        <v>3392</v>
      </c>
      <c r="E513" s="140">
        <v>14</v>
      </c>
      <c r="F513" s="142">
        <v>321</v>
      </c>
      <c r="G513" s="142">
        <v>1500</v>
      </c>
      <c r="H513" s="143">
        <v>0</v>
      </c>
      <c r="I513" s="144">
        <v>0</v>
      </c>
      <c r="J513" s="143">
        <v>0</v>
      </c>
      <c r="K513" s="140">
        <v>1500</v>
      </c>
      <c r="L513" s="145">
        <v>0</v>
      </c>
      <c r="M513" s="145">
        <v>1500</v>
      </c>
      <c r="N513" s="145">
        <v>0</v>
      </c>
    </row>
    <row r="514" spans="1:14" ht="30" x14ac:dyDescent="0.25">
      <c r="A514" s="105"/>
      <c r="B514" s="140">
        <v>41131000</v>
      </c>
      <c r="C514" s="141">
        <v>3023221</v>
      </c>
      <c r="D514" s="140" t="s">
        <v>3650</v>
      </c>
      <c r="E514" s="140">
        <v>14</v>
      </c>
      <c r="F514" s="142">
        <v>401</v>
      </c>
      <c r="G514" s="142">
        <v>6000</v>
      </c>
      <c r="H514" s="143">
        <v>0</v>
      </c>
      <c r="I514" s="144">
        <v>0</v>
      </c>
      <c r="J514" s="143">
        <v>0</v>
      </c>
      <c r="K514" s="140">
        <v>6000</v>
      </c>
      <c r="L514" s="145">
        <v>0</v>
      </c>
      <c r="M514" s="145">
        <v>6000</v>
      </c>
      <c r="N514" s="145">
        <v>0</v>
      </c>
    </row>
    <row r="515" spans="1:14" ht="75" x14ac:dyDescent="0.25">
      <c r="A515" s="105"/>
      <c r="B515" s="140">
        <v>41131000</v>
      </c>
      <c r="C515" s="141">
        <v>3005905</v>
      </c>
      <c r="D515" s="140" t="s">
        <v>3651</v>
      </c>
      <c r="E515" s="140">
        <v>14</v>
      </c>
      <c r="F515" s="142">
        <v>423</v>
      </c>
      <c r="G515" s="142">
        <v>1000</v>
      </c>
      <c r="H515" s="143">
        <v>0</v>
      </c>
      <c r="I515" s="144">
        <v>0</v>
      </c>
      <c r="J515" s="143">
        <v>0</v>
      </c>
      <c r="K515" s="140">
        <v>1000</v>
      </c>
      <c r="L515" s="145">
        <v>0</v>
      </c>
      <c r="M515" s="145">
        <v>1000</v>
      </c>
      <c r="N515" s="145">
        <v>0</v>
      </c>
    </row>
    <row r="516" spans="1:14" ht="30" x14ac:dyDescent="0.25">
      <c r="A516" s="105"/>
      <c r="B516" s="140">
        <v>41131000</v>
      </c>
      <c r="C516" s="141">
        <v>951528</v>
      </c>
      <c r="D516" s="140" t="s">
        <v>3537</v>
      </c>
      <c r="E516" s="140">
        <v>14</v>
      </c>
      <c r="F516" s="142">
        <v>601</v>
      </c>
      <c r="G516" s="142">
        <v>3000</v>
      </c>
      <c r="H516" s="143">
        <v>0</v>
      </c>
      <c r="I516" s="144">
        <v>0</v>
      </c>
      <c r="J516" s="143">
        <v>0</v>
      </c>
      <c r="K516" s="140">
        <v>3000</v>
      </c>
      <c r="L516" s="145">
        <v>0</v>
      </c>
      <c r="M516" s="145">
        <v>3000</v>
      </c>
      <c r="N516" s="145">
        <v>0</v>
      </c>
    </row>
    <row r="517" spans="1:14" ht="30" x14ac:dyDescent="0.25">
      <c r="A517" s="105"/>
      <c r="B517" s="140">
        <v>41131000</v>
      </c>
      <c r="C517" s="141">
        <v>986028</v>
      </c>
      <c r="D517" s="140" t="s">
        <v>3638</v>
      </c>
      <c r="E517" s="140">
        <v>14</v>
      </c>
      <c r="F517" s="142">
        <v>601</v>
      </c>
      <c r="G517" s="142">
        <v>500</v>
      </c>
      <c r="H517" s="143">
        <v>0</v>
      </c>
      <c r="I517" s="144">
        <v>0</v>
      </c>
      <c r="J517" s="143">
        <v>0</v>
      </c>
      <c r="K517" s="140">
        <v>500</v>
      </c>
      <c r="L517" s="145">
        <v>0</v>
      </c>
      <c r="M517" s="145">
        <v>500</v>
      </c>
      <c r="N517" s="145">
        <v>0</v>
      </c>
    </row>
    <row r="518" spans="1:14" ht="45" x14ac:dyDescent="0.25">
      <c r="A518" s="105"/>
      <c r="B518" s="140">
        <v>41131000</v>
      </c>
      <c r="C518" s="141">
        <v>3020835</v>
      </c>
      <c r="D518" s="140" t="s">
        <v>3652</v>
      </c>
      <c r="E518" s="140">
        <v>14</v>
      </c>
      <c r="F518" s="142">
        <v>703</v>
      </c>
      <c r="G518" s="142">
        <v>3700</v>
      </c>
      <c r="H518" s="143">
        <v>0</v>
      </c>
      <c r="I518" s="144">
        <v>0</v>
      </c>
      <c r="J518" s="143">
        <v>0</v>
      </c>
      <c r="K518" s="140">
        <v>3700</v>
      </c>
      <c r="L518" s="145">
        <v>0</v>
      </c>
      <c r="M518" s="145">
        <v>3700</v>
      </c>
      <c r="N518" s="145">
        <v>0</v>
      </c>
    </row>
    <row r="519" spans="1:14" ht="45" x14ac:dyDescent="0.25">
      <c r="A519" s="105"/>
      <c r="B519" s="140">
        <v>41131000</v>
      </c>
      <c r="C519" s="141">
        <v>505518</v>
      </c>
      <c r="D519" s="140" t="s">
        <v>75</v>
      </c>
      <c r="E519" s="140">
        <v>14</v>
      </c>
      <c r="F519" s="142">
        <v>704</v>
      </c>
      <c r="G519" s="142">
        <v>12300</v>
      </c>
      <c r="H519" s="143">
        <v>0</v>
      </c>
      <c r="I519" s="144">
        <v>0</v>
      </c>
      <c r="J519" s="143">
        <v>9700</v>
      </c>
      <c r="K519" s="140">
        <v>12300</v>
      </c>
      <c r="L519" s="145">
        <v>9700</v>
      </c>
      <c r="M519" s="145">
        <v>2600</v>
      </c>
      <c r="N519" s="145">
        <v>0</v>
      </c>
    </row>
    <row r="520" spans="1:14" ht="45" x14ac:dyDescent="0.25">
      <c r="A520" s="105"/>
      <c r="B520" s="140">
        <v>41131000</v>
      </c>
      <c r="C520" s="141">
        <v>884585</v>
      </c>
      <c r="D520" s="140" t="s">
        <v>74</v>
      </c>
      <c r="E520" s="140">
        <v>14</v>
      </c>
      <c r="F520" s="142">
        <v>704</v>
      </c>
      <c r="G520" s="142">
        <v>9000</v>
      </c>
      <c r="H520" s="143">
        <v>0</v>
      </c>
      <c r="I520" s="144">
        <v>0</v>
      </c>
      <c r="J520" s="143">
        <v>0</v>
      </c>
      <c r="K520" s="140">
        <v>9000</v>
      </c>
      <c r="L520" s="145">
        <v>0</v>
      </c>
      <c r="M520" s="145">
        <v>9000</v>
      </c>
      <c r="N520" s="145">
        <v>0</v>
      </c>
    </row>
    <row r="521" spans="1:14" ht="30" x14ac:dyDescent="0.25">
      <c r="A521" s="105"/>
      <c r="B521" s="140">
        <v>41131000</v>
      </c>
      <c r="C521" s="141">
        <v>929903</v>
      </c>
      <c r="D521" s="140" t="s">
        <v>68</v>
      </c>
      <c r="E521" s="140">
        <v>14</v>
      </c>
      <c r="F521" s="142">
        <v>704</v>
      </c>
      <c r="G521" s="142">
        <v>5150</v>
      </c>
      <c r="H521" s="143">
        <v>0</v>
      </c>
      <c r="I521" s="144">
        <v>0</v>
      </c>
      <c r="J521" s="143">
        <v>0</v>
      </c>
      <c r="K521" s="140">
        <v>5150</v>
      </c>
      <c r="L521" s="145">
        <v>0</v>
      </c>
      <c r="M521" s="145">
        <v>5150</v>
      </c>
      <c r="N521" s="145">
        <v>0</v>
      </c>
    </row>
    <row r="522" spans="1:14" ht="75" x14ac:dyDescent="0.25">
      <c r="A522" s="105"/>
      <c r="B522" s="140">
        <v>41131000</v>
      </c>
      <c r="C522" s="141">
        <v>3002474</v>
      </c>
      <c r="D522" s="140" t="s">
        <v>3641</v>
      </c>
      <c r="E522" s="140">
        <v>14</v>
      </c>
      <c r="F522" s="142">
        <v>704</v>
      </c>
      <c r="G522" s="142">
        <v>23895.360000000001</v>
      </c>
      <c r="H522" s="143">
        <v>0</v>
      </c>
      <c r="I522" s="144">
        <v>0</v>
      </c>
      <c r="J522" s="143">
        <v>0</v>
      </c>
      <c r="K522" s="140">
        <v>23895.360000000001</v>
      </c>
      <c r="L522" s="145">
        <v>0</v>
      </c>
      <c r="M522" s="145">
        <v>23895.360000000001</v>
      </c>
      <c r="N522" s="145">
        <v>0</v>
      </c>
    </row>
    <row r="523" spans="1:14" ht="45" x14ac:dyDescent="0.25">
      <c r="A523" s="105"/>
      <c r="B523" s="140">
        <v>41131000</v>
      </c>
      <c r="C523" s="141">
        <v>3008119</v>
      </c>
      <c r="D523" s="140" t="s">
        <v>3631</v>
      </c>
      <c r="E523" s="140">
        <v>14</v>
      </c>
      <c r="F523" s="142">
        <v>704</v>
      </c>
      <c r="G523" s="142">
        <v>17310</v>
      </c>
      <c r="H523" s="143">
        <v>0</v>
      </c>
      <c r="I523" s="144">
        <v>0</v>
      </c>
      <c r="J523" s="143">
        <v>0</v>
      </c>
      <c r="K523" s="140">
        <v>17310</v>
      </c>
      <c r="L523" s="145">
        <v>0</v>
      </c>
      <c r="M523" s="145">
        <v>17310</v>
      </c>
      <c r="N523" s="145">
        <v>0</v>
      </c>
    </row>
    <row r="524" spans="1:14" ht="30" x14ac:dyDescent="0.25">
      <c r="A524" s="105"/>
      <c r="B524" s="140">
        <v>41131000</v>
      </c>
      <c r="C524" s="141">
        <v>3013412</v>
      </c>
      <c r="D524" s="140" t="s">
        <v>3653</v>
      </c>
      <c r="E524" s="140">
        <v>14</v>
      </c>
      <c r="F524" s="142">
        <v>704</v>
      </c>
      <c r="G524" s="142">
        <v>3290</v>
      </c>
      <c r="H524" s="143">
        <v>0</v>
      </c>
      <c r="I524" s="144">
        <v>0</v>
      </c>
      <c r="J524" s="143">
        <v>0</v>
      </c>
      <c r="K524" s="140">
        <v>3290</v>
      </c>
      <c r="L524" s="145">
        <v>0</v>
      </c>
      <c r="M524" s="145">
        <v>3290</v>
      </c>
      <c r="N524" s="145">
        <v>0</v>
      </c>
    </row>
    <row r="525" spans="1:14" ht="45" x14ac:dyDescent="0.25">
      <c r="A525" s="105"/>
      <c r="B525" s="140">
        <v>41131000</v>
      </c>
      <c r="C525" s="141">
        <v>3014100</v>
      </c>
      <c r="D525" s="140" t="s">
        <v>3654</v>
      </c>
      <c r="E525" s="140">
        <v>14</v>
      </c>
      <c r="F525" s="142">
        <v>704</v>
      </c>
      <c r="G525" s="142">
        <v>7560</v>
      </c>
      <c r="H525" s="143">
        <v>0</v>
      </c>
      <c r="I525" s="144">
        <v>0</v>
      </c>
      <c r="J525" s="143">
        <v>0</v>
      </c>
      <c r="K525" s="140">
        <v>7560</v>
      </c>
      <c r="L525" s="145">
        <v>0</v>
      </c>
      <c r="M525" s="145">
        <v>7560</v>
      </c>
      <c r="N525" s="145">
        <v>0</v>
      </c>
    </row>
    <row r="526" spans="1:14" ht="45" x14ac:dyDescent="0.25">
      <c r="A526" s="105"/>
      <c r="B526" s="140">
        <v>41131000</v>
      </c>
      <c r="C526" s="141">
        <v>3019112</v>
      </c>
      <c r="D526" s="140" t="s">
        <v>3655</v>
      </c>
      <c r="E526" s="140">
        <v>14</v>
      </c>
      <c r="F526" s="142">
        <v>704</v>
      </c>
      <c r="G526" s="142">
        <v>6500</v>
      </c>
      <c r="H526" s="143">
        <v>0</v>
      </c>
      <c r="I526" s="144">
        <v>0</v>
      </c>
      <c r="J526" s="143">
        <v>0</v>
      </c>
      <c r="K526" s="140">
        <v>6500</v>
      </c>
      <c r="L526" s="145">
        <v>0</v>
      </c>
      <c r="M526" s="145">
        <v>6500</v>
      </c>
      <c r="N526" s="145">
        <v>0</v>
      </c>
    </row>
    <row r="527" spans="1:14" x14ac:dyDescent="0.25">
      <c r="A527" s="105"/>
      <c r="B527" s="140">
        <v>41131000</v>
      </c>
      <c r="C527" s="141">
        <v>716778</v>
      </c>
      <c r="D527" s="140" t="s">
        <v>76</v>
      </c>
      <c r="E527" s="140">
        <v>14</v>
      </c>
      <c r="F527" s="142">
        <v>717</v>
      </c>
      <c r="G527" s="142">
        <v>2538.27</v>
      </c>
      <c r="H527" s="143">
        <v>0</v>
      </c>
      <c r="I527" s="144">
        <v>0</v>
      </c>
      <c r="J527" s="143">
        <v>0</v>
      </c>
      <c r="K527" s="140">
        <v>2538.27</v>
      </c>
      <c r="L527" s="145">
        <v>0</v>
      </c>
      <c r="M527" s="145">
        <v>2538.27</v>
      </c>
      <c r="N527" s="145">
        <v>0</v>
      </c>
    </row>
    <row r="528" spans="1:14" ht="60" x14ac:dyDescent="0.25">
      <c r="A528" s="105"/>
      <c r="B528" s="140">
        <v>41131000</v>
      </c>
      <c r="C528" s="141">
        <v>3014971</v>
      </c>
      <c r="D528" s="140" t="s">
        <v>3656</v>
      </c>
      <c r="E528" s="140">
        <v>14</v>
      </c>
      <c r="F528" s="142">
        <v>717</v>
      </c>
      <c r="G528" s="142">
        <v>2175.66</v>
      </c>
      <c r="H528" s="143">
        <v>0</v>
      </c>
      <c r="I528" s="144">
        <v>0</v>
      </c>
      <c r="J528" s="143">
        <v>0</v>
      </c>
      <c r="K528" s="140">
        <v>2175.66</v>
      </c>
      <c r="L528" s="145">
        <v>0</v>
      </c>
      <c r="M528" s="145">
        <v>2175.66</v>
      </c>
      <c r="N528" s="145">
        <v>0</v>
      </c>
    </row>
    <row r="529" spans="1:14" x14ac:dyDescent="0.25">
      <c r="A529" s="105"/>
      <c r="B529" s="140">
        <v>41131000</v>
      </c>
      <c r="C529" s="141">
        <v>11911</v>
      </c>
      <c r="D529" s="140" t="s">
        <v>3657</v>
      </c>
      <c r="E529" s="140">
        <v>15</v>
      </c>
      <c r="F529" s="142">
        <v>141</v>
      </c>
      <c r="G529" s="142">
        <v>4336</v>
      </c>
      <c r="H529" s="143">
        <v>0</v>
      </c>
      <c r="I529" s="144">
        <v>0</v>
      </c>
      <c r="J529" s="143">
        <v>0</v>
      </c>
      <c r="K529" s="140">
        <v>4336</v>
      </c>
      <c r="L529" s="145">
        <v>0</v>
      </c>
      <c r="M529" s="145">
        <v>4336</v>
      </c>
      <c r="N529" s="145">
        <v>0</v>
      </c>
    </row>
    <row r="530" spans="1:14" ht="45" x14ac:dyDescent="0.25">
      <c r="A530" s="105"/>
      <c r="B530" s="140">
        <v>41131000</v>
      </c>
      <c r="C530" s="141">
        <v>3020550</v>
      </c>
      <c r="D530" s="140" t="s">
        <v>3644</v>
      </c>
      <c r="E530" s="140">
        <v>15</v>
      </c>
      <c r="F530" s="142">
        <v>141</v>
      </c>
      <c r="G530" s="142">
        <v>2000</v>
      </c>
      <c r="H530" s="143">
        <v>0</v>
      </c>
      <c r="I530" s="144">
        <v>0</v>
      </c>
      <c r="J530" s="143">
        <v>0</v>
      </c>
      <c r="K530" s="140">
        <v>2000</v>
      </c>
      <c r="L530" s="145">
        <v>0</v>
      </c>
      <c r="M530" s="145">
        <v>2000</v>
      </c>
      <c r="N530" s="145">
        <v>0</v>
      </c>
    </row>
    <row r="531" spans="1:14" ht="30" x14ac:dyDescent="0.25">
      <c r="A531" s="105"/>
      <c r="B531" s="140">
        <v>41131000</v>
      </c>
      <c r="C531" s="141">
        <v>3031647</v>
      </c>
      <c r="D531" s="140" t="s">
        <v>3658</v>
      </c>
      <c r="E531" s="140">
        <v>15</v>
      </c>
      <c r="F531" s="142">
        <v>141</v>
      </c>
      <c r="G531" s="142">
        <v>1000</v>
      </c>
      <c r="H531" s="143">
        <v>0</v>
      </c>
      <c r="I531" s="144">
        <v>0</v>
      </c>
      <c r="J531" s="143">
        <v>0</v>
      </c>
      <c r="K531" s="140">
        <v>1000</v>
      </c>
      <c r="L531" s="145">
        <v>0</v>
      </c>
      <c r="M531" s="145">
        <v>1000</v>
      </c>
      <c r="N531" s="145">
        <v>0</v>
      </c>
    </row>
    <row r="532" spans="1:14" ht="75" x14ac:dyDescent="0.25">
      <c r="A532" s="105"/>
      <c r="B532" s="140">
        <v>41131000</v>
      </c>
      <c r="C532" s="141">
        <v>3005905</v>
      </c>
      <c r="D532" s="140" t="s">
        <v>3651</v>
      </c>
      <c r="E532" s="140">
        <v>15</v>
      </c>
      <c r="F532" s="142">
        <v>423</v>
      </c>
      <c r="G532" s="142">
        <v>2000</v>
      </c>
      <c r="H532" s="143">
        <v>0</v>
      </c>
      <c r="I532" s="144">
        <v>0</v>
      </c>
      <c r="J532" s="143">
        <v>0</v>
      </c>
      <c r="K532" s="140">
        <v>2000</v>
      </c>
      <c r="L532" s="145">
        <v>0</v>
      </c>
      <c r="M532" s="145">
        <v>2000</v>
      </c>
      <c r="N532" s="145">
        <v>0</v>
      </c>
    </row>
    <row r="533" spans="1:14" ht="60" x14ac:dyDescent="0.25">
      <c r="A533" s="105"/>
      <c r="B533" s="140">
        <v>41131000</v>
      </c>
      <c r="C533" s="141">
        <v>3027824</v>
      </c>
      <c r="D533" s="140" t="s">
        <v>3659</v>
      </c>
      <c r="E533" s="140">
        <v>15</v>
      </c>
      <c r="F533" s="142">
        <v>423</v>
      </c>
      <c r="G533" s="142">
        <v>2000</v>
      </c>
      <c r="H533" s="143">
        <v>0</v>
      </c>
      <c r="I533" s="144">
        <v>0</v>
      </c>
      <c r="J533" s="143">
        <v>0</v>
      </c>
      <c r="K533" s="140">
        <v>2000</v>
      </c>
      <c r="L533" s="145">
        <v>0</v>
      </c>
      <c r="M533" s="145">
        <v>2000</v>
      </c>
      <c r="N533" s="145">
        <v>0</v>
      </c>
    </row>
    <row r="534" spans="1:14" ht="45" x14ac:dyDescent="0.25">
      <c r="A534" s="105"/>
      <c r="B534" s="140">
        <v>41131000</v>
      </c>
      <c r="C534" s="141">
        <v>884585</v>
      </c>
      <c r="D534" s="140" t="s">
        <v>74</v>
      </c>
      <c r="E534" s="140">
        <v>15</v>
      </c>
      <c r="F534" s="142">
        <v>704</v>
      </c>
      <c r="G534" s="142">
        <v>9225</v>
      </c>
      <c r="H534" s="143">
        <v>0</v>
      </c>
      <c r="I534" s="144">
        <v>0</v>
      </c>
      <c r="J534" s="143">
        <v>0</v>
      </c>
      <c r="K534" s="140">
        <v>9225</v>
      </c>
      <c r="L534" s="145">
        <v>0</v>
      </c>
      <c r="M534" s="145">
        <v>9225</v>
      </c>
      <c r="N534" s="145">
        <v>0</v>
      </c>
    </row>
    <row r="535" spans="1:14" ht="45" x14ac:dyDescent="0.25">
      <c r="A535" s="105"/>
      <c r="B535" s="140">
        <v>41131000</v>
      </c>
      <c r="C535" s="141">
        <v>3014100</v>
      </c>
      <c r="D535" s="140" t="s">
        <v>3654</v>
      </c>
      <c r="E535" s="140">
        <v>15</v>
      </c>
      <c r="F535" s="142">
        <v>704</v>
      </c>
      <c r="G535" s="142">
        <v>35070.54</v>
      </c>
      <c r="H535" s="143">
        <v>0</v>
      </c>
      <c r="I535" s="144">
        <v>0</v>
      </c>
      <c r="J535" s="143">
        <v>0</v>
      </c>
      <c r="K535" s="140">
        <v>35070.54</v>
      </c>
      <c r="L535" s="145">
        <v>0</v>
      </c>
      <c r="M535" s="145">
        <v>35070.54</v>
      </c>
      <c r="N535" s="145">
        <v>0</v>
      </c>
    </row>
    <row r="536" spans="1:14" ht="75" x14ac:dyDescent="0.25">
      <c r="A536" s="105"/>
      <c r="B536" s="140">
        <v>41131000</v>
      </c>
      <c r="C536" s="141">
        <v>3028789</v>
      </c>
      <c r="D536" s="140" t="s">
        <v>3660</v>
      </c>
      <c r="E536" s="140">
        <v>15</v>
      </c>
      <c r="F536" s="142">
        <v>704</v>
      </c>
      <c r="G536" s="142">
        <v>3500</v>
      </c>
      <c r="H536" s="143">
        <v>0</v>
      </c>
      <c r="I536" s="144">
        <v>0</v>
      </c>
      <c r="J536" s="143">
        <v>0</v>
      </c>
      <c r="K536" s="140">
        <v>3500</v>
      </c>
      <c r="L536" s="145">
        <v>0</v>
      </c>
      <c r="M536" s="145">
        <v>3500</v>
      </c>
      <c r="N536" s="145">
        <v>0</v>
      </c>
    </row>
    <row r="537" spans="1:14" ht="60" x14ac:dyDescent="0.25">
      <c r="A537" s="105"/>
      <c r="B537" s="140">
        <v>41131000</v>
      </c>
      <c r="C537" s="141">
        <v>767579</v>
      </c>
      <c r="D537" s="140" t="s">
        <v>3661</v>
      </c>
      <c r="E537" s="140">
        <v>16</v>
      </c>
      <c r="F537" s="142">
        <v>101</v>
      </c>
      <c r="G537" s="142">
        <v>2000</v>
      </c>
      <c r="H537" s="143">
        <v>1000</v>
      </c>
      <c r="I537" s="144">
        <v>0</v>
      </c>
      <c r="J537" s="143">
        <v>0</v>
      </c>
      <c r="K537" s="140">
        <v>2000</v>
      </c>
      <c r="L537" s="145">
        <v>1000</v>
      </c>
      <c r="M537" s="145">
        <v>1000</v>
      </c>
      <c r="N537" s="145">
        <v>0</v>
      </c>
    </row>
    <row r="538" spans="1:14" ht="45" x14ac:dyDescent="0.25">
      <c r="A538" s="105"/>
      <c r="B538" s="140">
        <v>41131000</v>
      </c>
      <c r="C538" s="141">
        <v>3026922</v>
      </c>
      <c r="D538" s="140" t="s">
        <v>3649</v>
      </c>
      <c r="E538" s="140">
        <v>16</v>
      </c>
      <c r="F538" s="142">
        <v>136</v>
      </c>
      <c r="G538" s="142">
        <v>10000</v>
      </c>
      <c r="H538" s="143">
        <v>0</v>
      </c>
      <c r="I538" s="144">
        <v>0</v>
      </c>
      <c r="J538" s="143">
        <v>0</v>
      </c>
      <c r="K538" s="140">
        <v>10000</v>
      </c>
      <c r="L538" s="145">
        <v>0</v>
      </c>
      <c r="M538" s="145">
        <v>10000</v>
      </c>
      <c r="N538" s="145">
        <v>0</v>
      </c>
    </row>
    <row r="539" spans="1:14" ht="45" x14ac:dyDescent="0.25">
      <c r="A539" s="105"/>
      <c r="B539" s="140">
        <v>41131000</v>
      </c>
      <c r="C539" s="141">
        <v>187425</v>
      </c>
      <c r="D539" s="140" t="s">
        <v>63</v>
      </c>
      <c r="E539" s="140">
        <v>16</v>
      </c>
      <c r="F539" s="142">
        <v>201</v>
      </c>
      <c r="G539" s="142">
        <v>6000</v>
      </c>
      <c r="H539" s="143">
        <v>0</v>
      </c>
      <c r="I539" s="144">
        <v>0</v>
      </c>
      <c r="J539" s="143">
        <v>0</v>
      </c>
      <c r="K539" s="140">
        <v>6000</v>
      </c>
      <c r="L539" s="145">
        <v>0</v>
      </c>
      <c r="M539" s="145">
        <v>6000</v>
      </c>
      <c r="N539" s="145">
        <v>0</v>
      </c>
    </row>
    <row r="540" spans="1:14" ht="45" x14ac:dyDescent="0.25">
      <c r="A540" s="105"/>
      <c r="B540" s="140">
        <v>41131000</v>
      </c>
      <c r="C540" s="141">
        <v>954347</v>
      </c>
      <c r="D540" s="140" t="s">
        <v>3624</v>
      </c>
      <c r="E540" s="140">
        <v>16</v>
      </c>
      <c r="F540" s="142">
        <v>201</v>
      </c>
      <c r="G540" s="142">
        <v>6000</v>
      </c>
      <c r="H540" s="143">
        <v>0</v>
      </c>
      <c r="I540" s="144">
        <v>0</v>
      </c>
      <c r="J540" s="143">
        <v>0</v>
      </c>
      <c r="K540" s="140">
        <v>6000</v>
      </c>
      <c r="L540" s="145">
        <v>0</v>
      </c>
      <c r="M540" s="145">
        <v>6000</v>
      </c>
      <c r="N540" s="145">
        <v>0</v>
      </c>
    </row>
    <row r="541" spans="1:14" ht="30" x14ac:dyDescent="0.25">
      <c r="A541" s="105"/>
      <c r="B541" s="140">
        <v>41131000</v>
      </c>
      <c r="C541" s="141">
        <v>960253</v>
      </c>
      <c r="D541" s="140" t="s">
        <v>3662</v>
      </c>
      <c r="E541" s="140">
        <v>16</v>
      </c>
      <c r="F541" s="142">
        <v>423</v>
      </c>
      <c r="G541" s="142">
        <v>1500</v>
      </c>
      <c r="H541" s="143">
        <v>0</v>
      </c>
      <c r="I541" s="144">
        <v>0</v>
      </c>
      <c r="J541" s="143">
        <v>0</v>
      </c>
      <c r="K541" s="140">
        <v>1500</v>
      </c>
      <c r="L541" s="145">
        <v>0</v>
      </c>
      <c r="M541" s="145">
        <v>1500</v>
      </c>
      <c r="N541" s="145">
        <v>0</v>
      </c>
    </row>
    <row r="542" spans="1:14" ht="45" x14ac:dyDescent="0.25">
      <c r="A542" s="105"/>
      <c r="B542" s="140">
        <v>41131000</v>
      </c>
      <c r="C542" s="141">
        <v>763584</v>
      </c>
      <c r="D542" s="140" t="s">
        <v>73</v>
      </c>
      <c r="E542" s="140">
        <v>16</v>
      </c>
      <c r="F542" s="142">
        <v>704</v>
      </c>
      <c r="G542" s="142">
        <v>10500</v>
      </c>
      <c r="H542" s="143">
        <v>0</v>
      </c>
      <c r="I542" s="144">
        <v>0</v>
      </c>
      <c r="J542" s="143">
        <v>0</v>
      </c>
      <c r="K542" s="140">
        <v>10500</v>
      </c>
      <c r="L542" s="145">
        <v>0</v>
      </c>
      <c r="M542" s="145">
        <v>10500</v>
      </c>
      <c r="N542" s="145">
        <v>0</v>
      </c>
    </row>
    <row r="543" spans="1:14" ht="45" x14ac:dyDescent="0.25">
      <c r="A543" s="105"/>
      <c r="B543" s="140">
        <v>41131000</v>
      </c>
      <c r="C543" s="141">
        <v>884585</v>
      </c>
      <c r="D543" s="140" t="s">
        <v>74</v>
      </c>
      <c r="E543" s="140">
        <v>16</v>
      </c>
      <c r="F543" s="142">
        <v>704</v>
      </c>
      <c r="G543" s="142">
        <v>9450</v>
      </c>
      <c r="H543" s="143">
        <v>0</v>
      </c>
      <c r="I543" s="144">
        <v>0</v>
      </c>
      <c r="J543" s="143">
        <v>0</v>
      </c>
      <c r="K543" s="140">
        <v>9450</v>
      </c>
      <c r="L543" s="145">
        <v>0</v>
      </c>
      <c r="M543" s="145">
        <v>9450</v>
      </c>
      <c r="N543" s="145">
        <v>0</v>
      </c>
    </row>
    <row r="544" spans="1:14" ht="45" x14ac:dyDescent="0.25">
      <c r="A544" s="105"/>
      <c r="B544" s="140">
        <v>41131000</v>
      </c>
      <c r="C544" s="141">
        <v>3003853</v>
      </c>
      <c r="D544" s="140" t="s">
        <v>3663</v>
      </c>
      <c r="E544" s="140">
        <v>16</v>
      </c>
      <c r="F544" s="142">
        <v>704</v>
      </c>
      <c r="G544" s="142">
        <v>24600</v>
      </c>
      <c r="H544" s="143">
        <v>0</v>
      </c>
      <c r="I544" s="144">
        <v>0</v>
      </c>
      <c r="J544" s="143">
        <v>0</v>
      </c>
      <c r="K544" s="140">
        <v>24600</v>
      </c>
      <c r="L544" s="145">
        <v>0</v>
      </c>
      <c r="M544" s="145">
        <v>24600</v>
      </c>
      <c r="N544" s="145">
        <v>0</v>
      </c>
    </row>
    <row r="545" spans="1:14" ht="75" x14ac:dyDescent="0.25">
      <c r="A545" s="105"/>
      <c r="B545" s="140">
        <v>41131000</v>
      </c>
      <c r="C545" s="141">
        <v>3019009</v>
      </c>
      <c r="D545" s="140" t="s">
        <v>77</v>
      </c>
      <c r="E545" s="140">
        <v>16</v>
      </c>
      <c r="F545" s="142">
        <v>704</v>
      </c>
      <c r="G545" s="142">
        <v>2750</v>
      </c>
      <c r="H545" s="143">
        <v>0</v>
      </c>
      <c r="I545" s="144">
        <v>0</v>
      </c>
      <c r="J545" s="143">
        <v>0</v>
      </c>
      <c r="K545" s="140">
        <v>2750</v>
      </c>
      <c r="L545" s="145">
        <v>0</v>
      </c>
      <c r="M545" s="145">
        <v>2750</v>
      </c>
      <c r="N545" s="145">
        <v>0</v>
      </c>
    </row>
    <row r="546" spans="1:14" ht="75" x14ac:dyDescent="0.25">
      <c r="A546" s="105"/>
      <c r="B546" s="140">
        <v>41131000</v>
      </c>
      <c r="C546" s="141">
        <v>3028789</v>
      </c>
      <c r="D546" s="140" t="s">
        <v>3660</v>
      </c>
      <c r="E546" s="140">
        <v>16</v>
      </c>
      <c r="F546" s="142">
        <v>704</v>
      </c>
      <c r="G546" s="142">
        <v>3940</v>
      </c>
      <c r="H546" s="143">
        <v>0</v>
      </c>
      <c r="I546" s="144">
        <v>0</v>
      </c>
      <c r="J546" s="143">
        <v>0</v>
      </c>
      <c r="K546" s="140">
        <v>3940</v>
      </c>
      <c r="L546" s="145">
        <v>0</v>
      </c>
      <c r="M546" s="145">
        <v>3940</v>
      </c>
      <c r="N546" s="145">
        <v>0</v>
      </c>
    </row>
    <row r="547" spans="1:14" ht="45" x14ac:dyDescent="0.25">
      <c r="A547" s="105"/>
      <c r="B547" s="140">
        <v>41131000</v>
      </c>
      <c r="C547" s="141">
        <v>3033887</v>
      </c>
      <c r="D547" s="140" t="s">
        <v>3664</v>
      </c>
      <c r="E547" s="140">
        <v>16</v>
      </c>
      <c r="F547" s="142">
        <v>704</v>
      </c>
      <c r="G547" s="142">
        <v>21150</v>
      </c>
      <c r="H547" s="143">
        <v>0</v>
      </c>
      <c r="I547" s="144">
        <v>0</v>
      </c>
      <c r="J547" s="143">
        <v>0</v>
      </c>
      <c r="K547" s="140">
        <v>21150</v>
      </c>
      <c r="L547" s="145">
        <v>0</v>
      </c>
      <c r="M547" s="145">
        <v>21150</v>
      </c>
      <c r="N547" s="145">
        <v>0</v>
      </c>
    </row>
    <row r="548" spans="1:14" ht="45" x14ac:dyDescent="0.25">
      <c r="A548" s="105"/>
      <c r="B548" s="140">
        <v>41131000</v>
      </c>
      <c r="C548" s="141">
        <v>3034158</v>
      </c>
      <c r="D548" s="140" t="s">
        <v>3665</v>
      </c>
      <c r="E548" s="140">
        <v>16</v>
      </c>
      <c r="F548" s="142">
        <v>704</v>
      </c>
      <c r="G548" s="142">
        <v>6000</v>
      </c>
      <c r="H548" s="143">
        <v>0</v>
      </c>
      <c r="I548" s="144">
        <v>0</v>
      </c>
      <c r="J548" s="143">
        <v>0</v>
      </c>
      <c r="K548" s="140">
        <v>6000</v>
      </c>
      <c r="L548" s="145">
        <v>0</v>
      </c>
      <c r="M548" s="145">
        <v>6000</v>
      </c>
      <c r="N548" s="145">
        <v>0</v>
      </c>
    </row>
    <row r="549" spans="1:14" ht="30" x14ac:dyDescent="0.25">
      <c r="A549" s="105"/>
      <c r="B549" s="140">
        <v>41131000</v>
      </c>
      <c r="C549" s="141">
        <v>3035788</v>
      </c>
      <c r="D549" s="140" t="s">
        <v>78</v>
      </c>
      <c r="E549" s="140">
        <v>16</v>
      </c>
      <c r="F549" s="142">
        <v>704</v>
      </c>
      <c r="G549" s="142">
        <v>8700</v>
      </c>
      <c r="H549" s="143">
        <v>0</v>
      </c>
      <c r="I549" s="144">
        <v>0</v>
      </c>
      <c r="J549" s="143">
        <v>0</v>
      </c>
      <c r="K549" s="140">
        <v>8700</v>
      </c>
      <c r="L549" s="145">
        <v>0</v>
      </c>
      <c r="M549" s="145">
        <v>8700</v>
      </c>
      <c r="N549" s="145">
        <v>0</v>
      </c>
    </row>
    <row r="550" spans="1:14" ht="45" x14ac:dyDescent="0.25">
      <c r="A550" s="105"/>
      <c r="B550" s="140">
        <v>41131000</v>
      </c>
      <c r="C550" s="141">
        <v>1349187</v>
      </c>
      <c r="D550" s="140" t="s">
        <v>3583</v>
      </c>
      <c r="E550" s="140">
        <v>17</v>
      </c>
      <c r="F550" s="142">
        <v>201</v>
      </c>
      <c r="G550" s="142">
        <v>2500</v>
      </c>
      <c r="H550" s="143">
        <v>0</v>
      </c>
      <c r="I550" s="144">
        <v>0</v>
      </c>
      <c r="J550" s="143">
        <v>0</v>
      </c>
      <c r="K550" s="140">
        <v>2500</v>
      </c>
      <c r="L550" s="145">
        <v>0</v>
      </c>
      <c r="M550" s="145">
        <v>2500</v>
      </c>
      <c r="N550" s="145">
        <v>0</v>
      </c>
    </row>
    <row r="551" spans="1:14" ht="45" x14ac:dyDescent="0.25">
      <c r="A551" s="105"/>
      <c r="B551" s="140">
        <v>41131000</v>
      </c>
      <c r="C551" s="141">
        <v>3005051</v>
      </c>
      <c r="D551" s="140" t="s">
        <v>3666</v>
      </c>
      <c r="E551" s="140">
        <v>17</v>
      </c>
      <c r="F551" s="142">
        <v>201</v>
      </c>
      <c r="G551" s="142">
        <v>1000</v>
      </c>
      <c r="H551" s="143">
        <v>0</v>
      </c>
      <c r="I551" s="144">
        <v>0</v>
      </c>
      <c r="J551" s="143">
        <v>0</v>
      </c>
      <c r="K551" s="140">
        <v>1000</v>
      </c>
      <c r="L551" s="145">
        <v>0</v>
      </c>
      <c r="M551" s="145">
        <v>1000</v>
      </c>
      <c r="N551" s="145">
        <v>0</v>
      </c>
    </row>
    <row r="552" spans="1:14" ht="30" x14ac:dyDescent="0.25">
      <c r="A552" s="105"/>
      <c r="B552" s="140">
        <v>41131000</v>
      </c>
      <c r="C552" s="141">
        <v>3039172</v>
      </c>
      <c r="D552" s="140" t="s">
        <v>3667</v>
      </c>
      <c r="E552" s="140">
        <v>17</v>
      </c>
      <c r="F552" s="142">
        <v>221</v>
      </c>
      <c r="G552" s="142">
        <v>1500</v>
      </c>
      <c r="H552" s="143">
        <v>0</v>
      </c>
      <c r="I552" s="144">
        <v>0</v>
      </c>
      <c r="J552" s="143">
        <v>0</v>
      </c>
      <c r="K552" s="140">
        <v>1500</v>
      </c>
      <c r="L552" s="145">
        <v>0</v>
      </c>
      <c r="M552" s="145">
        <v>1500</v>
      </c>
      <c r="N552" s="145">
        <v>0</v>
      </c>
    </row>
    <row r="553" spans="1:14" ht="45" x14ac:dyDescent="0.25">
      <c r="A553" s="105"/>
      <c r="B553" s="140">
        <v>41131000</v>
      </c>
      <c r="C553" s="141">
        <v>3040558</v>
      </c>
      <c r="D553" s="140" t="s">
        <v>3668</v>
      </c>
      <c r="E553" s="140">
        <v>17</v>
      </c>
      <c r="F553" s="142">
        <v>352</v>
      </c>
      <c r="G553" s="142">
        <v>16622.5</v>
      </c>
      <c r="H553" s="143">
        <v>0</v>
      </c>
      <c r="I553" s="144">
        <v>0</v>
      </c>
      <c r="J553" s="143">
        <v>0</v>
      </c>
      <c r="K553" s="140">
        <v>16622.5</v>
      </c>
      <c r="L553" s="145">
        <v>0</v>
      </c>
      <c r="M553" s="145">
        <v>16622.5</v>
      </c>
      <c r="N553" s="145">
        <v>0</v>
      </c>
    </row>
    <row r="554" spans="1:14" ht="60" x14ac:dyDescent="0.25">
      <c r="A554" s="105"/>
      <c r="B554" s="140">
        <v>41131000</v>
      </c>
      <c r="C554" s="141">
        <v>3021342</v>
      </c>
      <c r="D554" s="140" t="s">
        <v>3669</v>
      </c>
      <c r="E554" s="140">
        <v>17</v>
      </c>
      <c r="F554" s="142">
        <v>403</v>
      </c>
      <c r="G554" s="142">
        <v>5300</v>
      </c>
      <c r="H554" s="143">
        <v>0</v>
      </c>
      <c r="I554" s="144">
        <v>0</v>
      </c>
      <c r="J554" s="143">
        <v>0</v>
      </c>
      <c r="K554" s="140">
        <v>5300</v>
      </c>
      <c r="L554" s="145">
        <v>0</v>
      </c>
      <c r="M554" s="145">
        <v>5300</v>
      </c>
      <c r="N554" s="145">
        <v>0</v>
      </c>
    </row>
    <row r="555" spans="1:14" ht="45" x14ac:dyDescent="0.25">
      <c r="A555" s="105"/>
      <c r="B555" s="140">
        <v>41131000</v>
      </c>
      <c r="C555" s="141">
        <v>3037439</v>
      </c>
      <c r="D555" s="140" t="s">
        <v>3637</v>
      </c>
      <c r="E555" s="140">
        <v>17</v>
      </c>
      <c r="F555" s="142">
        <v>403</v>
      </c>
      <c r="G555" s="142">
        <v>1500</v>
      </c>
      <c r="H555" s="143">
        <v>0</v>
      </c>
      <c r="I555" s="144">
        <v>0</v>
      </c>
      <c r="J555" s="143">
        <v>0</v>
      </c>
      <c r="K555" s="140">
        <v>1500</v>
      </c>
      <c r="L555" s="145">
        <v>0</v>
      </c>
      <c r="M555" s="145">
        <v>1500</v>
      </c>
      <c r="N555" s="145">
        <v>0</v>
      </c>
    </row>
    <row r="556" spans="1:14" ht="60" x14ac:dyDescent="0.25">
      <c r="A556" s="105"/>
      <c r="B556" s="140">
        <v>41131000</v>
      </c>
      <c r="C556" s="141">
        <v>3028106</v>
      </c>
      <c r="D556" s="140" t="s">
        <v>3670</v>
      </c>
      <c r="E556" s="140">
        <v>17</v>
      </c>
      <c r="F556" s="142">
        <v>407</v>
      </c>
      <c r="G556" s="142">
        <v>12400</v>
      </c>
      <c r="H556" s="143">
        <v>0</v>
      </c>
      <c r="I556" s="144">
        <v>0</v>
      </c>
      <c r="J556" s="143">
        <v>0</v>
      </c>
      <c r="K556" s="140">
        <v>12400</v>
      </c>
      <c r="L556" s="145">
        <v>0</v>
      </c>
      <c r="M556" s="145">
        <v>12400</v>
      </c>
      <c r="N556" s="145">
        <v>0</v>
      </c>
    </row>
    <row r="557" spans="1:14" ht="45" x14ac:dyDescent="0.25">
      <c r="A557" s="105"/>
      <c r="B557" s="140">
        <v>41131000</v>
      </c>
      <c r="C557" s="141">
        <v>958792</v>
      </c>
      <c r="D557" s="140" t="s">
        <v>3531</v>
      </c>
      <c r="E557" s="140">
        <v>17</v>
      </c>
      <c r="F557" s="142">
        <v>423</v>
      </c>
      <c r="G557" s="142">
        <v>4000</v>
      </c>
      <c r="H557" s="143">
        <v>0</v>
      </c>
      <c r="I557" s="144">
        <v>0</v>
      </c>
      <c r="J557" s="143">
        <v>0</v>
      </c>
      <c r="K557" s="140">
        <v>4000</v>
      </c>
      <c r="L557" s="145">
        <v>0</v>
      </c>
      <c r="M557" s="145">
        <v>4000</v>
      </c>
      <c r="N557" s="145">
        <v>0</v>
      </c>
    </row>
    <row r="558" spans="1:14" ht="45" x14ac:dyDescent="0.25">
      <c r="A558" s="105"/>
      <c r="B558" s="140">
        <v>41131000</v>
      </c>
      <c r="C558" s="141">
        <v>3026908</v>
      </c>
      <c r="D558" s="140" t="s">
        <v>3671</v>
      </c>
      <c r="E558" s="140">
        <v>17</v>
      </c>
      <c r="F558" s="142">
        <v>423</v>
      </c>
      <c r="G558" s="142">
        <v>3900</v>
      </c>
      <c r="H558" s="143">
        <v>0</v>
      </c>
      <c r="I558" s="144">
        <v>0</v>
      </c>
      <c r="J558" s="143">
        <v>0</v>
      </c>
      <c r="K558" s="140">
        <v>3900</v>
      </c>
      <c r="L558" s="145">
        <v>0</v>
      </c>
      <c r="M558" s="145">
        <v>3900</v>
      </c>
      <c r="N558" s="145">
        <v>0</v>
      </c>
    </row>
    <row r="559" spans="1:14" ht="45" x14ac:dyDescent="0.25">
      <c r="A559" s="105"/>
      <c r="B559" s="140">
        <v>41131000</v>
      </c>
      <c r="C559" s="141">
        <v>3027825</v>
      </c>
      <c r="D559" s="140" t="s">
        <v>3672</v>
      </c>
      <c r="E559" s="140">
        <v>17</v>
      </c>
      <c r="F559" s="142">
        <v>423</v>
      </c>
      <c r="G559" s="142">
        <v>3900</v>
      </c>
      <c r="H559" s="143">
        <v>0</v>
      </c>
      <c r="I559" s="144">
        <v>0</v>
      </c>
      <c r="J559" s="143">
        <v>0</v>
      </c>
      <c r="K559" s="140">
        <v>3900</v>
      </c>
      <c r="L559" s="145">
        <v>0</v>
      </c>
      <c r="M559" s="145">
        <v>3900</v>
      </c>
      <c r="N559" s="145">
        <v>0</v>
      </c>
    </row>
    <row r="560" spans="1:14" ht="30" x14ac:dyDescent="0.25">
      <c r="A560" s="105"/>
      <c r="B560" s="140">
        <v>41131000</v>
      </c>
      <c r="C560" s="141">
        <v>3027860</v>
      </c>
      <c r="D560" s="140" t="s">
        <v>3673</v>
      </c>
      <c r="E560" s="140">
        <v>17</v>
      </c>
      <c r="F560" s="142">
        <v>423</v>
      </c>
      <c r="G560" s="142">
        <v>1000</v>
      </c>
      <c r="H560" s="143">
        <v>0</v>
      </c>
      <c r="I560" s="144">
        <v>0</v>
      </c>
      <c r="J560" s="143">
        <v>0</v>
      </c>
      <c r="K560" s="140">
        <v>1000</v>
      </c>
      <c r="L560" s="145">
        <v>0</v>
      </c>
      <c r="M560" s="145">
        <v>1000</v>
      </c>
      <c r="N560" s="145">
        <v>0</v>
      </c>
    </row>
    <row r="561" spans="1:14" ht="30" x14ac:dyDescent="0.25">
      <c r="A561" s="105"/>
      <c r="B561" s="140">
        <v>41131000</v>
      </c>
      <c r="C561" s="141">
        <v>3038911</v>
      </c>
      <c r="D561" s="140" t="s">
        <v>3674</v>
      </c>
      <c r="E561" s="140">
        <v>17</v>
      </c>
      <c r="F561" s="142">
        <v>423</v>
      </c>
      <c r="G561" s="142">
        <v>2000</v>
      </c>
      <c r="H561" s="143">
        <v>0</v>
      </c>
      <c r="I561" s="144">
        <v>0</v>
      </c>
      <c r="J561" s="143">
        <v>0</v>
      </c>
      <c r="K561" s="140">
        <v>2000</v>
      </c>
      <c r="L561" s="145">
        <v>0</v>
      </c>
      <c r="M561" s="145">
        <v>2000</v>
      </c>
      <c r="N561" s="145">
        <v>0</v>
      </c>
    </row>
    <row r="562" spans="1:14" ht="45" x14ac:dyDescent="0.25">
      <c r="A562" s="105"/>
      <c r="B562" s="140">
        <v>41131000</v>
      </c>
      <c r="C562" s="141">
        <v>3027791</v>
      </c>
      <c r="D562" s="140" t="s">
        <v>3675</v>
      </c>
      <c r="E562" s="140">
        <v>17</v>
      </c>
      <c r="F562" s="142">
        <v>425</v>
      </c>
      <c r="G562" s="142">
        <v>1000</v>
      </c>
      <c r="H562" s="143">
        <v>0</v>
      </c>
      <c r="I562" s="144">
        <v>0</v>
      </c>
      <c r="J562" s="143">
        <v>0</v>
      </c>
      <c r="K562" s="140">
        <v>1000</v>
      </c>
      <c r="L562" s="145">
        <v>0</v>
      </c>
      <c r="M562" s="145">
        <v>1000</v>
      </c>
      <c r="N562" s="145">
        <v>0</v>
      </c>
    </row>
    <row r="563" spans="1:14" ht="45" x14ac:dyDescent="0.25">
      <c r="A563" s="105"/>
      <c r="B563" s="140">
        <v>41131000</v>
      </c>
      <c r="C563" s="141">
        <v>208396</v>
      </c>
      <c r="D563" s="140" t="s">
        <v>3676</v>
      </c>
      <c r="E563" s="140">
        <v>17</v>
      </c>
      <c r="F563" s="142">
        <v>601</v>
      </c>
      <c r="G563" s="142">
        <v>4500</v>
      </c>
      <c r="H563" s="143">
        <v>0</v>
      </c>
      <c r="I563" s="144">
        <v>0</v>
      </c>
      <c r="J563" s="143">
        <v>0</v>
      </c>
      <c r="K563" s="140">
        <v>4500</v>
      </c>
      <c r="L563" s="145">
        <v>0</v>
      </c>
      <c r="M563" s="145">
        <v>4500</v>
      </c>
      <c r="N563" s="145">
        <v>0</v>
      </c>
    </row>
    <row r="564" spans="1:14" ht="45" x14ac:dyDescent="0.25">
      <c r="A564" s="105"/>
      <c r="B564" s="140">
        <v>41131000</v>
      </c>
      <c r="C564" s="141">
        <v>3018945</v>
      </c>
      <c r="D564" s="140" t="s">
        <v>3677</v>
      </c>
      <c r="E564" s="140">
        <v>17</v>
      </c>
      <c r="F564" s="142">
        <v>601</v>
      </c>
      <c r="G564" s="142">
        <v>2000</v>
      </c>
      <c r="H564" s="143">
        <v>0</v>
      </c>
      <c r="I564" s="144">
        <v>0</v>
      </c>
      <c r="J564" s="143">
        <v>0</v>
      </c>
      <c r="K564" s="140">
        <v>2000</v>
      </c>
      <c r="L564" s="145">
        <v>0</v>
      </c>
      <c r="M564" s="145">
        <v>2000</v>
      </c>
      <c r="N564" s="145">
        <v>0</v>
      </c>
    </row>
    <row r="565" spans="1:14" ht="75" x14ac:dyDescent="0.25">
      <c r="A565" s="105"/>
      <c r="B565" s="140">
        <v>41131000</v>
      </c>
      <c r="C565" s="141">
        <v>3031269</v>
      </c>
      <c r="D565" s="140" t="s">
        <v>3678</v>
      </c>
      <c r="E565" s="140">
        <v>17</v>
      </c>
      <c r="F565" s="142">
        <v>601</v>
      </c>
      <c r="G565" s="142">
        <v>1500</v>
      </c>
      <c r="H565" s="143">
        <v>0</v>
      </c>
      <c r="I565" s="144">
        <v>0</v>
      </c>
      <c r="J565" s="143">
        <v>0</v>
      </c>
      <c r="K565" s="140">
        <v>1500</v>
      </c>
      <c r="L565" s="145">
        <v>0</v>
      </c>
      <c r="M565" s="145">
        <v>1500</v>
      </c>
      <c r="N565" s="145">
        <v>0</v>
      </c>
    </row>
    <row r="566" spans="1:14" ht="45" x14ac:dyDescent="0.25">
      <c r="A566" s="105"/>
      <c r="B566" s="140">
        <v>41131000</v>
      </c>
      <c r="C566" s="141">
        <v>3039399</v>
      </c>
      <c r="D566" s="140" t="s">
        <v>3679</v>
      </c>
      <c r="E566" s="140">
        <v>17</v>
      </c>
      <c r="F566" s="142">
        <v>601</v>
      </c>
      <c r="G566" s="142">
        <v>3000</v>
      </c>
      <c r="H566" s="143">
        <v>0</v>
      </c>
      <c r="I566" s="144">
        <v>0</v>
      </c>
      <c r="J566" s="143">
        <v>0</v>
      </c>
      <c r="K566" s="140">
        <v>3000</v>
      </c>
      <c r="L566" s="145">
        <v>0</v>
      </c>
      <c r="M566" s="145">
        <v>3000</v>
      </c>
      <c r="N566" s="145">
        <v>0</v>
      </c>
    </row>
    <row r="567" spans="1:14" ht="45" x14ac:dyDescent="0.25">
      <c r="A567" s="105"/>
      <c r="B567" s="140">
        <v>41131000</v>
      </c>
      <c r="C567" s="141">
        <v>3039651</v>
      </c>
      <c r="D567" s="140" t="s">
        <v>3680</v>
      </c>
      <c r="E567" s="140">
        <v>17</v>
      </c>
      <c r="F567" s="142">
        <v>601</v>
      </c>
      <c r="G567" s="142">
        <v>2000</v>
      </c>
      <c r="H567" s="143">
        <v>0</v>
      </c>
      <c r="I567" s="144">
        <v>0</v>
      </c>
      <c r="J567" s="143">
        <v>0</v>
      </c>
      <c r="K567" s="140">
        <v>2000</v>
      </c>
      <c r="L567" s="145">
        <v>0</v>
      </c>
      <c r="M567" s="145">
        <v>2000</v>
      </c>
      <c r="N567" s="145">
        <v>0</v>
      </c>
    </row>
    <row r="568" spans="1:14" ht="45" x14ac:dyDescent="0.25">
      <c r="A568" s="105"/>
      <c r="B568" s="140">
        <v>41131000</v>
      </c>
      <c r="C568" s="141">
        <v>3018945</v>
      </c>
      <c r="D568" s="140" t="s">
        <v>3677</v>
      </c>
      <c r="E568" s="140">
        <v>17</v>
      </c>
      <c r="F568" s="142">
        <v>615</v>
      </c>
      <c r="G568" s="142">
        <v>500</v>
      </c>
      <c r="H568" s="143">
        <v>0</v>
      </c>
      <c r="I568" s="144">
        <v>0</v>
      </c>
      <c r="J568" s="143">
        <v>0</v>
      </c>
      <c r="K568" s="140">
        <v>500</v>
      </c>
      <c r="L568" s="145">
        <v>0</v>
      </c>
      <c r="M568" s="145">
        <v>500</v>
      </c>
      <c r="N568" s="145">
        <v>0</v>
      </c>
    </row>
    <row r="569" spans="1:14" ht="45" x14ac:dyDescent="0.25">
      <c r="A569" s="105"/>
      <c r="B569" s="140">
        <v>41131000</v>
      </c>
      <c r="C569" s="141">
        <v>3001706</v>
      </c>
      <c r="D569" s="140" t="s">
        <v>79</v>
      </c>
      <c r="E569" s="140">
        <v>17</v>
      </c>
      <c r="F569" s="142">
        <v>704</v>
      </c>
      <c r="G569" s="142">
        <v>15038</v>
      </c>
      <c r="H569" s="143">
        <v>0</v>
      </c>
      <c r="I569" s="144">
        <v>0</v>
      </c>
      <c r="J569" s="143">
        <v>0</v>
      </c>
      <c r="K569" s="140">
        <v>15038</v>
      </c>
      <c r="L569" s="145">
        <v>0</v>
      </c>
      <c r="M569" s="145">
        <v>15038</v>
      </c>
      <c r="N569" s="145">
        <v>0</v>
      </c>
    </row>
    <row r="570" spans="1:14" ht="75" x14ac:dyDescent="0.25">
      <c r="A570" s="105"/>
      <c r="B570" s="140">
        <v>41131000</v>
      </c>
      <c r="C570" s="141">
        <v>3002474</v>
      </c>
      <c r="D570" s="140" t="s">
        <v>3641</v>
      </c>
      <c r="E570" s="140">
        <v>17</v>
      </c>
      <c r="F570" s="142">
        <v>704</v>
      </c>
      <c r="G570" s="142">
        <v>30550</v>
      </c>
      <c r="H570" s="143">
        <v>0</v>
      </c>
      <c r="I570" s="144">
        <v>0</v>
      </c>
      <c r="J570" s="143">
        <v>0</v>
      </c>
      <c r="K570" s="140">
        <v>30550</v>
      </c>
      <c r="L570" s="145">
        <v>0</v>
      </c>
      <c r="M570" s="145">
        <v>30550</v>
      </c>
      <c r="N570" s="145">
        <v>0</v>
      </c>
    </row>
    <row r="571" spans="1:14" ht="45" x14ac:dyDescent="0.25">
      <c r="A571" s="105"/>
      <c r="B571" s="140">
        <v>41131000</v>
      </c>
      <c r="C571" s="141">
        <v>3014100</v>
      </c>
      <c r="D571" s="140" t="s">
        <v>3654</v>
      </c>
      <c r="E571" s="140">
        <v>17</v>
      </c>
      <c r="F571" s="142">
        <v>704</v>
      </c>
      <c r="G571" s="142">
        <v>37191</v>
      </c>
      <c r="H571" s="143">
        <v>0</v>
      </c>
      <c r="I571" s="144">
        <v>0</v>
      </c>
      <c r="J571" s="143">
        <v>0</v>
      </c>
      <c r="K571" s="140">
        <v>37191</v>
      </c>
      <c r="L571" s="145">
        <v>0</v>
      </c>
      <c r="M571" s="145">
        <v>37191</v>
      </c>
      <c r="N571" s="145">
        <v>0</v>
      </c>
    </row>
    <row r="572" spans="1:14" ht="30" x14ac:dyDescent="0.25">
      <c r="A572" s="105"/>
      <c r="B572" s="140">
        <v>41131000</v>
      </c>
      <c r="C572" s="141">
        <v>3035788</v>
      </c>
      <c r="D572" s="140" t="s">
        <v>78</v>
      </c>
      <c r="E572" s="140">
        <v>17</v>
      </c>
      <c r="F572" s="142">
        <v>704</v>
      </c>
      <c r="G572" s="142">
        <v>4941</v>
      </c>
      <c r="H572" s="143">
        <v>0</v>
      </c>
      <c r="I572" s="144">
        <v>0</v>
      </c>
      <c r="J572" s="143">
        <v>0</v>
      </c>
      <c r="K572" s="140">
        <v>4941</v>
      </c>
      <c r="L572" s="145">
        <v>0</v>
      </c>
      <c r="M572" s="145">
        <v>4941</v>
      </c>
      <c r="N572" s="145">
        <v>0</v>
      </c>
    </row>
    <row r="573" spans="1:14" ht="30" x14ac:dyDescent="0.25">
      <c r="A573" s="105"/>
      <c r="B573" s="140">
        <v>41131000</v>
      </c>
      <c r="C573" s="141">
        <v>3039995</v>
      </c>
      <c r="D573" s="140" t="s">
        <v>3681</v>
      </c>
      <c r="E573" s="140">
        <v>17</v>
      </c>
      <c r="F573" s="142">
        <v>704</v>
      </c>
      <c r="G573" s="142">
        <v>8000</v>
      </c>
      <c r="H573" s="143">
        <v>0</v>
      </c>
      <c r="I573" s="144">
        <v>0</v>
      </c>
      <c r="J573" s="143">
        <v>0</v>
      </c>
      <c r="K573" s="140">
        <v>8000</v>
      </c>
      <c r="L573" s="145">
        <v>0</v>
      </c>
      <c r="M573" s="145">
        <v>8000</v>
      </c>
      <c r="N573" s="145">
        <v>0</v>
      </c>
    </row>
    <row r="574" spans="1:14" ht="45" x14ac:dyDescent="0.25">
      <c r="A574" s="105"/>
      <c r="B574" s="140">
        <v>41131000</v>
      </c>
      <c r="C574" s="141">
        <v>3040225</v>
      </c>
      <c r="D574" s="140" t="s">
        <v>3682</v>
      </c>
      <c r="E574" s="140">
        <v>17</v>
      </c>
      <c r="F574" s="142">
        <v>704</v>
      </c>
      <c r="G574" s="142">
        <v>10700</v>
      </c>
      <c r="H574" s="143">
        <v>0</v>
      </c>
      <c r="I574" s="144">
        <v>0</v>
      </c>
      <c r="J574" s="143">
        <v>0</v>
      </c>
      <c r="K574" s="140">
        <v>10700</v>
      </c>
      <c r="L574" s="145">
        <v>0</v>
      </c>
      <c r="M574" s="145">
        <v>10700</v>
      </c>
      <c r="N574" s="145">
        <v>0</v>
      </c>
    </row>
    <row r="575" spans="1:14" ht="75" x14ac:dyDescent="0.25">
      <c r="A575" s="105"/>
      <c r="B575" s="140">
        <v>41131000</v>
      </c>
      <c r="C575" s="141">
        <v>3040452</v>
      </c>
      <c r="D575" s="140" t="s">
        <v>3683</v>
      </c>
      <c r="E575" s="140">
        <v>17</v>
      </c>
      <c r="F575" s="142">
        <v>704</v>
      </c>
      <c r="G575" s="142">
        <v>6100</v>
      </c>
      <c r="H575" s="143">
        <v>0</v>
      </c>
      <c r="I575" s="144">
        <v>0</v>
      </c>
      <c r="J575" s="143">
        <v>0</v>
      </c>
      <c r="K575" s="140">
        <v>6100</v>
      </c>
      <c r="L575" s="145">
        <v>0</v>
      </c>
      <c r="M575" s="145">
        <v>6100</v>
      </c>
      <c r="N575" s="145">
        <v>0</v>
      </c>
    </row>
    <row r="576" spans="1:14" ht="30" x14ac:dyDescent="0.25">
      <c r="A576" s="105"/>
      <c r="B576" s="140">
        <v>41131000</v>
      </c>
      <c r="C576" s="141">
        <v>3040740</v>
      </c>
      <c r="D576" s="140" t="s">
        <v>3639</v>
      </c>
      <c r="E576" s="140">
        <v>17</v>
      </c>
      <c r="F576" s="142">
        <v>704</v>
      </c>
      <c r="G576" s="142">
        <v>0</v>
      </c>
      <c r="H576" s="143">
        <v>0</v>
      </c>
      <c r="I576" s="144">
        <v>18900</v>
      </c>
      <c r="J576" s="143">
        <v>0</v>
      </c>
      <c r="K576" s="140">
        <v>18900</v>
      </c>
      <c r="L576" s="145">
        <v>0</v>
      </c>
      <c r="M576" s="145">
        <v>18900</v>
      </c>
      <c r="N576" s="145">
        <v>0</v>
      </c>
    </row>
    <row r="577" spans="1:14" ht="30" x14ac:dyDescent="0.25">
      <c r="A577" s="105"/>
      <c r="B577" s="140">
        <v>41131000</v>
      </c>
      <c r="C577" s="141">
        <v>3040758</v>
      </c>
      <c r="D577" s="140" t="s">
        <v>3684</v>
      </c>
      <c r="E577" s="140">
        <v>17</v>
      </c>
      <c r="F577" s="142">
        <v>704</v>
      </c>
      <c r="G577" s="142">
        <v>6000</v>
      </c>
      <c r="H577" s="143">
        <v>0</v>
      </c>
      <c r="I577" s="144">
        <v>0</v>
      </c>
      <c r="J577" s="143">
        <v>0</v>
      </c>
      <c r="K577" s="140">
        <v>6000</v>
      </c>
      <c r="L577" s="145">
        <v>0</v>
      </c>
      <c r="M577" s="145">
        <v>6000</v>
      </c>
      <c r="N577" s="145">
        <v>0</v>
      </c>
    </row>
    <row r="578" spans="1:14" ht="30" x14ac:dyDescent="0.25">
      <c r="A578" s="105"/>
      <c r="B578" s="140">
        <v>41131000</v>
      </c>
      <c r="C578" s="141">
        <v>425371</v>
      </c>
      <c r="D578" s="140" t="s">
        <v>3561</v>
      </c>
      <c r="E578" s="140">
        <v>17</v>
      </c>
      <c r="F578" s="142">
        <v>711</v>
      </c>
      <c r="G578" s="142">
        <v>11300</v>
      </c>
      <c r="H578" s="143">
        <v>0</v>
      </c>
      <c r="I578" s="144">
        <v>0</v>
      </c>
      <c r="J578" s="143">
        <v>0</v>
      </c>
      <c r="K578" s="140">
        <v>11300</v>
      </c>
      <c r="L578" s="145">
        <v>0</v>
      </c>
      <c r="M578" s="145">
        <v>11300</v>
      </c>
      <c r="N578" s="145">
        <v>0</v>
      </c>
    </row>
    <row r="579" spans="1:14" ht="45" x14ac:dyDescent="0.25">
      <c r="A579" s="105"/>
      <c r="B579" s="140">
        <v>41131000</v>
      </c>
      <c r="C579" s="141">
        <v>768388</v>
      </c>
      <c r="D579" s="140" t="s">
        <v>3685</v>
      </c>
      <c r="E579" s="140">
        <v>17</v>
      </c>
      <c r="F579" s="142">
        <v>711</v>
      </c>
      <c r="G579" s="142">
        <v>6000</v>
      </c>
      <c r="H579" s="143">
        <v>0</v>
      </c>
      <c r="I579" s="144">
        <v>0</v>
      </c>
      <c r="J579" s="143">
        <v>0</v>
      </c>
      <c r="K579" s="140">
        <v>6000</v>
      </c>
      <c r="L579" s="145">
        <v>0</v>
      </c>
      <c r="M579" s="145">
        <v>6000</v>
      </c>
      <c r="N579" s="145">
        <v>0</v>
      </c>
    </row>
    <row r="580" spans="1:14" ht="30" x14ac:dyDescent="0.25">
      <c r="A580" s="105"/>
      <c r="B580" s="140">
        <v>41131000</v>
      </c>
      <c r="C580" s="141">
        <v>865311</v>
      </c>
      <c r="D580" s="140" t="s">
        <v>3606</v>
      </c>
      <c r="E580" s="140">
        <v>17</v>
      </c>
      <c r="F580" s="142">
        <v>711</v>
      </c>
      <c r="G580" s="142">
        <v>10000</v>
      </c>
      <c r="H580" s="143">
        <v>0</v>
      </c>
      <c r="I580" s="144">
        <v>0</v>
      </c>
      <c r="J580" s="143">
        <v>0</v>
      </c>
      <c r="K580" s="140">
        <v>10000</v>
      </c>
      <c r="L580" s="145">
        <v>0</v>
      </c>
      <c r="M580" s="145">
        <v>10000</v>
      </c>
      <c r="N580" s="145">
        <v>0</v>
      </c>
    </row>
    <row r="581" spans="1:14" ht="45" x14ac:dyDescent="0.25">
      <c r="A581" s="105"/>
      <c r="B581" s="140">
        <v>41131000</v>
      </c>
      <c r="C581" s="141">
        <v>3009546</v>
      </c>
      <c r="D581" s="140" t="s">
        <v>3686</v>
      </c>
      <c r="E581" s="140">
        <v>17</v>
      </c>
      <c r="F581" s="142">
        <v>711</v>
      </c>
      <c r="G581" s="142">
        <v>30000</v>
      </c>
      <c r="H581" s="143">
        <v>0</v>
      </c>
      <c r="I581" s="144">
        <v>0</v>
      </c>
      <c r="J581" s="143">
        <v>0</v>
      </c>
      <c r="K581" s="140">
        <v>30000</v>
      </c>
      <c r="L581" s="145">
        <v>0</v>
      </c>
      <c r="M581" s="145">
        <v>30000</v>
      </c>
      <c r="N581" s="145">
        <v>0</v>
      </c>
    </row>
    <row r="582" spans="1:14" ht="45" x14ac:dyDescent="0.25">
      <c r="A582" s="105"/>
      <c r="B582" s="140">
        <v>41131000</v>
      </c>
      <c r="C582" s="141">
        <v>3035529</v>
      </c>
      <c r="D582" s="140" t="s">
        <v>3687</v>
      </c>
      <c r="E582" s="140">
        <v>17</v>
      </c>
      <c r="F582" s="142">
        <v>711</v>
      </c>
      <c r="G582" s="142">
        <v>51217</v>
      </c>
      <c r="H582" s="143">
        <v>0</v>
      </c>
      <c r="I582" s="144">
        <v>0</v>
      </c>
      <c r="J582" s="143">
        <v>0</v>
      </c>
      <c r="K582" s="140">
        <v>51217</v>
      </c>
      <c r="L582" s="145">
        <v>0</v>
      </c>
      <c r="M582" s="145">
        <v>51217</v>
      </c>
      <c r="N582" s="145">
        <v>0</v>
      </c>
    </row>
    <row r="583" spans="1:14" ht="45" x14ac:dyDescent="0.25">
      <c r="A583" s="105"/>
      <c r="B583" s="140">
        <v>41131000</v>
      </c>
      <c r="C583" s="141">
        <v>3035770</v>
      </c>
      <c r="D583" s="140" t="s">
        <v>3688</v>
      </c>
      <c r="E583" s="140">
        <v>17</v>
      </c>
      <c r="F583" s="142">
        <v>711</v>
      </c>
      <c r="G583" s="142">
        <v>6000</v>
      </c>
      <c r="H583" s="143">
        <v>0</v>
      </c>
      <c r="I583" s="144">
        <v>0</v>
      </c>
      <c r="J583" s="143">
        <v>0</v>
      </c>
      <c r="K583" s="140">
        <v>6000</v>
      </c>
      <c r="L583" s="145">
        <v>0</v>
      </c>
      <c r="M583" s="145">
        <v>6000</v>
      </c>
      <c r="N583" s="145">
        <v>0</v>
      </c>
    </row>
    <row r="584" spans="1:14" ht="30" x14ac:dyDescent="0.25">
      <c r="A584" s="105"/>
      <c r="B584" s="140">
        <v>41131000</v>
      </c>
      <c r="C584" s="141">
        <v>3037674</v>
      </c>
      <c r="D584" s="140" t="s">
        <v>3689</v>
      </c>
      <c r="E584" s="140">
        <v>17</v>
      </c>
      <c r="F584" s="142">
        <v>711</v>
      </c>
      <c r="G584" s="142">
        <v>9000</v>
      </c>
      <c r="H584" s="143">
        <v>0</v>
      </c>
      <c r="I584" s="144">
        <v>0</v>
      </c>
      <c r="J584" s="143">
        <v>0</v>
      </c>
      <c r="K584" s="140">
        <v>9000</v>
      </c>
      <c r="L584" s="145">
        <v>0</v>
      </c>
      <c r="M584" s="145">
        <v>9000</v>
      </c>
      <c r="N584" s="145">
        <v>0</v>
      </c>
    </row>
    <row r="585" spans="1:14" ht="30" x14ac:dyDescent="0.25">
      <c r="A585" s="105"/>
      <c r="B585" s="140">
        <v>41131000</v>
      </c>
      <c r="C585" s="141">
        <v>425371</v>
      </c>
      <c r="D585" s="140" t="s">
        <v>3561</v>
      </c>
      <c r="E585" s="140">
        <v>17</v>
      </c>
      <c r="F585" s="142">
        <v>712</v>
      </c>
      <c r="G585" s="142">
        <v>11300</v>
      </c>
      <c r="H585" s="143">
        <v>0</v>
      </c>
      <c r="I585" s="144">
        <v>11300</v>
      </c>
      <c r="J585" s="143">
        <v>11300</v>
      </c>
      <c r="K585" s="140">
        <v>22600</v>
      </c>
      <c r="L585" s="145">
        <v>11300</v>
      </c>
      <c r="M585" s="145">
        <v>11300</v>
      </c>
      <c r="N585" s="145">
        <v>0</v>
      </c>
    </row>
    <row r="586" spans="1:14" ht="30" x14ac:dyDescent="0.25">
      <c r="A586" s="105"/>
      <c r="B586" s="140">
        <v>41131000</v>
      </c>
      <c r="C586" s="141">
        <v>865311</v>
      </c>
      <c r="D586" s="140" t="s">
        <v>3606</v>
      </c>
      <c r="E586" s="140">
        <v>17</v>
      </c>
      <c r="F586" s="142">
        <v>712</v>
      </c>
      <c r="G586" s="142">
        <v>10000</v>
      </c>
      <c r="H586" s="143">
        <v>0</v>
      </c>
      <c r="I586" s="144">
        <v>0</v>
      </c>
      <c r="J586" s="143">
        <v>0</v>
      </c>
      <c r="K586" s="140">
        <v>10000</v>
      </c>
      <c r="L586" s="145">
        <v>0</v>
      </c>
      <c r="M586" s="145">
        <v>10000</v>
      </c>
      <c r="N586" s="145">
        <v>0</v>
      </c>
    </row>
    <row r="587" spans="1:14" ht="45" x14ac:dyDescent="0.25">
      <c r="A587" s="105"/>
      <c r="B587" s="140">
        <v>41131000</v>
      </c>
      <c r="C587" s="141">
        <v>865349</v>
      </c>
      <c r="D587" s="140" t="s">
        <v>3690</v>
      </c>
      <c r="E587" s="140">
        <v>17</v>
      </c>
      <c r="F587" s="142">
        <v>712</v>
      </c>
      <c r="G587" s="142">
        <v>5000</v>
      </c>
      <c r="H587" s="143">
        <v>0</v>
      </c>
      <c r="I587" s="144">
        <v>0</v>
      </c>
      <c r="J587" s="143">
        <v>0</v>
      </c>
      <c r="K587" s="140">
        <v>5000</v>
      </c>
      <c r="L587" s="145">
        <v>0</v>
      </c>
      <c r="M587" s="145">
        <v>5000</v>
      </c>
      <c r="N587" s="145">
        <v>0</v>
      </c>
    </row>
    <row r="588" spans="1:14" x14ac:dyDescent="0.25">
      <c r="A588" s="105"/>
      <c r="B588" s="140">
        <v>41131000</v>
      </c>
      <c r="C588" s="141">
        <v>940600</v>
      </c>
      <c r="D588" s="140" t="s">
        <v>3565</v>
      </c>
      <c r="E588" s="140">
        <v>17</v>
      </c>
      <c r="F588" s="142">
        <v>712</v>
      </c>
      <c r="G588" s="142">
        <v>5000</v>
      </c>
      <c r="H588" s="143">
        <v>0</v>
      </c>
      <c r="I588" s="144">
        <v>0</v>
      </c>
      <c r="J588" s="143">
        <v>0</v>
      </c>
      <c r="K588" s="140">
        <v>5000</v>
      </c>
      <c r="L588" s="145">
        <v>0</v>
      </c>
      <c r="M588" s="145">
        <v>5000</v>
      </c>
      <c r="N588" s="145">
        <v>0</v>
      </c>
    </row>
    <row r="589" spans="1:14" ht="45" x14ac:dyDescent="0.25">
      <c r="A589" s="105"/>
      <c r="B589" s="140">
        <v>41131000</v>
      </c>
      <c r="C589" s="141">
        <v>3009514</v>
      </c>
      <c r="D589" s="140" t="s">
        <v>3691</v>
      </c>
      <c r="E589" s="140">
        <v>17</v>
      </c>
      <c r="F589" s="142">
        <v>712</v>
      </c>
      <c r="G589" s="142">
        <v>5000</v>
      </c>
      <c r="H589" s="143">
        <v>0</v>
      </c>
      <c r="I589" s="144">
        <v>0</v>
      </c>
      <c r="J589" s="143">
        <v>0</v>
      </c>
      <c r="K589" s="140">
        <v>5000</v>
      </c>
      <c r="L589" s="145">
        <v>0</v>
      </c>
      <c r="M589" s="145">
        <v>5000</v>
      </c>
      <c r="N589" s="145">
        <v>0</v>
      </c>
    </row>
    <row r="590" spans="1:14" ht="45" x14ac:dyDescent="0.25">
      <c r="A590" s="105"/>
      <c r="B590" s="140">
        <v>41131000</v>
      </c>
      <c r="C590" s="141">
        <v>3009546</v>
      </c>
      <c r="D590" s="140" t="s">
        <v>3686</v>
      </c>
      <c r="E590" s="140">
        <v>17</v>
      </c>
      <c r="F590" s="142">
        <v>712</v>
      </c>
      <c r="G590" s="142">
        <v>16500</v>
      </c>
      <c r="H590" s="143">
        <v>0</v>
      </c>
      <c r="I590" s="144">
        <v>0</v>
      </c>
      <c r="J590" s="143">
        <v>0</v>
      </c>
      <c r="K590" s="140">
        <v>16500</v>
      </c>
      <c r="L590" s="145">
        <v>0</v>
      </c>
      <c r="M590" s="145">
        <v>16500</v>
      </c>
      <c r="N590" s="145">
        <v>0</v>
      </c>
    </row>
    <row r="591" spans="1:14" ht="45" x14ac:dyDescent="0.25">
      <c r="A591" s="105"/>
      <c r="B591" s="140">
        <v>41131000</v>
      </c>
      <c r="C591" s="141">
        <v>3014431</v>
      </c>
      <c r="D591" s="140" t="s">
        <v>3692</v>
      </c>
      <c r="E591" s="140">
        <v>17</v>
      </c>
      <c r="F591" s="142">
        <v>712</v>
      </c>
      <c r="G591" s="142">
        <v>2535</v>
      </c>
      <c r="H591" s="143">
        <v>0</v>
      </c>
      <c r="I591" s="144">
        <v>0</v>
      </c>
      <c r="J591" s="143">
        <v>0</v>
      </c>
      <c r="K591" s="140">
        <v>2535</v>
      </c>
      <c r="L591" s="145">
        <v>0</v>
      </c>
      <c r="M591" s="145">
        <v>2535</v>
      </c>
      <c r="N591" s="145">
        <v>0</v>
      </c>
    </row>
    <row r="592" spans="1:14" ht="45" x14ac:dyDescent="0.25">
      <c r="A592" s="105"/>
      <c r="B592" s="140">
        <v>41131000</v>
      </c>
      <c r="C592" s="141">
        <v>3025442</v>
      </c>
      <c r="D592" s="140" t="s">
        <v>3693</v>
      </c>
      <c r="E592" s="140">
        <v>17</v>
      </c>
      <c r="F592" s="142">
        <v>712</v>
      </c>
      <c r="G592" s="142">
        <v>6000</v>
      </c>
      <c r="H592" s="143">
        <v>0</v>
      </c>
      <c r="I592" s="144">
        <v>0</v>
      </c>
      <c r="J592" s="143">
        <v>0</v>
      </c>
      <c r="K592" s="140">
        <v>6000</v>
      </c>
      <c r="L592" s="145">
        <v>0</v>
      </c>
      <c r="M592" s="145">
        <v>6000</v>
      </c>
      <c r="N592" s="145">
        <v>0</v>
      </c>
    </row>
    <row r="593" spans="1:14" ht="30" x14ac:dyDescent="0.25">
      <c r="A593" s="105"/>
      <c r="B593" s="140">
        <v>41131000</v>
      </c>
      <c r="C593" s="141">
        <v>3037674</v>
      </c>
      <c r="D593" s="140" t="s">
        <v>3689</v>
      </c>
      <c r="E593" s="140">
        <v>17</v>
      </c>
      <c r="F593" s="142">
        <v>712</v>
      </c>
      <c r="G593" s="142">
        <v>9000</v>
      </c>
      <c r="H593" s="143">
        <v>0</v>
      </c>
      <c r="I593" s="144">
        <v>9000</v>
      </c>
      <c r="J593" s="143">
        <v>9000</v>
      </c>
      <c r="K593" s="140">
        <v>18000</v>
      </c>
      <c r="L593" s="145">
        <v>9000</v>
      </c>
      <c r="M593" s="145">
        <v>9000</v>
      </c>
      <c r="N593" s="145">
        <v>0</v>
      </c>
    </row>
    <row r="594" spans="1:14" ht="45" x14ac:dyDescent="0.25">
      <c r="A594" s="105"/>
      <c r="B594" s="140">
        <v>41131000</v>
      </c>
      <c r="C594" s="141">
        <v>3026922</v>
      </c>
      <c r="D594" s="140" t="s">
        <v>3649</v>
      </c>
      <c r="E594" s="140">
        <v>18</v>
      </c>
      <c r="F594" s="142">
        <v>136</v>
      </c>
      <c r="G594" s="142">
        <v>0</v>
      </c>
      <c r="H594" s="143">
        <v>0</v>
      </c>
      <c r="I594" s="144">
        <v>10000</v>
      </c>
      <c r="J594" s="143">
        <v>0</v>
      </c>
      <c r="K594" s="140">
        <v>10000</v>
      </c>
      <c r="L594" s="145">
        <v>0</v>
      </c>
      <c r="M594" s="145">
        <v>10000</v>
      </c>
      <c r="N594" s="145">
        <v>0</v>
      </c>
    </row>
    <row r="595" spans="1:14" ht="45" x14ac:dyDescent="0.25">
      <c r="A595" s="105"/>
      <c r="B595" s="140">
        <v>41131000</v>
      </c>
      <c r="C595" s="141">
        <v>3031893</v>
      </c>
      <c r="D595" s="140" t="s">
        <v>81</v>
      </c>
      <c r="E595" s="140">
        <v>18</v>
      </c>
      <c r="F595" s="142">
        <v>136</v>
      </c>
      <c r="G595" s="142">
        <v>0</v>
      </c>
      <c r="H595" s="143">
        <v>0</v>
      </c>
      <c r="I595" s="144">
        <v>8904</v>
      </c>
      <c r="J595" s="143">
        <v>0</v>
      </c>
      <c r="K595" s="140">
        <v>8904</v>
      </c>
      <c r="L595" s="145">
        <v>0</v>
      </c>
      <c r="M595" s="145">
        <v>8904</v>
      </c>
      <c r="N595" s="145">
        <v>0</v>
      </c>
    </row>
    <row r="596" spans="1:14" ht="30" x14ac:dyDescent="0.25">
      <c r="A596" s="105"/>
      <c r="B596" s="140">
        <v>41131000</v>
      </c>
      <c r="C596" s="141">
        <v>3017824</v>
      </c>
      <c r="D596" s="140" t="s">
        <v>3694</v>
      </c>
      <c r="E596" s="140">
        <v>18</v>
      </c>
      <c r="F596" s="142">
        <v>314</v>
      </c>
      <c r="G596" s="142">
        <v>0</v>
      </c>
      <c r="H596" s="143">
        <v>0</v>
      </c>
      <c r="I596" s="144">
        <v>8000</v>
      </c>
      <c r="J596" s="143">
        <v>0</v>
      </c>
      <c r="K596" s="140">
        <v>8000</v>
      </c>
      <c r="L596" s="145">
        <v>0</v>
      </c>
      <c r="M596" s="145">
        <v>8000</v>
      </c>
      <c r="N596" s="145">
        <v>0</v>
      </c>
    </row>
    <row r="597" spans="1:14" ht="45" x14ac:dyDescent="0.25">
      <c r="A597" s="105"/>
      <c r="B597" s="140">
        <v>41131000</v>
      </c>
      <c r="C597" s="141">
        <v>800580</v>
      </c>
      <c r="D597" s="140" t="s">
        <v>3695</v>
      </c>
      <c r="E597" s="140">
        <v>18</v>
      </c>
      <c r="F597" s="142">
        <v>423</v>
      </c>
      <c r="G597" s="142">
        <v>0</v>
      </c>
      <c r="H597" s="143">
        <v>0</v>
      </c>
      <c r="I597" s="144">
        <v>1000</v>
      </c>
      <c r="J597" s="143">
        <v>0</v>
      </c>
      <c r="K597" s="140">
        <v>1000</v>
      </c>
      <c r="L597" s="145">
        <v>0</v>
      </c>
      <c r="M597" s="145">
        <v>1000</v>
      </c>
      <c r="N597" s="145">
        <v>0</v>
      </c>
    </row>
    <row r="598" spans="1:14" ht="75" x14ac:dyDescent="0.25">
      <c r="A598" s="105"/>
      <c r="B598" s="140">
        <v>41131000</v>
      </c>
      <c r="C598" s="141">
        <v>880871</v>
      </c>
      <c r="D598" s="140" t="s">
        <v>3529</v>
      </c>
      <c r="E598" s="140">
        <v>18</v>
      </c>
      <c r="F598" s="142">
        <v>423</v>
      </c>
      <c r="G598" s="142">
        <v>0</v>
      </c>
      <c r="H598" s="143">
        <v>0</v>
      </c>
      <c r="I598" s="144">
        <v>3900</v>
      </c>
      <c r="J598" s="143">
        <v>0</v>
      </c>
      <c r="K598" s="140">
        <v>3900</v>
      </c>
      <c r="L598" s="145">
        <v>0</v>
      </c>
      <c r="M598" s="145">
        <v>3900</v>
      </c>
      <c r="N598" s="145">
        <v>0</v>
      </c>
    </row>
    <row r="599" spans="1:14" ht="45" x14ac:dyDescent="0.25">
      <c r="A599" s="105"/>
      <c r="B599" s="140">
        <v>41131000</v>
      </c>
      <c r="C599" s="141">
        <v>958376</v>
      </c>
      <c r="D599" s="140" t="s">
        <v>3594</v>
      </c>
      <c r="E599" s="140">
        <v>18</v>
      </c>
      <c r="F599" s="142">
        <v>423</v>
      </c>
      <c r="G599" s="142">
        <v>0</v>
      </c>
      <c r="H599" s="143">
        <v>0</v>
      </c>
      <c r="I599" s="144">
        <v>2000</v>
      </c>
      <c r="J599" s="143">
        <v>0</v>
      </c>
      <c r="K599" s="140">
        <v>2000</v>
      </c>
      <c r="L599" s="145">
        <v>0</v>
      </c>
      <c r="M599" s="145">
        <v>2000</v>
      </c>
      <c r="N599" s="145">
        <v>0</v>
      </c>
    </row>
    <row r="600" spans="1:14" ht="75" x14ac:dyDescent="0.25">
      <c r="A600" s="105"/>
      <c r="B600" s="140">
        <v>41131000</v>
      </c>
      <c r="C600" s="141">
        <v>958383</v>
      </c>
      <c r="D600" s="140" t="s">
        <v>3696</v>
      </c>
      <c r="E600" s="140">
        <v>18</v>
      </c>
      <c r="F600" s="142">
        <v>423</v>
      </c>
      <c r="G600" s="142">
        <v>0</v>
      </c>
      <c r="H600" s="143">
        <v>0</v>
      </c>
      <c r="I600" s="144">
        <v>2000</v>
      </c>
      <c r="J600" s="143">
        <v>0</v>
      </c>
      <c r="K600" s="140">
        <v>2000</v>
      </c>
      <c r="L600" s="145">
        <v>0</v>
      </c>
      <c r="M600" s="145">
        <v>2000</v>
      </c>
      <c r="N600" s="145">
        <v>0</v>
      </c>
    </row>
    <row r="601" spans="1:14" ht="45" x14ac:dyDescent="0.25">
      <c r="A601" s="105"/>
      <c r="B601" s="140">
        <v>41131000</v>
      </c>
      <c r="C601" s="141">
        <v>958792</v>
      </c>
      <c r="D601" s="140" t="s">
        <v>3531</v>
      </c>
      <c r="E601" s="140">
        <v>18</v>
      </c>
      <c r="F601" s="142">
        <v>423</v>
      </c>
      <c r="G601" s="142">
        <v>0</v>
      </c>
      <c r="H601" s="143">
        <v>0</v>
      </c>
      <c r="I601" s="144">
        <v>4000</v>
      </c>
      <c r="J601" s="143">
        <v>0</v>
      </c>
      <c r="K601" s="140">
        <v>4000</v>
      </c>
      <c r="L601" s="145">
        <v>0</v>
      </c>
      <c r="M601" s="145">
        <v>4000</v>
      </c>
      <c r="N601" s="145">
        <v>0</v>
      </c>
    </row>
    <row r="602" spans="1:14" ht="60" x14ac:dyDescent="0.25">
      <c r="A602" s="105"/>
      <c r="B602" s="140">
        <v>41131000</v>
      </c>
      <c r="C602" s="141">
        <v>958795</v>
      </c>
      <c r="D602" s="140" t="s">
        <v>3697</v>
      </c>
      <c r="E602" s="140">
        <v>18</v>
      </c>
      <c r="F602" s="142">
        <v>423</v>
      </c>
      <c r="G602" s="142">
        <v>0</v>
      </c>
      <c r="H602" s="143">
        <v>0</v>
      </c>
      <c r="I602" s="144">
        <v>2000</v>
      </c>
      <c r="J602" s="143">
        <v>0</v>
      </c>
      <c r="K602" s="140">
        <v>2000</v>
      </c>
      <c r="L602" s="145">
        <v>0</v>
      </c>
      <c r="M602" s="145">
        <v>2000</v>
      </c>
      <c r="N602" s="145">
        <v>0</v>
      </c>
    </row>
    <row r="603" spans="1:14" ht="45" x14ac:dyDescent="0.25">
      <c r="A603" s="105"/>
      <c r="B603" s="140">
        <v>41131000</v>
      </c>
      <c r="C603" s="141">
        <v>3026192</v>
      </c>
      <c r="D603" s="140" t="s">
        <v>242</v>
      </c>
      <c r="E603" s="140">
        <v>18</v>
      </c>
      <c r="F603" s="142">
        <v>423</v>
      </c>
      <c r="G603" s="142">
        <v>0</v>
      </c>
      <c r="H603" s="143">
        <v>0</v>
      </c>
      <c r="I603" s="144">
        <v>1999</v>
      </c>
      <c r="J603" s="143">
        <v>0</v>
      </c>
      <c r="K603" s="140">
        <v>1999</v>
      </c>
      <c r="L603" s="145">
        <v>0</v>
      </c>
      <c r="M603" s="145">
        <v>1999</v>
      </c>
      <c r="N603" s="145">
        <v>0</v>
      </c>
    </row>
    <row r="604" spans="1:14" ht="45" x14ac:dyDescent="0.25">
      <c r="A604" s="105"/>
      <c r="B604" s="140">
        <v>41131000</v>
      </c>
      <c r="C604" s="141">
        <v>3026908</v>
      </c>
      <c r="D604" s="140" t="s">
        <v>3671</v>
      </c>
      <c r="E604" s="140">
        <v>18</v>
      </c>
      <c r="F604" s="142">
        <v>423</v>
      </c>
      <c r="G604" s="142">
        <v>0</v>
      </c>
      <c r="H604" s="143">
        <v>0</v>
      </c>
      <c r="I604" s="144">
        <v>3900</v>
      </c>
      <c r="J604" s="143">
        <v>0</v>
      </c>
      <c r="K604" s="140">
        <v>3900</v>
      </c>
      <c r="L604" s="145">
        <v>0</v>
      </c>
      <c r="M604" s="145">
        <v>3900</v>
      </c>
      <c r="N604" s="145">
        <v>0</v>
      </c>
    </row>
    <row r="605" spans="1:14" ht="45" x14ac:dyDescent="0.25">
      <c r="A605" s="105"/>
      <c r="B605" s="140">
        <v>41131000</v>
      </c>
      <c r="C605" s="141">
        <v>3027791</v>
      </c>
      <c r="D605" s="140" t="s">
        <v>3675</v>
      </c>
      <c r="E605" s="140">
        <v>18</v>
      </c>
      <c r="F605" s="142">
        <v>423</v>
      </c>
      <c r="G605" s="142">
        <v>0</v>
      </c>
      <c r="H605" s="143">
        <v>0</v>
      </c>
      <c r="I605" s="144">
        <v>2000</v>
      </c>
      <c r="J605" s="143">
        <v>0</v>
      </c>
      <c r="K605" s="140">
        <v>2000</v>
      </c>
      <c r="L605" s="145">
        <v>0</v>
      </c>
      <c r="M605" s="145">
        <v>2000</v>
      </c>
      <c r="N605" s="145">
        <v>0</v>
      </c>
    </row>
    <row r="606" spans="1:14" ht="45" x14ac:dyDescent="0.25">
      <c r="A606" s="105"/>
      <c r="B606" s="140">
        <v>41131000</v>
      </c>
      <c r="C606" s="141">
        <v>3027825</v>
      </c>
      <c r="D606" s="140" t="s">
        <v>3672</v>
      </c>
      <c r="E606" s="140">
        <v>18</v>
      </c>
      <c r="F606" s="142">
        <v>423</v>
      </c>
      <c r="G606" s="142">
        <v>0</v>
      </c>
      <c r="H606" s="143">
        <v>0</v>
      </c>
      <c r="I606" s="144">
        <v>3900</v>
      </c>
      <c r="J606" s="143">
        <v>0</v>
      </c>
      <c r="K606" s="140">
        <v>3900</v>
      </c>
      <c r="L606" s="145">
        <v>0</v>
      </c>
      <c r="M606" s="145">
        <v>3900</v>
      </c>
      <c r="N606" s="145">
        <v>0</v>
      </c>
    </row>
    <row r="607" spans="1:14" ht="45" x14ac:dyDescent="0.25">
      <c r="A607" s="105"/>
      <c r="B607" s="140">
        <v>41131000</v>
      </c>
      <c r="C607" s="141">
        <v>3027829</v>
      </c>
      <c r="D607" s="140" t="s">
        <v>3698</v>
      </c>
      <c r="E607" s="140">
        <v>18</v>
      </c>
      <c r="F607" s="142">
        <v>423</v>
      </c>
      <c r="G607" s="142">
        <v>0</v>
      </c>
      <c r="H607" s="143">
        <v>0</v>
      </c>
      <c r="I607" s="144">
        <v>2295</v>
      </c>
      <c r="J607" s="143">
        <v>0</v>
      </c>
      <c r="K607" s="140">
        <v>2295</v>
      </c>
      <c r="L607" s="145">
        <v>0</v>
      </c>
      <c r="M607" s="145">
        <v>2295</v>
      </c>
      <c r="N607" s="145">
        <v>0</v>
      </c>
    </row>
    <row r="608" spans="1:14" x14ac:dyDescent="0.25">
      <c r="A608" s="105"/>
      <c r="B608" s="140">
        <v>41131000</v>
      </c>
      <c r="C608" s="141">
        <v>3028394</v>
      </c>
      <c r="D608" s="140" t="s">
        <v>3699</v>
      </c>
      <c r="E608" s="140">
        <v>18</v>
      </c>
      <c r="F608" s="142">
        <v>423</v>
      </c>
      <c r="G608" s="142">
        <v>0</v>
      </c>
      <c r="H608" s="143">
        <v>0</v>
      </c>
      <c r="I608" s="144">
        <v>3900</v>
      </c>
      <c r="J608" s="143">
        <v>0</v>
      </c>
      <c r="K608" s="140">
        <v>3900</v>
      </c>
      <c r="L608" s="145">
        <v>0</v>
      </c>
      <c r="M608" s="145">
        <v>3900</v>
      </c>
      <c r="N608" s="145">
        <v>0</v>
      </c>
    </row>
    <row r="609" spans="1:14" ht="60" x14ac:dyDescent="0.25">
      <c r="A609" s="105"/>
      <c r="B609" s="140">
        <v>41131000</v>
      </c>
      <c r="C609" s="141">
        <v>3036725</v>
      </c>
      <c r="D609" s="140" t="s">
        <v>3700</v>
      </c>
      <c r="E609" s="140">
        <v>18</v>
      </c>
      <c r="F609" s="142">
        <v>423</v>
      </c>
      <c r="G609" s="142">
        <v>0</v>
      </c>
      <c r="H609" s="143">
        <v>0</v>
      </c>
      <c r="I609" s="144">
        <v>4000</v>
      </c>
      <c r="J609" s="143">
        <v>0</v>
      </c>
      <c r="K609" s="140">
        <v>4000</v>
      </c>
      <c r="L609" s="145">
        <v>0</v>
      </c>
      <c r="M609" s="145">
        <v>4000</v>
      </c>
      <c r="N609" s="145">
        <v>0</v>
      </c>
    </row>
    <row r="610" spans="1:14" ht="45" x14ac:dyDescent="0.25">
      <c r="A610" s="105"/>
      <c r="B610" s="140">
        <v>41131000</v>
      </c>
      <c r="C610" s="141">
        <v>3038910</v>
      </c>
      <c r="D610" s="140" t="s">
        <v>3701</v>
      </c>
      <c r="E610" s="140">
        <v>18</v>
      </c>
      <c r="F610" s="142">
        <v>423</v>
      </c>
      <c r="G610" s="142">
        <v>0</v>
      </c>
      <c r="H610" s="143">
        <v>0</v>
      </c>
      <c r="I610" s="144">
        <v>2295</v>
      </c>
      <c r="J610" s="143">
        <v>0</v>
      </c>
      <c r="K610" s="140">
        <v>2295</v>
      </c>
      <c r="L610" s="145">
        <v>0</v>
      </c>
      <c r="M610" s="145">
        <v>2295</v>
      </c>
      <c r="N610" s="145">
        <v>0</v>
      </c>
    </row>
    <row r="611" spans="1:14" ht="30" x14ac:dyDescent="0.25">
      <c r="A611" s="105"/>
      <c r="B611" s="140">
        <v>41131000</v>
      </c>
      <c r="C611" s="141">
        <v>3038911</v>
      </c>
      <c r="D611" s="140" t="s">
        <v>3674</v>
      </c>
      <c r="E611" s="140">
        <v>18</v>
      </c>
      <c r="F611" s="142">
        <v>423</v>
      </c>
      <c r="G611" s="142">
        <v>0</v>
      </c>
      <c r="H611" s="143">
        <v>0</v>
      </c>
      <c r="I611" s="144">
        <v>2000</v>
      </c>
      <c r="J611" s="143">
        <v>0</v>
      </c>
      <c r="K611" s="140">
        <v>2000</v>
      </c>
      <c r="L611" s="145">
        <v>0</v>
      </c>
      <c r="M611" s="145">
        <v>2000</v>
      </c>
      <c r="N611" s="145">
        <v>0</v>
      </c>
    </row>
    <row r="612" spans="1:14" ht="60" x14ac:dyDescent="0.25">
      <c r="A612" s="105"/>
      <c r="B612" s="140">
        <v>41131000</v>
      </c>
      <c r="C612" s="141">
        <v>936521</v>
      </c>
      <c r="D612" s="140" t="s">
        <v>228</v>
      </c>
      <c r="E612" s="140">
        <v>18</v>
      </c>
      <c r="F612" s="142">
        <v>704</v>
      </c>
      <c r="G612" s="142">
        <v>0</v>
      </c>
      <c r="H612" s="143">
        <v>0</v>
      </c>
      <c r="I612" s="144">
        <v>24400</v>
      </c>
      <c r="J612" s="143">
        <v>0</v>
      </c>
      <c r="K612" s="140">
        <v>24400</v>
      </c>
      <c r="L612" s="145">
        <v>0</v>
      </c>
      <c r="M612" s="145">
        <v>24400</v>
      </c>
      <c r="N612" s="145">
        <v>0</v>
      </c>
    </row>
    <row r="613" spans="1:14" ht="30" x14ac:dyDescent="0.25">
      <c r="A613" s="105"/>
      <c r="B613" s="140">
        <v>41132000</v>
      </c>
      <c r="C613" s="141">
        <v>3024156</v>
      </c>
      <c r="D613" s="140" t="s">
        <v>3702</v>
      </c>
      <c r="E613" s="140">
        <v>14</v>
      </c>
      <c r="F613" s="142">
        <v>321</v>
      </c>
      <c r="G613" s="142">
        <v>3600</v>
      </c>
      <c r="H613" s="143">
        <v>0</v>
      </c>
      <c r="I613" s="144">
        <v>0</v>
      </c>
      <c r="J613" s="143">
        <v>0</v>
      </c>
      <c r="K613" s="140">
        <v>3600</v>
      </c>
      <c r="L613" s="145">
        <v>0</v>
      </c>
      <c r="M613" s="145">
        <v>3600</v>
      </c>
      <c r="N613" s="145">
        <v>0</v>
      </c>
    </row>
    <row r="614" spans="1:14" ht="45" x14ac:dyDescent="0.25">
      <c r="A614" s="105"/>
      <c r="B614" s="140">
        <v>41132000</v>
      </c>
      <c r="C614" s="141">
        <v>3020148</v>
      </c>
      <c r="D614" s="140" t="s">
        <v>3703</v>
      </c>
      <c r="E614" s="140">
        <v>14</v>
      </c>
      <c r="F614" s="142">
        <v>351</v>
      </c>
      <c r="G614" s="142">
        <v>5520</v>
      </c>
      <c r="H614" s="143">
        <v>0</v>
      </c>
      <c r="I614" s="144">
        <v>0</v>
      </c>
      <c r="J614" s="143">
        <v>0</v>
      </c>
      <c r="K614" s="140">
        <v>5520</v>
      </c>
      <c r="L614" s="145">
        <v>0</v>
      </c>
      <c r="M614" s="145">
        <v>5520</v>
      </c>
      <c r="N614" s="145">
        <v>0</v>
      </c>
    </row>
    <row r="615" spans="1:14" ht="45" x14ac:dyDescent="0.25">
      <c r="A615" s="105"/>
      <c r="B615" s="140">
        <v>41132000</v>
      </c>
      <c r="C615" s="141">
        <v>207334</v>
      </c>
      <c r="D615" s="140" t="s">
        <v>0</v>
      </c>
      <c r="E615" s="140">
        <v>14</v>
      </c>
      <c r="F615" s="142">
        <v>352</v>
      </c>
      <c r="G615" s="142">
        <v>720</v>
      </c>
      <c r="H615" s="143">
        <v>0</v>
      </c>
      <c r="I615" s="144">
        <v>0</v>
      </c>
      <c r="J615" s="143">
        <v>0</v>
      </c>
      <c r="K615" s="140">
        <v>720</v>
      </c>
      <c r="L615" s="145">
        <v>0</v>
      </c>
      <c r="M615" s="145">
        <v>720</v>
      </c>
      <c r="N615" s="145">
        <v>0</v>
      </c>
    </row>
    <row r="616" spans="1:14" x14ac:dyDescent="0.25">
      <c r="A616" s="105"/>
      <c r="B616" s="140">
        <v>41132000</v>
      </c>
      <c r="C616" s="141">
        <v>58175</v>
      </c>
      <c r="D616" s="140" t="s">
        <v>3704</v>
      </c>
      <c r="E616" s="140">
        <v>14</v>
      </c>
      <c r="F616" s="142">
        <v>401</v>
      </c>
      <c r="G616" s="142">
        <v>2700</v>
      </c>
      <c r="H616" s="143">
        <v>0</v>
      </c>
      <c r="I616" s="144">
        <v>0</v>
      </c>
      <c r="J616" s="143">
        <v>0</v>
      </c>
      <c r="K616" s="140">
        <v>2700</v>
      </c>
      <c r="L616" s="145">
        <v>0</v>
      </c>
      <c r="M616" s="145">
        <v>2700</v>
      </c>
      <c r="N616" s="145">
        <v>0</v>
      </c>
    </row>
    <row r="617" spans="1:14" x14ac:dyDescent="0.25">
      <c r="A617" s="105"/>
      <c r="B617" s="140">
        <v>41132000</v>
      </c>
      <c r="C617" s="141">
        <v>992138</v>
      </c>
      <c r="D617" s="140" t="s">
        <v>3705</v>
      </c>
      <c r="E617" s="140">
        <v>14</v>
      </c>
      <c r="F617" s="142">
        <v>401</v>
      </c>
      <c r="G617" s="142">
        <v>4800</v>
      </c>
      <c r="H617" s="143">
        <v>0</v>
      </c>
      <c r="I617" s="144">
        <v>0</v>
      </c>
      <c r="J617" s="143">
        <v>0</v>
      </c>
      <c r="K617" s="140">
        <v>4800</v>
      </c>
      <c r="L617" s="145">
        <v>0</v>
      </c>
      <c r="M617" s="145">
        <v>4800</v>
      </c>
      <c r="N617" s="145">
        <v>0</v>
      </c>
    </row>
    <row r="618" spans="1:14" x14ac:dyDescent="0.25">
      <c r="A618" s="105"/>
      <c r="B618" s="140">
        <v>41132000</v>
      </c>
      <c r="C618" s="141">
        <v>56612</v>
      </c>
      <c r="D618" s="140" t="s">
        <v>3706</v>
      </c>
      <c r="E618" s="140">
        <v>14</v>
      </c>
      <c r="F618" s="142">
        <v>406</v>
      </c>
      <c r="G618" s="142">
        <v>5221.2</v>
      </c>
      <c r="H618" s="143">
        <v>0</v>
      </c>
      <c r="I618" s="144">
        <v>0</v>
      </c>
      <c r="J618" s="143">
        <v>0</v>
      </c>
      <c r="K618" s="140">
        <v>5221.2</v>
      </c>
      <c r="L618" s="145">
        <v>0</v>
      </c>
      <c r="M618" s="145">
        <v>5221.2</v>
      </c>
      <c r="N618" s="145">
        <v>0</v>
      </c>
    </row>
    <row r="619" spans="1:14" ht="30" x14ac:dyDescent="0.25">
      <c r="A619" s="105"/>
      <c r="B619" s="140">
        <v>41132000</v>
      </c>
      <c r="C619" s="141">
        <v>3022258</v>
      </c>
      <c r="D619" s="140" t="s">
        <v>3707</v>
      </c>
      <c r="E619" s="140">
        <v>14</v>
      </c>
      <c r="F619" s="142">
        <v>423</v>
      </c>
      <c r="G619" s="142">
        <v>4800</v>
      </c>
      <c r="H619" s="143">
        <v>0</v>
      </c>
      <c r="I619" s="144">
        <v>0</v>
      </c>
      <c r="J619" s="143">
        <v>0</v>
      </c>
      <c r="K619" s="140">
        <v>4800</v>
      </c>
      <c r="L619" s="145">
        <v>0</v>
      </c>
      <c r="M619" s="145">
        <v>4800</v>
      </c>
      <c r="N619" s="145">
        <v>0</v>
      </c>
    </row>
    <row r="620" spans="1:14" ht="75" x14ac:dyDescent="0.25">
      <c r="A620" s="105"/>
      <c r="B620" s="140">
        <v>41132000</v>
      </c>
      <c r="C620" s="141">
        <v>956040</v>
      </c>
      <c r="D620" s="140" t="s">
        <v>1</v>
      </c>
      <c r="E620" s="140">
        <v>14</v>
      </c>
      <c r="F620" s="142">
        <v>425</v>
      </c>
      <c r="G620" s="142">
        <v>6000</v>
      </c>
      <c r="H620" s="143">
        <v>0</v>
      </c>
      <c r="I620" s="144">
        <v>0</v>
      </c>
      <c r="J620" s="143">
        <v>0</v>
      </c>
      <c r="K620" s="140">
        <v>6000</v>
      </c>
      <c r="L620" s="145">
        <v>0</v>
      </c>
      <c r="M620" s="145">
        <v>6000</v>
      </c>
      <c r="N620" s="145">
        <v>0</v>
      </c>
    </row>
    <row r="621" spans="1:14" ht="60" x14ac:dyDescent="0.25">
      <c r="A621" s="105"/>
      <c r="B621" s="140">
        <v>41132000</v>
      </c>
      <c r="C621" s="141">
        <v>1330634</v>
      </c>
      <c r="D621" s="140" t="s">
        <v>2</v>
      </c>
      <c r="E621" s="140">
        <v>14</v>
      </c>
      <c r="F621" s="142">
        <v>425</v>
      </c>
      <c r="G621" s="142">
        <v>1800</v>
      </c>
      <c r="H621" s="143">
        <v>0</v>
      </c>
      <c r="I621" s="144">
        <v>0</v>
      </c>
      <c r="J621" s="143">
        <v>0</v>
      </c>
      <c r="K621" s="140">
        <v>1800</v>
      </c>
      <c r="L621" s="145">
        <v>0</v>
      </c>
      <c r="M621" s="145">
        <v>1800</v>
      </c>
      <c r="N621" s="145">
        <v>0</v>
      </c>
    </row>
    <row r="622" spans="1:14" ht="30" x14ac:dyDescent="0.25">
      <c r="A622" s="105"/>
      <c r="B622" s="140">
        <v>41132000</v>
      </c>
      <c r="C622" s="141">
        <v>3019033</v>
      </c>
      <c r="D622" s="140" t="s">
        <v>3708</v>
      </c>
      <c r="E622" s="140">
        <v>14</v>
      </c>
      <c r="F622" s="142">
        <v>425</v>
      </c>
      <c r="G622" s="142">
        <v>3600</v>
      </c>
      <c r="H622" s="143">
        <v>0</v>
      </c>
      <c r="I622" s="144">
        <v>0</v>
      </c>
      <c r="J622" s="143">
        <v>0</v>
      </c>
      <c r="K622" s="140">
        <v>3600</v>
      </c>
      <c r="L622" s="145">
        <v>0</v>
      </c>
      <c r="M622" s="145">
        <v>3600</v>
      </c>
      <c r="N622" s="145">
        <v>0</v>
      </c>
    </row>
    <row r="623" spans="1:14" ht="45" x14ac:dyDescent="0.25">
      <c r="A623" s="105"/>
      <c r="B623" s="140">
        <v>41132000</v>
      </c>
      <c r="C623" s="141">
        <v>188568</v>
      </c>
      <c r="D623" s="140" t="s">
        <v>3</v>
      </c>
      <c r="E623" s="140">
        <v>14</v>
      </c>
      <c r="F623" s="142">
        <v>429</v>
      </c>
      <c r="G623" s="142">
        <v>3300</v>
      </c>
      <c r="H623" s="143">
        <v>0</v>
      </c>
      <c r="I623" s="144">
        <v>0</v>
      </c>
      <c r="J623" s="143">
        <v>0</v>
      </c>
      <c r="K623" s="140">
        <v>3300</v>
      </c>
      <c r="L623" s="145">
        <v>0</v>
      </c>
      <c r="M623" s="145">
        <v>3300</v>
      </c>
      <c r="N623" s="145">
        <v>0</v>
      </c>
    </row>
    <row r="624" spans="1:14" ht="45" x14ac:dyDescent="0.25">
      <c r="A624" s="105"/>
      <c r="B624" s="140">
        <v>41132000</v>
      </c>
      <c r="C624" s="141">
        <v>495844</v>
      </c>
      <c r="D624" s="140" t="s">
        <v>3475</v>
      </c>
      <c r="E624" s="140">
        <v>14</v>
      </c>
      <c r="F624" s="142">
        <v>703</v>
      </c>
      <c r="G624" s="142">
        <v>13812</v>
      </c>
      <c r="H624" s="143">
        <v>0</v>
      </c>
      <c r="I624" s="144">
        <v>0</v>
      </c>
      <c r="J624" s="143">
        <v>0</v>
      </c>
      <c r="K624" s="140">
        <v>13812</v>
      </c>
      <c r="L624" s="145">
        <v>0</v>
      </c>
      <c r="M624" s="145">
        <v>13812</v>
      </c>
      <c r="N624" s="145">
        <v>0</v>
      </c>
    </row>
    <row r="625" spans="1:14" x14ac:dyDescent="0.25">
      <c r="A625" s="105"/>
      <c r="B625" s="140">
        <v>41132000</v>
      </c>
      <c r="C625" s="141">
        <v>505280</v>
      </c>
      <c r="D625" s="140" t="s">
        <v>3709</v>
      </c>
      <c r="E625" s="140">
        <v>14</v>
      </c>
      <c r="F625" s="142">
        <v>703</v>
      </c>
      <c r="G625" s="142">
        <v>1200</v>
      </c>
      <c r="H625" s="143">
        <v>0</v>
      </c>
      <c r="I625" s="144">
        <v>0</v>
      </c>
      <c r="J625" s="143">
        <v>0</v>
      </c>
      <c r="K625" s="140">
        <v>1200</v>
      </c>
      <c r="L625" s="145">
        <v>0</v>
      </c>
      <c r="M625" s="145">
        <v>1200</v>
      </c>
      <c r="N625" s="145">
        <v>0</v>
      </c>
    </row>
    <row r="626" spans="1:14" ht="30" x14ac:dyDescent="0.25">
      <c r="A626" s="105"/>
      <c r="B626" s="140">
        <v>41132000</v>
      </c>
      <c r="C626" s="141">
        <v>3027220</v>
      </c>
      <c r="D626" s="140" t="s">
        <v>3710</v>
      </c>
      <c r="E626" s="140">
        <v>14</v>
      </c>
      <c r="F626" s="142">
        <v>703</v>
      </c>
      <c r="G626" s="142">
        <v>2400</v>
      </c>
      <c r="H626" s="143">
        <v>0</v>
      </c>
      <c r="I626" s="144">
        <v>0</v>
      </c>
      <c r="J626" s="143">
        <v>0</v>
      </c>
      <c r="K626" s="140">
        <v>2400</v>
      </c>
      <c r="L626" s="145">
        <v>0</v>
      </c>
      <c r="M626" s="145">
        <v>2400</v>
      </c>
      <c r="N626" s="145">
        <v>0</v>
      </c>
    </row>
    <row r="627" spans="1:14" ht="75" x14ac:dyDescent="0.25">
      <c r="A627" s="105"/>
      <c r="B627" s="140">
        <v>41132000</v>
      </c>
      <c r="C627" s="141">
        <v>3027223</v>
      </c>
      <c r="D627" s="140" t="s">
        <v>3711</v>
      </c>
      <c r="E627" s="140">
        <v>14</v>
      </c>
      <c r="F627" s="142">
        <v>703</v>
      </c>
      <c r="G627" s="142">
        <v>1200</v>
      </c>
      <c r="H627" s="143">
        <v>0</v>
      </c>
      <c r="I627" s="144">
        <v>0</v>
      </c>
      <c r="J627" s="143">
        <v>0</v>
      </c>
      <c r="K627" s="140">
        <v>1200</v>
      </c>
      <c r="L627" s="145">
        <v>0</v>
      </c>
      <c r="M627" s="145">
        <v>1200</v>
      </c>
      <c r="N627" s="145">
        <v>0</v>
      </c>
    </row>
    <row r="628" spans="1:14" ht="45" x14ac:dyDescent="0.25">
      <c r="A628" s="105"/>
      <c r="B628" s="140">
        <v>41132000</v>
      </c>
      <c r="C628" s="141">
        <v>936527</v>
      </c>
      <c r="D628" s="140" t="s">
        <v>3358</v>
      </c>
      <c r="E628" s="140">
        <v>14</v>
      </c>
      <c r="F628" s="142">
        <v>704</v>
      </c>
      <c r="G628" s="142">
        <v>5040</v>
      </c>
      <c r="H628" s="143">
        <v>0</v>
      </c>
      <c r="I628" s="144">
        <v>0</v>
      </c>
      <c r="J628" s="143">
        <v>0</v>
      </c>
      <c r="K628" s="140">
        <v>5040</v>
      </c>
      <c r="L628" s="145">
        <v>0</v>
      </c>
      <c r="M628" s="145">
        <v>5040</v>
      </c>
      <c r="N628" s="145">
        <v>0</v>
      </c>
    </row>
    <row r="629" spans="1:14" ht="45" x14ac:dyDescent="0.25">
      <c r="A629" s="105"/>
      <c r="B629" s="140">
        <v>41132000</v>
      </c>
      <c r="C629" s="141">
        <v>958833</v>
      </c>
      <c r="D629" s="140" t="s">
        <v>3413</v>
      </c>
      <c r="E629" s="140">
        <v>14</v>
      </c>
      <c r="F629" s="142">
        <v>704</v>
      </c>
      <c r="G629" s="142">
        <v>6805.2</v>
      </c>
      <c r="H629" s="143">
        <v>0</v>
      </c>
      <c r="I629" s="144">
        <v>0</v>
      </c>
      <c r="J629" s="143">
        <v>0</v>
      </c>
      <c r="K629" s="140">
        <v>6805.2</v>
      </c>
      <c r="L629" s="145">
        <v>0</v>
      </c>
      <c r="M629" s="145">
        <v>6805.2</v>
      </c>
      <c r="N629" s="145">
        <v>0</v>
      </c>
    </row>
    <row r="630" spans="1:14" ht="45" x14ac:dyDescent="0.25">
      <c r="A630" s="105"/>
      <c r="B630" s="140">
        <v>41132000</v>
      </c>
      <c r="C630" s="141">
        <v>3013772</v>
      </c>
      <c r="D630" s="140" t="s">
        <v>3712</v>
      </c>
      <c r="E630" s="140">
        <v>14</v>
      </c>
      <c r="F630" s="142">
        <v>704</v>
      </c>
      <c r="G630" s="142">
        <v>4200</v>
      </c>
      <c r="H630" s="143">
        <v>0</v>
      </c>
      <c r="I630" s="144">
        <v>0</v>
      </c>
      <c r="J630" s="143">
        <v>0</v>
      </c>
      <c r="K630" s="140">
        <v>4200</v>
      </c>
      <c r="L630" s="145">
        <v>0</v>
      </c>
      <c r="M630" s="145">
        <v>4200</v>
      </c>
      <c r="N630" s="145">
        <v>0</v>
      </c>
    </row>
    <row r="631" spans="1:14" ht="30" x14ac:dyDescent="0.25">
      <c r="A631" s="105"/>
      <c r="B631" s="140">
        <v>41132000</v>
      </c>
      <c r="C631" s="141">
        <v>1302869</v>
      </c>
      <c r="D631" s="140" t="s">
        <v>3387</v>
      </c>
      <c r="E631" s="140">
        <v>14</v>
      </c>
      <c r="F631" s="142">
        <v>712</v>
      </c>
      <c r="G631" s="142">
        <v>5760</v>
      </c>
      <c r="H631" s="143">
        <v>0</v>
      </c>
      <c r="I631" s="144">
        <v>0</v>
      </c>
      <c r="J631" s="143">
        <v>0</v>
      </c>
      <c r="K631" s="140">
        <v>5760</v>
      </c>
      <c r="L631" s="145">
        <v>0</v>
      </c>
      <c r="M631" s="145">
        <v>5760</v>
      </c>
      <c r="N631" s="145">
        <v>0</v>
      </c>
    </row>
    <row r="632" spans="1:14" ht="90" x14ac:dyDescent="0.25">
      <c r="A632" s="105"/>
      <c r="B632" s="140">
        <v>41132000</v>
      </c>
      <c r="C632" s="141">
        <v>3030858</v>
      </c>
      <c r="D632" s="140" t="s">
        <v>3713</v>
      </c>
      <c r="E632" s="140">
        <v>15</v>
      </c>
      <c r="F632" s="142">
        <v>102</v>
      </c>
      <c r="G632" s="142">
        <v>3600</v>
      </c>
      <c r="H632" s="143">
        <v>0</v>
      </c>
      <c r="I632" s="144">
        <v>0</v>
      </c>
      <c r="J632" s="143">
        <v>0</v>
      </c>
      <c r="K632" s="140">
        <v>3600</v>
      </c>
      <c r="L632" s="145">
        <v>0</v>
      </c>
      <c r="M632" s="145">
        <v>3600</v>
      </c>
      <c r="N632" s="145">
        <v>0</v>
      </c>
    </row>
    <row r="633" spans="1:14" ht="45" x14ac:dyDescent="0.25">
      <c r="A633" s="105"/>
      <c r="B633" s="140">
        <v>41132000</v>
      </c>
      <c r="C633" s="141">
        <v>190029</v>
      </c>
      <c r="D633" s="140" t="s">
        <v>3714</v>
      </c>
      <c r="E633" s="140">
        <v>15</v>
      </c>
      <c r="F633" s="142">
        <v>352</v>
      </c>
      <c r="G633" s="142">
        <v>6960</v>
      </c>
      <c r="H633" s="143">
        <v>0</v>
      </c>
      <c r="I633" s="144">
        <v>0</v>
      </c>
      <c r="J633" s="143">
        <v>0</v>
      </c>
      <c r="K633" s="140">
        <v>6960</v>
      </c>
      <c r="L633" s="145">
        <v>0</v>
      </c>
      <c r="M633" s="145">
        <v>6960</v>
      </c>
      <c r="N633" s="145">
        <v>0</v>
      </c>
    </row>
    <row r="634" spans="1:14" x14ac:dyDescent="0.25">
      <c r="A634" s="105"/>
      <c r="B634" s="140">
        <v>41132000</v>
      </c>
      <c r="C634" s="141">
        <v>56612</v>
      </c>
      <c r="D634" s="140" t="s">
        <v>3706</v>
      </c>
      <c r="E634" s="140">
        <v>15</v>
      </c>
      <c r="F634" s="142">
        <v>406</v>
      </c>
      <c r="G634" s="142">
        <v>7321.2</v>
      </c>
      <c r="H634" s="143">
        <v>0</v>
      </c>
      <c r="I634" s="144">
        <v>0</v>
      </c>
      <c r="J634" s="143">
        <v>0</v>
      </c>
      <c r="K634" s="140">
        <v>7321.2</v>
      </c>
      <c r="L634" s="145">
        <v>0</v>
      </c>
      <c r="M634" s="145">
        <v>7321.2</v>
      </c>
      <c r="N634" s="145">
        <v>0</v>
      </c>
    </row>
    <row r="635" spans="1:14" ht="30" x14ac:dyDescent="0.25">
      <c r="A635" s="105"/>
      <c r="B635" s="140">
        <v>41132000</v>
      </c>
      <c r="C635" s="141">
        <v>1337759</v>
      </c>
      <c r="D635" s="140" t="s">
        <v>3715</v>
      </c>
      <c r="E635" s="140">
        <v>15</v>
      </c>
      <c r="F635" s="142">
        <v>421</v>
      </c>
      <c r="G635" s="142">
        <v>0</v>
      </c>
      <c r="H635" s="143">
        <v>0</v>
      </c>
      <c r="I635" s="144">
        <v>3000</v>
      </c>
      <c r="J635" s="143">
        <v>0</v>
      </c>
      <c r="K635" s="140">
        <v>3000</v>
      </c>
      <c r="L635" s="145">
        <v>0</v>
      </c>
      <c r="M635" s="145">
        <v>3000</v>
      </c>
      <c r="N635" s="145">
        <v>0</v>
      </c>
    </row>
    <row r="636" spans="1:14" ht="30" x14ac:dyDescent="0.25">
      <c r="A636" s="105"/>
      <c r="B636" s="140">
        <v>41132000</v>
      </c>
      <c r="C636" s="141">
        <v>786660</v>
      </c>
      <c r="D636" s="140" t="s">
        <v>4</v>
      </c>
      <c r="E636" s="140">
        <v>15</v>
      </c>
      <c r="F636" s="142">
        <v>423</v>
      </c>
      <c r="G636" s="142">
        <v>6000</v>
      </c>
      <c r="H636" s="143">
        <v>0</v>
      </c>
      <c r="I636" s="144">
        <v>0</v>
      </c>
      <c r="J636" s="143">
        <v>0</v>
      </c>
      <c r="K636" s="140">
        <v>6000</v>
      </c>
      <c r="L636" s="145">
        <v>0</v>
      </c>
      <c r="M636" s="145">
        <v>6000</v>
      </c>
      <c r="N636" s="145">
        <v>0</v>
      </c>
    </row>
    <row r="637" spans="1:14" ht="60" x14ac:dyDescent="0.25">
      <c r="A637" s="105"/>
      <c r="B637" s="140">
        <v>41132000</v>
      </c>
      <c r="C637" s="141">
        <v>1330634</v>
      </c>
      <c r="D637" s="140" t="s">
        <v>2</v>
      </c>
      <c r="E637" s="140">
        <v>15</v>
      </c>
      <c r="F637" s="142">
        <v>425</v>
      </c>
      <c r="G637" s="142">
        <v>1800</v>
      </c>
      <c r="H637" s="143">
        <v>0</v>
      </c>
      <c r="I637" s="144">
        <v>0</v>
      </c>
      <c r="J637" s="143">
        <v>0</v>
      </c>
      <c r="K637" s="140">
        <v>1800</v>
      </c>
      <c r="L637" s="145">
        <v>0</v>
      </c>
      <c r="M637" s="145">
        <v>1800</v>
      </c>
      <c r="N637" s="145">
        <v>0</v>
      </c>
    </row>
    <row r="638" spans="1:14" ht="30" x14ac:dyDescent="0.25">
      <c r="A638" s="105"/>
      <c r="B638" s="140">
        <v>41132000</v>
      </c>
      <c r="C638" s="141">
        <v>971483</v>
      </c>
      <c r="D638" s="140" t="s">
        <v>5</v>
      </c>
      <c r="E638" s="140">
        <v>15</v>
      </c>
      <c r="F638" s="142">
        <v>426</v>
      </c>
      <c r="G638" s="142">
        <v>13429.2</v>
      </c>
      <c r="H638" s="143">
        <v>0</v>
      </c>
      <c r="I638" s="144">
        <v>0</v>
      </c>
      <c r="J638" s="143">
        <v>0</v>
      </c>
      <c r="K638" s="140">
        <v>13429.2</v>
      </c>
      <c r="L638" s="145">
        <v>0</v>
      </c>
      <c r="M638" s="145">
        <v>13429.2</v>
      </c>
      <c r="N638" s="145">
        <v>0</v>
      </c>
    </row>
    <row r="639" spans="1:14" x14ac:dyDescent="0.25">
      <c r="A639" s="105"/>
      <c r="B639" s="140">
        <v>41132000</v>
      </c>
      <c r="C639" s="141">
        <v>774323</v>
      </c>
      <c r="D639" s="140" t="s">
        <v>6</v>
      </c>
      <c r="E639" s="140">
        <v>15</v>
      </c>
      <c r="F639" s="142">
        <v>601</v>
      </c>
      <c r="G639" s="142">
        <v>1800</v>
      </c>
      <c r="H639" s="143">
        <v>0</v>
      </c>
      <c r="I639" s="144">
        <v>0</v>
      </c>
      <c r="J639" s="143">
        <v>0</v>
      </c>
      <c r="K639" s="140">
        <v>1800</v>
      </c>
      <c r="L639" s="145">
        <v>0</v>
      </c>
      <c r="M639" s="145">
        <v>1800</v>
      </c>
      <c r="N639" s="145">
        <v>0</v>
      </c>
    </row>
    <row r="640" spans="1:14" ht="45" x14ac:dyDescent="0.25">
      <c r="A640" s="105"/>
      <c r="B640" s="140">
        <v>41132000</v>
      </c>
      <c r="C640" s="141">
        <v>3029857</v>
      </c>
      <c r="D640" s="140" t="s">
        <v>3716</v>
      </c>
      <c r="E640" s="140">
        <v>15</v>
      </c>
      <c r="F640" s="142">
        <v>702</v>
      </c>
      <c r="G640" s="142">
        <v>6720</v>
      </c>
      <c r="H640" s="143">
        <v>0</v>
      </c>
      <c r="I640" s="144">
        <v>0</v>
      </c>
      <c r="J640" s="143">
        <v>0</v>
      </c>
      <c r="K640" s="140">
        <v>6720</v>
      </c>
      <c r="L640" s="145">
        <v>0</v>
      </c>
      <c r="M640" s="145">
        <v>6720</v>
      </c>
      <c r="N640" s="145">
        <v>0</v>
      </c>
    </row>
    <row r="641" spans="1:14" ht="30" x14ac:dyDescent="0.25">
      <c r="A641" s="105"/>
      <c r="B641" s="140">
        <v>41132000</v>
      </c>
      <c r="C641" s="141">
        <v>3009524</v>
      </c>
      <c r="D641" s="140" t="s">
        <v>3717</v>
      </c>
      <c r="E641" s="140">
        <v>15</v>
      </c>
      <c r="F641" s="142">
        <v>703</v>
      </c>
      <c r="G641" s="142">
        <v>5760</v>
      </c>
      <c r="H641" s="143">
        <v>0</v>
      </c>
      <c r="I641" s="144">
        <v>0</v>
      </c>
      <c r="J641" s="143">
        <v>0</v>
      </c>
      <c r="K641" s="140">
        <v>5760</v>
      </c>
      <c r="L641" s="145">
        <v>0</v>
      </c>
      <c r="M641" s="145">
        <v>5760</v>
      </c>
      <c r="N641" s="145">
        <v>0</v>
      </c>
    </row>
    <row r="642" spans="1:14" ht="45" x14ac:dyDescent="0.25">
      <c r="A642" s="105"/>
      <c r="B642" s="140">
        <v>41132000</v>
      </c>
      <c r="C642" s="141">
        <v>3031592</v>
      </c>
      <c r="D642" s="140" t="s">
        <v>3718</v>
      </c>
      <c r="E642" s="140">
        <v>15</v>
      </c>
      <c r="F642" s="142">
        <v>703</v>
      </c>
      <c r="G642" s="142">
        <v>1891.2</v>
      </c>
      <c r="H642" s="143">
        <v>0</v>
      </c>
      <c r="I642" s="144">
        <v>0</v>
      </c>
      <c r="J642" s="143">
        <v>0</v>
      </c>
      <c r="K642" s="140">
        <v>1891.2</v>
      </c>
      <c r="L642" s="145">
        <v>0</v>
      </c>
      <c r="M642" s="145">
        <v>1891.2</v>
      </c>
      <c r="N642" s="145">
        <v>0</v>
      </c>
    </row>
    <row r="643" spans="1:14" ht="45" x14ac:dyDescent="0.25">
      <c r="A643" s="105"/>
      <c r="B643" s="140">
        <v>41132000</v>
      </c>
      <c r="C643" s="141">
        <v>724892</v>
      </c>
      <c r="D643" s="140" t="s">
        <v>3442</v>
      </c>
      <c r="E643" s="140">
        <v>15</v>
      </c>
      <c r="F643" s="142">
        <v>704</v>
      </c>
      <c r="G643" s="142">
        <v>24000</v>
      </c>
      <c r="H643" s="143">
        <v>0</v>
      </c>
      <c r="I643" s="144">
        <v>0</v>
      </c>
      <c r="J643" s="143">
        <v>0</v>
      </c>
      <c r="K643" s="140">
        <v>24000</v>
      </c>
      <c r="L643" s="145">
        <v>0</v>
      </c>
      <c r="M643" s="145">
        <v>24000</v>
      </c>
      <c r="N643" s="145">
        <v>0</v>
      </c>
    </row>
    <row r="644" spans="1:14" ht="45" x14ac:dyDescent="0.25">
      <c r="A644" s="105"/>
      <c r="B644" s="140">
        <v>41132000</v>
      </c>
      <c r="C644" s="141">
        <v>936527</v>
      </c>
      <c r="D644" s="140" t="s">
        <v>3358</v>
      </c>
      <c r="E644" s="140">
        <v>15</v>
      </c>
      <c r="F644" s="142">
        <v>704</v>
      </c>
      <c r="G644" s="142">
        <v>5166</v>
      </c>
      <c r="H644" s="143">
        <v>0</v>
      </c>
      <c r="I644" s="144">
        <v>0</v>
      </c>
      <c r="J644" s="143">
        <v>0</v>
      </c>
      <c r="K644" s="140">
        <v>5166</v>
      </c>
      <c r="L644" s="145">
        <v>0</v>
      </c>
      <c r="M644" s="145">
        <v>5166</v>
      </c>
      <c r="N644" s="145">
        <v>0</v>
      </c>
    </row>
    <row r="645" spans="1:14" x14ac:dyDescent="0.25">
      <c r="A645" s="105"/>
      <c r="B645" s="140">
        <v>41132000</v>
      </c>
      <c r="C645" s="141">
        <v>1344290</v>
      </c>
      <c r="D645" s="140" t="s">
        <v>3461</v>
      </c>
      <c r="E645" s="140">
        <v>15</v>
      </c>
      <c r="F645" s="142">
        <v>704</v>
      </c>
      <c r="G645" s="142">
        <v>9600</v>
      </c>
      <c r="H645" s="143">
        <v>0</v>
      </c>
      <c r="I645" s="144">
        <v>0</v>
      </c>
      <c r="J645" s="143">
        <v>0</v>
      </c>
      <c r="K645" s="140">
        <v>9600</v>
      </c>
      <c r="L645" s="145">
        <v>0</v>
      </c>
      <c r="M645" s="145">
        <v>9600</v>
      </c>
      <c r="N645" s="145">
        <v>0</v>
      </c>
    </row>
    <row r="646" spans="1:14" ht="30" x14ac:dyDescent="0.25">
      <c r="A646" s="105"/>
      <c r="B646" s="140">
        <v>41132000</v>
      </c>
      <c r="C646" s="141">
        <v>3025111</v>
      </c>
      <c r="D646" s="140" t="s">
        <v>7</v>
      </c>
      <c r="E646" s="140">
        <v>15</v>
      </c>
      <c r="F646" s="142">
        <v>704</v>
      </c>
      <c r="G646" s="142">
        <v>22272</v>
      </c>
      <c r="H646" s="143">
        <v>0</v>
      </c>
      <c r="I646" s="144">
        <v>0</v>
      </c>
      <c r="J646" s="143">
        <v>0</v>
      </c>
      <c r="K646" s="140">
        <v>22272</v>
      </c>
      <c r="L646" s="145">
        <v>0</v>
      </c>
      <c r="M646" s="145">
        <v>22272</v>
      </c>
      <c r="N646" s="145">
        <v>0</v>
      </c>
    </row>
    <row r="647" spans="1:14" ht="45" x14ac:dyDescent="0.25">
      <c r="A647" s="105"/>
      <c r="B647" s="140">
        <v>41132000</v>
      </c>
      <c r="C647" s="141">
        <v>410998</v>
      </c>
      <c r="D647" s="140" t="s">
        <v>48</v>
      </c>
      <c r="E647" s="140">
        <v>15</v>
      </c>
      <c r="F647" s="142">
        <v>712</v>
      </c>
      <c r="G647" s="142">
        <v>0</v>
      </c>
      <c r="H647" s="143">
        <v>0</v>
      </c>
      <c r="I647" s="144">
        <v>3912</v>
      </c>
      <c r="J647" s="143">
        <v>0</v>
      </c>
      <c r="K647" s="140">
        <v>3912</v>
      </c>
      <c r="L647" s="145">
        <v>0</v>
      </c>
      <c r="M647" s="145">
        <v>3912</v>
      </c>
      <c r="N647" s="145">
        <v>0</v>
      </c>
    </row>
    <row r="648" spans="1:14" x14ac:dyDescent="0.25">
      <c r="A648" s="105"/>
      <c r="B648" s="140">
        <v>41132000</v>
      </c>
      <c r="C648" s="141">
        <v>134805</v>
      </c>
      <c r="D648" s="140" t="s">
        <v>8</v>
      </c>
      <c r="E648" s="140">
        <v>16</v>
      </c>
      <c r="F648" s="142">
        <v>101</v>
      </c>
      <c r="G648" s="142">
        <v>1440</v>
      </c>
      <c r="H648" s="143">
        <v>0</v>
      </c>
      <c r="I648" s="144">
        <v>0</v>
      </c>
      <c r="J648" s="143">
        <v>0</v>
      </c>
      <c r="K648" s="140">
        <v>1440</v>
      </c>
      <c r="L648" s="145">
        <v>0</v>
      </c>
      <c r="M648" s="145">
        <v>1440</v>
      </c>
      <c r="N648" s="145">
        <v>0</v>
      </c>
    </row>
    <row r="649" spans="1:14" x14ac:dyDescent="0.25">
      <c r="A649" s="105"/>
      <c r="B649" s="140">
        <v>41132000</v>
      </c>
      <c r="C649" s="141">
        <v>242639</v>
      </c>
      <c r="D649" s="140" t="s">
        <v>9</v>
      </c>
      <c r="E649" s="140">
        <v>16</v>
      </c>
      <c r="F649" s="142">
        <v>101</v>
      </c>
      <c r="G649" s="142">
        <v>10680</v>
      </c>
      <c r="H649" s="143">
        <v>0</v>
      </c>
      <c r="I649" s="144">
        <v>0</v>
      </c>
      <c r="J649" s="143">
        <v>0</v>
      </c>
      <c r="K649" s="140">
        <v>10680</v>
      </c>
      <c r="L649" s="145">
        <v>0</v>
      </c>
      <c r="M649" s="145">
        <v>10680</v>
      </c>
      <c r="N649" s="145">
        <v>0</v>
      </c>
    </row>
    <row r="650" spans="1:14" ht="30" x14ac:dyDescent="0.25">
      <c r="A650" s="105"/>
      <c r="B650" s="140">
        <v>41132000</v>
      </c>
      <c r="C650" s="141">
        <v>3013885</v>
      </c>
      <c r="D650" s="140" t="s">
        <v>3719</v>
      </c>
      <c r="E650" s="140">
        <v>16</v>
      </c>
      <c r="F650" s="142">
        <v>101</v>
      </c>
      <c r="G650" s="142">
        <v>11588.4</v>
      </c>
      <c r="H650" s="143">
        <v>0</v>
      </c>
      <c r="I650" s="144">
        <v>0</v>
      </c>
      <c r="J650" s="143">
        <v>0</v>
      </c>
      <c r="K650" s="140">
        <v>11588.4</v>
      </c>
      <c r="L650" s="145">
        <v>0</v>
      </c>
      <c r="M650" s="145">
        <v>11588.4</v>
      </c>
      <c r="N650" s="145">
        <v>0</v>
      </c>
    </row>
    <row r="651" spans="1:14" ht="30" x14ac:dyDescent="0.25">
      <c r="A651" s="105"/>
      <c r="B651" s="140">
        <v>41132000</v>
      </c>
      <c r="C651" s="141">
        <v>3037171</v>
      </c>
      <c r="D651" s="140" t="s">
        <v>3720</v>
      </c>
      <c r="E651" s="140">
        <v>16</v>
      </c>
      <c r="F651" s="142">
        <v>132</v>
      </c>
      <c r="G651" s="142">
        <v>2400</v>
      </c>
      <c r="H651" s="143">
        <v>0</v>
      </c>
      <c r="I651" s="144">
        <v>0</v>
      </c>
      <c r="J651" s="143">
        <v>0</v>
      </c>
      <c r="K651" s="140">
        <v>2400</v>
      </c>
      <c r="L651" s="145">
        <v>0</v>
      </c>
      <c r="M651" s="145">
        <v>2400</v>
      </c>
      <c r="N651" s="145">
        <v>0</v>
      </c>
    </row>
    <row r="652" spans="1:14" ht="45" x14ac:dyDescent="0.25">
      <c r="A652" s="105"/>
      <c r="B652" s="140">
        <v>41132000</v>
      </c>
      <c r="C652" s="141">
        <v>1313680</v>
      </c>
      <c r="D652" s="140" t="s">
        <v>3721</v>
      </c>
      <c r="E652" s="140">
        <v>16</v>
      </c>
      <c r="F652" s="142">
        <v>222</v>
      </c>
      <c r="G652" s="142">
        <v>9492</v>
      </c>
      <c r="H652" s="143">
        <v>0</v>
      </c>
      <c r="I652" s="144">
        <v>0</v>
      </c>
      <c r="J652" s="143">
        <v>0</v>
      </c>
      <c r="K652" s="140">
        <v>9492</v>
      </c>
      <c r="L652" s="145">
        <v>0</v>
      </c>
      <c r="M652" s="145">
        <v>9492</v>
      </c>
      <c r="N652" s="145">
        <v>0</v>
      </c>
    </row>
    <row r="653" spans="1:14" ht="30" x14ac:dyDescent="0.25">
      <c r="A653" s="105"/>
      <c r="B653" s="140">
        <v>41132000</v>
      </c>
      <c r="C653" s="141">
        <v>901223</v>
      </c>
      <c r="D653" s="140" t="s">
        <v>3722</v>
      </c>
      <c r="E653" s="140">
        <v>16</v>
      </c>
      <c r="F653" s="142">
        <v>301</v>
      </c>
      <c r="G653" s="142">
        <v>1200</v>
      </c>
      <c r="H653" s="143">
        <v>0</v>
      </c>
      <c r="I653" s="144">
        <v>0</v>
      </c>
      <c r="J653" s="143">
        <v>0</v>
      </c>
      <c r="K653" s="140">
        <v>1200</v>
      </c>
      <c r="L653" s="145">
        <v>0</v>
      </c>
      <c r="M653" s="145">
        <v>1200</v>
      </c>
      <c r="N653" s="145">
        <v>0</v>
      </c>
    </row>
    <row r="654" spans="1:14" ht="45" x14ac:dyDescent="0.25">
      <c r="A654" s="105"/>
      <c r="B654" s="140">
        <v>41132000</v>
      </c>
      <c r="C654" s="141">
        <v>800672</v>
      </c>
      <c r="D654" s="140" t="s">
        <v>3723</v>
      </c>
      <c r="E654" s="140">
        <v>16</v>
      </c>
      <c r="F654" s="142">
        <v>321</v>
      </c>
      <c r="G654" s="142">
        <v>4200</v>
      </c>
      <c r="H654" s="143">
        <v>0</v>
      </c>
      <c r="I654" s="144">
        <v>0</v>
      </c>
      <c r="J654" s="143">
        <v>0</v>
      </c>
      <c r="K654" s="140">
        <v>4200</v>
      </c>
      <c r="L654" s="145">
        <v>0</v>
      </c>
      <c r="M654" s="145">
        <v>4200</v>
      </c>
      <c r="N654" s="145">
        <v>0</v>
      </c>
    </row>
    <row r="655" spans="1:14" ht="30" x14ac:dyDescent="0.25">
      <c r="A655" s="105"/>
      <c r="B655" s="140">
        <v>41132000</v>
      </c>
      <c r="C655" s="141">
        <v>3031332</v>
      </c>
      <c r="D655" s="140" t="s">
        <v>3724</v>
      </c>
      <c r="E655" s="140">
        <v>16</v>
      </c>
      <c r="F655" s="142">
        <v>352</v>
      </c>
      <c r="G655" s="142">
        <v>1200</v>
      </c>
      <c r="H655" s="143">
        <v>0</v>
      </c>
      <c r="I655" s="144">
        <v>0</v>
      </c>
      <c r="J655" s="143">
        <v>0</v>
      </c>
      <c r="K655" s="140">
        <v>1200</v>
      </c>
      <c r="L655" s="145">
        <v>0</v>
      </c>
      <c r="M655" s="145">
        <v>1200</v>
      </c>
      <c r="N655" s="145">
        <v>0</v>
      </c>
    </row>
    <row r="656" spans="1:14" x14ac:dyDescent="0.25">
      <c r="A656" s="105"/>
      <c r="B656" s="140">
        <v>41132000</v>
      </c>
      <c r="C656" s="141">
        <v>3035839</v>
      </c>
      <c r="D656" s="140" t="s">
        <v>3725</v>
      </c>
      <c r="E656" s="140">
        <v>16</v>
      </c>
      <c r="F656" s="142">
        <v>401</v>
      </c>
      <c r="G656" s="142">
        <v>11446.8</v>
      </c>
      <c r="H656" s="143">
        <v>0</v>
      </c>
      <c r="I656" s="144">
        <v>0</v>
      </c>
      <c r="J656" s="143">
        <v>0</v>
      </c>
      <c r="K656" s="140">
        <v>11446.8</v>
      </c>
      <c r="L656" s="145">
        <v>0</v>
      </c>
      <c r="M656" s="145">
        <v>11446.8</v>
      </c>
      <c r="N656" s="145">
        <v>0</v>
      </c>
    </row>
    <row r="657" spans="1:14" ht="30" x14ac:dyDescent="0.25">
      <c r="A657" s="105"/>
      <c r="B657" s="140">
        <v>41132000</v>
      </c>
      <c r="C657" s="141">
        <v>3035184</v>
      </c>
      <c r="D657" s="140" t="s">
        <v>3726</v>
      </c>
      <c r="E657" s="140">
        <v>16</v>
      </c>
      <c r="F657" s="142">
        <v>420</v>
      </c>
      <c r="G657" s="142">
        <v>32764.799999999999</v>
      </c>
      <c r="H657" s="143">
        <v>0</v>
      </c>
      <c r="I657" s="144">
        <v>0</v>
      </c>
      <c r="J657" s="143">
        <v>0</v>
      </c>
      <c r="K657" s="140">
        <v>32764.799999999999</v>
      </c>
      <c r="L657" s="145">
        <v>0</v>
      </c>
      <c r="M657" s="145">
        <v>32764.799999999999</v>
      </c>
      <c r="N657" s="145">
        <v>0</v>
      </c>
    </row>
    <row r="658" spans="1:14" ht="45" x14ac:dyDescent="0.25">
      <c r="A658" s="105"/>
      <c r="B658" s="140">
        <v>41132000</v>
      </c>
      <c r="C658" s="141">
        <v>3036599</v>
      </c>
      <c r="D658" s="140" t="s">
        <v>3727</v>
      </c>
      <c r="E658" s="140">
        <v>16</v>
      </c>
      <c r="F658" s="142">
        <v>420</v>
      </c>
      <c r="G658" s="142">
        <v>8377.2000000000007</v>
      </c>
      <c r="H658" s="143">
        <v>0</v>
      </c>
      <c r="I658" s="144">
        <v>0</v>
      </c>
      <c r="J658" s="143">
        <v>0</v>
      </c>
      <c r="K658" s="140">
        <v>8377.2000000000007</v>
      </c>
      <c r="L658" s="145">
        <v>0</v>
      </c>
      <c r="M658" s="145">
        <v>8377.2000000000007</v>
      </c>
      <c r="N658" s="145">
        <v>0</v>
      </c>
    </row>
    <row r="659" spans="1:14" ht="30" x14ac:dyDescent="0.25">
      <c r="A659" s="105"/>
      <c r="B659" s="140">
        <v>41132000</v>
      </c>
      <c r="C659" s="141">
        <v>773337</v>
      </c>
      <c r="D659" s="140" t="s">
        <v>3470</v>
      </c>
      <c r="E659" s="140">
        <v>16</v>
      </c>
      <c r="F659" s="142">
        <v>421</v>
      </c>
      <c r="G659" s="142">
        <v>12000</v>
      </c>
      <c r="H659" s="143">
        <v>0</v>
      </c>
      <c r="I659" s="144">
        <v>0</v>
      </c>
      <c r="J659" s="143">
        <v>0</v>
      </c>
      <c r="K659" s="140">
        <v>12000</v>
      </c>
      <c r="L659" s="145">
        <v>0</v>
      </c>
      <c r="M659" s="145">
        <v>12000</v>
      </c>
      <c r="N659" s="145">
        <v>0</v>
      </c>
    </row>
    <row r="660" spans="1:14" ht="75" x14ac:dyDescent="0.25">
      <c r="A660" s="105"/>
      <c r="B660" s="140">
        <v>41132000</v>
      </c>
      <c r="C660" s="141">
        <v>956040</v>
      </c>
      <c r="D660" s="140" t="s">
        <v>1</v>
      </c>
      <c r="E660" s="140">
        <v>16</v>
      </c>
      <c r="F660" s="142">
        <v>421</v>
      </c>
      <c r="G660" s="142">
        <v>657.82</v>
      </c>
      <c r="H660" s="143">
        <v>0</v>
      </c>
      <c r="I660" s="144">
        <v>0</v>
      </c>
      <c r="J660" s="143">
        <v>0</v>
      </c>
      <c r="K660" s="140">
        <v>657.82</v>
      </c>
      <c r="L660" s="145">
        <v>0</v>
      </c>
      <c r="M660" s="145">
        <v>657.82</v>
      </c>
      <c r="N660" s="145">
        <v>0</v>
      </c>
    </row>
    <row r="661" spans="1:14" ht="60" x14ac:dyDescent="0.25">
      <c r="A661" s="105"/>
      <c r="B661" s="140">
        <v>41132000</v>
      </c>
      <c r="C661" s="141">
        <v>3024113</v>
      </c>
      <c r="D661" s="140" t="s">
        <v>3728</v>
      </c>
      <c r="E661" s="140">
        <v>16</v>
      </c>
      <c r="F661" s="142">
        <v>421</v>
      </c>
      <c r="G661" s="142">
        <v>9600</v>
      </c>
      <c r="H661" s="143">
        <v>0</v>
      </c>
      <c r="I661" s="144">
        <v>0</v>
      </c>
      <c r="J661" s="143">
        <v>0</v>
      </c>
      <c r="K661" s="140">
        <v>9600</v>
      </c>
      <c r="L661" s="145">
        <v>0</v>
      </c>
      <c r="M661" s="145">
        <v>9600</v>
      </c>
      <c r="N661" s="145">
        <v>0</v>
      </c>
    </row>
    <row r="662" spans="1:14" ht="45" x14ac:dyDescent="0.25">
      <c r="A662" s="105"/>
      <c r="B662" s="140">
        <v>41132000</v>
      </c>
      <c r="C662" s="141">
        <v>828097</v>
      </c>
      <c r="D662" s="140" t="s">
        <v>10</v>
      </c>
      <c r="E662" s="140">
        <v>16</v>
      </c>
      <c r="F662" s="142">
        <v>425</v>
      </c>
      <c r="G662" s="142">
        <v>1254.79</v>
      </c>
      <c r="H662" s="143">
        <v>0</v>
      </c>
      <c r="I662" s="144">
        <v>0</v>
      </c>
      <c r="J662" s="143">
        <v>0</v>
      </c>
      <c r="K662" s="140">
        <v>1254.79</v>
      </c>
      <c r="L662" s="145">
        <v>0</v>
      </c>
      <c r="M662" s="145">
        <v>1254.79</v>
      </c>
      <c r="N662" s="145">
        <v>0</v>
      </c>
    </row>
    <row r="663" spans="1:14" ht="30" x14ac:dyDescent="0.25">
      <c r="A663" s="105"/>
      <c r="B663" s="140">
        <v>41132000</v>
      </c>
      <c r="C663" s="141">
        <v>981202</v>
      </c>
      <c r="D663" s="140" t="s">
        <v>3344</v>
      </c>
      <c r="E663" s="140">
        <v>16</v>
      </c>
      <c r="F663" s="142">
        <v>425</v>
      </c>
      <c r="G663" s="142">
        <v>2400</v>
      </c>
      <c r="H663" s="143">
        <v>0</v>
      </c>
      <c r="I663" s="144">
        <v>0</v>
      </c>
      <c r="J663" s="143">
        <v>0</v>
      </c>
      <c r="K663" s="140">
        <v>2400</v>
      </c>
      <c r="L663" s="145">
        <v>0</v>
      </c>
      <c r="M663" s="145">
        <v>2400</v>
      </c>
      <c r="N663" s="145">
        <v>0</v>
      </c>
    </row>
    <row r="664" spans="1:14" ht="60" x14ac:dyDescent="0.25">
      <c r="A664" s="105"/>
      <c r="B664" s="140">
        <v>41132000</v>
      </c>
      <c r="C664" s="141">
        <v>1330634</v>
      </c>
      <c r="D664" s="140" t="s">
        <v>2</v>
      </c>
      <c r="E664" s="140">
        <v>16</v>
      </c>
      <c r="F664" s="142">
        <v>425</v>
      </c>
      <c r="G664" s="142">
        <v>1800</v>
      </c>
      <c r="H664" s="143">
        <v>0</v>
      </c>
      <c r="I664" s="144">
        <v>0</v>
      </c>
      <c r="J664" s="143">
        <v>0</v>
      </c>
      <c r="K664" s="140">
        <v>1800</v>
      </c>
      <c r="L664" s="145">
        <v>0</v>
      </c>
      <c r="M664" s="145">
        <v>1800</v>
      </c>
      <c r="N664" s="145">
        <v>0</v>
      </c>
    </row>
    <row r="665" spans="1:14" ht="30" x14ac:dyDescent="0.25">
      <c r="A665" s="105"/>
      <c r="B665" s="140">
        <v>41132000</v>
      </c>
      <c r="C665" s="141">
        <v>1331850</v>
      </c>
      <c r="D665" s="140" t="s">
        <v>3729</v>
      </c>
      <c r="E665" s="140">
        <v>16</v>
      </c>
      <c r="F665" s="142">
        <v>429</v>
      </c>
      <c r="G665" s="142">
        <v>0</v>
      </c>
      <c r="H665" s="143">
        <v>0</v>
      </c>
      <c r="I665" s="144">
        <v>6276</v>
      </c>
      <c r="J665" s="143">
        <v>0</v>
      </c>
      <c r="K665" s="140">
        <v>6276</v>
      </c>
      <c r="L665" s="145">
        <v>0</v>
      </c>
      <c r="M665" s="145">
        <v>6276</v>
      </c>
      <c r="N665" s="145">
        <v>0</v>
      </c>
    </row>
    <row r="666" spans="1:14" ht="45" x14ac:dyDescent="0.25">
      <c r="A666" s="105"/>
      <c r="B666" s="140">
        <v>41132000</v>
      </c>
      <c r="C666" s="141">
        <v>943504</v>
      </c>
      <c r="D666" s="140" t="s">
        <v>3730</v>
      </c>
      <c r="E666" s="140">
        <v>16</v>
      </c>
      <c r="F666" s="142">
        <v>703</v>
      </c>
      <c r="G666" s="142">
        <v>42000</v>
      </c>
      <c r="H666" s="143">
        <v>0</v>
      </c>
      <c r="I666" s="144">
        <v>0</v>
      </c>
      <c r="J666" s="143">
        <v>0</v>
      </c>
      <c r="K666" s="140">
        <v>42000</v>
      </c>
      <c r="L666" s="145">
        <v>0</v>
      </c>
      <c r="M666" s="145">
        <v>42000</v>
      </c>
      <c r="N666" s="145">
        <v>0</v>
      </c>
    </row>
    <row r="667" spans="1:14" x14ac:dyDescent="0.25">
      <c r="A667" s="105"/>
      <c r="B667" s="140">
        <v>41132000</v>
      </c>
      <c r="C667" s="141">
        <v>3003536</v>
      </c>
      <c r="D667" s="140" t="s">
        <v>3731</v>
      </c>
      <c r="E667" s="140">
        <v>16</v>
      </c>
      <c r="F667" s="142">
        <v>703</v>
      </c>
      <c r="G667" s="142">
        <v>4440</v>
      </c>
      <c r="H667" s="143">
        <v>0</v>
      </c>
      <c r="I667" s="144">
        <v>0</v>
      </c>
      <c r="J667" s="143">
        <v>0</v>
      </c>
      <c r="K667" s="140">
        <v>4440</v>
      </c>
      <c r="L667" s="145">
        <v>0</v>
      </c>
      <c r="M667" s="145">
        <v>4440</v>
      </c>
      <c r="N667" s="145">
        <v>0</v>
      </c>
    </row>
    <row r="668" spans="1:14" ht="45" x14ac:dyDescent="0.25">
      <c r="A668" s="105"/>
      <c r="B668" s="140">
        <v>41132000</v>
      </c>
      <c r="C668" s="141">
        <v>3004835</v>
      </c>
      <c r="D668" s="140" t="s">
        <v>3732</v>
      </c>
      <c r="E668" s="140">
        <v>16</v>
      </c>
      <c r="F668" s="142">
        <v>703</v>
      </c>
      <c r="G668" s="142">
        <v>111676.54</v>
      </c>
      <c r="H668" s="143">
        <v>0</v>
      </c>
      <c r="I668" s="144">
        <v>0</v>
      </c>
      <c r="J668" s="143">
        <v>0</v>
      </c>
      <c r="K668" s="140">
        <v>111676.54</v>
      </c>
      <c r="L668" s="145">
        <v>0</v>
      </c>
      <c r="M668" s="145">
        <v>111676.54</v>
      </c>
      <c r="N668" s="145">
        <v>0</v>
      </c>
    </row>
    <row r="669" spans="1:14" ht="30" x14ac:dyDescent="0.25">
      <c r="A669" s="105"/>
      <c r="B669" s="140">
        <v>41132000</v>
      </c>
      <c r="C669" s="141">
        <v>3009597</v>
      </c>
      <c r="D669" s="140" t="s">
        <v>3733</v>
      </c>
      <c r="E669" s="140">
        <v>16</v>
      </c>
      <c r="F669" s="142">
        <v>703</v>
      </c>
      <c r="G669" s="142">
        <v>12602.4</v>
      </c>
      <c r="H669" s="143">
        <v>0</v>
      </c>
      <c r="I669" s="144">
        <v>0</v>
      </c>
      <c r="J669" s="143">
        <v>0</v>
      </c>
      <c r="K669" s="140">
        <v>12602.4</v>
      </c>
      <c r="L669" s="145">
        <v>0</v>
      </c>
      <c r="M669" s="145">
        <v>12602.4</v>
      </c>
      <c r="N669" s="145">
        <v>0</v>
      </c>
    </row>
    <row r="670" spans="1:14" ht="45" x14ac:dyDescent="0.25">
      <c r="A670" s="105"/>
      <c r="B670" s="140">
        <v>41132000</v>
      </c>
      <c r="C670" s="141">
        <v>3020969</v>
      </c>
      <c r="D670" s="140" t="s">
        <v>3734</v>
      </c>
      <c r="E670" s="140">
        <v>16</v>
      </c>
      <c r="F670" s="142">
        <v>703</v>
      </c>
      <c r="G670" s="142">
        <v>4800</v>
      </c>
      <c r="H670" s="143">
        <v>0</v>
      </c>
      <c r="I670" s="144">
        <v>0</v>
      </c>
      <c r="J670" s="143">
        <v>0</v>
      </c>
      <c r="K670" s="140">
        <v>4800</v>
      </c>
      <c r="L670" s="145">
        <v>0</v>
      </c>
      <c r="M670" s="145">
        <v>4800</v>
      </c>
      <c r="N670" s="145">
        <v>0</v>
      </c>
    </row>
    <row r="671" spans="1:14" ht="30" x14ac:dyDescent="0.25">
      <c r="A671" s="105"/>
      <c r="B671" s="140">
        <v>41132000</v>
      </c>
      <c r="C671" s="141">
        <v>3024106</v>
      </c>
      <c r="D671" s="140" t="s">
        <v>3735</v>
      </c>
      <c r="E671" s="140">
        <v>16</v>
      </c>
      <c r="F671" s="142">
        <v>703</v>
      </c>
      <c r="G671" s="142">
        <v>31016.400000000001</v>
      </c>
      <c r="H671" s="143">
        <v>0</v>
      </c>
      <c r="I671" s="144">
        <v>0</v>
      </c>
      <c r="J671" s="143">
        <v>0</v>
      </c>
      <c r="K671" s="140">
        <v>31016.400000000001</v>
      </c>
      <c r="L671" s="145">
        <v>0</v>
      </c>
      <c r="M671" s="145">
        <v>31016.400000000001</v>
      </c>
      <c r="N671" s="145">
        <v>0</v>
      </c>
    </row>
    <row r="672" spans="1:14" ht="30" x14ac:dyDescent="0.25">
      <c r="A672" s="105"/>
      <c r="B672" s="140">
        <v>41132000</v>
      </c>
      <c r="C672" s="141">
        <v>3033950</v>
      </c>
      <c r="D672" s="140" t="s">
        <v>3736</v>
      </c>
      <c r="E672" s="140">
        <v>16</v>
      </c>
      <c r="F672" s="142">
        <v>703</v>
      </c>
      <c r="G672" s="142">
        <v>18000</v>
      </c>
      <c r="H672" s="143">
        <v>0</v>
      </c>
      <c r="I672" s="144">
        <v>0</v>
      </c>
      <c r="J672" s="143">
        <v>0</v>
      </c>
      <c r="K672" s="140">
        <v>18000</v>
      </c>
      <c r="L672" s="145">
        <v>0</v>
      </c>
      <c r="M672" s="145">
        <v>18000</v>
      </c>
      <c r="N672" s="145">
        <v>0</v>
      </c>
    </row>
    <row r="673" spans="1:14" ht="45" x14ac:dyDescent="0.25">
      <c r="A673" s="105"/>
      <c r="B673" s="140">
        <v>41132000</v>
      </c>
      <c r="C673" s="141">
        <v>3034090</v>
      </c>
      <c r="D673" s="140" t="s">
        <v>3737</v>
      </c>
      <c r="E673" s="140">
        <v>16</v>
      </c>
      <c r="F673" s="142">
        <v>703</v>
      </c>
      <c r="G673" s="142">
        <v>3600</v>
      </c>
      <c r="H673" s="143">
        <v>0</v>
      </c>
      <c r="I673" s="144">
        <v>0</v>
      </c>
      <c r="J673" s="143">
        <v>0</v>
      </c>
      <c r="K673" s="140">
        <v>3600</v>
      </c>
      <c r="L673" s="145">
        <v>0</v>
      </c>
      <c r="M673" s="145">
        <v>3600</v>
      </c>
      <c r="N673" s="145">
        <v>0</v>
      </c>
    </row>
    <row r="674" spans="1:14" ht="45" x14ac:dyDescent="0.25">
      <c r="A674" s="105"/>
      <c r="B674" s="140">
        <v>41132000</v>
      </c>
      <c r="C674" s="141">
        <v>3037797</v>
      </c>
      <c r="D674" s="140" t="s">
        <v>3738</v>
      </c>
      <c r="E674" s="140">
        <v>16</v>
      </c>
      <c r="F674" s="142">
        <v>703</v>
      </c>
      <c r="G674" s="142">
        <v>12000</v>
      </c>
      <c r="H674" s="143">
        <v>0</v>
      </c>
      <c r="I674" s="144">
        <v>0</v>
      </c>
      <c r="J674" s="143">
        <v>0</v>
      </c>
      <c r="K674" s="140">
        <v>12000</v>
      </c>
      <c r="L674" s="145">
        <v>0</v>
      </c>
      <c r="M674" s="145">
        <v>12000</v>
      </c>
      <c r="N674" s="145">
        <v>0</v>
      </c>
    </row>
    <row r="675" spans="1:14" ht="30" x14ac:dyDescent="0.25">
      <c r="A675" s="105"/>
      <c r="B675" s="140">
        <v>41132000</v>
      </c>
      <c r="C675" s="141">
        <v>415151</v>
      </c>
      <c r="D675" s="140" t="s">
        <v>11</v>
      </c>
      <c r="E675" s="140">
        <v>16</v>
      </c>
      <c r="F675" s="142">
        <v>711</v>
      </c>
      <c r="G675" s="142">
        <v>15840</v>
      </c>
      <c r="H675" s="143">
        <v>0</v>
      </c>
      <c r="I675" s="144">
        <v>0</v>
      </c>
      <c r="J675" s="143">
        <v>0</v>
      </c>
      <c r="K675" s="140">
        <v>15840</v>
      </c>
      <c r="L675" s="145">
        <v>0</v>
      </c>
      <c r="M675" s="145">
        <v>15840</v>
      </c>
      <c r="N675" s="145">
        <v>0</v>
      </c>
    </row>
    <row r="676" spans="1:14" ht="30" x14ac:dyDescent="0.25">
      <c r="A676" s="105"/>
      <c r="B676" s="140">
        <v>41132000</v>
      </c>
      <c r="C676" s="141">
        <v>3037117</v>
      </c>
      <c r="D676" s="140" t="s">
        <v>3739</v>
      </c>
      <c r="E676" s="140">
        <v>16</v>
      </c>
      <c r="F676" s="142">
        <v>711</v>
      </c>
      <c r="G676" s="142">
        <v>30600</v>
      </c>
      <c r="H676" s="143">
        <v>0</v>
      </c>
      <c r="I676" s="144">
        <v>0</v>
      </c>
      <c r="J676" s="143">
        <v>0</v>
      </c>
      <c r="K676" s="140">
        <v>30600</v>
      </c>
      <c r="L676" s="145">
        <v>0</v>
      </c>
      <c r="M676" s="145">
        <v>30600</v>
      </c>
      <c r="N676" s="145">
        <v>0</v>
      </c>
    </row>
    <row r="677" spans="1:14" ht="45" x14ac:dyDescent="0.25">
      <c r="A677" s="105"/>
      <c r="B677" s="140">
        <v>41132000</v>
      </c>
      <c r="C677" s="141">
        <v>9684</v>
      </c>
      <c r="D677" s="140" t="s">
        <v>12</v>
      </c>
      <c r="E677" s="140">
        <v>17</v>
      </c>
      <c r="F677" s="142">
        <v>102</v>
      </c>
      <c r="G677" s="142">
        <v>11988</v>
      </c>
      <c r="H677" s="143">
        <v>0</v>
      </c>
      <c r="I677" s="144">
        <v>0</v>
      </c>
      <c r="J677" s="143">
        <v>0</v>
      </c>
      <c r="K677" s="140">
        <v>11988</v>
      </c>
      <c r="L677" s="145">
        <v>0</v>
      </c>
      <c r="M677" s="145">
        <v>11988</v>
      </c>
      <c r="N677" s="145">
        <v>0</v>
      </c>
    </row>
    <row r="678" spans="1:14" ht="30" x14ac:dyDescent="0.25">
      <c r="A678" s="105"/>
      <c r="B678" s="140">
        <v>41132000</v>
      </c>
      <c r="C678" s="141">
        <v>29212</v>
      </c>
      <c r="D678" s="140" t="s">
        <v>3740</v>
      </c>
      <c r="E678" s="140">
        <v>17</v>
      </c>
      <c r="F678" s="142">
        <v>102</v>
      </c>
      <c r="G678" s="142">
        <v>10800</v>
      </c>
      <c r="H678" s="143">
        <v>0</v>
      </c>
      <c r="I678" s="144">
        <v>0</v>
      </c>
      <c r="J678" s="143">
        <v>0</v>
      </c>
      <c r="K678" s="140">
        <v>10800</v>
      </c>
      <c r="L678" s="145">
        <v>0</v>
      </c>
      <c r="M678" s="145">
        <v>10800</v>
      </c>
      <c r="N678" s="145">
        <v>0</v>
      </c>
    </row>
    <row r="679" spans="1:14" x14ac:dyDescent="0.25">
      <c r="A679" s="105"/>
      <c r="B679" s="140">
        <v>41132000</v>
      </c>
      <c r="C679" s="141">
        <v>816868</v>
      </c>
      <c r="D679" s="140" t="s">
        <v>3741</v>
      </c>
      <c r="E679" s="140">
        <v>17</v>
      </c>
      <c r="F679" s="142">
        <v>102</v>
      </c>
      <c r="G679" s="142">
        <v>7188</v>
      </c>
      <c r="H679" s="143">
        <v>0</v>
      </c>
      <c r="I679" s="144">
        <v>0</v>
      </c>
      <c r="J679" s="143">
        <v>0</v>
      </c>
      <c r="K679" s="140">
        <v>7188</v>
      </c>
      <c r="L679" s="145">
        <v>0</v>
      </c>
      <c r="M679" s="145">
        <v>7188</v>
      </c>
      <c r="N679" s="145">
        <v>0</v>
      </c>
    </row>
    <row r="680" spans="1:14" x14ac:dyDescent="0.25">
      <c r="A680" s="105"/>
      <c r="B680" s="140">
        <v>41132000</v>
      </c>
      <c r="C680" s="141">
        <v>3002764</v>
      </c>
      <c r="D680" s="140" t="s">
        <v>13</v>
      </c>
      <c r="E680" s="140">
        <v>17</v>
      </c>
      <c r="F680" s="142">
        <v>102</v>
      </c>
      <c r="G680" s="142">
        <v>8028</v>
      </c>
      <c r="H680" s="143">
        <v>0</v>
      </c>
      <c r="I680" s="144">
        <v>0</v>
      </c>
      <c r="J680" s="143">
        <v>0</v>
      </c>
      <c r="K680" s="140">
        <v>8028</v>
      </c>
      <c r="L680" s="145">
        <v>0</v>
      </c>
      <c r="M680" s="145">
        <v>8028</v>
      </c>
      <c r="N680" s="145">
        <v>0</v>
      </c>
    </row>
    <row r="681" spans="1:14" ht="75" x14ac:dyDescent="0.25">
      <c r="A681" s="105"/>
      <c r="B681" s="140">
        <v>41132000</v>
      </c>
      <c r="C681" s="141">
        <v>3006299</v>
      </c>
      <c r="D681" s="140" t="s">
        <v>3742</v>
      </c>
      <c r="E681" s="140">
        <v>17</v>
      </c>
      <c r="F681" s="142">
        <v>102</v>
      </c>
      <c r="G681" s="142">
        <v>7188</v>
      </c>
      <c r="H681" s="143">
        <v>0</v>
      </c>
      <c r="I681" s="144">
        <v>0</v>
      </c>
      <c r="J681" s="143">
        <v>0</v>
      </c>
      <c r="K681" s="140">
        <v>7188</v>
      </c>
      <c r="L681" s="145">
        <v>0</v>
      </c>
      <c r="M681" s="145">
        <v>7188</v>
      </c>
      <c r="N681" s="145">
        <v>0</v>
      </c>
    </row>
    <row r="682" spans="1:14" x14ac:dyDescent="0.25">
      <c r="A682" s="105"/>
      <c r="B682" s="140">
        <v>41132000</v>
      </c>
      <c r="C682" s="141">
        <v>3012598</v>
      </c>
      <c r="D682" s="140" t="s">
        <v>3743</v>
      </c>
      <c r="E682" s="140">
        <v>17</v>
      </c>
      <c r="F682" s="142">
        <v>102</v>
      </c>
      <c r="G682" s="142">
        <v>11760</v>
      </c>
      <c r="H682" s="143">
        <v>0</v>
      </c>
      <c r="I682" s="144">
        <v>0</v>
      </c>
      <c r="J682" s="143">
        <v>0</v>
      </c>
      <c r="K682" s="140">
        <v>11760</v>
      </c>
      <c r="L682" s="145">
        <v>0</v>
      </c>
      <c r="M682" s="145">
        <v>11760</v>
      </c>
      <c r="N682" s="145">
        <v>0</v>
      </c>
    </row>
    <row r="683" spans="1:14" ht="75" x14ac:dyDescent="0.25">
      <c r="A683" s="105"/>
      <c r="B683" s="140">
        <v>41132000</v>
      </c>
      <c r="C683" s="141">
        <v>10380</v>
      </c>
      <c r="D683" s="140" t="s">
        <v>3744</v>
      </c>
      <c r="E683" s="140">
        <v>17</v>
      </c>
      <c r="F683" s="142">
        <v>141</v>
      </c>
      <c r="G683" s="142">
        <v>12000</v>
      </c>
      <c r="H683" s="143">
        <v>0</v>
      </c>
      <c r="I683" s="144">
        <v>0</v>
      </c>
      <c r="J683" s="143">
        <v>0</v>
      </c>
      <c r="K683" s="140">
        <v>12000</v>
      </c>
      <c r="L683" s="145">
        <v>0</v>
      </c>
      <c r="M683" s="145">
        <v>12000</v>
      </c>
      <c r="N683" s="145">
        <v>0</v>
      </c>
    </row>
    <row r="684" spans="1:14" ht="45" x14ac:dyDescent="0.25">
      <c r="A684" s="105"/>
      <c r="B684" s="140">
        <v>41132000</v>
      </c>
      <c r="C684" s="141">
        <v>157298</v>
      </c>
      <c r="D684" s="140" t="s">
        <v>3745</v>
      </c>
      <c r="E684" s="140">
        <v>17</v>
      </c>
      <c r="F684" s="142">
        <v>141</v>
      </c>
      <c r="G684" s="142">
        <v>9300</v>
      </c>
      <c r="H684" s="143">
        <v>0</v>
      </c>
      <c r="I684" s="144">
        <v>9300</v>
      </c>
      <c r="J684" s="143">
        <v>9300</v>
      </c>
      <c r="K684" s="140">
        <v>18600</v>
      </c>
      <c r="L684" s="145">
        <v>9300</v>
      </c>
      <c r="M684" s="145">
        <v>9300</v>
      </c>
      <c r="N684" s="145">
        <v>0</v>
      </c>
    </row>
    <row r="685" spans="1:14" ht="30" x14ac:dyDescent="0.25">
      <c r="A685" s="105"/>
      <c r="B685" s="140">
        <v>41132000</v>
      </c>
      <c r="C685" s="141">
        <v>241138</v>
      </c>
      <c r="D685" s="140" t="s">
        <v>3746</v>
      </c>
      <c r="E685" s="140">
        <v>17</v>
      </c>
      <c r="F685" s="142">
        <v>141</v>
      </c>
      <c r="G685" s="142">
        <v>6000</v>
      </c>
      <c r="H685" s="143">
        <v>0</v>
      </c>
      <c r="I685" s="144">
        <v>0</v>
      </c>
      <c r="J685" s="143">
        <v>0</v>
      </c>
      <c r="K685" s="140">
        <v>6000</v>
      </c>
      <c r="L685" s="145">
        <v>0</v>
      </c>
      <c r="M685" s="145">
        <v>6000</v>
      </c>
      <c r="N685" s="145">
        <v>0</v>
      </c>
    </row>
    <row r="686" spans="1:14" ht="45" x14ac:dyDescent="0.25">
      <c r="A686" s="105"/>
      <c r="B686" s="140">
        <v>41132000</v>
      </c>
      <c r="C686" s="141">
        <v>242446</v>
      </c>
      <c r="D686" s="140" t="s">
        <v>3747</v>
      </c>
      <c r="E686" s="140">
        <v>17</v>
      </c>
      <c r="F686" s="142">
        <v>141</v>
      </c>
      <c r="G686" s="142">
        <v>6000</v>
      </c>
      <c r="H686" s="143">
        <v>0</v>
      </c>
      <c r="I686" s="144">
        <v>0</v>
      </c>
      <c r="J686" s="143">
        <v>0</v>
      </c>
      <c r="K686" s="140">
        <v>6000</v>
      </c>
      <c r="L686" s="145">
        <v>0</v>
      </c>
      <c r="M686" s="145">
        <v>6000</v>
      </c>
      <c r="N686" s="145">
        <v>0</v>
      </c>
    </row>
    <row r="687" spans="1:14" ht="30" x14ac:dyDescent="0.25">
      <c r="A687" s="105"/>
      <c r="B687" s="140">
        <v>41132000</v>
      </c>
      <c r="C687" s="141">
        <v>3002624</v>
      </c>
      <c r="D687" s="140" t="s">
        <v>3748</v>
      </c>
      <c r="E687" s="140">
        <v>17</v>
      </c>
      <c r="F687" s="142">
        <v>141</v>
      </c>
      <c r="G687" s="142">
        <v>24000</v>
      </c>
      <c r="H687" s="143">
        <v>0</v>
      </c>
      <c r="I687" s="144">
        <v>0</v>
      </c>
      <c r="J687" s="143">
        <v>0</v>
      </c>
      <c r="K687" s="140">
        <v>24000</v>
      </c>
      <c r="L687" s="145">
        <v>0</v>
      </c>
      <c r="M687" s="145">
        <v>24000</v>
      </c>
      <c r="N687" s="145">
        <v>0</v>
      </c>
    </row>
    <row r="688" spans="1:14" x14ac:dyDescent="0.25">
      <c r="A688" s="105"/>
      <c r="B688" s="140">
        <v>41132000</v>
      </c>
      <c r="C688" s="141">
        <v>3007913</v>
      </c>
      <c r="D688" s="140" t="s">
        <v>14</v>
      </c>
      <c r="E688" s="140">
        <v>17</v>
      </c>
      <c r="F688" s="142">
        <v>141</v>
      </c>
      <c r="G688" s="142">
        <v>6000</v>
      </c>
      <c r="H688" s="143">
        <v>0</v>
      </c>
      <c r="I688" s="144">
        <v>0</v>
      </c>
      <c r="J688" s="143">
        <v>0</v>
      </c>
      <c r="K688" s="140">
        <v>6000</v>
      </c>
      <c r="L688" s="145">
        <v>0</v>
      </c>
      <c r="M688" s="145">
        <v>6000</v>
      </c>
      <c r="N688" s="145">
        <v>0</v>
      </c>
    </row>
    <row r="689" spans="1:14" ht="30" x14ac:dyDescent="0.25">
      <c r="A689" s="105"/>
      <c r="B689" s="140">
        <v>41132000</v>
      </c>
      <c r="C689" s="141">
        <v>3020465</v>
      </c>
      <c r="D689" s="140" t="s">
        <v>3749</v>
      </c>
      <c r="E689" s="140">
        <v>17</v>
      </c>
      <c r="F689" s="142">
        <v>141</v>
      </c>
      <c r="G689" s="142">
        <v>68400</v>
      </c>
      <c r="H689" s="143">
        <v>0</v>
      </c>
      <c r="I689" s="144">
        <v>0</v>
      </c>
      <c r="J689" s="143">
        <v>0</v>
      </c>
      <c r="K689" s="140">
        <v>68400</v>
      </c>
      <c r="L689" s="145">
        <v>0</v>
      </c>
      <c r="M689" s="145">
        <v>68400</v>
      </c>
      <c r="N689" s="145">
        <v>0</v>
      </c>
    </row>
    <row r="690" spans="1:14" ht="30" x14ac:dyDescent="0.25">
      <c r="A690" s="105"/>
      <c r="B690" s="140">
        <v>41132000</v>
      </c>
      <c r="C690" s="141">
        <v>3040031</v>
      </c>
      <c r="D690" s="140" t="s">
        <v>3750</v>
      </c>
      <c r="E690" s="140">
        <v>17</v>
      </c>
      <c r="F690" s="142">
        <v>141</v>
      </c>
      <c r="G690" s="142">
        <v>6003.6</v>
      </c>
      <c r="H690" s="143">
        <v>0</v>
      </c>
      <c r="I690" s="144">
        <v>0</v>
      </c>
      <c r="J690" s="143">
        <v>0</v>
      </c>
      <c r="K690" s="140">
        <v>6003.6</v>
      </c>
      <c r="L690" s="145">
        <v>0</v>
      </c>
      <c r="M690" s="145">
        <v>6003.6</v>
      </c>
      <c r="N690" s="145">
        <v>0</v>
      </c>
    </row>
    <row r="691" spans="1:14" ht="60" x14ac:dyDescent="0.25">
      <c r="A691" s="105"/>
      <c r="B691" s="140">
        <v>41132000</v>
      </c>
      <c r="C691" s="141">
        <v>183466</v>
      </c>
      <c r="D691" s="140" t="s">
        <v>3751</v>
      </c>
      <c r="E691" s="140">
        <v>17</v>
      </c>
      <c r="F691" s="142">
        <v>201</v>
      </c>
      <c r="G691" s="142">
        <v>3600</v>
      </c>
      <c r="H691" s="143">
        <v>0</v>
      </c>
      <c r="I691" s="144">
        <v>0</v>
      </c>
      <c r="J691" s="143">
        <v>0</v>
      </c>
      <c r="K691" s="140">
        <v>3600</v>
      </c>
      <c r="L691" s="145">
        <v>0</v>
      </c>
      <c r="M691" s="145">
        <v>3600</v>
      </c>
      <c r="N691" s="145">
        <v>0</v>
      </c>
    </row>
    <row r="692" spans="1:14" ht="60" x14ac:dyDescent="0.25">
      <c r="A692" s="105"/>
      <c r="B692" s="140">
        <v>41132000</v>
      </c>
      <c r="C692" s="141">
        <v>3041753</v>
      </c>
      <c r="D692" s="140" t="s">
        <v>3752</v>
      </c>
      <c r="E692" s="140">
        <v>17</v>
      </c>
      <c r="F692" s="142">
        <v>201</v>
      </c>
      <c r="G692" s="142">
        <v>1920</v>
      </c>
      <c r="H692" s="143">
        <v>0</v>
      </c>
      <c r="I692" s="144">
        <v>0</v>
      </c>
      <c r="J692" s="143">
        <v>0</v>
      </c>
      <c r="K692" s="140">
        <v>1920</v>
      </c>
      <c r="L692" s="145">
        <v>0</v>
      </c>
      <c r="M692" s="145">
        <v>1920</v>
      </c>
      <c r="N692" s="145">
        <v>0</v>
      </c>
    </row>
    <row r="693" spans="1:14" ht="30" x14ac:dyDescent="0.25">
      <c r="A693" s="105"/>
      <c r="B693" s="140">
        <v>41132000</v>
      </c>
      <c r="C693" s="141">
        <v>3042666</v>
      </c>
      <c r="D693" s="140" t="s">
        <v>15</v>
      </c>
      <c r="E693" s="140">
        <v>17</v>
      </c>
      <c r="F693" s="142">
        <v>201</v>
      </c>
      <c r="G693" s="142">
        <v>1920</v>
      </c>
      <c r="H693" s="143">
        <v>0</v>
      </c>
      <c r="I693" s="144">
        <v>0</v>
      </c>
      <c r="J693" s="143">
        <v>0</v>
      </c>
      <c r="K693" s="140">
        <v>1920</v>
      </c>
      <c r="L693" s="145">
        <v>0</v>
      </c>
      <c r="M693" s="145">
        <v>1920</v>
      </c>
      <c r="N693" s="145">
        <v>0</v>
      </c>
    </row>
    <row r="694" spans="1:14" ht="45" x14ac:dyDescent="0.25">
      <c r="A694" s="105"/>
      <c r="B694" s="140">
        <v>41132000</v>
      </c>
      <c r="C694" s="141">
        <v>724967</v>
      </c>
      <c r="D694" s="140" t="s">
        <v>3753</v>
      </c>
      <c r="E694" s="140">
        <v>17</v>
      </c>
      <c r="F694" s="142">
        <v>221</v>
      </c>
      <c r="G694" s="142">
        <v>14416.8</v>
      </c>
      <c r="H694" s="143">
        <v>0</v>
      </c>
      <c r="I694" s="144">
        <v>0</v>
      </c>
      <c r="J694" s="143">
        <v>0</v>
      </c>
      <c r="K694" s="140">
        <v>14416.8</v>
      </c>
      <c r="L694" s="145">
        <v>0</v>
      </c>
      <c r="M694" s="145">
        <v>14416.8</v>
      </c>
      <c r="N694" s="145">
        <v>0</v>
      </c>
    </row>
    <row r="695" spans="1:14" ht="30" x14ac:dyDescent="0.25">
      <c r="A695" s="105"/>
      <c r="B695" s="140">
        <v>41132000</v>
      </c>
      <c r="C695" s="141">
        <v>954008</v>
      </c>
      <c r="D695" s="140" t="s">
        <v>16</v>
      </c>
      <c r="E695" s="140">
        <v>17</v>
      </c>
      <c r="F695" s="142">
        <v>221</v>
      </c>
      <c r="G695" s="142">
        <v>1428</v>
      </c>
      <c r="H695" s="143">
        <v>0</v>
      </c>
      <c r="I695" s="144">
        <v>0</v>
      </c>
      <c r="J695" s="143">
        <v>0</v>
      </c>
      <c r="K695" s="140">
        <v>1428</v>
      </c>
      <c r="L695" s="145">
        <v>0</v>
      </c>
      <c r="M695" s="145">
        <v>1428</v>
      </c>
      <c r="N695" s="145">
        <v>0</v>
      </c>
    </row>
    <row r="696" spans="1:14" x14ac:dyDescent="0.25">
      <c r="A696" s="105"/>
      <c r="B696" s="140">
        <v>41132000</v>
      </c>
      <c r="C696" s="141">
        <v>994562</v>
      </c>
      <c r="D696" s="140" t="s">
        <v>3754</v>
      </c>
      <c r="E696" s="140">
        <v>17</v>
      </c>
      <c r="F696" s="142">
        <v>221</v>
      </c>
      <c r="G696" s="142">
        <v>27012</v>
      </c>
      <c r="H696" s="143">
        <v>0</v>
      </c>
      <c r="I696" s="144">
        <v>0</v>
      </c>
      <c r="J696" s="143">
        <v>22510</v>
      </c>
      <c r="K696" s="140">
        <v>27012</v>
      </c>
      <c r="L696" s="145">
        <v>22510</v>
      </c>
      <c r="M696" s="145">
        <v>4502</v>
      </c>
      <c r="N696" s="145">
        <v>0</v>
      </c>
    </row>
    <row r="697" spans="1:14" x14ac:dyDescent="0.25">
      <c r="A697" s="105"/>
      <c r="B697" s="140">
        <v>41132000</v>
      </c>
      <c r="C697" s="141">
        <v>3016481</v>
      </c>
      <c r="D697" s="140" t="s">
        <v>3755</v>
      </c>
      <c r="E697" s="140">
        <v>17</v>
      </c>
      <c r="F697" s="142">
        <v>221</v>
      </c>
      <c r="G697" s="142">
        <v>7179.6</v>
      </c>
      <c r="H697" s="143">
        <v>0</v>
      </c>
      <c r="I697" s="144">
        <v>0</v>
      </c>
      <c r="J697" s="143">
        <v>0</v>
      </c>
      <c r="K697" s="140">
        <v>7179.6</v>
      </c>
      <c r="L697" s="145">
        <v>0</v>
      </c>
      <c r="M697" s="145">
        <v>7179.6</v>
      </c>
      <c r="N697" s="145">
        <v>0</v>
      </c>
    </row>
    <row r="698" spans="1:14" ht="30" x14ac:dyDescent="0.25">
      <c r="A698" s="105"/>
      <c r="B698" s="140">
        <v>41132000</v>
      </c>
      <c r="C698" s="141">
        <v>3027873</v>
      </c>
      <c r="D698" s="140" t="s">
        <v>3756</v>
      </c>
      <c r="E698" s="140">
        <v>17</v>
      </c>
      <c r="F698" s="142">
        <v>221</v>
      </c>
      <c r="G698" s="142">
        <v>1800</v>
      </c>
      <c r="H698" s="143">
        <v>0</v>
      </c>
      <c r="I698" s="144">
        <v>0</v>
      </c>
      <c r="J698" s="143">
        <v>0</v>
      </c>
      <c r="K698" s="140">
        <v>1800</v>
      </c>
      <c r="L698" s="145">
        <v>0</v>
      </c>
      <c r="M698" s="145">
        <v>1800</v>
      </c>
      <c r="N698" s="145">
        <v>0</v>
      </c>
    </row>
    <row r="699" spans="1:14" x14ac:dyDescent="0.25">
      <c r="A699" s="105"/>
      <c r="B699" s="140">
        <v>41132000</v>
      </c>
      <c r="C699" s="141">
        <v>3033574</v>
      </c>
      <c r="D699" s="140" t="s">
        <v>3757</v>
      </c>
      <c r="E699" s="140">
        <v>17</v>
      </c>
      <c r="F699" s="142">
        <v>221</v>
      </c>
      <c r="G699" s="142">
        <v>4248</v>
      </c>
      <c r="H699" s="143">
        <v>0</v>
      </c>
      <c r="I699" s="144">
        <v>0</v>
      </c>
      <c r="J699" s="143">
        <v>3540</v>
      </c>
      <c r="K699" s="140">
        <v>4248</v>
      </c>
      <c r="L699" s="145">
        <v>3540</v>
      </c>
      <c r="M699" s="145">
        <v>708</v>
      </c>
      <c r="N699" s="145">
        <v>0</v>
      </c>
    </row>
    <row r="700" spans="1:14" ht="30" x14ac:dyDescent="0.25">
      <c r="A700" s="105"/>
      <c r="B700" s="140">
        <v>41132000</v>
      </c>
      <c r="C700" s="141">
        <v>1743</v>
      </c>
      <c r="D700" s="140" t="s">
        <v>17</v>
      </c>
      <c r="E700" s="140">
        <v>17</v>
      </c>
      <c r="F700" s="142">
        <v>301</v>
      </c>
      <c r="G700" s="142">
        <v>13680</v>
      </c>
      <c r="H700" s="143">
        <v>0</v>
      </c>
      <c r="I700" s="144">
        <v>0</v>
      </c>
      <c r="J700" s="143">
        <v>0</v>
      </c>
      <c r="K700" s="140">
        <v>13680</v>
      </c>
      <c r="L700" s="145">
        <v>0</v>
      </c>
      <c r="M700" s="145">
        <v>13680</v>
      </c>
      <c r="N700" s="145">
        <v>0</v>
      </c>
    </row>
    <row r="701" spans="1:14" x14ac:dyDescent="0.25">
      <c r="A701" s="105"/>
      <c r="B701" s="140">
        <v>41132000</v>
      </c>
      <c r="C701" s="141">
        <v>817608</v>
      </c>
      <c r="D701" s="140" t="s">
        <v>3319</v>
      </c>
      <c r="E701" s="140">
        <v>17</v>
      </c>
      <c r="F701" s="142">
        <v>301</v>
      </c>
      <c r="G701" s="142">
        <v>5400</v>
      </c>
      <c r="H701" s="143">
        <v>0</v>
      </c>
      <c r="I701" s="144">
        <v>0</v>
      </c>
      <c r="J701" s="143">
        <v>0</v>
      </c>
      <c r="K701" s="140">
        <v>5400</v>
      </c>
      <c r="L701" s="145">
        <v>0</v>
      </c>
      <c r="M701" s="145">
        <v>5400</v>
      </c>
      <c r="N701" s="145">
        <v>0</v>
      </c>
    </row>
    <row r="702" spans="1:14" ht="30" x14ac:dyDescent="0.25">
      <c r="A702" s="105"/>
      <c r="B702" s="140">
        <v>41132000</v>
      </c>
      <c r="C702" s="141">
        <v>960295</v>
      </c>
      <c r="D702" s="140" t="s">
        <v>18</v>
      </c>
      <c r="E702" s="140">
        <v>17</v>
      </c>
      <c r="F702" s="142">
        <v>301</v>
      </c>
      <c r="G702" s="142">
        <v>8053.5</v>
      </c>
      <c r="H702" s="143">
        <v>0</v>
      </c>
      <c r="I702" s="144">
        <v>0</v>
      </c>
      <c r="J702" s="143">
        <v>0</v>
      </c>
      <c r="K702" s="140">
        <v>8053.5</v>
      </c>
      <c r="L702" s="145">
        <v>0</v>
      </c>
      <c r="M702" s="145">
        <v>8053.5</v>
      </c>
      <c r="N702" s="145">
        <v>0</v>
      </c>
    </row>
    <row r="703" spans="1:14" ht="60" x14ac:dyDescent="0.25">
      <c r="A703" s="105"/>
      <c r="B703" s="140">
        <v>41132000</v>
      </c>
      <c r="C703" s="141">
        <v>965014</v>
      </c>
      <c r="D703" s="140" t="s">
        <v>3758</v>
      </c>
      <c r="E703" s="140">
        <v>17</v>
      </c>
      <c r="F703" s="142">
        <v>312</v>
      </c>
      <c r="G703" s="142">
        <v>3600</v>
      </c>
      <c r="H703" s="143">
        <v>0</v>
      </c>
      <c r="I703" s="144">
        <v>0</v>
      </c>
      <c r="J703" s="143">
        <v>0</v>
      </c>
      <c r="K703" s="140">
        <v>3600</v>
      </c>
      <c r="L703" s="145">
        <v>0</v>
      </c>
      <c r="M703" s="145">
        <v>3600</v>
      </c>
      <c r="N703" s="145">
        <v>0</v>
      </c>
    </row>
    <row r="704" spans="1:14" x14ac:dyDescent="0.25">
      <c r="A704" s="105"/>
      <c r="B704" s="140">
        <v>41132000</v>
      </c>
      <c r="C704" s="141">
        <v>995824</v>
      </c>
      <c r="D704" s="140" t="s">
        <v>19</v>
      </c>
      <c r="E704" s="140">
        <v>17</v>
      </c>
      <c r="F704" s="142">
        <v>312</v>
      </c>
      <c r="G704" s="142">
        <v>3600</v>
      </c>
      <c r="H704" s="143">
        <v>0</v>
      </c>
      <c r="I704" s="144">
        <v>0</v>
      </c>
      <c r="J704" s="143">
        <v>0</v>
      </c>
      <c r="K704" s="140">
        <v>3600</v>
      </c>
      <c r="L704" s="145">
        <v>0</v>
      </c>
      <c r="M704" s="145">
        <v>3600</v>
      </c>
      <c r="N704" s="145">
        <v>0</v>
      </c>
    </row>
    <row r="705" spans="1:14" ht="30" x14ac:dyDescent="0.25">
      <c r="A705" s="105"/>
      <c r="B705" s="140">
        <v>41132000</v>
      </c>
      <c r="C705" s="141">
        <v>3018023</v>
      </c>
      <c r="D705" s="140" t="s">
        <v>20</v>
      </c>
      <c r="E705" s="140">
        <v>17</v>
      </c>
      <c r="F705" s="142">
        <v>312</v>
      </c>
      <c r="G705" s="142">
        <v>3600</v>
      </c>
      <c r="H705" s="143">
        <v>0</v>
      </c>
      <c r="I705" s="144">
        <v>0</v>
      </c>
      <c r="J705" s="143">
        <v>0</v>
      </c>
      <c r="K705" s="140">
        <v>3600</v>
      </c>
      <c r="L705" s="145">
        <v>0</v>
      </c>
      <c r="M705" s="145">
        <v>3600</v>
      </c>
      <c r="N705" s="145">
        <v>0</v>
      </c>
    </row>
    <row r="706" spans="1:14" ht="45" x14ac:dyDescent="0.25">
      <c r="A706" s="105"/>
      <c r="B706" s="140">
        <v>41132000</v>
      </c>
      <c r="C706" s="141">
        <v>3035053</v>
      </c>
      <c r="D706" s="140" t="s">
        <v>21</v>
      </c>
      <c r="E706" s="140">
        <v>17</v>
      </c>
      <c r="F706" s="142">
        <v>312</v>
      </c>
      <c r="G706" s="142">
        <v>3600</v>
      </c>
      <c r="H706" s="143">
        <v>0</v>
      </c>
      <c r="I706" s="144">
        <v>0</v>
      </c>
      <c r="J706" s="143">
        <v>0</v>
      </c>
      <c r="K706" s="140">
        <v>3600</v>
      </c>
      <c r="L706" s="145">
        <v>0</v>
      </c>
      <c r="M706" s="145">
        <v>3600</v>
      </c>
      <c r="N706" s="145">
        <v>0</v>
      </c>
    </row>
    <row r="707" spans="1:14" ht="45" x14ac:dyDescent="0.25">
      <c r="A707" s="105"/>
      <c r="B707" s="140">
        <v>41132000</v>
      </c>
      <c r="C707" s="141">
        <v>133515</v>
      </c>
      <c r="D707" s="140" t="s">
        <v>3759</v>
      </c>
      <c r="E707" s="140">
        <v>17</v>
      </c>
      <c r="F707" s="142">
        <v>314</v>
      </c>
      <c r="G707" s="142">
        <v>18360</v>
      </c>
      <c r="H707" s="143">
        <v>0</v>
      </c>
      <c r="I707" s="144">
        <v>0</v>
      </c>
      <c r="J707" s="143">
        <v>0</v>
      </c>
      <c r="K707" s="140">
        <v>18360</v>
      </c>
      <c r="L707" s="145">
        <v>0</v>
      </c>
      <c r="M707" s="145">
        <v>18360</v>
      </c>
      <c r="N707" s="145">
        <v>0</v>
      </c>
    </row>
    <row r="708" spans="1:14" x14ac:dyDescent="0.25">
      <c r="A708" s="105"/>
      <c r="B708" s="140">
        <v>41132000</v>
      </c>
      <c r="C708" s="141">
        <v>810338</v>
      </c>
      <c r="D708" s="140" t="s">
        <v>3760</v>
      </c>
      <c r="E708" s="140">
        <v>17</v>
      </c>
      <c r="F708" s="142">
        <v>314</v>
      </c>
      <c r="G708" s="142">
        <v>18000</v>
      </c>
      <c r="H708" s="143">
        <v>0</v>
      </c>
      <c r="I708" s="144">
        <v>0</v>
      </c>
      <c r="J708" s="143">
        <v>0</v>
      </c>
      <c r="K708" s="140">
        <v>18000</v>
      </c>
      <c r="L708" s="145">
        <v>0</v>
      </c>
      <c r="M708" s="145">
        <v>18000</v>
      </c>
      <c r="N708" s="145">
        <v>0</v>
      </c>
    </row>
    <row r="709" spans="1:14" ht="30" x14ac:dyDescent="0.25">
      <c r="A709" s="105"/>
      <c r="B709" s="140">
        <v>41132000</v>
      </c>
      <c r="C709" s="141">
        <v>1380444</v>
      </c>
      <c r="D709" s="140" t="s">
        <v>3761</v>
      </c>
      <c r="E709" s="140">
        <v>17</v>
      </c>
      <c r="F709" s="142">
        <v>314</v>
      </c>
      <c r="G709" s="142">
        <v>9600</v>
      </c>
      <c r="H709" s="143">
        <v>0</v>
      </c>
      <c r="I709" s="144">
        <v>0</v>
      </c>
      <c r="J709" s="143">
        <v>0</v>
      </c>
      <c r="K709" s="140">
        <v>9600</v>
      </c>
      <c r="L709" s="145">
        <v>0</v>
      </c>
      <c r="M709" s="145">
        <v>9600</v>
      </c>
      <c r="N709" s="145">
        <v>0</v>
      </c>
    </row>
    <row r="710" spans="1:14" ht="45" x14ac:dyDescent="0.25">
      <c r="A710" s="105"/>
      <c r="B710" s="140">
        <v>41132000</v>
      </c>
      <c r="C710" s="141">
        <v>3019670</v>
      </c>
      <c r="D710" s="140" t="s">
        <v>22</v>
      </c>
      <c r="E710" s="140">
        <v>17</v>
      </c>
      <c r="F710" s="142">
        <v>314</v>
      </c>
      <c r="G710" s="142">
        <v>3600</v>
      </c>
      <c r="H710" s="143">
        <v>0</v>
      </c>
      <c r="I710" s="144">
        <v>0</v>
      </c>
      <c r="J710" s="143">
        <v>0</v>
      </c>
      <c r="K710" s="140">
        <v>3600</v>
      </c>
      <c r="L710" s="145">
        <v>0</v>
      </c>
      <c r="M710" s="145">
        <v>3600</v>
      </c>
      <c r="N710" s="145">
        <v>0</v>
      </c>
    </row>
    <row r="711" spans="1:14" x14ac:dyDescent="0.25">
      <c r="A711" s="105"/>
      <c r="B711" s="140">
        <v>41132000</v>
      </c>
      <c r="C711" s="141">
        <v>3027373</v>
      </c>
      <c r="D711" s="140" t="s">
        <v>3762</v>
      </c>
      <c r="E711" s="140">
        <v>17</v>
      </c>
      <c r="F711" s="142">
        <v>314</v>
      </c>
      <c r="G711" s="142">
        <v>9600</v>
      </c>
      <c r="H711" s="143">
        <v>0</v>
      </c>
      <c r="I711" s="144">
        <v>0</v>
      </c>
      <c r="J711" s="143">
        <v>0</v>
      </c>
      <c r="K711" s="140">
        <v>9600</v>
      </c>
      <c r="L711" s="145">
        <v>0</v>
      </c>
      <c r="M711" s="145">
        <v>9600</v>
      </c>
      <c r="N711" s="145">
        <v>0</v>
      </c>
    </row>
    <row r="712" spans="1:14" ht="60" x14ac:dyDescent="0.25">
      <c r="A712" s="105"/>
      <c r="B712" s="140">
        <v>41132000</v>
      </c>
      <c r="C712" s="141">
        <v>3033475</v>
      </c>
      <c r="D712" s="140" t="s">
        <v>23</v>
      </c>
      <c r="E712" s="140">
        <v>17</v>
      </c>
      <c r="F712" s="142">
        <v>314</v>
      </c>
      <c r="G712" s="142">
        <v>3600</v>
      </c>
      <c r="H712" s="143">
        <v>0</v>
      </c>
      <c r="I712" s="144">
        <v>0</v>
      </c>
      <c r="J712" s="143">
        <v>0</v>
      </c>
      <c r="K712" s="140">
        <v>3600</v>
      </c>
      <c r="L712" s="145">
        <v>0</v>
      </c>
      <c r="M712" s="145">
        <v>3600</v>
      </c>
      <c r="N712" s="145">
        <v>0</v>
      </c>
    </row>
    <row r="713" spans="1:14" ht="45" x14ac:dyDescent="0.25">
      <c r="A713" s="105"/>
      <c r="B713" s="140">
        <v>41132000</v>
      </c>
      <c r="C713" s="141">
        <v>3002396</v>
      </c>
      <c r="D713" s="140" t="s">
        <v>3763</v>
      </c>
      <c r="E713" s="140">
        <v>17</v>
      </c>
      <c r="F713" s="142">
        <v>351</v>
      </c>
      <c r="G713" s="142">
        <v>17964</v>
      </c>
      <c r="H713" s="143">
        <v>0</v>
      </c>
      <c r="I713" s="144">
        <v>0</v>
      </c>
      <c r="J713" s="143">
        <v>0</v>
      </c>
      <c r="K713" s="140">
        <v>17964</v>
      </c>
      <c r="L713" s="145">
        <v>0</v>
      </c>
      <c r="M713" s="145">
        <v>17964</v>
      </c>
      <c r="N713" s="145">
        <v>0</v>
      </c>
    </row>
    <row r="714" spans="1:14" x14ac:dyDescent="0.25">
      <c r="A714" s="105"/>
      <c r="B714" s="140">
        <v>41132000</v>
      </c>
      <c r="C714" s="141">
        <v>3026965</v>
      </c>
      <c r="D714" s="140" t="s">
        <v>3764</v>
      </c>
      <c r="E714" s="140">
        <v>17</v>
      </c>
      <c r="F714" s="142">
        <v>351</v>
      </c>
      <c r="G714" s="142">
        <v>960</v>
      </c>
      <c r="H714" s="143">
        <v>0</v>
      </c>
      <c r="I714" s="144">
        <v>0</v>
      </c>
      <c r="J714" s="143">
        <v>0</v>
      </c>
      <c r="K714" s="140">
        <v>960</v>
      </c>
      <c r="L714" s="145">
        <v>0</v>
      </c>
      <c r="M714" s="145">
        <v>960</v>
      </c>
      <c r="N714" s="145">
        <v>0</v>
      </c>
    </row>
    <row r="715" spans="1:14" ht="60" x14ac:dyDescent="0.25">
      <c r="A715" s="105"/>
      <c r="B715" s="140">
        <v>41132000</v>
      </c>
      <c r="C715" s="141">
        <v>3040697</v>
      </c>
      <c r="D715" s="140" t="s">
        <v>25</v>
      </c>
      <c r="E715" s="140">
        <v>17</v>
      </c>
      <c r="F715" s="142">
        <v>352</v>
      </c>
      <c r="G715" s="142">
        <v>5604</v>
      </c>
      <c r="H715" s="143">
        <v>0</v>
      </c>
      <c r="I715" s="144">
        <v>0</v>
      </c>
      <c r="J715" s="143">
        <v>0</v>
      </c>
      <c r="K715" s="140">
        <v>5604</v>
      </c>
      <c r="L715" s="145">
        <v>0</v>
      </c>
      <c r="M715" s="145">
        <v>5604</v>
      </c>
      <c r="N715" s="145">
        <v>0</v>
      </c>
    </row>
    <row r="716" spans="1:14" x14ac:dyDescent="0.25">
      <c r="A716" s="105"/>
      <c r="B716" s="140">
        <v>41132000</v>
      </c>
      <c r="C716" s="141">
        <v>3000824</v>
      </c>
      <c r="D716" s="140" t="s">
        <v>3765</v>
      </c>
      <c r="E716" s="140">
        <v>17</v>
      </c>
      <c r="F716" s="142">
        <v>403</v>
      </c>
      <c r="G716" s="142">
        <v>3600</v>
      </c>
      <c r="H716" s="143">
        <v>0</v>
      </c>
      <c r="I716" s="144">
        <v>0</v>
      </c>
      <c r="J716" s="143">
        <v>0</v>
      </c>
      <c r="K716" s="140">
        <v>3600</v>
      </c>
      <c r="L716" s="145">
        <v>0</v>
      </c>
      <c r="M716" s="145">
        <v>3600</v>
      </c>
      <c r="N716" s="145">
        <v>0</v>
      </c>
    </row>
    <row r="717" spans="1:14" ht="30" x14ac:dyDescent="0.25">
      <c r="A717" s="105"/>
      <c r="B717" s="140">
        <v>41132000</v>
      </c>
      <c r="C717" s="141">
        <v>807671</v>
      </c>
      <c r="D717" s="140" t="s">
        <v>3766</v>
      </c>
      <c r="E717" s="140">
        <v>17</v>
      </c>
      <c r="F717" s="142">
        <v>406</v>
      </c>
      <c r="G717" s="142">
        <v>6837.6</v>
      </c>
      <c r="H717" s="143">
        <v>0</v>
      </c>
      <c r="I717" s="144">
        <v>0</v>
      </c>
      <c r="J717" s="143">
        <v>0</v>
      </c>
      <c r="K717" s="140">
        <v>6837.6</v>
      </c>
      <c r="L717" s="145">
        <v>0</v>
      </c>
      <c r="M717" s="145">
        <v>6837.6</v>
      </c>
      <c r="N717" s="145">
        <v>0</v>
      </c>
    </row>
    <row r="718" spans="1:14" ht="45" x14ac:dyDescent="0.25">
      <c r="A718" s="105"/>
      <c r="B718" s="140">
        <v>41132000</v>
      </c>
      <c r="C718" s="141">
        <v>3028932</v>
      </c>
      <c r="D718" s="140" t="s">
        <v>3767</v>
      </c>
      <c r="E718" s="140">
        <v>17</v>
      </c>
      <c r="F718" s="142">
        <v>420</v>
      </c>
      <c r="G718" s="142">
        <v>1864.8</v>
      </c>
      <c r="H718" s="143">
        <v>0</v>
      </c>
      <c r="I718" s="144">
        <v>0</v>
      </c>
      <c r="J718" s="143">
        <v>0</v>
      </c>
      <c r="K718" s="140">
        <v>1864.8</v>
      </c>
      <c r="L718" s="145">
        <v>0</v>
      </c>
      <c r="M718" s="145">
        <v>1864.8</v>
      </c>
      <c r="N718" s="145">
        <v>0</v>
      </c>
    </row>
    <row r="719" spans="1:14" ht="30" x14ac:dyDescent="0.25">
      <c r="A719" s="105"/>
      <c r="B719" s="140">
        <v>41132000</v>
      </c>
      <c r="C719" s="141">
        <v>3029641</v>
      </c>
      <c r="D719" s="140" t="s">
        <v>3768</v>
      </c>
      <c r="E719" s="140">
        <v>17</v>
      </c>
      <c r="F719" s="142">
        <v>420</v>
      </c>
      <c r="G719" s="142">
        <v>1332</v>
      </c>
      <c r="H719" s="143">
        <v>0</v>
      </c>
      <c r="I719" s="144">
        <v>0</v>
      </c>
      <c r="J719" s="143">
        <v>0</v>
      </c>
      <c r="K719" s="140">
        <v>1332</v>
      </c>
      <c r="L719" s="145">
        <v>0</v>
      </c>
      <c r="M719" s="145">
        <v>1332</v>
      </c>
      <c r="N719" s="145">
        <v>0</v>
      </c>
    </row>
    <row r="720" spans="1:14" ht="60" x14ac:dyDescent="0.25">
      <c r="A720" s="105"/>
      <c r="B720" s="140">
        <v>41132000</v>
      </c>
      <c r="C720" s="141">
        <v>3031068</v>
      </c>
      <c r="D720" s="140" t="s">
        <v>3769</v>
      </c>
      <c r="E720" s="140">
        <v>17</v>
      </c>
      <c r="F720" s="142">
        <v>420</v>
      </c>
      <c r="G720" s="142">
        <v>17470.8</v>
      </c>
      <c r="H720" s="143">
        <v>0</v>
      </c>
      <c r="I720" s="144">
        <v>0</v>
      </c>
      <c r="J720" s="143">
        <v>0</v>
      </c>
      <c r="K720" s="140">
        <v>17470.8</v>
      </c>
      <c r="L720" s="145">
        <v>0</v>
      </c>
      <c r="M720" s="145">
        <v>17470.8</v>
      </c>
      <c r="N720" s="145">
        <v>0</v>
      </c>
    </row>
    <row r="721" spans="1:14" ht="30" x14ac:dyDescent="0.25">
      <c r="A721" s="105"/>
      <c r="B721" s="140">
        <v>41132000</v>
      </c>
      <c r="C721" s="141">
        <v>3034422</v>
      </c>
      <c r="D721" s="140" t="s">
        <v>3770</v>
      </c>
      <c r="E721" s="140">
        <v>17</v>
      </c>
      <c r="F721" s="142">
        <v>420</v>
      </c>
      <c r="G721" s="142">
        <v>2724</v>
      </c>
      <c r="H721" s="143">
        <v>0</v>
      </c>
      <c r="I721" s="144">
        <v>0</v>
      </c>
      <c r="J721" s="143">
        <v>0</v>
      </c>
      <c r="K721" s="140">
        <v>2724</v>
      </c>
      <c r="L721" s="145">
        <v>0</v>
      </c>
      <c r="M721" s="145">
        <v>2724</v>
      </c>
      <c r="N721" s="145">
        <v>0</v>
      </c>
    </row>
    <row r="722" spans="1:14" ht="45" x14ac:dyDescent="0.25">
      <c r="A722" s="105"/>
      <c r="B722" s="140">
        <v>41132000</v>
      </c>
      <c r="C722" s="141">
        <v>3036599</v>
      </c>
      <c r="D722" s="140" t="s">
        <v>3727</v>
      </c>
      <c r="E722" s="140">
        <v>17</v>
      </c>
      <c r="F722" s="142">
        <v>420</v>
      </c>
      <c r="G722" s="142">
        <v>7695.6</v>
      </c>
      <c r="H722" s="143">
        <v>0</v>
      </c>
      <c r="I722" s="144">
        <v>0</v>
      </c>
      <c r="J722" s="143">
        <v>0</v>
      </c>
      <c r="K722" s="140">
        <v>7695.6</v>
      </c>
      <c r="L722" s="145">
        <v>0</v>
      </c>
      <c r="M722" s="145">
        <v>7695.6</v>
      </c>
      <c r="N722" s="145">
        <v>0</v>
      </c>
    </row>
    <row r="723" spans="1:14" x14ac:dyDescent="0.25">
      <c r="A723" s="105"/>
      <c r="B723" s="140">
        <v>41132000</v>
      </c>
      <c r="C723" s="141">
        <v>3040149</v>
      </c>
      <c r="D723" s="140" t="s">
        <v>3771</v>
      </c>
      <c r="E723" s="140">
        <v>17</v>
      </c>
      <c r="F723" s="142">
        <v>420</v>
      </c>
      <c r="G723" s="142">
        <v>6434.4</v>
      </c>
      <c r="H723" s="143">
        <v>0</v>
      </c>
      <c r="I723" s="144">
        <v>0</v>
      </c>
      <c r="J723" s="143">
        <v>0</v>
      </c>
      <c r="K723" s="140">
        <v>6434.4</v>
      </c>
      <c r="L723" s="145">
        <v>0</v>
      </c>
      <c r="M723" s="145">
        <v>6434.4</v>
      </c>
      <c r="N723" s="145">
        <v>0</v>
      </c>
    </row>
    <row r="724" spans="1:14" x14ac:dyDescent="0.25">
      <c r="A724" s="105"/>
      <c r="B724" s="140">
        <v>41132000</v>
      </c>
      <c r="C724" s="141">
        <v>3041784</v>
      </c>
      <c r="D724" s="140" t="s">
        <v>26</v>
      </c>
      <c r="E724" s="140">
        <v>17</v>
      </c>
      <c r="F724" s="142">
        <v>420</v>
      </c>
      <c r="G724" s="142">
        <v>4222.2</v>
      </c>
      <c r="H724" s="143">
        <v>0</v>
      </c>
      <c r="I724" s="144">
        <v>0</v>
      </c>
      <c r="J724" s="143">
        <v>0</v>
      </c>
      <c r="K724" s="140">
        <v>4222.2</v>
      </c>
      <c r="L724" s="145">
        <v>0</v>
      </c>
      <c r="M724" s="145">
        <v>4222.2</v>
      </c>
      <c r="N724" s="145">
        <v>0</v>
      </c>
    </row>
    <row r="725" spans="1:14" ht="30" x14ac:dyDescent="0.25">
      <c r="A725" s="105"/>
      <c r="B725" s="140">
        <v>41132000</v>
      </c>
      <c r="C725" s="141">
        <v>3041889</v>
      </c>
      <c r="D725" s="140" t="s">
        <v>3772</v>
      </c>
      <c r="E725" s="140">
        <v>17</v>
      </c>
      <c r="F725" s="142">
        <v>420</v>
      </c>
      <c r="G725" s="142">
        <v>7790.4</v>
      </c>
      <c r="H725" s="143">
        <v>0</v>
      </c>
      <c r="I725" s="144">
        <v>0</v>
      </c>
      <c r="J725" s="143">
        <v>0</v>
      </c>
      <c r="K725" s="140">
        <v>7790.4</v>
      </c>
      <c r="L725" s="145">
        <v>0</v>
      </c>
      <c r="M725" s="145">
        <v>7790.4</v>
      </c>
      <c r="N725" s="145">
        <v>0</v>
      </c>
    </row>
    <row r="726" spans="1:14" x14ac:dyDescent="0.25">
      <c r="A726" s="105"/>
      <c r="B726" s="140">
        <v>41132000</v>
      </c>
      <c r="C726" s="141">
        <v>134805</v>
      </c>
      <c r="D726" s="140" t="s">
        <v>8</v>
      </c>
      <c r="E726" s="140">
        <v>17</v>
      </c>
      <c r="F726" s="142">
        <v>421</v>
      </c>
      <c r="G726" s="142">
        <v>7139.88</v>
      </c>
      <c r="H726" s="143">
        <v>0</v>
      </c>
      <c r="I726" s="144">
        <v>7320</v>
      </c>
      <c r="J726" s="143">
        <v>0</v>
      </c>
      <c r="K726" s="140">
        <v>14459.88</v>
      </c>
      <c r="L726" s="145">
        <v>0</v>
      </c>
      <c r="M726" s="145">
        <v>14459.88</v>
      </c>
      <c r="N726" s="145">
        <v>0</v>
      </c>
    </row>
    <row r="727" spans="1:14" ht="45" x14ac:dyDescent="0.25">
      <c r="A727" s="105"/>
      <c r="B727" s="140">
        <v>41132000</v>
      </c>
      <c r="C727" s="141">
        <v>188568</v>
      </c>
      <c r="D727" s="140" t="s">
        <v>3</v>
      </c>
      <c r="E727" s="140">
        <v>17</v>
      </c>
      <c r="F727" s="142">
        <v>421</v>
      </c>
      <c r="G727" s="142">
        <v>28608</v>
      </c>
      <c r="H727" s="143">
        <v>0</v>
      </c>
      <c r="I727" s="144">
        <v>0</v>
      </c>
      <c r="J727" s="143">
        <v>0</v>
      </c>
      <c r="K727" s="140">
        <v>28608</v>
      </c>
      <c r="L727" s="145">
        <v>0</v>
      </c>
      <c r="M727" s="145">
        <v>28608</v>
      </c>
      <c r="N727" s="145">
        <v>0</v>
      </c>
    </row>
    <row r="728" spans="1:14" ht="60" x14ac:dyDescent="0.25">
      <c r="A728" s="105"/>
      <c r="B728" s="140">
        <v>41132000</v>
      </c>
      <c r="C728" s="141">
        <v>188740</v>
      </c>
      <c r="D728" s="140" t="s">
        <v>3773</v>
      </c>
      <c r="E728" s="140">
        <v>17</v>
      </c>
      <c r="F728" s="142">
        <v>421</v>
      </c>
      <c r="G728" s="142">
        <v>26400</v>
      </c>
      <c r="H728" s="143">
        <v>0</v>
      </c>
      <c r="I728" s="144">
        <v>0</v>
      </c>
      <c r="J728" s="143">
        <v>0</v>
      </c>
      <c r="K728" s="140">
        <v>26400</v>
      </c>
      <c r="L728" s="145">
        <v>0</v>
      </c>
      <c r="M728" s="145">
        <v>26400</v>
      </c>
      <c r="N728" s="145">
        <v>0</v>
      </c>
    </row>
    <row r="729" spans="1:14" ht="30" x14ac:dyDescent="0.25">
      <c r="A729" s="105"/>
      <c r="B729" s="140">
        <v>41132000</v>
      </c>
      <c r="C729" s="141">
        <v>195543</v>
      </c>
      <c r="D729" s="140" t="s">
        <v>27</v>
      </c>
      <c r="E729" s="140">
        <v>17</v>
      </c>
      <c r="F729" s="142">
        <v>421</v>
      </c>
      <c r="G729" s="142">
        <v>12000</v>
      </c>
      <c r="H729" s="143">
        <v>0</v>
      </c>
      <c r="I729" s="144">
        <v>0</v>
      </c>
      <c r="J729" s="143">
        <v>0</v>
      </c>
      <c r="K729" s="140">
        <v>12000</v>
      </c>
      <c r="L729" s="145">
        <v>0</v>
      </c>
      <c r="M729" s="145">
        <v>12000</v>
      </c>
      <c r="N729" s="145">
        <v>0</v>
      </c>
    </row>
    <row r="730" spans="1:14" x14ac:dyDescent="0.25">
      <c r="A730" s="105"/>
      <c r="B730" s="140">
        <v>41132000</v>
      </c>
      <c r="C730" s="141">
        <v>288482</v>
      </c>
      <c r="D730" s="140" t="s">
        <v>3774</v>
      </c>
      <c r="E730" s="140">
        <v>17</v>
      </c>
      <c r="F730" s="142">
        <v>421</v>
      </c>
      <c r="G730" s="142">
        <v>12000</v>
      </c>
      <c r="H730" s="143">
        <v>0</v>
      </c>
      <c r="I730" s="144">
        <v>0</v>
      </c>
      <c r="J730" s="143">
        <v>0</v>
      </c>
      <c r="K730" s="140">
        <v>12000</v>
      </c>
      <c r="L730" s="145">
        <v>0</v>
      </c>
      <c r="M730" s="145">
        <v>12000</v>
      </c>
      <c r="N730" s="145">
        <v>0</v>
      </c>
    </row>
    <row r="731" spans="1:14" ht="30" x14ac:dyDescent="0.25">
      <c r="A731" s="105"/>
      <c r="B731" s="140">
        <v>41132000</v>
      </c>
      <c r="C731" s="141">
        <v>772271</v>
      </c>
      <c r="D731" s="140" t="s">
        <v>3775</v>
      </c>
      <c r="E731" s="140">
        <v>17</v>
      </c>
      <c r="F731" s="142">
        <v>421</v>
      </c>
      <c r="G731" s="142">
        <v>12000</v>
      </c>
      <c r="H731" s="143">
        <v>0</v>
      </c>
      <c r="I731" s="144">
        <v>0</v>
      </c>
      <c r="J731" s="143">
        <v>0</v>
      </c>
      <c r="K731" s="140">
        <v>12000</v>
      </c>
      <c r="L731" s="145">
        <v>0</v>
      </c>
      <c r="M731" s="145">
        <v>12000</v>
      </c>
      <c r="N731" s="145">
        <v>0</v>
      </c>
    </row>
    <row r="732" spans="1:14" ht="45" x14ac:dyDescent="0.25">
      <c r="A732" s="105"/>
      <c r="B732" s="140">
        <v>41132000</v>
      </c>
      <c r="C732" s="141">
        <v>855153</v>
      </c>
      <c r="D732" s="140" t="s">
        <v>28</v>
      </c>
      <c r="E732" s="140">
        <v>17</v>
      </c>
      <c r="F732" s="142">
        <v>421</v>
      </c>
      <c r="G732" s="142">
        <v>8400</v>
      </c>
      <c r="H732" s="143">
        <v>0</v>
      </c>
      <c r="I732" s="144">
        <v>0</v>
      </c>
      <c r="J732" s="143">
        <v>0</v>
      </c>
      <c r="K732" s="140">
        <v>8400</v>
      </c>
      <c r="L732" s="145">
        <v>0</v>
      </c>
      <c r="M732" s="145">
        <v>8400</v>
      </c>
      <c r="N732" s="145">
        <v>0</v>
      </c>
    </row>
    <row r="733" spans="1:14" ht="30" x14ac:dyDescent="0.25">
      <c r="A733" s="105"/>
      <c r="B733" s="140">
        <v>41132000</v>
      </c>
      <c r="C733" s="141">
        <v>894629</v>
      </c>
      <c r="D733" s="140" t="s">
        <v>3776</v>
      </c>
      <c r="E733" s="140">
        <v>17</v>
      </c>
      <c r="F733" s="142">
        <v>421</v>
      </c>
      <c r="G733" s="142">
        <v>12000</v>
      </c>
      <c r="H733" s="143">
        <v>0</v>
      </c>
      <c r="I733" s="144">
        <v>0</v>
      </c>
      <c r="J733" s="143">
        <v>0</v>
      </c>
      <c r="K733" s="140">
        <v>12000</v>
      </c>
      <c r="L733" s="145">
        <v>0</v>
      </c>
      <c r="M733" s="145">
        <v>12000</v>
      </c>
      <c r="N733" s="145">
        <v>0</v>
      </c>
    </row>
    <row r="734" spans="1:14" ht="30" x14ac:dyDescent="0.25">
      <c r="A734" s="105"/>
      <c r="B734" s="140">
        <v>41132000</v>
      </c>
      <c r="C734" s="141">
        <v>1314886</v>
      </c>
      <c r="D734" s="140" t="s">
        <v>3777</v>
      </c>
      <c r="E734" s="140">
        <v>17</v>
      </c>
      <c r="F734" s="142">
        <v>421</v>
      </c>
      <c r="G734" s="142">
        <v>0</v>
      </c>
      <c r="H734" s="143">
        <v>0</v>
      </c>
      <c r="I734" s="144">
        <v>12000</v>
      </c>
      <c r="J734" s="143">
        <v>0</v>
      </c>
      <c r="K734" s="140">
        <v>12000</v>
      </c>
      <c r="L734" s="145">
        <v>0</v>
      </c>
      <c r="M734" s="145">
        <v>12000</v>
      </c>
      <c r="N734" s="145">
        <v>0</v>
      </c>
    </row>
    <row r="735" spans="1:14" ht="75" x14ac:dyDescent="0.25">
      <c r="A735" s="105"/>
      <c r="B735" s="140">
        <v>41132000</v>
      </c>
      <c r="C735" s="141">
        <v>1319891</v>
      </c>
      <c r="D735" s="140" t="s">
        <v>3778</v>
      </c>
      <c r="E735" s="140">
        <v>17</v>
      </c>
      <c r="F735" s="142">
        <v>421</v>
      </c>
      <c r="G735" s="142">
        <v>12000</v>
      </c>
      <c r="H735" s="143">
        <v>0</v>
      </c>
      <c r="I735" s="144">
        <v>0</v>
      </c>
      <c r="J735" s="143">
        <v>0</v>
      </c>
      <c r="K735" s="140">
        <v>12000</v>
      </c>
      <c r="L735" s="145">
        <v>0</v>
      </c>
      <c r="M735" s="145">
        <v>12000</v>
      </c>
      <c r="N735" s="145">
        <v>0</v>
      </c>
    </row>
    <row r="736" spans="1:14" ht="75" x14ac:dyDescent="0.25">
      <c r="A736" s="105"/>
      <c r="B736" s="140">
        <v>41132000</v>
      </c>
      <c r="C736" s="141">
        <v>1368863</v>
      </c>
      <c r="D736" s="140" t="s">
        <v>3779</v>
      </c>
      <c r="E736" s="140">
        <v>17</v>
      </c>
      <c r="F736" s="142">
        <v>421</v>
      </c>
      <c r="G736" s="142">
        <v>4800</v>
      </c>
      <c r="H736" s="143">
        <v>0</v>
      </c>
      <c r="I736" s="144">
        <v>0</v>
      </c>
      <c r="J736" s="143">
        <v>0</v>
      </c>
      <c r="K736" s="140">
        <v>4800</v>
      </c>
      <c r="L736" s="145">
        <v>0</v>
      </c>
      <c r="M736" s="145">
        <v>4800</v>
      </c>
      <c r="N736" s="145">
        <v>0</v>
      </c>
    </row>
    <row r="737" spans="1:14" ht="30" x14ac:dyDescent="0.25">
      <c r="A737" s="105"/>
      <c r="B737" s="140">
        <v>41132000</v>
      </c>
      <c r="C737" s="141">
        <v>3002434</v>
      </c>
      <c r="D737" s="140" t="s">
        <v>3780</v>
      </c>
      <c r="E737" s="140">
        <v>17</v>
      </c>
      <c r="F737" s="142">
        <v>421</v>
      </c>
      <c r="G737" s="142">
        <v>12000</v>
      </c>
      <c r="H737" s="143">
        <v>0</v>
      </c>
      <c r="I737" s="144">
        <v>0</v>
      </c>
      <c r="J737" s="143">
        <v>0</v>
      </c>
      <c r="K737" s="140">
        <v>12000</v>
      </c>
      <c r="L737" s="145">
        <v>0</v>
      </c>
      <c r="M737" s="145">
        <v>12000</v>
      </c>
      <c r="N737" s="145">
        <v>0</v>
      </c>
    </row>
    <row r="738" spans="1:14" x14ac:dyDescent="0.25">
      <c r="A738" s="105"/>
      <c r="B738" s="140">
        <v>41132000</v>
      </c>
      <c r="C738" s="141">
        <v>3003453</v>
      </c>
      <c r="D738" s="140" t="s">
        <v>3781</v>
      </c>
      <c r="E738" s="140">
        <v>17</v>
      </c>
      <c r="F738" s="142">
        <v>421</v>
      </c>
      <c r="G738" s="142">
        <v>12000</v>
      </c>
      <c r="H738" s="143">
        <v>0</v>
      </c>
      <c r="I738" s="144">
        <v>0</v>
      </c>
      <c r="J738" s="143">
        <v>0</v>
      </c>
      <c r="K738" s="140">
        <v>12000</v>
      </c>
      <c r="L738" s="145">
        <v>0</v>
      </c>
      <c r="M738" s="145">
        <v>12000</v>
      </c>
      <c r="N738" s="145">
        <v>0</v>
      </c>
    </row>
    <row r="739" spans="1:14" x14ac:dyDescent="0.25">
      <c r="A739" s="105"/>
      <c r="B739" s="140">
        <v>41132000</v>
      </c>
      <c r="C739" s="141">
        <v>3008342</v>
      </c>
      <c r="D739" s="140" t="s">
        <v>3782</v>
      </c>
      <c r="E739" s="140">
        <v>17</v>
      </c>
      <c r="F739" s="142">
        <v>421</v>
      </c>
      <c r="G739" s="142">
        <v>12000</v>
      </c>
      <c r="H739" s="143">
        <v>0</v>
      </c>
      <c r="I739" s="144">
        <v>0</v>
      </c>
      <c r="J739" s="143">
        <v>0</v>
      </c>
      <c r="K739" s="140">
        <v>12000</v>
      </c>
      <c r="L739" s="145">
        <v>0</v>
      </c>
      <c r="M739" s="145">
        <v>12000</v>
      </c>
      <c r="N739" s="145">
        <v>0</v>
      </c>
    </row>
    <row r="740" spans="1:14" x14ac:dyDescent="0.25">
      <c r="A740" s="105"/>
      <c r="B740" s="140">
        <v>41132000</v>
      </c>
      <c r="C740" s="141">
        <v>3014802</v>
      </c>
      <c r="D740" s="140" t="s">
        <v>3783</v>
      </c>
      <c r="E740" s="140">
        <v>17</v>
      </c>
      <c r="F740" s="142">
        <v>421</v>
      </c>
      <c r="G740" s="142">
        <v>3000</v>
      </c>
      <c r="H740" s="143">
        <v>0</v>
      </c>
      <c r="I740" s="144">
        <v>0</v>
      </c>
      <c r="J740" s="143">
        <v>0</v>
      </c>
      <c r="K740" s="140">
        <v>3000</v>
      </c>
      <c r="L740" s="145">
        <v>0</v>
      </c>
      <c r="M740" s="145">
        <v>3000</v>
      </c>
      <c r="N740" s="145">
        <v>0</v>
      </c>
    </row>
    <row r="741" spans="1:14" ht="60" x14ac:dyDescent="0.25">
      <c r="A741" s="105"/>
      <c r="B741" s="140">
        <v>41132000</v>
      </c>
      <c r="C741" s="141">
        <v>3023381</v>
      </c>
      <c r="D741" s="140" t="s">
        <v>3784</v>
      </c>
      <c r="E741" s="140">
        <v>17</v>
      </c>
      <c r="F741" s="142">
        <v>421</v>
      </c>
      <c r="G741" s="142">
        <v>54642</v>
      </c>
      <c r="H741" s="143">
        <v>0</v>
      </c>
      <c r="I741" s="144">
        <v>0</v>
      </c>
      <c r="J741" s="143">
        <v>0</v>
      </c>
      <c r="K741" s="140">
        <v>54642</v>
      </c>
      <c r="L741" s="145">
        <v>0</v>
      </c>
      <c r="M741" s="145">
        <v>54642</v>
      </c>
      <c r="N741" s="145">
        <v>0</v>
      </c>
    </row>
    <row r="742" spans="1:14" x14ac:dyDescent="0.25">
      <c r="A742" s="105"/>
      <c r="B742" s="140">
        <v>41132000</v>
      </c>
      <c r="C742" s="141">
        <v>3025084</v>
      </c>
      <c r="D742" s="140" t="s">
        <v>30</v>
      </c>
      <c r="E742" s="140">
        <v>17</v>
      </c>
      <c r="F742" s="142">
        <v>421</v>
      </c>
      <c r="G742" s="142">
        <v>6000</v>
      </c>
      <c r="H742" s="143">
        <v>0</v>
      </c>
      <c r="I742" s="144">
        <v>0</v>
      </c>
      <c r="J742" s="143">
        <v>0</v>
      </c>
      <c r="K742" s="140">
        <v>6000</v>
      </c>
      <c r="L742" s="145">
        <v>0</v>
      </c>
      <c r="M742" s="145">
        <v>6000</v>
      </c>
      <c r="N742" s="145">
        <v>0</v>
      </c>
    </row>
    <row r="743" spans="1:14" ht="75" x14ac:dyDescent="0.25">
      <c r="A743" s="105"/>
      <c r="B743" s="140">
        <v>41132000</v>
      </c>
      <c r="C743" s="141">
        <v>3028285</v>
      </c>
      <c r="D743" s="140" t="s">
        <v>31</v>
      </c>
      <c r="E743" s="140">
        <v>17</v>
      </c>
      <c r="F743" s="142">
        <v>421</v>
      </c>
      <c r="G743" s="142">
        <v>657.82</v>
      </c>
      <c r="H743" s="143">
        <v>0</v>
      </c>
      <c r="I743" s="144">
        <v>0</v>
      </c>
      <c r="J743" s="143">
        <v>0</v>
      </c>
      <c r="K743" s="140">
        <v>657.82</v>
      </c>
      <c r="L743" s="145">
        <v>0</v>
      </c>
      <c r="M743" s="145">
        <v>657.82</v>
      </c>
      <c r="N743" s="145">
        <v>0</v>
      </c>
    </row>
    <row r="744" spans="1:14" x14ac:dyDescent="0.25">
      <c r="A744" s="105"/>
      <c r="B744" s="140">
        <v>41132000</v>
      </c>
      <c r="C744" s="141">
        <v>3029329</v>
      </c>
      <c r="D744" s="140" t="s">
        <v>3785</v>
      </c>
      <c r="E744" s="140">
        <v>17</v>
      </c>
      <c r="F744" s="142">
        <v>421</v>
      </c>
      <c r="G744" s="142">
        <v>5100</v>
      </c>
      <c r="H744" s="143">
        <v>0</v>
      </c>
      <c r="I744" s="144">
        <v>0</v>
      </c>
      <c r="J744" s="143">
        <v>0</v>
      </c>
      <c r="K744" s="140">
        <v>5100</v>
      </c>
      <c r="L744" s="145">
        <v>0</v>
      </c>
      <c r="M744" s="145">
        <v>5100</v>
      </c>
      <c r="N744" s="145">
        <v>0</v>
      </c>
    </row>
    <row r="745" spans="1:14" ht="30" x14ac:dyDescent="0.25">
      <c r="A745" s="105"/>
      <c r="B745" s="140">
        <v>41132000</v>
      </c>
      <c r="C745" s="141">
        <v>3035859</v>
      </c>
      <c r="D745" s="140" t="s">
        <v>3786</v>
      </c>
      <c r="E745" s="140">
        <v>17</v>
      </c>
      <c r="F745" s="142">
        <v>421</v>
      </c>
      <c r="G745" s="142">
        <v>3600</v>
      </c>
      <c r="H745" s="143">
        <v>0</v>
      </c>
      <c r="I745" s="144">
        <v>0</v>
      </c>
      <c r="J745" s="143">
        <v>0</v>
      </c>
      <c r="K745" s="140">
        <v>3600</v>
      </c>
      <c r="L745" s="145">
        <v>0</v>
      </c>
      <c r="M745" s="145">
        <v>3600</v>
      </c>
      <c r="N745" s="145">
        <v>0</v>
      </c>
    </row>
    <row r="746" spans="1:14" ht="45" x14ac:dyDescent="0.25">
      <c r="A746" s="105"/>
      <c r="B746" s="140">
        <v>41132000</v>
      </c>
      <c r="C746" s="141">
        <v>3040630</v>
      </c>
      <c r="D746" s="140" t="s">
        <v>3787</v>
      </c>
      <c r="E746" s="140">
        <v>17</v>
      </c>
      <c r="F746" s="142">
        <v>421</v>
      </c>
      <c r="G746" s="142">
        <v>9108</v>
      </c>
      <c r="H746" s="143">
        <v>0</v>
      </c>
      <c r="I746" s="144">
        <v>0</v>
      </c>
      <c r="J746" s="143">
        <v>0</v>
      </c>
      <c r="K746" s="140">
        <v>9108</v>
      </c>
      <c r="L746" s="145">
        <v>0</v>
      </c>
      <c r="M746" s="145">
        <v>9108</v>
      </c>
      <c r="N746" s="145">
        <v>0</v>
      </c>
    </row>
    <row r="747" spans="1:14" ht="30" x14ac:dyDescent="0.25">
      <c r="A747" s="105"/>
      <c r="B747" s="140">
        <v>41132000</v>
      </c>
      <c r="C747" s="141">
        <v>9824</v>
      </c>
      <c r="D747" s="140" t="s">
        <v>32</v>
      </c>
      <c r="E747" s="140">
        <v>17</v>
      </c>
      <c r="F747" s="142">
        <v>423</v>
      </c>
      <c r="G747" s="142">
        <v>1790</v>
      </c>
      <c r="H747" s="143">
        <v>0</v>
      </c>
      <c r="I747" s="144">
        <v>0</v>
      </c>
      <c r="J747" s="143">
        <v>0</v>
      </c>
      <c r="K747" s="140">
        <v>1790</v>
      </c>
      <c r="L747" s="145">
        <v>0</v>
      </c>
      <c r="M747" s="145">
        <v>1790</v>
      </c>
      <c r="N747" s="145">
        <v>0</v>
      </c>
    </row>
    <row r="748" spans="1:14" x14ac:dyDescent="0.25">
      <c r="A748" s="105"/>
      <c r="B748" s="140">
        <v>41132000</v>
      </c>
      <c r="C748" s="141">
        <v>200337</v>
      </c>
      <c r="D748" s="140" t="s">
        <v>3788</v>
      </c>
      <c r="E748" s="140">
        <v>17</v>
      </c>
      <c r="F748" s="142">
        <v>423</v>
      </c>
      <c r="G748" s="142">
        <v>7500</v>
      </c>
      <c r="H748" s="143">
        <v>0</v>
      </c>
      <c r="I748" s="144">
        <v>0</v>
      </c>
      <c r="J748" s="143">
        <v>0</v>
      </c>
      <c r="K748" s="140">
        <v>7500</v>
      </c>
      <c r="L748" s="145">
        <v>0</v>
      </c>
      <c r="M748" s="145">
        <v>7500</v>
      </c>
      <c r="N748" s="145">
        <v>0</v>
      </c>
    </row>
    <row r="749" spans="1:14" ht="30" x14ac:dyDescent="0.25">
      <c r="A749" s="105"/>
      <c r="B749" s="140">
        <v>41132000</v>
      </c>
      <c r="C749" s="141">
        <v>708279</v>
      </c>
      <c r="D749" s="140" t="s">
        <v>33</v>
      </c>
      <c r="E749" s="140">
        <v>17</v>
      </c>
      <c r="F749" s="142">
        <v>423</v>
      </c>
      <c r="G749" s="142">
        <v>14525.85</v>
      </c>
      <c r="H749" s="143">
        <v>0</v>
      </c>
      <c r="I749" s="144">
        <v>0</v>
      </c>
      <c r="J749" s="143">
        <v>0</v>
      </c>
      <c r="K749" s="140">
        <v>14525.85</v>
      </c>
      <c r="L749" s="145">
        <v>0</v>
      </c>
      <c r="M749" s="145">
        <v>14525.85</v>
      </c>
      <c r="N749" s="145">
        <v>0</v>
      </c>
    </row>
    <row r="750" spans="1:14" ht="45" x14ac:dyDescent="0.25">
      <c r="A750" s="105"/>
      <c r="B750" s="140">
        <v>41132000</v>
      </c>
      <c r="C750" s="141">
        <v>958367</v>
      </c>
      <c r="D750" s="140" t="s">
        <v>3593</v>
      </c>
      <c r="E750" s="140">
        <v>17</v>
      </c>
      <c r="F750" s="142">
        <v>423</v>
      </c>
      <c r="G750" s="142">
        <v>1200</v>
      </c>
      <c r="H750" s="143">
        <v>0</v>
      </c>
      <c r="I750" s="144">
        <v>0</v>
      </c>
      <c r="J750" s="143">
        <v>0</v>
      </c>
      <c r="K750" s="140">
        <v>1200</v>
      </c>
      <c r="L750" s="145">
        <v>0</v>
      </c>
      <c r="M750" s="145">
        <v>1200</v>
      </c>
      <c r="N750" s="145">
        <v>0</v>
      </c>
    </row>
    <row r="751" spans="1:14" ht="30" x14ac:dyDescent="0.25">
      <c r="A751" s="105"/>
      <c r="B751" s="140">
        <v>41132000</v>
      </c>
      <c r="C751" s="141">
        <v>3016909</v>
      </c>
      <c r="D751" s="140" t="s">
        <v>3789</v>
      </c>
      <c r="E751" s="140">
        <v>17</v>
      </c>
      <c r="F751" s="142">
        <v>423</v>
      </c>
      <c r="G751" s="142">
        <v>6000</v>
      </c>
      <c r="H751" s="143">
        <v>0</v>
      </c>
      <c r="I751" s="144">
        <v>0</v>
      </c>
      <c r="J751" s="143">
        <v>0</v>
      </c>
      <c r="K751" s="140">
        <v>6000</v>
      </c>
      <c r="L751" s="145">
        <v>0</v>
      </c>
      <c r="M751" s="145">
        <v>6000</v>
      </c>
      <c r="N751" s="145">
        <v>0</v>
      </c>
    </row>
    <row r="752" spans="1:14" ht="60" x14ac:dyDescent="0.25">
      <c r="A752" s="105"/>
      <c r="B752" s="140">
        <v>41132000</v>
      </c>
      <c r="C752" s="141">
        <v>3021904</v>
      </c>
      <c r="D752" s="140" t="s">
        <v>34</v>
      </c>
      <c r="E752" s="140">
        <v>17</v>
      </c>
      <c r="F752" s="142">
        <v>423</v>
      </c>
      <c r="G752" s="142">
        <v>15930</v>
      </c>
      <c r="H752" s="143">
        <v>0</v>
      </c>
      <c r="I752" s="144">
        <v>0</v>
      </c>
      <c r="J752" s="143">
        <v>0</v>
      </c>
      <c r="K752" s="140">
        <v>15930</v>
      </c>
      <c r="L752" s="145">
        <v>0</v>
      </c>
      <c r="M752" s="145">
        <v>15930</v>
      </c>
      <c r="N752" s="145">
        <v>0</v>
      </c>
    </row>
    <row r="753" spans="1:14" ht="75" x14ac:dyDescent="0.25">
      <c r="A753" s="105"/>
      <c r="B753" s="140">
        <v>41132000</v>
      </c>
      <c r="C753" s="141">
        <v>3022309</v>
      </c>
      <c r="D753" s="140" t="s">
        <v>35</v>
      </c>
      <c r="E753" s="140">
        <v>17</v>
      </c>
      <c r="F753" s="142">
        <v>423</v>
      </c>
      <c r="G753" s="142">
        <v>1000</v>
      </c>
      <c r="H753" s="143">
        <v>0</v>
      </c>
      <c r="I753" s="144">
        <v>0</v>
      </c>
      <c r="J753" s="143">
        <v>0</v>
      </c>
      <c r="K753" s="140">
        <v>1000</v>
      </c>
      <c r="L753" s="145">
        <v>0</v>
      </c>
      <c r="M753" s="145">
        <v>1000</v>
      </c>
      <c r="N753" s="145">
        <v>0</v>
      </c>
    </row>
    <row r="754" spans="1:14" ht="75" x14ac:dyDescent="0.25">
      <c r="A754" s="105"/>
      <c r="B754" s="140">
        <v>41132000</v>
      </c>
      <c r="C754" s="141">
        <v>3028285</v>
      </c>
      <c r="D754" s="140" t="s">
        <v>31</v>
      </c>
      <c r="E754" s="140">
        <v>17</v>
      </c>
      <c r="F754" s="142">
        <v>423</v>
      </c>
      <c r="G754" s="142">
        <v>657.82</v>
      </c>
      <c r="H754" s="143">
        <v>0</v>
      </c>
      <c r="I754" s="144">
        <v>0</v>
      </c>
      <c r="J754" s="143">
        <v>0</v>
      </c>
      <c r="K754" s="140">
        <v>657.82</v>
      </c>
      <c r="L754" s="145">
        <v>0</v>
      </c>
      <c r="M754" s="145">
        <v>657.82</v>
      </c>
      <c r="N754" s="145">
        <v>0</v>
      </c>
    </row>
    <row r="755" spans="1:14" ht="30" x14ac:dyDescent="0.25">
      <c r="A755" s="105"/>
      <c r="B755" s="140">
        <v>41132000</v>
      </c>
      <c r="C755" s="141">
        <v>708279</v>
      </c>
      <c r="D755" s="140" t="s">
        <v>33</v>
      </c>
      <c r="E755" s="140">
        <v>17</v>
      </c>
      <c r="F755" s="142">
        <v>425</v>
      </c>
      <c r="G755" s="142">
        <v>1254.79</v>
      </c>
      <c r="H755" s="143">
        <v>0</v>
      </c>
      <c r="I755" s="144">
        <v>0</v>
      </c>
      <c r="J755" s="143">
        <v>0</v>
      </c>
      <c r="K755" s="140">
        <v>1254.79</v>
      </c>
      <c r="L755" s="145">
        <v>0</v>
      </c>
      <c r="M755" s="145">
        <v>1254.79</v>
      </c>
      <c r="N755" s="145">
        <v>0</v>
      </c>
    </row>
    <row r="756" spans="1:14" ht="30" x14ac:dyDescent="0.25">
      <c r="A756" s="105"/>
      <c r="B756" s="140">
        <v>41132000</v>
      </c>
      <c r="C756" s="141">
        <v>981202</v>
      </c>
      <c r="D756" s="140" t="s">
        <v>3344</v>
      </c>
      <c r="E756" s="140">
        <v>17</v>
      </c>
      <c r="F756" s="142">
        <v>425</v>
      </c>
      <c r="G756" s="142">
        <v>2400</v>
      </c>
      <c r="H756" s="143">
        <v>0</v>
      </c>
      <c r="I756" s="144">
        <v>0</v>
      </c>
      <c r="J756" s="143">
        <v>0</v>
      </c>
      <c r="K756" s="140">
        <v>2400</v>
      </c>
      <c r="L756" s="145">
        <v>0</v>
      </c>
      <c r="M756" s="145">
        <v>2400</v>
      </c>
      <c r="N756" s="145">
        <v>0</v>
      </c>
    </row>
    <row r="757" spans="1:14" x14ac:dyDescent="0.25">
      <c r="A757" s="105"/>
      <c r="B757" s="140">
        <v>41132000</v>
      </c>
      <c r="C757" s="141">
        <v>3017567</v>
      </c>
      <c r="D757" s="140" t="s">
        <v>36</v>
      </c>
      <c r="E757" s="140">
        <v>17</v>
      </c>
      <c r="F757" s="142">
        <v>425</v>
      </c>
      <c r="G757" s="142">
        <v>6000</v>
      </c>
      <c r="H757" s="143">
        <v>0</v>
      </c>
      <c r="I757" s="144">
        <v>0</v>
      </c>
      <c r="J757" s="143">
        <v>0</v>
      </c>
      <c r="K757" s="140">
        <v>6000</v>
      </c>
      <c r="L757" s="145">
        <v>0</v>
      </c>
      <c r="M757" s="145">
        <v>6000</v>
      </c>
      <c r="N757" s="145">
        <v>0</v>
      </c>
    </row>
    <row r="758" spans="1:14" ht="75" x14ac:dyDescent="0.25">
      <c r="A758" s="105"/>
      <c r="B758" s="140">
        <v>41132000</v>
      </c>
      <c r="C758" s="141">
        <v>3028285</v>
      </c>
      <c r="D758" s="140" t="s">
        <v>31</v>
      </c>
      <c r="E758" s="140">
        <v>17</v>
      </c>
      <c r="F758" s="142">
        <v>425</v>
      </c>
      <c r="G758" s="142">
        <v>350.84</v>
      </c>
      <c r="H758" s="143">
        <v>0</v>
      </c>
      <c r="I758" s="144">
        <v>0</v>
      </c>
      <c r="J758" s="143">
        <v>0</v>
      </c>
      <c r="K758" s="140">
        <v>350.84</v>
      </c>
      <c r="L758" s="145">
        <v>0</v>
      </c>
      <c r="M758" s="145">
        <v>350.84</v>
      </c>
      <c r="N758" s="145">
        <v>0</v>
      </c>
    </row>
    <row r="759" spans="1:14" ht="90" x14ac:dyDescent="0.25">
      <c r="A759" s="105"/>
      <c r="B759" s="140">
        <v>41132000</v>
      </c>
      <c r="C759" s="141">
        <v>970915</v>
      </c>
      <c r="D759" s="140" t="s">
        <v>37</v>
      </c>
      <c r="E759" s="140">
        <v>17</v>
      </c>
      <c r="F759" s="142">
        <v>426</v>
      </c>
      <c r="G759" s="142">
        <v>4056</v>
      </c>
      <c r="H759" s="143">
        <v>0</v>
      </c>
      <c r="I759" s="144">
        <v>4056</v>
      </c>
      <c r="J759" s="143">
        <v>7436</v>
      </c>
      <c r="K759" s="140">
        <v>8112</v>
      </c>
      <c r="L759" s="145">
        <v>7436</v>
      </c>
      <c r="M759" s="145">
        <v>676</v>
      </c>
      <c r="N759" s="145">
        <v>0</v>
      </c>
    </row>
    <row r="760" spans="1:14" ht="60" x14ac:dyDescent="0.25">
      <c r="A760" s="105"/>
      <c r="B760" s="140">
        <v>41132000</v>
      </c>
      <c r="C760" s="141">
        <v>971211</v>
      </c>
      <c r="D760" s="140" t="s">
        <v>3790</v>
      </c>
      <c r="E760" s="140">
        <v>17</v>
      </c>
      <c r="F760" s="142">
        <v>426</v>
      </c>
      <c r="G760" s="142">
        <v>4056</v>
      </c>
      <c r="H760" s="143">
        <v>0</v>
      </c>
      <c r="I760" s="144">
        <v>0</v>
      </c>
      <c r="J760" s="143">
        <v>0</v>
      </c>
      <c r="K760" s="140">
        <v>4056</v>
      </c>
      <c r="L760" s="145">
        <v>0</v>
      </c>
      <c r="M760" s="145">
        <v>4056</v>
      </c>
      <c r="N760" s="145">
        <v>0</v>
      </c>
    </row>
    <row r="761" spans="1:14" ht="30" x14ac:dyDescent="0.25">
      <c r="A761" s="105"/>
      <c r="B761" s="140">
        <v>41132000</v>
      </c>
      <c r="C761" s="141">
        <v>971483</v>
      </c>
      <c r="D761" s="140" t="s">
        <v>5</v>
      </c>
      <c r="E761" s="140">
        <v>17</v>
      </c>
      <c r="F761" s="142">
        <v>426</v>
      </c>
      <c r="G761" s="142">
        <v>13429.2</v>
      </c>
      <c r="H761" s="143">
        <v>0</v>
      </c>
      <c r="I761" s="144">
        <v>0</v>
      </c>
      <c r="J761" s="143">
        <v>11448</v>
      </c>
      <c r="K761" s="140">
        <v>13429.2</v>
      </c>
      <c r="L761" s="145">
        <v>11448</v>
      </c>
      <c r="M761" s="145">
        <v>1981.2</v>
      </c>
      <c r="N761" s="145">
        <v>0</v>
      </c>
    </row>
    <row r="762" spans="1:14" ht="30" x14ac:dyDescent="0.25">
      <c r="A762" s="105"/>
      <c r="B762" s="140">
        <v>41132000</v>
      </c>
      <c r="C762" s="141">
        <v>971614</v>
      </c>
      <c r="D762" s="140" t="s">
        <v>3791</v>
      </c>
      <c r="E762" s="140">
        <v>17</v>
      </c>
      <c r="F762" s="142">
        <v>426</v>
      </c>
      <c r="G762" s="142">
        <v>4056</v>
      </c>
      <c r="H762" s="143">
        <v>0</v>
      </c>
      <c r="I762" s="144">
        <v>0</v>
      </c>
      <c r="J762" s="143">
        <v>0</v>
      </c>
      <c r="K762" s="140">
        <v>4056</v>
      </c>
      <c r="L762" s="145">
        <v>0</v>
      </c>
      <c r="M762" s="145">
        <v>4056</v>
      </c>
      <c r="N762" s="145">
        <v>0</v>
      </c>
    </row>
    <row r="763" spans="1:14" ht="60" x14ac:dyDescent="0.25">
      <c r="A763" s="105"/>
      <c r="B763" s="140">
        <v>41132000</v>
      </c>
      <c r="C763" s="141">
        <v>977828</v>
      </c>
      <c r="D763" s="140" t="s">
        <v>3792</v>
      </c>
      <c r="E763" s="140">
        <v>17</v>
      </c>
      <c r="F763" s="142">
        <v>426</v>
      </c>
      <c r="G763" s="142">
        <v>4056</v>
      </c>
      <c r="H763" s="143">
        <v>0</v>
      </c>
      <c r="I763" s="144">
        <v>0</v>
      </c>
      <c r="J763" s="143">
        <v>0</v>
      </c>
      <c r="K763" s="140">
        <v>4056</v>
      </c>
      <c r="L763" s="145">
        <v>0</v>
      </c>
      <c r="M763" s="145">
        <v>4056</v>
      </c>
      <c r="N763" s="145">
        <v>0</v>
      </c>
    </row>
    <row r="764" spans="1:14" ht="75" x14ac:dyDescent="0.25">
      <c r="A764" s="105"/>
      <c r="B764" s="140">
        <v>41132000</v>
      </c>
      <c r="C764" s="141">
        <v>979720</v>
      </c>
      <c r="D764" s="140" t="s">
        <v>3405</v>
      </c>
      <c r="E764" s="140">
        <v>17</v>
      </c>
      <c r="F764" s="142">
        <v>426</v>
      </c>
      <c r="G764" s="142">
        <v>4056</v>
      </c>
      <c r="H764" s="143">
        <v>0</v>
      </c>
      <c r="I764" s="144">
        <v>0</v>
      </c>
      <c r="J764" s="143">
        <v>0</v>
      </c>
      <c r="K764" s="140">
        <v>4056</v>
      </c>
      <c r="L764" s="145">
        <v>0</v>
      </c>
      <c r="M764" s="145">
        <v>4056</v>
      </c>
      <c r="N764" s="145">
        <v>0</v>
      </c>
    </row>
    <row r="765" spans="1:14" x14ac:dyDescent="0.25">
      <c r="A765" s="105"/>
      <c r="B765" s="140">
        <v>41132000</v>
      </c>
      <c r="C765" s="141">
        <v>983917</v>
      </c>
      <c r="D765" s="140" t="s">
        <v>38</v>
      </c>
      <c r="E765" s="140">
        <v>17</v>
      </c>
      <c r="F765" s="142">
        <v>426</v>
      </c>
      <c r="G765" s="142">
        <v>4056</v>
      </c>
      <c r="H765" s="143">
        <v>0</v>
      </c>
      <c r="I765" s="144">
        <v>0</v>
      </c>
      <c r="J765" s="143">
        <v>0</v>
      </c>
      <c r="K765" s="140">
        <v>4056</v>
      </c>
      <c r="L765" s="145">
        <v>0</v>
      </c>
      <c r="M765" s="145">
        <v>4056</v>
      </c>
      <c r="N765" s="145">
        <v>0</v>
      </c>
    </row>
    <row r="766" spans="1:14" ht="30" x14ac:dyDescent="0.25">
      <c r="A766" s="105"/>
      <c r="B766" s="140">
        <v>41132000</v>
      </c>
      <c r="C766" s="141">
        <v>3031616</v>
      </c>
      <c r="D766" s="140" t="s">
        <v>3793</v>
      </c>
      <c r="E766" s="140">
        <v>17</v>
      </c>
      <c r="F766" s="142">
        <v>426</v>
      </c>
      <c r="G766" s="142">
        <v>7507.8</v>
      </c>
      <c r="H766" s="143">
        <v>0</v>
      </c>
      <c r="I766" s="144">
        <v>0</v>
      </c>
      <c r="J766" s="143">
        <v>0</v>
      </c>
      <c r="K766" s="140">
        <v>7507.8</v>
      </c>
      <c r="L766" s="145">
        <v>0</v>
      </c>
      <c r="M766" s="145">
        <v>7507.8</v>
      </c>
      <c r="N766" s="145">
        <v>0</v>
      </c>
    </row>
    <row r="767" spans="1:14" ht="30" x14ac:dyDescent="0.25">
      <c r="A767" s="105"/>
      <c r="B767" s="140">
        <v>41132000</v>
      </c>
      <c r="C767" s="141">
        <v>188806</v>
      </c>
      <c r="D767" s="140" t="s">
        <v>3794</v>
      </c>
      <c r="E767" s="140">
        <v>17</v>
      </c>
      <c r="F767" s="142">
        <v>429</v>
      </c>
      <c r="G767" s="142">
        <v>4390</v>
      </c>
      <c r="H767" s="143">
        <v>0</v>
      </c>
      <c r="I767" s="144">
        <v>0</v>
      </c>
      <c r="J767" s="143">
        <v>0</v>
      </c>
      <c r="K767" s="140">
        <v>4390</v>
      </c>
      <c r="L767" s="145">
        <v>0</v>
      </c>
      <c r="M767" s="145">
        <v>4390</v>
      </c>
      <c r="N767" s="145">
        <v>0</v>
      </c>
    </row>
    <row r="768" spans="1:14" ht="30" x14ac:dyDescent="0.25">
      <c r="A768" s="105"/>
      <c r="B768" s="140">
        <v>41132000</v>
      </c>
      <c r="C768" s="141">
        <v>3002624</v>
      </c>
      <c r="D768" s="140" t="s">
        <v>3748</v>
      </c>
      <c r="E768" s="140">
        <v>17</v>
      </c>
      <c r="F768" s="142">
        <v>501</v>
      </c>
      <c r="G768" s="142">
        <v>24000</v>
      </c>
      <c r="H768" s="143">
        <v>0</v>
      </c>
      <c r="I768" s="144">
        <v>0</v>
      </c>
      <c r="J768" s="143">
        <v>0</v>
      </c>
      <c r="K768" s="140">
        <v>24000</v>
      </c>
      <c r="L768" s="145">
        <v>0</v>
      </c>
      <c r="M768" s="145">
        <v>24000</v>
      </c>
      <c r="N768" s="145">
        <v>0</v>
      </c>
    </row>
    <row r="769" spans="1:14" ht="60" x14ac:dyDescent="0.25">
      <c r="A769" s="105"/>
      <c r="B769" s="140">
        <v>41132000</v>
      </c>
      <c r="C769" s="141">
        <v>204660</v>
      </c>
      <c r="D769" s="140" t="s">
        <v>34</v>
      </c>
      <c r="E769" s="140">
        <v>17</v>
      </c>
      <c r="F769" s="142">
        <v>601</v>
      </c>
      <c r="G769" s="142">
        <v>8604</v>
      </c>
      <c r="H769" s="143">
        <v>0</v>
      </c>
      <c r="I769" s="144">
        <v>0</v>
      </c>
      <c r="J769" s="143">
        <v>0</v>
      </c>
      <c r="K769" s="140">
        <v>8604</v>
      </c>
      <c r="L769" s="145">
        <v>0</v>
      </c>
      <c r="M769" s="145">
        <v>8604</v>
      </c>
      <c r="N769" s="145">
        <v>0</v>
      </c>
    </row>
    <row r="770" spans="1:14" x14ac:dyDescent="0.25">
      <c r="A770" s="105"/>
      <c r="B770" s="140">
        <v>41132000</v>
      </c>
      <c r="C770" s="141">
        <v>265732</v>
      </c>
      <c r="D770" s="140" t="s">
        <v>3795</v>
      </c>
      <c r="E770" s="140">
        <v>17</v>
      </c>
      <c r="F770" s="142">
        <v>601</v>
      </c>
      <c r="G770" s="142">
        <v>3600</v>
      </c>
      <c r="H770" s="143">
        <v>0</v>
      </c>
      <c r="I770" s="144">
        <v>0</v>
      </c>
      <c r="J770" s="143">
        <v>0</v>
      </c>
      <c r="K770" s="140">
        <v>3600</v>
      </c>
      <c r="L770" s="145">
        <v>0</v>
      </c>
      <c r="M770" s="145">
        <v>3600</v>
      </c>
      <c r="N770" s="145">
        <v>0</v>
      </c>
    </row>
    <row r="771" spans="1:14" ht="30" x14ac:dyDescent="0.25">
      <c r="A771" s="105"/>
      <c r="B771" s="140">
        <v>41132000</v>
      </c>
      <c r="C771" s="141">
        <v>291243</v>
      </c>
      <c r="D771" s="140" t="s">
        <v>3796</v>
      </c>
      <c r="E771" s="140">
        <v>17</v>
      </c>
      <c r="F771" s="142">
        <v>601</v>
      </c>
      <c r="G771" s="142">
        <v>1200</v>
      </c>
      <c r="H771" s="143">
        <v>0</v>
      </c>
      <c r="I771" s="144">
        <v>0</v>
      </c>
      <c r="J771" s="143">
        <v>0</v>
      </c>
      <c r="K771" s="140">
        <v>1200</v>
      </c>
      <c r="L771" s="145">
        <v>0</v>
      </c>
      <c r="M771" s="145">
        <v>1200</v>
      </c>
      <c r="N771" s="145">
        <v>0</v>
      </c>
    </row>
    <row r="772" spans="1:14" ht="45" x14ac:dyDescent="0.25">
      <c r="A772" s="105"/>
      <c r="B772" s="140">
        <v>41132000</v>
      </c>
      <c r="C772" s="141">
        <v>836078</v>
      </c>
      <c r="D772" s="140" t="s">
        <v>3797</v>
      </c>
      <c r="E772" s="140">
        <v>17</v>
      </c>
      <c r="F772" s="142">
        <v>601</v>
      </c>
      <c r="G772" s="142">
        <v>3000</v>
      </c>
      <c r="H772" s="143">
        <v>0</v>
      </c>
      <c r="I772" s="144">
        <v>0</v>
      </c>
      <c r="J772" s="143">
        <v>0</v>
      </c>
      <c r="K772" s="140">
        <v>3000</v>
      </c>
      <c r="L772" s="145">
        <v>0</v>
      </c>
      <c r="M772" s="145">
        <v>3000</v>
      </c>
      <c r="N772" s="145">
        <v>0</v>
      </c>
    </row>
    <row r="773" spans="1:14" ht="45" x14ac:dyDescent="0.25">
      <c r="A773" s="105"/>
      <c r="B773" s="140">
        <v>41132000</v>
      </c>
      <c r="C773" s="141">
        <v>904865</v>
      </c>
      <c r="D773" s="140" t="s">
        <v>3348</v>
      </c>
      <c r="E773" s="140">
        <v>17</v>
      </c>
      <c r="F773" s="142">
        <v>601</v>
      </c>
      <c r="G773" s="142">
        <v>1800</v>
      </c>
      <c r="H773" s="143">
        <v>0</v>
      </c>
      <c r="I773" s="144">
        <v>0</v>
      </c>
      <c r="J773" s="143">
        <v>0</v>
      </c>
      <c r="K773" s="140">
        <v>1800</v>
      </c>
      <c r="L773" s="145">
        <v>0</v>
      </c>
      <c r="M773" s="145">
        <v>1800</v>
      </c>
      <c r="N773" s="145">
        <v>0</v>
      </c>
    </row>
    <row r="774" spans="1:14" ht="45" x14ac:dyDescent="0.25">
      <c r="A774" s="105"/>
      <c r="B774" s="140">
        <v>41132000</v>
      </c>
      <c r="C774" s="141">
        <v>951300</v>
      </c>
      <c r="D774" s="140" t="s">
        <v>3798</v>
      </c>
      <c r="E774" s="140">
        <v>17</v>
      </c>
      <c r="F774" s="142">
        <v>601</v>
      </c>
      <c r="G774" s="142">
        <v>4200</v>
      </c>
      <c r="H774" s="143">
        <v>0</v>
      </c>
      <c r="I774" s="144">
        <v>0</v>
      </c>
      <c r="J774" s="143">
        <v>0</v>
      </c>
      <c r="K774" s="140">
        <v>4200</v>
      </c>
      <c r="L774" s="145">
        <v>0</v>
      </c>
      <c r="M774" s="145">
        <v>4200</v>
      </c>
      <c r="N774" s="145">
        <v>0</v>
      </c>
    </row>
    <row r="775" spans="1:14" x14ac:dyDescent="0.25">
      <c r="A775" s="105"/>
      <c r="B775" s="140">
        <v>41132000</v>
      </c>
      <c r="C775" s="141">
        <v>3015068</v>
      </c>
      <c r="D775" s="140" t="s">
        <v>3799</v>
      </c>
      <c r="E775" s="140">
        <v>17</v>
      </c>
      <c r="F775" s="142">
        <v>601</v>
      </c>
      <c r="G775" s="142">
        <v>3600</v>
      </c>
      <c r="H775" s="143">
        <v>0</v>
      </c>
      <c r="I775" s="144">
        <v>0</v>
      </c>
      <c r="J775" s="143">
        <v>0</v>
      </c>
      <c r="K775" s="140">
        <v>3600</v>
      </c>
      <c r="L775" s="145">
        <v>0</v>
      </c>
      <c r="M775" s="145">
        <v>3600</v>
      </c>
      <c r="N775" s="145">
        <v>0</v>
      </c>
    </row>
    <row r="776" spans="1:14" ht="30" x14ac:dyDescent="0.25">
      <c r="A776" s="105"/>
      <c r="B776" s="140">
        <v>41132000</v>
      </c>
      <c r="C776" s="141">
        <v>3028168</v>
      </c>
      <c r="D776" s="140" t="s">
        <v>3800</v>
      </c>
      <c r="E776" s="140">
        <v>17</v>
      </c>
      <c r="F776" s="142">
        <v>601</v>
      </c>
      <c r="G776" s="142">
        <v>4200</v>
      </c>
      <c r="H776" s="143">
        <v>0</v>
      </c>
      <c r="I776" s="144">
        <v>0</v>
      </c>
      <c r="J776" s="143">
        <v>0</v>
      </c>
      <c r="K776" s="140">
        <v>4200</v>
      </c>
      <c r="L776" s="145">
        <v>0</v>
      </c>
      <c r="M776" s="145">
        <v>4200</v>
      </c>
      <c r="N776" s="145">
        <v>0</v>
      </c>
    </row>
    <row r="777" spans="1:14" x14ac:dyDescent="0.25">
      <c r="A777" s="105"/>
      <c r="B777" s="140">
        <v>41132000</v>
      </c>
      <c r="C777" s="141">
        <v>3039124</v>
      </c>
      <c r="D777" s="140" t="s">
        <v>3801</v>
      </c>
      <c r="E777" s="140">
        <v>17</v>
      </c>
      <c r="F777" s="142">
        <v>601</v>
      </c>
      <c r="G777" s="142">
        <v>3600</v>
      </c>
      <c r="H777" s="143">
        <v>0</v>
      </c>
      <c r="I777" s="144">
        <v>0</v>
      </c>
      <c r="J777" s="143">
        <v>0</v>
      </c>
      <c r="K777" s="140">
        <v>3600</v>
      </c>
      <c r="L777" s="145">
        <v>0</v>
      </c>
      <c r="M777" s="145">
        <v>3600</v>
      </c>
      <c r="N777" s="145">
        <v>0</v>
      </c>
    </row>
    <row r="778" spans="1:14" ht="30" x14ac:dyDescent="0.25">
      <c r="A778" s="105"/>
      <c r="B778" s="140">
        <v>41132000</v>
      </c>
      <c r="C778" s="141">
        <v>531135</v>
      </c>
      <c r="D778" s="140" t="s">
        <v>40</v>
      </c>
      <c r="E778" s="140">
        <v>17</v>
      </c>
      <c r="F778" s="142">
        <v>615</v>
      </c>
      <c r="G778" s="142">
        <v>3240</v>
      </c>
      <c r="H778" s="143">
        <v>0</v>
      </c>
      <c r="I778" s="144">
        <v>0</v>
      </c>
      <c r="J778" s="143">
        <v>0</v>
      </c>
      <c r="K778" s="140">
        <v>3240</v>
      </c>
      <c r="L778" s="145">
        <v>0</v>
      </c>
      <c r="M778" s="145">
        <v>3240</v>
      </c>
      <c r="N778" s="145">
        <v>0</v>
      </c>
    </row>
    <row r="779" spans="1:14" ht="45" x14ac:dyDescent="0.25">
      <c r="A779" s="105"/>
      <c r="B779" s="140">
        <v>41132000</v>
      </c>
      <c r="C779" s="141">
        <v>836078</v>
      </c>
      <c r="D779" s="140" t="s">
        <v>3797</v>
      </c>
      <c r="E779" s="140">
        <v>17</v>
      </c>
      <c r="F779" s="142">
        <v>615</v>
      </c>
      <c r="G779" s="142">
        <v>15600</v>
      </c>
      <c r="H779" s="143">
        <v>0</v>
      </c>
      <c r="I779" s="144">
        <v>0</v>
      </c>
      <c r="J779" s="143">
        <v>0</v>
      </c>
      <c r="K779" s="140">
        <v>15600</v>
      </c>
      <c r="L779" s="145">
        <v>0</v>
      </c>
      <c r="M779" s="145">
        <v>15600</v>
      </c>
      <c r="N779" s="145">
        <v>0</v>
      </c>
    </row>
    <row r="780" spans="1:14" x14ac:dyDescent="0.25">
      <c r="A780" s="105"/>
      <c r="B780" s="140">
        <v>41132000</v>
      </c>
      <c r="C780" s="141">
        <v>3010810</v>
      </c>
      <c r="D780" s="140" t="s">
        <v>41</v>
      </c>
      <c r="E780" s="140">
        <v>17</v>
      </c>
      <c r="F780" s="142">
        <v>615</v>
      </c>
      <c r="G780" s="142">
        <v>1200</v>
      </c>
      <c r="H780" s="143">
        <v>0</v>
      </c>
      <c r="I780" s="144">
        <v>0</v>
      </c>
      <c r="J780" s="143">
        <v>0</v>
      </c>
      <c r="K780" s="140">
        <v>1200</v>
      </c>
      <c r="L780" s="145">
        <v>0</v>
      </c>
      <c r="M780" s="145">
        <v>1200</v>
      </c>
      <c r="N780" s="145">
        <v>0</v>
      </c>
    </row>
    <row r="781" spans="1:14" ht="30" x14ac:dyDescent="0.25">
      <c r="A781" s="105"/>
      <c r="B781" s="140">
        <v>41132000</v>
      </c>
      <c r="C781" s="141">
        <v>3017025</v>
      </c>
      <c r="D781" s="140" t="s">
        <v>3802</v>
      </c>
      <c r="E781" s="140">
        <v>17</v>
      </c>
      <c r="F781" s="142">
        <v>615</v>
      </c>
      <c r="G781" s="142">
        <v>1200</v>
      </c>
      <c r="H781" s="143">
        <v>0</v>
      </c>
      <c r="I781" s="144">
        <v>0</v>
      </c>
      <c r="J781" s="143">
        <v>0</v>
      </c>
      <c r="K781" s="140">
        <v>1200</v>
      </c>
      <c r="L781" s="145">
        <v>0</v>
      </c>
      <c r="M781" s="145">
        <v>1200</v>
      </c>
      <c r="N781" s="145">
        <v>0</v>
      </c>
    </row>
    <row r="782" spans="1:14" ht="30" x14ac:dyDescent="0.25">
      <c r="A782" s="105"/>
      <c r="B782" s="140">
        <v>41132000</v>
      </c>
      <c r="C782" s="141">
        <v>3023551</v>
      </c>
      <c r="D782" s="140" t="s">
        <v>3803</v>
      </c>
      <c r="E782" s="140">
        <v>17</v>
      </c>
      <c r="F782" s="142">
        <v>615</v>
      </c>
      <c r="G782" s="142">
        <v>600</v>
      </c>
      <c r="H782" s="143">
        <v>0</v>
      </c>
      <c r="I782" s="144">
        <v>0</v>
      </c>
      <c r="J782" s="143">
        <v>0</v>
      </c>
      <c r="K782" s="140">
        <v>600</v>
      </c>
      <c r="L782" s="145">
        <v>0</v>
      </c>
      <c r="M782" s="145">
        <v>600</v>
      </c>
      <c r="N782" s="145">
        <v>0</v>
      </c>
    </row>
    <row r="783" spans="1:14" ht="30" x14ac:dyDescent="0.25">
      <c r="A783" s="105"/>
      <c r="B783" s="140">
        <v>41132000</v>
      </c>
      <c r="C783" s="141">
        <v>3032891</v>
      </c>
      <c r="D783" s="140" t="s">
        <v>42</v>
      </c>
      <c r="E783" s="140">
        <v>17</v>
      </c>
      <c r="F783" s="142">
        <v>615</v>
      </c>
      <c r="G783" s="142">
        <v>1200</v>
      </c>
      <c r="H783" s="143">
        <v>0</v>
      </c>
      <c r="I783" s="144">
        <v>0</v>
      </c>
      <c r="J783" s="143">
        <v>0</v>
      </c>
      <c r="K783" s="140">
        <v>1200</v>
      </c>
      <c r="L783" s="145">
        <v>0</v>
      </c>
      <c r="M783" s="145">
        <v>1200</v>
      </c>
      <c r="N783" s="145">
        <v>0</v>
      </c>
    </row>
    <row r="784" spans="1:14" x14ac:dyDescent="0.25">
      <c r="A784" s="105"/>
      <c r="B784" s="140">
        <v>41132000</v>
      </c>
      <c r="C784" s="141">
        <v>3007760</v>
      </c>
      <c r="D784" s="140" t="s">
        <v>3371</v>
      </c>
      <c r="E784" s="140">
        <v>17</v>
      </c>
      <c r="F784" s="142">
        <v>617</v>
      </c>
      <c r="G784" s="142">
        <v>2400</v>
      </c>
      <c r="H784" s="143">
        <v>0</v>
      </c>
      <c r="I784" s="144">
        <v>0</v>
      </c>
      <c r="J784" s="143">
        <v>0</v>
      </c>
      <c r="K784" s="140">
        <v>2400</v>
      </c>
      <c r="L784" s="145">
        <v>0</v>
      </c>
      <c r="M784" s="145">
        <v>2400</v>
      </c>
      <c r="N784" s="145">
        <v>0</v>
      </c>
    </row>
    <row r="785" spans="1:14" x14ac:dyDescent="0.25">
      <c r="A785" s="105"/>
      <c r="B785" s="140">
        <v>41132000</v>
      </c>
      <c r="C785" s="141">
        <v>3021712</v>
      </c>
      <c r="D785" s="140" t="s">
        <v>43</v>
      </c>
      <c r="E785" s="140">
        <v>17</v>
      </c>
      <c r="F785" s="142">
        <v>617</v>
      </c>
      <c r="G785" s="142">
        <v>6000</v>
      </c>
      <c r="H785" s="143">
        <v>0</v>
      </c>
      <c r="I785" s="144">
        <v>0</v>
      </c>
      <c r="J785" s="143">
        <v>0</v>
      </c>
      <c r="K785" s="140">
        <v>6000</v>
      </c>
      <c r="L785" s="145">
        <v>0</v>
      </c>
      <c r="M785" s="145">
        <v>6000</v>
      </c>
      <c r="N785" s="145">
        <v>0</v>
      </c>
    </row>
    <row r="786" spans="1:14" ht="45" x14ac:dyDescent="0.25">
      <c r="A786" s="105"/>
      <c r="B786" s="140">
        <v>41132000</v>
      </c>
      <c r="C786" s="141">
        <v>221268</v>
      </c>
      <c r="D786" s="140" t="s">
        <v>44</v>
      </c>
      <c r="E786" s="140">
        <v>17</v>
      </c>
      <c r="F786" s="142">
        <v>702</v>
      </c>
      <c r="G786" s="142">
        <v>5412</v>
      </c>
      <c r="H786" s="143">
        <v>0</v>
      </c>
      <c r="I786" s="144">
        <v>0</v>
      </c>
      <c r="J786" s="143">
        <v>4604.71</v>
      </c>
      <c r="K786" s="140">
        <v>5412</v>
      </c>
      <c r="L786" s="145">
        <v>4604.71</v>
      </c>
      <c r="M786" s="145">
        <v>807.29</v>
      </c>
      <c r="N786" s="145">
        <v>0</v>
      </c>
    </row>
    <row r="787" spans="1:14" x14ac:dyDescent="0.25">
      <c r="A787" s="105"/>
      <c r="B787" s="140">
        <v>41132000</v>
      </c>
      <c r="C787" s="141">
        <v>3003536</v>
      </c>
      <c r="D787" s="140" t="s">
        <v>3731</v>
      </c>
      <c r="E787" s="140">
        <v>17</v>
      </c>
      <c r="F787" s="142">
        <v>702</v>
      </c>
      <c r="G787" s="142">
        <v>6376</v>
      </c>
      <c r="H787" s="143">
        <v>0</v>
      </c>
      <c r="I787" s="144">
        <v>0</v>
      </c>
      <c r="J787" s="143">
        <v>0</v>
      </c>
      <c r="K787" s="140">
        <v>6376</v>
      </c>
      <c r="L787" s="145">
        <v>0</v>
      </c>
      <c r="M787" s="145">
        <v>6376</v>
      </c>
      <c r="N787" s="145">
        <v>0</v>
      </c>
    </row>
    <row r="788" spans="1:14" ht="30" x14ac:dyDescent="0.25">
      <c r="A788" s="105"/>
      <c r="B788" s="140">
        <v>41132000</v>
      </c>
      <c r="C788" s="141">
        <v>3003645</v>
      </c>
      <c r="D788" s="140" t="s">
        <v>3804</v>
      </c>
      <c r="E788" s="140">
        <v>17</v>
      </c>
      <c r="F788" s="142">
        <v>702</v>
      </c>
      <c r="G788" s="142">
        <v>26940</v>
      </c>
      <c r="H788" s="143">
        <v>0</v>
      </c>
      <c r="I788" s="144">
        <v>0</v>
      </c>
      <c r="J788" s="143">
        <v>0</v>
      </c>
      <c r="K788" s="140">
        <v>26940</v>
      </c>
      <c r="L788" s="145">
        <v>0</v>
      </c>
      <c r="M788" s="145">
        <v>26940</v>
      </c>
      <c r="N788" s="145">
        <v>0</v>
      </c>
    </row>
    <row r="789" spans="1:14" ht="30" x14ac:dyDescent="0.25">
      <c r="A789" s="105"/>
      <c r="B789" s="140">
        <v>41132000</v>
      </c>
      <c r="C789" s="141">
        <v>3015418</v>
      </c>
      <c r="D789" s="140" t="s">
        <v>546</v>
      </c>
      <c r="E789" s="140">
        <v>17</v>
      </c>
      <c r="F789" s="142">
        <v>702</v>
      </c>
      <c r="G789" s="142">
        <v>0</v>
      </c>
      <c r="H789" s="143">
        <v>0</v>
      </c>
      <c r="I789" s="144">
        <v>14400</v>
      </c>
      <c r="J789" s="143">
        <v>0</v>
      </c>
      <c r="K789" s="140">
        <v>14400</v>
      </c>
      <c r="L789" s="145">
        <v>0</v>
      </c>
      <c r="M789" s="145">
        <v>14400</v>
      </c>
      <c r="N789" s="145">
        <v>0</v>
      </c>
    </row>
    <row r="790" spans="1:14" ht="60" x14ac:dyDescent="0.25">
      <c r="A790" s="105"/>
      <c r="B790" s="140">
        <v>41132000</v>
      </c>
      <c r="C790" s="141">
        <v>3018451</v>
      </c>
      <c r="D790" s="140" t="s">
        <v>3805</v>
      </c>
      <c r="E790" s="140">
        <v>17</v>
      </c>
      <c r="F790" s="142">
        <v>702</v>
      </c>
      <c r="G790" s="142">
        <v>9360</v>
      </c>
      <c r="H790" s="143">
        <v>0</v>
      </c>
      <c r="I790" s="144">
        <v>0</v>
      </c>
      <c r="J790" s="143">
        <v>0</v>
      </c>
      <c r="K790" s="140">
        <v>9360</v>
      </c>
      <c r="L790" s="145">
        <v>0</v>
      </c>
      <c r="M790" s="145">
        <v>9360</v>
      </c>
      <c r="N790" s="145">
        <v>0</v>
      </c>
    </row>
    <row r="791" spans="1:14" ht="45" x14ac:dyDescent="0.25">
      <c r="A791" s="105"/>
      <c r="B791" s="140">
        <v>41132000</v>
      </c>
      <c r="C791" s="141">
        <v>3029890</v>
      </c>
      <c r="D791" s="140" t="s">
        <v>547</v>
      </c>
      <c r="E791" s="140">
        <v>17</v>
      </c>
      <c r="F791" s="142">
        <v>702</v>
      </c>
      <c r="G791" s="142">
        <v>0</v>
      </c>
      <c r="H791" s="143">
        <v>0</v>
      </c>
      <c r="I791" s="144">
        <v>13200</v>
      </c>
      <c r="J791" s="143">
        <v>0</v>
      </c>
      <c r="K791" s="140">
        <v>13200</v>
      </c>
      <c r="L791" s="145">
        <v>0</v>
      </c>
      <c r="M791" s="145">
        <v>13200</v>
      </c>
      <c r="N791" s="145">
        <v>0</v>
      </c>
    </row>
    <row r="792" spans="1:14" ht="45" x14ac:dyDescent="0.25">
      <c r="A792" s="105"/>
      <c r="B792" s="140">
        <v>41132000</v>
      </c>
      <c r="C792" s="141">
        <v>3041895</v>
      </c>
      <c r="D792" s="140" t="s">
        <v>3806</v>
      </c>
      <c r="E792" s="140">
        <v>17</v>
      </c>
      <c r="F792" s="142">
        <v>702</v>
      </c>
      <c r="G792" s="142">
        <v>12000</v>
      </c>
      <c r="H792" s="143">
        <v>0</v>
      </c>
      <c r="I792" s="144">
        <v>0</v>
      </c>
      <c r="J792" s="143">
        <v>0</v>
      </c>
      <c r="K792" s="140">
        <v>12000</v>
      </c>
      <c r="L792" s="145">
        <v>0</v>
      </c>
      <c r="M792" s="145">
        <v>12000</v>
      </c>
      <c r="N792" s="145">
        <v>0</v>
      </c>
    </row>
    <row r="793" spans="1:14" ht="45" x14ac:dyDescent="0.25">
      <c r="A793" s="105"/>
      <c r="B793" s="140">
        <v>41132000</v>
      </c>
      <c r="C793" s="141">
        <v>3042586</v>
      </c>
      <c r="D793" s="140" t="s">
        <v>3807</v>
      </c>
      <c r="E793" s="140">
        <v>17</v>
      </c>
      <c r="F793" s="142">
        <v>702</v>
      </c>
      <c r="G793" s="142">
        <v>1800</v>
      </c>
      <c r="H793" s="143">
        <v>0</v>
      </c>
      <c r="I793" s="144">
        <v>0</v>
      </c>
      <c r="J793" s="143">
        <v>0</v>
      </c>
      <c r="K793" s="140">
        <v>1800</v>
      </c>
      <c r="L793" s="145">
        <v>0</v>
      </c>
      <c r="M793" s="145">
        <v>1800</v>
      </c>
      <c r="N793" s="145">
        <v>0</v>
      </c>
    </row>
    <row r="794" spans="1:14" x14ac:dyDescent="0.25">
      <c r="A794" s="105"/>
      <c r="B794" s="140">
        <v>41132000</v>
      </c>
      <c r="C794" s="141">
        <v>157297</v>
      </c>
      <c r="D794" s="140" t="s">
        <v>3808</v>
      </c>
      <c r="E794" s="140">
        <v>17</v>
      </c>
      <c r="F794" s="142">
        <v>704</v>
      </c>
      <c r="G794" s="142">
        <v>12000</v>
      </c>
      <c r="H794" s="143">
        <v>0</v>
      </c>
      <c r="I794" s="144">
        <v>0</v>
      </c>
      <c r="J794" s="143">
        <v>0</v>
      </c>
      <c r="K794" s="140">
        <v>12000</v>
      </c>
      <c r="L794" s="145">
        <v>0</v>
      </c>
      <c r="M794" s="145">
        <v>12000</v>
      </c>
      <c r="N794" s="145">
        <v>0</v>
      </c>
    </row>
    <row r="795" spans="1:14" ht="30" x14ac:dyDescent="0.25">
      <c r="A795" s="105"/>
      <c r="B795" s="140">
        <v>41132000</v>
      </c>
      <c r="C795" s="141">
        <v>495453</v>
      </c>
      <c r="D795" s="140" t="s">
        <v>45</v>
      </c>
      <c r="E795" s="140">
        <v>17</v>
      </c>
      <c r="F795" s="142">
        <v>704</v>
      </c>
      <c r="G795" s="142">
        <v>217.91</v>
      </c>
      <c r="H795" s="143">
        <v>0</v>
      </c>
      <c r="I795" s="144">
        <v>0</v>
      </c>
      <c r="J795" s="143">
        <v>0</v>
      </c>
      <c r="K795" s="140">
        <v>217.91</v>
      </c>
      <c r="L795" s="145">
        <v>0</v>
      </c>
      <c r="M795" s="145">
        <v>217.91</v>
      </c>
      <c r="N795" s="145">
        <v>0</v>
      </c>
    </row>
    <row r="796" spans="1:14" ht="30" x14ac:dyDescent="0.25">
      <c r="A796" s="105"/>
      <c r="B796" s="140">
        <v>41132000</v>
      </c>
      <c r="C796" s="141">
        <v>795071</v>
      </c>
      <c r="D796" s="140" t="s">
        <v>3809</v>
      </c>
      <c r="E796" s="140">
        <v>17</v>
      </c>
      <c r="F796" s="142">
        <v>704</v>
      </c>
      <c r="G796" s="142">
        <v>38100</v>
      </c>
      <c r="H796" s="143">
        <v>0</v>
      </c>
      <c r="I796" s="144">
        <v>0</v>
      </c>
      <c r="J796" s="143">
        <v>0</v>
      </c>
      <c r="K796" s="140">
        <v>38100</v>
      </c>
      <c r="L796" s="145">
        <v>0</v>
      </c>
      <c r="M796" s="145">
        <v>38100</v>
      </c>
      <c r="N796" s="145">
        <v>0</v>
      </c>
    </row>
    <row r="797" spans="1:14" ht="45" x14ac:dyDescent="0.25">
      <c r="A797" s="105"/>
      <c r="B797" s="140">
        <v>41132000</v>
      </c>
      <c r="C797" s="141">
        <v>3012915</v>
      </c>
      <c r="D797" s="140" t="s">
        <v>46</v>
      </c>
      <c r="E797" s="140">
        <v>17</v>
      </c>
      <c r="F797" s="142">
        <v>704</v>
      </c>
      <c r="G797" s="142">
        <v>0</v>
      </c>
      <c r="H797" s="143">
        <v>0</v>
      </c>
      <c r="I797" s="144">
        <v>4788</v>
      </c>
      <c r="J797" s="143">
        <v>0</v>
      </c>
      <c r="K797" s="140">
        <v>4788</v>
      </c>
      <c r="L797" s="145">
        <v>0</v>
      </c>
      <c r="M797" s="145">
        <v>4788</v>
      </c>
      <c r="N797" s="145">
        <v>0</v>
      </c>
    </row>
    <row r="798" spans="1:14" x14ac:dyDescent="0.25">
      <c r="A798" s="105"/>
      <c r="B798" s="140">
        <v>41132000</v>
      </c>
      <c r="C798" s="141">
        <v>3014425</v>
      </c>
      <c r="D798" s="140" t="s">
        <v>3810</v>
      </c>
      <c r="E798" s="140">
        <v>17</v>
      </c>
      <c r="F798" s="142">
        <v>704</v>
      </c>
      <c r="G798" s="142">
        <v>3780</v>
      </c>
      <c r="H798" s="143">
        <v>0</v>
      </c>
      <c r="I798" s="144">
        <v>0</v>
      </c>
      <c r="J798" s="143">
        <v>0</v>
      </c>
      <c r="K798" s="140">
        <v>3780</v>
      </c>
      <c r="L798" s="145">
        <v>0</v>
      </c>
      <c r="M798" s="145">
        <v>3780</v>
      </c>
      <c r="N798" s="145">
        <v>0</v>
      </c>
    </row>
    <row r="799" spans="1:14" ht="75" x14ac:dyDescent="0.25">
      <c r="A799" s="105"/>
      <c r="B799" s="140">
        <v>41132000</v>
      </c>
      <c r="C799" s="141">
        <v>3024497</v>
      </c>
      <c r="D799" s="140" t="s">
        <v>3811</v>
      </c>
      <c r="E799" s="140">
        <v>17</v>
      </c>
      <c r="F799" s="142">
        <v>704</v>
      </c>
      <c r="G799" s="142">
        <v>1200</v>
      </c>
      <c r="H799" s="143">
        <v>0</v>
      </c>
      <c r="I799" s="144">
        <v>0</v>
      </c>
      <c r="J799" s="143">
        <v>0</v>
      </c>
      <c r="K799" s="140">
        <v>1200</v>
      </c>
      <c r="L799" s="145">
        <v>0</v>
      </c>
      <c r="M799" s="145">
        <v>1200</v>
      </c>
      <c r="N799" s="145">
        <v>0</v>
      </c>
    </row>
    <row r="800" spans="1:14" ht="60" x14ac:dyDescent="0.25">
      <c r="A800" s="105"/>
      <c r="B800" s="140">
        <v>41132000</v>
      </c>
      <c r="C800" s="141">
        <v>3040661</v>
      </c>
      <c r="D800" s="140" t="s">
        <v>3812</v>
      </c>
      <c r="E800" s="140">
        <v>17</v>
      </c>
      <c r="F800" s="142">
        <v>704</v>
      </c>
      <c r="G800" s="142">
        <v>4200</v>
      </c>
      <c r="H800" s="143">
        <v>0</v>
      </c>
      <c r="I800" s="144">
        <v>0</v>
      </c>
      <c r="J800" s="143">
        <v>0</v>
      </c>
      <c r="K800" s="140">
        <v>4200</v>
      </c>
      <c r="L800" s="145">
        <v>0</v>
      </c>
      <c r="M800" s="145">
        <v>4200</v>
      </c>
      <c r="N800" s="145">
        <v>0</v>
      </c>
    </row>
    <row r="801" spans="1:14" ht="60" x14ac:dyDescent="0.25">
      <c r="A801" s="105"/>
      <c r="B801" s="140">
        <v>41132000</v>
      </c>
      <c r="C801" s="141">
        <v>3040778</v>
      </c>
      <c r="D801" s="140" t="s">
        <v>3813</v>
      </c>
      <c r="E801" s="140">
        <v>17</v>
      </c>
      <c r="F801" s="142">
        <v>704</v>
      </c>
      <c r="G801" s="142">
        <v>12000</v>
      </c>
      <c r="H801" s="143">
        <v>0</v>
      </c>
      <c r="I801" s="144">
        <v>0</v>
      </c>
      <c r="J801" s="143">
        <v>0</v>
      </c>
      <c r="K801" s="140">
        <v>12000</v>
      </c>
      <c r="L801" s="145">
        <v>0</v>
      </c>
      <c r="M801" s="145">
        <v>12000</v>
      </c>
      <c r="N801" s="145">
        <v>0</v>
      </c>
    </row>
    <row r="802" spans="1:14" ht="30" x14ac:dyDescent="0.25">
      <c r="A802" s="105"/>
      <c r="B802" s="140">
        <v>41132000</v>
      </c>
      <c r="C802" s="141">
        <v>415151</v>
      </c>
      <c r="D802" s="140" t="s">
        <v>11</v>
      </c>
      <c r="E802" s="140">
        <v>17</v>
      </c>
      <c r="F802" s="142">
        <v>711</v>
      </c>
      <c r="G802" s="142">
        <v>15840</v>
      </c>
      <c r="H802" s="143">
        <v>0</v>
      </c>
      <c r="I802" s="144">
        <v>0</v>
      </c>
      <c r="J802" s="143">
        <v>0</v>
      </c>
      <c r="K802" s="140">
        <v>15840</v>
      </c>
      <c r="L802" s="145">
        <v>0</v>
      </c>
      <c r="M802" s="145">
        <v>15840</v>
      </c>
      <c r="N802" s="145">
        <v>0</v>
      </c>
    </row>
    <row r="803" spans="1:14" ht="30" x14ac:dyDescent="0.25">
      <c r="A803" s="105"/>
      <c r="B803" s="140">
        <v>41132000</v>
      </c>
      <c r="C803" s="141">
        <v>416176</v>
      </c>
      <c r="D803" s="140" t="s">
        <v>3362</v>
      </c>
      <c r="E803" s="140">
        <v>17</v>
      </c>
      <c r="F803" s="142">
        <v>711</v>
      </c>
      <c r="G803" s="142">
        <v>11400</v>
      </c>
      <c r="H803" s="143">
        <v>0</v>
      </c>
      <c r="I803" s="144">
        <v>0</v>
      </c>
      <c r="J803" s="143">
        <v>0</v>
      </c>
      <c r="K803" s="140">
        <v>11400</v>
      </c>
      <c r="L803" s="145">
        <v>0</v>
      </c>
      <c r="M803" s="145">
        <v>11400</v>
      </c>
      <c r="N803" s="145">
        <v>0</v>
      </c>
    </row>
    <row r="804" spans="1:14" ht="30" x14ac:dyDescent="0.25">
      <c r="A804" s="105"/>
      <c r="B804" s="140">
        <v>41132000</v>
      </c>
      <c r="C804" s="141">
        <v>708424</v>
      </c>
      <c r="D804" s="140" t="s">
        <v>47</v>
      </c>
      <c r="E804" s="140">
        <v>17</v>
      </c>
      <c r="F804" s="142">
        <v>711</v>
      </c>
      <c r="G804" s="142">
        <v>0</v>
      </c>
      <c r="H804" s="143">
        <v>0</v>
      </c>
      <c r="I804" s="144">
        <v>15249</v>
      </c>
      <c r="J804" s="143">
        <v>12974.36</v>
      </c>
      <c r="K804" s="140">
        <v>15249</v>
      </c>
      <c r="L804" s="145">
        <v>12974.36</v>
      </c>
      <c r="M804" s="145">
        <v>2274.64</v>
      </c>
      <c r="N804" s="145">
        <v>0</v>
      </c>
    </row>
    <row r="805" spans="1:14" ht="30" x14ac:dyDescent="0.25">
      <c r="A805" s="105"/>
      <c r="B805" s="140">
        <v>41132000</v>
      </c>
      <c r="C805" s="141">
        <v>1379900</v>
      </c>
      <c r="D805" s="140" t="s">
        <v>548</v>
      </c>
      <c r="E805" s="140">
        <v>17</v>
      </c>
      <c r="F805" s="142">
        <v>711</v>
      </c>
      <c r="G805" s="142">
        <v>0</v>
      </c>
      <c r="H805" s="143">
        <v>0</v>
      </c>
      <c r="I805" s="144">
        <v>62100</v>
      </c>
      <c r="J805" s="143">
        <v>0</v>
      </c>
      <c r="K805" s="140">
        <v>62100</v>
      </c>
      <c r="L805" s="145">
        <v>0</v>
      </c>
      <c r="M805" s="145">
        <v>62100</v>
      </c>
      <c r="N805" s="145">
        <v>0</v>
      </c>
    </row>
    <row r="806" spans="1:14" ht="45" x14ac:dyDescent="0.25">
      <c r="A806" s="105"/>
      <c r="B806" s="140">
        <v>41132000</v>
      </c>
      <c r="C806" s="141">
        <v>410998</v>
      </c>
      <c r="D806" s="140" t="s">
        <v>48</v>
      </c>
      <c r="E806" s="140">
        <v>17</v>
      </c>
      <c r="F806" s="142">
        <v>712</v>
      </c>
      <c r="G806" s="142">
        <v>26400</v>
      </c>
      <c r="H806" s="143">
        <v>0</v>
      </c>
      <c r="I806" s="144">
        <v>0</v>
      </c>
      <c r="J806" s="143">
        <v>22000</v>
      </c>
      <c r="K806" s="140">
        <v>26400</v>
      </c>
      <c r="L806" s="145">
        <v>22000</v>
      </c>
      <c r="M806" s="145">
        <v>4400</v>
      </c>
      <c r="N806" s="145">
        <v>0</v>
      </c>
    </row>
    <row r="807" spans="1:14" ht="30" x14ac:dyDescent="0.25">
      <c r="A807" s="105"/>
      <c r="B807" s="140">
        <v>41132000</v>
      </c>
      <c r="C807" s="141">
        <v>773354</v>
      </c>
      <c r="D807" s="140" t="s">
        <v>11</v>
      </c>
      <c r="E807" s="140">
        <v>17</v>
      </c>
      <c r="F807" s="142">
        <v>712</v>
      </c>
      <c r="G807" s="142">
        <v>15840</v>
      </c>
      <c r="H807" s="143">
        <v>0</v>
      </c>
      <c r="I807" s="144">
        <v>0</v>
      </c>
      <c r="J807" s="143">
        <v>0</v>
      </c>
      <c r="K807" s="140">
        <v>15840</v>
      </c>
      <c r="L807" s="145">
        <v>0</v>
      </c>
      <c r="M807" s="145">
        <v>15840</v>
      </c>
      <c r="N807" s="145">
        <v>0</v>
      </c>
    </row>
    <row r="808" spans="1:14" ht="30" x14ac:dyDescent="0.25">
      <c r="A808" s="105"/>
      <c r="B808" s="140">
        <v>41132000</v>
      </c>
      <c r="C808" s="141">
        <v>865357</v>
      </c>
      <c r="D808" s="140" t="s">
        <v>3814</v>
      </c>
      <c r="E808" s="140">
        <v>17</v>
      </c>
      <c r="F808" s="142">
        <v>712</v>
      </c>
      <c r="G808" s="142">
        <v>6000</v>
      </c>
      <c r="H808" s="143">
        <v>0</v>
      </c>
      <c r="I808" s="144">
        <v>0</v>
      </c>
      <c r="J808" s="143">
        <v>0</v>
      </c>
      <c r="K808" s="140">
        <v>6000</v>
      </c>
      <c r="L808" s="145">
        <v>0</v>
      </c>
      <c r="M808" s="145">
        <v>6000</v>
      </c>
      <c r="N808" s="145">
        <v>0</v>
      </c>
    </row>
    <row r="809" spans="1:14" ht="30" x14ac:dyDescent="0.25">
      <c r="A809" s="105"/>
      <c r="B809" s="140">
        <v>41132000</v>
      </c>
      <c r="C809" s="141">
        <v>3002810</v>
      </c>
      <c r="D809" s="140" t="s">
        <v>3815</v>
      </c>
      <c r="E809" s="140">
        <v>17</v>
      </c>
      <c r="F809" s="142">
        <v>712</v>
      </c>
      <c r="G809" s="142">
        <v>4800</v>
      </c>
      <c r="H809" s="143">
        <v>0</v>
      </c>
      <c r="I809" s="144">
        <v>0</v>
      </c>
      <c r="J809" s="143">
        <v>0</v>
      </c>
      <c r="K809" s="140">
        <v>4800</v>
      </c>
      <c r="L809" s="145">
        <v>0</v>
      </c>
      <c r="M809" s="145">
        <v>4800</v>
      </c>
      <c r="N809" s="145">
        <v>0</v>
      </c>
    </row>
    <row r="810" spans="1:14" ht="30" x14ac:dyDescent="0.25">
      <c r="A810" s="105"/>
      <c r="B810" s="140">
        <v>41132000</v>
      </c>
      <c r="C810" s="141">
        <v>3026539</v>
      </c>
      <c r="D810" s="140" t="s">
        <v>3816</v>
      </c>
      <c r="E810" s="140">
        <v>17</v>
      </c>
      <c r="F810" s="142">
        <v>712</v>
      </c>
      <c r="G810" s="142">
        <v>7200</v>
      </c>
      <c r="H810" s="143">
        <v>0</v>
      </c>
      <c r="I810" s="144">
        <v>0</v>
      </c>
      <c r="J810" s="143">
        <v>0</v>
      </c>
      <c r="K810" s="140">
        <v>7200</v>
      </c>
      <c r="L810" s="145">
        <v>0</v>
      </c>
      <c r="M810" s="145">
        <v>7200</v>
      </c>
      <c r="N810" s="145">
        <v>0</v>
      </c>
    </row>
    <row r="811" spans="1:14" x14ac:dyDescent="0.25">
      <c r="A811" s="105"/>
      <c r="B811" s="140">
        <v>41132000</v>
      </c>
      <c r="C811" s="141">
        <v>3035065</v>
      </c>
      <c r="D811" s="140" t="s">
        <v>3817</v>
      </c>
      <c r="E811" s="140">
        <v>17</v>
      </c>
      <c r="F811" s="142">
        <v>712</v>
      </c>
      <c r="G811" s="142">
        <v>39600</v>
      </c>
      <c r="H811" s="143">
        <v>0</v>
      </c>
      <c r="I811" s="144">
        <v>0</v>
      </c>
      <c r="J811" s="143">
        <v>0</v>
      </c>
      <c r="K811" s="140">
        <v>39600</v>
      </c>
      <c r="L811" s="145">
        <v>0</v>
      </c>
      <c r="M811" s="145">
        <v>39600</v>
      </c>
      <c r="N811" s="145">
        <v>0</v>
      </c>
    </row>
    <row r="812" spans="1:14" ht="45" x14ac:dyDescent="0.25">
      <c r="A812" s="105"/>
      <c r="B812" s="140">
        <v>41132000</v>
      </c>
      <c r="C812" s="141">
        <v>3037783</v>
      </c>
      <c r="D812" s="140" t="s">
        <v>3818</v>
      </c>
      <c r="E812" s="140">
        <v>17</v>
      </c>
      <c r="F812" s="142">
        <v>712</v>
      </c>
      <c r="G812" s="142">
        <v>42000</v>
      </c>
      <c r="H812" s="143">
        <v>0</v>
      </c>
      <c r="I812" s="144">
        <v>0</v>
      </c>
      <c r="J812" s="143">
        <v>0</v>
      </c>
      <c r="K812" s="140">
        <v>42000</v>
      </c>
      <c r="L812" s="145">
        <v>0</v>
      </c>
      <c r="M812" s="145">
        <v>42000</v>
      </c>
      <c r="N812" s="145">
        <v>0</v>
      </c>
    </row>
    <row r="813" spans="1:14" ht="30" x14ac:dyDescent="0.25">
      <c r="A813" s="105"/>
      <c r="B813" s="140">
        <v>41132000</v>
      </c>
      <c r="C813" s="141">
        <v>3042421</v>
      </c>
      <c r="D813" s="140" t="s">
        <v>3819</v>
      </c>
      <c r="E813" s="140">
        <v>17</v>
      </c>
      <c r="F813" s="142">
        <v>712</v>
      </c>
      <c r="G813" s="142">
        <v>25428</v>
      </c>
      <c r="H813" s="143">
        <v>0</v>
      </c>
      <c r="I813" s="144">
        <v>0</v>
      </c>
      <c r="J813" s="143">
        <v>0</v>
      </c>
      <c r="K813" s="140">
        <v>25428</v>
      </c>
      <c r="L813" s="145">
        <v>0</v>
      </c>
      <c r="M813" s="145">
        <v>25428</v>
      </c>
      <c r="N813" s="145">
        <v>0</v>
      </c>
    </row>
    <row r="814" spans="1:14" ht="45" x14ac:dyDescent="0.25">
      <c r="A814" s="105"/>
      <c r="B814" s="140">
        <v>41132000</v>
      </c>
      <c r="C814" s="141">
        <v>965853</v>
      </c>
      <c r="D814" s="140" t="s">
        <v>480</v>
      </c>
      <c r="E814" s="140">
        <v>18</v>
      </c>
      <c r="F814" s="142">
        <v>221</v>
      </c>
      <c r="G814" s="142">
        <v>0</v>
      </c>
      <c r="H814" s="143">
        <v>0</v>
      </c>
      <c r="I814" s="144">
        <v>23400</v>
      </c>
      <c r="J814" s="143">
        <v>0</v>
      </c>
      <c r="K814" s="140">
        <v>23400</v>
      </c>
      <c r="L814" s="145">
        <v>0</v>
      </c>
      <c r="M814" s="145">
        <v>23400</v>
      </c>
      <c r="N814" s="145">
        <v>0</v>
      </c>
    </row>
    <row r="815" spans="1:14" x14ac:dyDescent="0.25">
      <c r="A815" s="105"/>
      <c r="B815" s="140">
        <v>41132000</v>
      </c>
      <c r="C815" s="141">
        <v>3016481</v>
      </c>
      <c r="D815" s="140" t="s">
        <v>3755</v>
      </c>
      <c r="E815" s="140">
        <v>18</v>
      </c>
      <c r="F815" s="142">
        <v>221</v>
      </c>
      <c r="G815" s="142">
        <v>0</v>
      </c>
      <c r="H815" s="143">
        <v>0</v>
      </c>
      <c r="I815" s="144">
        <v>7179.6</v>
      </c>
      <c r="J815" s="143">
        <v>0</v>
      </c>
      <c r="K815" s="140">
        <v>7179.6</v>
      </c>
      <c r="L815" s="145">
        <v>0</v>
      </c>
      <c r="M815" s="145">
        <v>7179.6</v>
      </c>
      <c r="N815" s="145">
        <v>0</v>
      </c>
    </row>
    <row r="816" spans="1:14" ht="30" x14ac:dyDescent="0.25">
      <c r="A816" s="105"/>
      <c r="B816" s="140">
        <v>41132000</v>
      </c>
      <c r="C816" s="141">
        <v>3017964</v>
      </c>
      <c r="D816" s="140" t="s">
        <v>3820</v>
      </c>
      <c r="E816" s="140">
        <v>18</v>
      </c>
      <c r="F816" s="142">
        <v>221</v>
      </c>
      <c r="G816" s="142">
        <v>0</v>
      </c>
      <c r="H816" s="143">
        <v>0</v>
      </c>
      <c r="I816" s="144">
        <v>23580</v>
      </c>
      <c r="J816" s="143">
        <v>0</v>
      </c>
      <c r="K816" s="140">
        <v>23580</v>
      </c>
      <c r="L816" s="145">
        <v>0</v>
      </c>
      <c r="M816" s="145">
        <v>23580</v>
      </c>
      <c r="N816" s="145">
        <v>0</v>
      </c>
    </row>
    <row r="817" spans="1:14" x14ac:dyDescent="0.25">
      <c r="A817" s="105"/>
      <c r="B817" s="140">
        <v>41132000</v>
      </c>
      <c r="C817" s="141">
        <v>3033574</v>
      </c>
      <c r="D817" s="140" t="s">
        <v>3757</v>
      </c>
      <c r="E817" s="140">
        <v>18</v>
      </c>
      <c r="F817" s="142">
        <v>221</v>
      </c>
      <c r="G817" s="142">
        <v>0</v>
      </c>
      <c r="H817" s="143">
        <v>0</v>
      </c>
      <c r="I817" s="144">
        <v>4248</v>
      </c>
      <c r="J817" s="143">
        <v>0</v>
      </c>
      <c r="K817" s="140">
        <v>4248</v>
      </c>
      <c r="L817" s="145">
        <v>0</v>
      </c>
      <c r="M817" s="145">
        <v>4248</v>
      </c>
      <c r="N817" s="145">
        <v>0</v>
      </c>
    </row>
    <row r="818" spans="1:14" ht="45" x14ac:dyDescent="0.25">
      <c r="A818" s="105"/>
      <c r="B818" s="140">
        <v>41132000</v>
      </c>
      <c r="C818" s="141">
        <v>133515</v>
      </c>
      <c r="D818" s="140" t="s">
        <v>3759</v>
      </c>
      <c r="E818" s="140">
        <v>18</v>
      </c>
      <c r="F818" s="142">
        <v>314</v>
      </c>
      <c r="G818" s="142">
        <v>0</v>
      </c>
      <c r="H818" s="143">
        <v>0</v>
      </c>
      <c r="I818" s="144">
        <v>18360</v>
      </c>
      <c r="J818" s="143">
        <v>0</v>
      </c>
      <c r="K818" s="140">
        <v>18360</v>
      </c>
      <c r="L818" s="145">
        <v>0</v>
      </c>
      <c r="M818" s="145">
        <v>18360</v>
      </c>
      <c r="N818" s="145">
        <v>0</v>
      </c>
    </row>
    <row r="819" spans="1:14" ht="30" x14ac:dyDescent="0.25">
      <c r="A819" s="105"/>
      <c r="B819" s="140">
        <v>41132000</v>
      </c>
      <c r="C819" s="141">
        <v>755850</v>
      </c>
      <c r="D819" s="140" t="s">
        <v>3821</v>
      </c>
      <c r="E819" s="140">
        <v>18</v>
      </c>
      <c r="F819" s="142">
        <v>314</v>
      </c>
      <c r="G819" s="142">
        <v>0</v>
      </c>
      <c r="H819" s="143">
        <v>0</v>
      </c>
      <c r="I819" s="144">
        <v>3600</v>
      </c>
      <c r="J819" s="143">
        <v>0</v>
      </c>
      <c r="K819" s="140">
        <v>3600</v>
      </c>
      <c r="L819" s="145">
        <v>0</v>
      </c>
      <c r="M819" s="145">
        <v>3600</v>
      </c>
      <c r="N819" s="145">
        <v>0</v>
      </c>
    </row>
    <row r="820" spans="1:14" x14ac:dyDescent="0.25">
      <c r="A820" s="105"/>
      <c r="B820" s="140">
        <v>41132000</v>
      </c>
      <c r="C820" s="141">
        <v>810338</v>
      </c>
      <c r="D820" s="140" t="s">
        <v>3760</v>
      </c>
      <c r="E820" s="140">
        <v>18</v>
      </c>
      <c r="F820" s="142">
        <v>314</v>
      </c>
      <c r="G820" s="142">
        <v>0</v>
      </c>
      <c r="H820" s="143">
        <v>0</v>
      </c>
      <c r="I820" s="144">
        <v>18000</v>
      </c>
      <c r="J820" s="143">
        <v>0</v>
      </c>
      <c r="K820" s="140">
        <v>18000</v>
      </c>
      <c r="L820" s="145">
        <v>0</v>
      </c>
      <c r="M820" s="145">
        <v>18000</v>
      </c>
      <c r="N820" s="145">
        <v>0</v>
      </c>
    </row>
    <row r="821" spans="1:14" x14ac:dyDescent="0.25">
      <c r="A821" s="105"/>
      <c r="B821" s="140">
        <v>41132000</v>
      </c>
      <c r="C821" s="141">
        <v>892600</v>
      </c>
      <c r="D821" s="140" t="s">
        <v>3822</v>
      </c>
      <c r="E821" s="140">
        <v>18</v>
      </c>
      <c r="F821" s="142">
        <v>314</v>
      </c>
      <c r="G821" s="142">
        <v>0</v>
      </c>
      <c r="H821" s="143">
        <v>0</v>
      </c>
      <c r="I821" s="144">
        <v>9600</v>
      </c>
      <c r="J821" s="143">
        <v>0</v>
      </c>
      <c r="K821" s="140">
        <v>9600</v>
      </c>
      <c r="L821" s="145">
        <v>0</v>
      </c>
      <c r="M821" s="145">
        <v>9600</v>
      </c>
      <c r="N821" s="145">
        <v>0</v>
      </c>
    </row>
    <row r="822" spans="1:14" ht="30" x14ac:dyDescent="0.25">
      <c r="A822" s="105"/>
      <c r="B822" s="140">
        <v>41132000</v>
      </c>
      <c r="C822" s="141">
        <v>951017</v>
      </c>
      <c r="D822" s="140" t="s">
        <v>3823</v>
      </c>
      <c r="E822" s="140">
        <v>18</v>
      </c>
      <c r="F822" s="142">
        <v>314</v>
      </c>
      <c r="G822" s="142">
        <v>0</v>
      </c>
      <c r="H822" s="143">
        <v>0</v>
      </c>
      <c r="I822" s="144">
        <v>9600</v>
      </c>
      <c r="J822" s="143">
        <v>0</v>
      </c>
      <c r="K822" s="140">
        <v>9600</v>
      </c>
      <c r="L822" s="145">
        <v>0</v>
      </c>
      <c r="M822" s="145">
        <v>9600</v>
      </c>
      <c r="N822" s="145">
        <v>0</v>
      </c>
    </row>
    <row r="823" spans="1:14" ht="30" x14ac:dyDescent="0.25">
      <c r="A823" s="105"/>
      <c r="B823" s="140">
        <v>41132000</v>
      </c>
      <c r="C823" s="141">
        <v>986701</v>
      </c>
      <c r="D823" s="140" t="s">
        <v>3824</v>
      </c>
      <c r="E823" s="140">
        <v>18</v>
      </c>
      <c r="F823" s="142">
        <v>314</v>
      </c>
      <c r="G823" s="142">
        <v>0</v>
      </c>
      <c r="H823" s="143">
        <v>0</v>
      </c>
      <c r="I823" s="144">
        <v>3600</v>
      </c>
      <c r="J823" s="143">
        <v>0</v>
      </c>
      <c r="K823" s="140">
        <v>3600</v>
      </c>
      <c r="L823" s="145">
        <v>0</v>
      </c>
      <c r="M823" s="145">
        <v>3600</v>
      </c>
      <c r="N823" s="145">
        <v>0</v>
      </c>
    </row>
    <row r="824" spans="1:14" x14ac:dyDescent="0.25">
      <c r="A824" s="105"/>
      <c r="B824" s="140">
        <v>41132000</v>
      </c>
      <c r="C824" s="141">
        <v>986767</v>
      </c>
      <c r="D824" s="140" t="s">
        <v>3825</v>
      </c>
      <c r="E824" s="140">
        <v>18</v>
      </c>
      <c r="F824" s="142">
        <v>314</v>
      </c>
      <c r="G824" s="142">
        <v>0</v>
      </c>
      <c r="H824" s="143">
        <v>0</v>
      </c>
      <c r="I824" s="144">
        <v>9600</v>
      </c>
      <c r="J824" s="143">
        <v>0</v>
      </c>
      <c r="K824" s="140">
        <v>9600</v>
      </c>
      <c r="L824" s="145">
        <v>0</v>
      </c>
      <c r="M824" s="145">
        <v>9600</v>
      </c>
      <c r="N824" s="145">
        <v>0</v>
      </c>
    </row>
    <row r="825" spans="1:14" ht="30" x14ac:dyDescent="0.25">
      <c r="A825" s="105"/>
      <c r="B825" s="140">
        <v>41132000</v>
      </c>
      <c r="C825" s="141">
        <v>989030</v>
      </c>
      <c r="D825" s="140" t="s">
        <v>3826</v>
      </c>
      <c r="E825" s="140">
        <v>18</v>
      </c>
      <c r="F825" s="142">
        <v>314</v>
      </c>
      <c r="G825" s="142">
        <v>0</v>
      </c>
      <c r="H825" s="143">
        <v>0</v>
      </c>
      <c r="I825" s="144">
        <v>9600</v>
      </c>
      <c r="J825" s="143">
        <v>0</v>
      </c>
      <c r="K825" s="140">
        <v>9600</v>
      </c>
      <c r="L825" s="145">
        <v>0</v>
      </c>
      <c r="M825" s="145">
        <v>9600</v>
      </c>
      <c r="N825" s="145">
        <v>0</v>
      </c>
    </row>
    <row r="826" spans="1:14" x14ac:dyDescent="0.25">
      <c r="A826" s="105"/>
      <c r="B826" s="140">
        <v>41132000</v>
      </c>
      <c r="C826" s="141">
        <v>1318128</v>
      </c>
      <c r="D826" s="140" t="s">
        <v>3827</v>
      </c>
      <c r="E826" s="140">
        <v>18</v>
      </c>
      <c r="F826" s="142">
        <v>314</v>
      </c>
      <c r="G826" s="142">
        <v>0</v>
      </c>
      <c r="H826" s="143">
        <v>0</v>
      </c>
      <c r="I826" s="144">
        <v>9600</v>
      </c>
      <c r="J826" s="143">
        <v>0</v>
      </c>
      <c r="K826" s="140">
        <v>9600</v>
      </c>
      <c r="L826" s="145">
        <v>0</v>
      </c>
      <c r="M826" s="145">
        <v>9600</v>
      </c>
      <c r="N826" s="145">
        <v>0</v>
      </c>
    </row>
    <row r="827" spans="1:14" x14ac:dyDescent="0.25">
      <c r="A827" s="105"/>
      <c r="B827" s="140">
        <v>41132000</v>
      </c>
      <c r="C827" s="141">
        <v>1333765</v>
      </c>
      <c r="D827" s="140" t="s">
        <v>3828</v>
      </c>
      <c r="E827" s="140">
        <v>18</v>
      </c>
      <c r="F827" s="142">
        <v>314</v>
      </c>
      <c r="G827" s="142">
        <v>0</v>
      </c>
      <c r="H827" s="143">
        <v>0</v>
      </c>
      <c r="I827" s="144">
        <v>9600</v>
      </c>
      <c r="J827" s="143">
        <v>0</v>
      </c>
      <c r="K827" s="140">
        <v>9600</v>
      </c>
      <c r="L827" s="145">
        <v>0</v>
      </c>
      <c r="M827" s="145">
        <v>9600</v>
      </c>
      <c r="N827" s="145">
        <v>0</v>
      </c>
    </row>
    <row r="828" spans="1:14" ht="30" x14ac:dyDescent="0.25">
      <c r="A828" s="105"/>
      <c r="B828" s="140">
        <v>41132000</v>
      </c>
      <c r="C828" s="141">
        <v>1334233</v>
      </c>
      <c r="D828" s="140" t="s">
        <v>3388</v>
      </c>
      <c r="E828" s="140">
        <v>18</v>
      </c>
      <c r="F828" s="142">
        <v>314</v>
      </c>
      <c r="G828" s="142">
        <v>0</v>
      </c>
      <c r="H828" s="143">
        <v>0</v>
      </c>
      <c r="I828" s="144">
        <v>3600</v>
      </c>
      <c r="J828" s="143">
        <v>0</v>
      </c>
      <c r="K828" s="140">
        <v>3600</v>
      </c>
      <c r="L828" s="145">
        <v>0</v>
      </c>
      <c r="M828" s="145">
        <v>3600</v>
      </c>
      <c r="N828" s="145">
        <v>0</v>
      </c>
    </row>
    <row r="829" spans="1:14" ht="45" x14ac:dyDescent="0.25">
      <c r="A829" s="105"/>
      <c r="B829" s="140">
        <v>41132000</v>
      </c>
      <c r="C829" s="141">
        <v>1378338</v>
      </c>
      <c r="D829" s="140" t="s">
        <v>50</v>
      </c>
      <c r="E829" s="140">
        <v>18</v>
      </c>
      <c r="F829" s="142">
        <v>314</v>
      </c>
      <c r="G829" s="142">
        <v>0</v>
      </c>
      <c r="H829" s="143">
        <v>0</v>
      </c>
      <c r="I829" s="144">
        <v>9600</v>
      </c>
      <c r="J829" s="143">
        <v>0</v>
      </c>
      <c r="K829" s="140">
        <v>9600</v>
      </c>
      <c r="L829" s="145">
        <v>0</v>
      </c>
      <c r="M829" s="145">
        <v>9600</v>
      </c>
      <c r="N829" s="145">
        <v>0</v>
      </c>
    </row>
    <row r="830" spans="1:14" ht="45" x14ac:dyDescent="0.25">
      <c r="A830" s="105"/>
      <c r="B830" s="140">
        <v>41132000</v>
      </c>
      <c r="C830" s="141">
        <v>1380441</v>
      </c>
      <c r="D830" s="140" t="s">
        <v>3829</v>
      </c>
      <c r="E830" s="140">
        <v>18</v>
      </c>
      <c r="F830" s="142">
        <v>314</v>
      </c>
      <c r="G830" s="142">
        <v>0</v>
      </c>
      <c r="H830" s="143">
        <v>0</v>
      </c>
      <c r="I830" s="144">
        <v>9600</v>
      </c>
      <c r="J830" s="143">
        <v>0</v>
      </c>
      <c r="K830" s="140">
        <v>9600</v>
      </c>
      <c r="L830" s="145">
        <v>0</v>
      </c>
      <c r="M830" s="145">
        <v>9600</v>
      </c>
      <c r="N830" s="145">
        <v>0</v>
      </c>
    </row>
    <row r="831" spans="1:14" x14ac:dyDescent="0.25">
      <c r="A831" s="105"/>
      <c r="B831" s="140">
        <v>41132000</v>
      </c>
      <c r="C831" s="141">
        <v>3005994</v>
      </c>
      <c r="D831" s="140" t="s">
        <v>3830</v>
      </c>
      <c r="E831" s="140">
        <v>18</v>
      </c>
      <c r="F831" s="142">
        <v>314</v>
      </c>
      <c r="G831" s="142">
        <v>0</v>
      </c>
      <c r="H831" s="143">
        <v>0</v>
      </c>
      <c r="I831" s="144">
        <v>3600</v>
      </c>
      <c r="J831" s="143">
        <v>0</v>
      </c>
      <c r="K831" s="140">
        <v>3600</v>
      </c>
      <c r="L831" s="145">
        <v>0</v>
      </c>
      <c r="M831" s="145">
        <v>3600</v>
      </c>
      <c r="N831" s="145">
        <v>0</v>
      </c>
    </row>
    <row r="832" spans="1:14" x14ac:dyDescent="0.25">
      <c r="A832" s="105"/>
      <c r="B832" s="140">
        <v>41132000</v>
      </c>
      <c r="C832" s="141">
        <v>3012598</v>
      </c>
      <c r="D832" s="140" t="s">
        <v>3743</v>
      </c>
      <c r="E832" s="140">
        <v>18</v>
      </c>
      <c r="F832" s="142">
        <v>314</v>
      </c>
      <c r="G832" s="142">
        <v>0</v>
      </c>
      <c r="H832" s="143">
        <v>0</v>
      </c>
      <c r="I832" s="144">
        <v>9600</v>
      </c>
      <c r="J832" s="143">
        <v>0</v>
      </c>
      <c r="K832" s="140">
        <v>9600</v>
      </c>
      <c r="L832" s="145">
        <v>0</v>
      </c>
      <c r="M832" s="145">
        <v>9600</v>
      </c>
      <c r="N832" s="145">
        <v>0</v>
      </c>
    </row>
    <row r="833" spans="1:14" x14ac:dyDescent="0.25">
      <c r="A833" s="105"/>
      <c r="B833" s="140">
        <v>41132000</v>
      </c>
      <c r="C833" s="141">
        <v>3015897</v>
      </c>
      <c r="D833" s="140" t="s">
        <v>51</v>
      </c>
      <c r="E833" s="140">
        <v>18</v>
      </c>
      <c r="F833" s="142">
        <v>314</v>
      </c>
      <c r="G833" s="142">
        <v>0</v>
      </c>
      <c r="H833" s="143">
        <v>0</v>
      </c>
      <c r="I833" s="144">
        <v>9600</v>
      </c>
      <c r="J833" s="143">
        <v>0</v>
      </c>
      <c r="K833" s="140">
        <v>9600</v>
      </c>
      <c r="L833" s="145">
        <v>0</v>
      </c>
      <c r="M833" s="145">
        <v>9600</v>
      </c>
      <c r="N833" s="145">
        <v>0</v>
      </c>
    </row>
    <row r="834" spans="1:14" ht="30" x14ac:dyDescent="0.25">
      <c r="A834" s="105"/>
      <c r="B834" s="140">
        <v>41132000</v>
      </c>
      <c r="C834" s="141">
        <v>3023438</v>
      </c>
      <c r="D834" s="140" t="s">
        <v>124</v>
      </c>
      <c r="E834" s="140">
        <v>18</v>
      </c>
      <c r="F834" s="142">
        <v>314</v>
      </c>
      <c r="G834" s="142">
        <v>0</v>
      </c>
      <c r="H834" s="143">
        <v>0</v>
      </c>
      <c r="I834" s="144">
        <v>3600</v>
      </c>
      <c r="J834" s="143">
        <v>0</v>
      </c>
      <c r="K834" s="140">
        <v>3600</v>
      </c>
      <c r="L834" s="145">
        <v>0</v>
      </c>
      <c r="M834" s="145">
        <v>3600</v>
      </c>
      <c r="N834" s="145">
        <v>0</v>
      </c>
    </row>
    <row r="835" spans="1:14" ht="60" x14ac:dyDescent="0.25">
      <c r="A835" s="105"/>
      <c r="B835" s="140">
        <v>41132000</v>
      </c>
      <c r="C835" s="141">
        <v>3033475</v>
      </c>
      <c r="D835" s="140" t="s">
        <v>23</v>
      </c>
      <c r="E835" s="140">
        <v>18</v>
      </c>
      <c r="F835" s="142">
        <v>314</v>
      </c>
      <c r="G835" s="142">
        <v>0</v>
      </c>
      <c r="H835" s="143">
        <v>0</v>
      </c>
      <c r="I835" s="144">
        <v>3600</v>
      </c>
      <c r="J835" s="143">
        <v>0</v>
      </c>
      <c r="K835" s="140">
        <v>3600</v>
      </c>
      <c r="L835" s="145">
        <v>0</v>
      </c>
      <c r="M835" s="145">
        <v>3600</v>
      </c>
      <c r="N835" s="145">
        <v>0</v>
      </c>
    </row>
    <row r="836" spans="1:14" x14ac:dyDescent="0.25">
      <c r="A836" s="105"/>
      <c r="B836" s="140">
        <v>41132000</v>
      </c>
      <c r="C836" s="141">
        <v>3037694</v>
      </c>
      <c r="D836" s="140" t="s">
        <v>52</v>
      </c>
      <c r="E836" s="140">
        <v>18</v>
      </c>
      <c r="F836" s="142">
        <v>314</v>
      </c>
      <c r="G836" s="142">
        <v>0</v>
      </c>
      <c r="H836" s="143">
        <v>0</v>
      </c>
      <c r="I836" s="144">
        <v>6000</v>
      </c>
      <c r="J836" s="143">
        <v>0</v>
      </c>
      <c r="K836" s="140">
        <v>6000</v>
      </c>
      <c r="L836" s="145">
        <v>0</v>
      </c>
      <c r="M836" s="145">
        <v>6000</v>
      </c>
      <c r="N836" s="145">
        <v>0</v>
      </c>
    </row>
    <row r="837" spans="1:14" ht="30" x14ac:dyDescent="0.25">
      <c r="A837" s="105"/>
      <c r="B837" s="140">
        <v>41132000</v>
      </c>
      <c r="C837" s="141">
        <v>36276</v>
      </c>
      <c r="D837" s="140" t="s">
        <v>181</v>
      </c>
      <c r="E837" s="140">
        <v>18</v>
      </c>
      <c r="F837" s="142">
        <v>323</v>
      </c>
      <c r="G837" s="142">
        <v>0</v>
      </c>
      <c r="H837" s="143">
        <v>0</v>
      </c>
      <c r="I837" s="144">
        <v>1800</v>
      </c>
      <c r="J837" s="143">
        <v>0</v>
      </c>
      <c r="K837" s="140">
        <v>1800</v>
      </c>
      <c r="L837" s="145">
        <v>0</v>
      </c>
      <c r="M837" s="145">
        <v>1800</v>
      </c>
      <c r="N837" s="145">
        <v>0</v>
      </c>
    </row>
    <row r="838" spans="1:14" x14ac:dyDescent="0.25">
      <c r="A838" s="105"/>
      <c r="B838" s="140">
        <v>41132000</v>
      </c>
      <c r="C838" s="141">
        <v>1369008</v>
      </c>
      <c r="D838" s="140" t="s">
        <v>54</v>
      </c>
      <c r="E838" s="140">
        <v>18</v>
      </c>
      <c r="F838" s="142">
        <v>323</v>
      </c>
      <c r="G838" s="142">
        <v>0</v>
      </c>
      <c r="H838" s="143">
        <v>0</v>
      </c>
      <c r="I838" s="144">
        <v>10888.8</v>
      </c>
      <c r="J838" s="143">
        <v>0</v>
      </c>
      <c r="K838" s="140">
        <v>10888.8</v>
      </c>
      <c r="L838" s="145">
        <v>0</v>
      </c>
      <c r="M838" s="145">
        <v>10888.8</v>
      </c>
      <c r="N838" s="145">
        <v>0</v>
      </c>
    </row>
    <row r="839" spans="1:14" ht="30" x14ac:dyDescent="0.25">
      <c r="A839" s="105"/>
      <c r="B839" s="140">
        <v>41132000</v>
      </c>
      <c r="C839" s="141">
        <v>206387</v>
      </c>
      <c r="D839" s="140" t="s">
        <v>379</v>
      </c>
      <c r="E839" s="140">
        <v>18</v>
      </c>
      <c r="F839" s="142">
        <v>351</v>
      </c>
      <c r="G839" s="142">
        <v>0</v>
      </c>
      <c r="H839" s="143">
        <v>0</v>
      </c>
      <c r="I839" s="144">
        <v>14676</v>
      </c>
      <c r="J839" s="143">
        <v>0</v>
      </c>
      <c r="K839" s="140">
        <v>14676</v>
      </c>
      <c r="L839" s="145">
        <v>0</v>
      </c>
      <c r="M839" s="145">
        <v>14676</v>
      </c>
      <c r="N839" s="145">
        <v>0</v>
      </c>
    </row>
    <row r="840" spans="1:14" ht="60" x14ac:dyDescent="0.25">
      <c r="A840" s="105"/>
      <c r="B840" s="140">
        <v>41132000</v>
      </c>
      <c r="C840" s="141">
        <v>241137</v>
      </c>
      <c r="D840" s="140" t="s">
        <v>206</v>
      </c>
      <c r="E840" s="140">
        <v>18</v>
      </c>
      <c r="F840" s="142">
        <v>351</v>
      </c>
      <c r="G840" s="142">
        <v>0</v>
      </c>
      <c r="H840" s="143">
        <v>0</v>
      </c>
      <c r="I840" s="144">
        <v>6360</v>
      </c>
      <c r="J840" s="143">
        <v>0</v>
      </c>
      <c r="K840" s="140">
        <v>6360</v>
      </c>
      <c r="L840" s="145">
        <v>0</v>
      </c>
      <c r="M840" s="145">
        <v>6360</v>
      </c>
      <c r="N840" s="145">
        <v>0</v>
      </c>
    </row>
    <row r="841" spans="1:14" ht="60" x14ac:dyDescent="0.25">
      <c r="A841" s="105"/>
      <c r="B841" s="140">
        <v>41132000</v>
      </c>
      <c r="C841" s="141">
        <v>3040697</v>
      </c>
      <c r="D841" s="140" t="s">
        <v>25</v>
      </c>
      <c r="E841" s="140">
        <v>18</v>
      </c>
      <c r="F841" s="142">
        <v>351</v>
      </c>
      <c r="G841" s="142">
        <v>0</v>
      </c>
      <c r="H841" s="143">
        <v>0</v>
      </c>
      <c r="I841" s="144">
        <v>6715.2</v>
      </c>
      <c r="J841" s="143">
        <v>0</v>
      </c>
      <c r="K841" s="140">
        <v>6715.2</v>
      </c>
      <c r="L841" s="145">
        <v>0</v>
      </c>
      <c r="M841" s="145">
        <v>6715.2</v>
      </c>
      <c r="N841" s="145">
        <v>0</v>
      </c>
    </row>
    <row r="842" spans="1:14" ht="45" x14ac:dyDescent="0.25">
      <c r="A842" s="105"/>
      <c r="B842" s="140">
        <v>41132000</v>
      </c>
      <c r="C842" s="141">
        <v>217430</v>
      </c>
      <c r="D842" s="140" t="s">
        <v>492</v>
      </c>
      <c r="E842" s="140">
        <v>18</v>
      </c>
      <c r="F842" s="142">
        <v>406</v>
      </c>
      <c r="G842" s="142">
        <v>0</v>
      </c>
      <c r="H842" s="143">
        <v>0</v>
      </c>
      <c r="I842" s="144">
        <v>6000</v>
      </c>
      <c r="J842" s="143">
        <v>0</v>
      </c>
      <c r="K842" s="140">
        <v>6000</v>
      </c>
      <c r="L842" s="145">
        <v>0</v>
      </c>
      <c r="M842" s="145">
        <v>6000</v>
      </c>
      <c r="N842" s="145">
        <v>0</v>
      </c>
    </row>
    <row r="843" spans="1:14" ht="60" x14ac:dyDescent="0.25">
      <c r="A843" s="105"/>
      <c r="B843" s="140">
        <v>41132000</v>
      </c>
      <c r="C843" s="141">
        <v>583364</v>
      </c>
      <c r="D843" s="140" t="s">
        <v>549</v>
      </c>
      <c r="E843" s="140">
        <v>18</v>
      </c>
      <c r="F843" s="142">
        <v>406</v>
      </c>
      <c r="G843" s="142">
        <v>0</v>
      </c>
      <c r="H843" s="143">
        <v>0</v>
      </c>
      <c r="I843" s="144">
        <v>3120</v>
      </c>
      <c r="J843" s="143">
        <v>0</v>
      </c>
      <c r="K843" s="140">
        <v>3120</v>
      </c>
      <c r="L843" s="145">
        <v>0</v>
      </c>
      <c r="M843" s="145">
        <v>3120</v>
      </c>
      <c r="N843" s="145">
        <v>0</v>
      </c>
    </row>
    <row r="844" spans="1:14" ht="45" x14ac:dyDescent="0.25">
      <c r="A844" s="105"/>
      <c r="B844" s="140">
        <v>41132000</v>
      </c>
      <c r="C844" s="141">
        <v>56091</v>
      </c>
      <c r="D844" s="140" t="s">
        <v>3831</v>
      </c>
      <c r="E844" s="140">
        <v>18</v>
      </c>
      <c r="F844" s="142">
        <v>423</v>
      </c>
      <c r="G844" s="142">
        <v>0</v>
      </c>
      <c r="H844" s="143">
        <v>0</v>
      </c>
      <c r="I844" s="144">
        <v>23160</v>
      </c>
      <c r="J844" s="143">
        <v>0</v>
      </c>
      <c r="K844" s="140">
        <v>23160</v>
      </c>
      <c r="L844" s="145">
        <v>0</v>
      </c>
      <c r="M844" s="145">
        <v>23160</v>
      </c>
      <c r="N844" s="145">
        <v>0</v>
      </c>
    </row>
    <row r="845" spans="1:14" ht="75" x14ac:dyDescent="0.25">
      <c r="A845" s="105"/>
      <c r="B845" s="140">
        <v>41132000</v>
      </c>
      <c r="C845" s="141">
        <v>70118</v>
      </c>
      <c r="D845" s="140" t="s">
        <v>55</v>
      </c>
      <c r="E845" s="140">
        <v>18</v>
      </c>
      <c r="F845" s="142">
        <v>423</v>
      </c>
      <c r="G845" s="142">
        <v>0</v>
      </c>
      <c r="H845" s="143">
        <v>0</v>
      </c>
      <c r="I845" s="144">
        <v>32544</v>
      </c>
      <c r="J845" s="143">
        <v>0</v>
      </c>
      <c r="K845" s="140">
        <v>32544</v>
      </c>
      <c r="L845" s="145">
        <v>0</v>
      </c>
      <c r="M845" s="145">
        <v>32544</v>
      </c>
      <c r="N845" s="145">
        <v>0</v>
      </c>
    </row>
    <row r="846" spans="1:14" ht="30" x14ac:dyDescent="0.25">
      <c r="A846" s="105"/>
      <c r="B846" s="140">
        <v>41132000</v>
      </c>
      <c r="C846" s="141">
        <v>495103</v>
      </c>
      <c r="D846" s="140" t="s">
        <v>314</v>
      </c>
      <c r="E846" s="140">
        <v>18</v>
      </c>
      <c r="F846" s="142">
        <v>423</v>
      </c>
      <c r="G846" s="142">
        <v>0</v>
      </c>
      <c r="H846" s="143">
        <v>0</v>
      </c>
      <c r="I846" s="144">
        <v>16800</v>
      </c>
      <c r="J846" s="143">
        <v>0</v>
      </c>
      <c r="K846" s="140">
        <v>16800</v>
      </c>
      <c r="L846" s="145">
        <v>0</v>
      </c>
      <c r="M846" s="145">
        <v>16800</v>
      </c>
      <c r="N846" s="145">
        <v>0</v>
      </c>
    </row>
    <row r="847" spans="1:14" ht="30" x14ac:dyDescent="0.25">
      <c r="A847" s="105"/>
      <c r="B847" s="140">
        <v>41132000</v>
      </c>
      <c r="C847" s="141">
        <v>531135</v>
      </c>
      <c r="D847" s="140" t="s">
        <v>40</v>
      </c>
      <c r="E847" s="140">
        <v>18</v>
      </c>
      <c r="F847" s="142">
        <v>423</v>
      </c>
      <c r="G847" s="142">
        <v>0</v>
      </c>
      <c r="H847" s="143">
        <v>0</v>
      </c>
      <c r="I847" s="144">
        <v>13200</v>
      </c>
      <c r="J847" s="143">
        <v>0</v>
      </c>
      <c r="K847" s="140">
        <v>13200</v>
      </c>
      <c r="L847" s="145">
        <v>0</v>
      </c>
      <c r="M847" s="145">
        <v>13200</v>
      </c>
      <c r="N847" s="145">
        <v>0</v>
      </c>
    </row>
    <row r="848" spans="1:14" ht="45" x14ac:dyDescent="0.25">
      <c r="A848" s="105"/>
      <c r="B848" s="140">
        <v>41132000</v>
      </c>
      <c r="C848" s="141">
        <v>828097</v>
      </c>
      <c r="D848" s="140" t="s">
        <v>10</v>
      </c>
      <c r="E848" s="140">
        <v>18</v>
      </c>
      <c r="F848" s="142">
        <v>423</v>
      </c>
      <c r="G848" s="142">
        <v>0</v>
      </c>
      <c r="H848" s="143">
        <v>0</v>
      </c>
      <c r="I848" s="144">
        <v>125400</v>
      </c>
      <c r="J848" s="143">
        <v>99360</v>
      </c>
      <c r="K848" s="140">
        <v>125400</v>
      </c>
      <c r="L848" s="145">
        <v>99360</v>
      </c>
      <c r="M848" s="145">
        <v>26040</v>
      </c>
      <c r="N848" s="145">
        <v>0</v>
      </c>
    </row>
    <row r="849" spans="1:14" ht="60" x14ac:dyDescent="0.25">
      <c r="A849" s="105"/>
      <c r="B849" s="140">
        <v>41132000</v>
      </c>
      <c r="C849" s="141">
        <v>883392</v>
      </c>
      <c r="D849" s="140" t="s">
        <v>3832</v>
      </c>
      <c r="E849" s="140">
        <v>18</v>
      </c>
      <c r="F849" s="142">
        <v>423</v>
      </c>
      <c r="G849" s="142">
        <v>0</v>
      </c>
      <c r="H849" s="143">
        <v>0</v>
      </c>
      <c r="I849" s="144">
        <v>4800</v>
      </c>
      <c r="J849" s="143">
        <v>0</v>
      </c>
      <c r="K849" s="140">
        <v>4800</v>
      </c>
      <c r="L849" s="145">
        <v>0</v>
      </c>
      <c r="M849" s="145">
        <v>4800</v>
      </c>
      <c r="N849" s="145">
        <v>0</v>
      </c>
    </row>
    <row r="850" spans="1:14" x14ac:dyDescent="0.25">
      <c r="A850" s="105"/>
      <c r="B850" s="140">
        <v>41132000</v>
      </c>
      <c r="C850" s="141">
        <v>925758</v>
      </c>
      <c r="D850" s="140" t="s">
        <v>202</v>
      </c>
      <c r="E850" s="140">
        <v>18</v>
      </c>
      <c r="F850" s="142">
        <v>423</v>
      </c>
      <c r="G850" s="142">
        <v>0</v>
      </c>
      <c r="H850" s="143">
        <v>0</v>
      </c>
      <c r="I850" s="144">
        <v>4800</v>
      </c>
      <c r="J850" s="143">
        <v>0</v>
      </c>
      <c r="K850" s="140">
        <v>4800</v>
      </c>
      <c r="L850" s="145">
        <v>0</v>
      </c>
      <c r="M850" s="145">
        <v>4800</v>
      </c>
      <c r="N850" s="145">
        <v>0</v>
      </c>
    </row>
    <row r="851" spans="1:14" ht="30" x14ac:dyDescent="0.25">
      <c r="A851" s="105"/>
      <c r="B851" s="140">
        <v>41132000</v>
      </c>
      <c r="C851" s="141">
        <v>941307</v>
      </c>
      <c r="D851" s="140" t="s">
        <v>3833</v>
      </c>
      <c r="E851" s="140">
        <v>18</v>
      </c>
      <c r="F851" s="142">
        <v>423</v>
      </c>
      <c r="G851" s="142">
        <v>0</v>
      </c>
      <c r="H851" s="143">
        <v>0</v>
      </c>
      <c r="I851" s="144">
        <v>8400</v>
      </c>
      <c r="J851" s="143">
        <v>0</v>
      </c>
      <c r="K851" s="140">
        <v>8400</v>
      </c>
      <c r="L851" s="145">
        <v>0</v>
      </c>
      <c r="M851" s="145">
        <v>8400</v>
      </c>
      <c r="N851" s="145">
        <v>0</v>
      </c>
    </row>
    <row r="852" spans="1:14" ht="45" x14ac:dyDescent="0.25">
      <c r="A852" s="105"/>
      <c r="B852" s="140">
        <v>41132000</v>
      </c>
      <c r="C852" s="141">
        <v>965853</v>
      </c>
      <c r="D852" s="140" t="s">
        <v>480</v>
      </c>
      <c r="E852" s="140">
        <v>18</v>
      </c>
      <c r="F852" s="142">
        <v>423</v>
      </c>
      <c r="G852" s="142">
        <v>0</v>
      </c>
      <c r="H852" s="143">
        <v>0</v>
      </c>
      <c r="I852" s="144">
        <v>37320</v>
      </c>
      <c r="J852" s="143">
        <v>0</v>
      </c>
      <c r="K852" s="140">
        <v>37320</v>
      </c>
      <c r="L852" s="145">
        <v>0</v>
      </c>
      <c r="M852" s="145">
        <v>37320</v>
      </c>
      <c r="N852" s="145">
        <v>0</v>
      </c>
    </row>
    <row r="853" spans="1:14" ht="30" x14ac:dyDescent="0.25">
      <c r="A853" s="105"/>
      <c r="B853" s="140">
        <v>41132000</v>
      </c>
      <c r="C853" s="141">
        <v>981202</v>
      </c>
      <c r="D853" s="140" t="s">
        <v>3344</v>
      </c>
      <c r="E853" s="140">
        <v>18</v>
      </c>
      <c r="F853" s="142">
        <v>423</v>
      </c>
      <c r="G853" s="142">
        <v>0</v>
      </c>
      <c r="H853" s="143">
        <v>0</v>
      </c>
      <c r="I853" s="144">
        <v>3600</v>
      </c>
      <c r="J853" s="143">
        <v>0</v>
      </c>
      <c r="K853" s="140">
        <v>3600</v>
      </c>
      <c r="L853" s="145">
        <v>0</v>
      </c>
      <c r="M853" s="145">
        <v>3600</v>
      </c>
      <c r="N853" s="145">
        <v>0</v>
      </c>
    </row>
    <row r="854" spans="1:14" ht="45" x14ac:dyDescent="0.25">
      <c r="A854" s="105"/>
      <c r="B854" s="140">
        <v>41132000</v>
      </c>
      <c r="C854" s="141">
        <v>1381005</v>
      </c>
      <c r="D854" s="140" t="s">
        <v>3834</v>
      </c>
      <c r="E854" s="140">
        <v>18</v>
      </c>
      <c r="F854" s="142">
        <v>423</v>
      </c>
      <c r="G854" s="142">
        <v>0</v>
      </c>
      <c r="H854" s="143">
        <v>0</v>
      </c>
      <c r="I854" s="144">
        <v>2400</v>
      </c>
      <c r="J854" s="143">
        <v>0</v>
      </c>
      <c r="K854" s="140">
        <v>2400</v>
      </c>
      <c r="L854" s="145">
        <v>0</v>
      </c>
      <c r="M854" s="145">
        <v>2400</v>
      </c>
      <c r="N854" s="145">
        <v>0</v>
      </c>
    </row>
    <row r="855" spans="1:14" ht="30" x14ac:dyDescent="0.25">
      <c r="A855" s="105"/>
      <c r="B855" s="140">
        <v>41132000</v>
      </c>
      <c r="C855" s="141">
        <v>3016909</v>
      </c>
      <c r="D855" s="140" t="s">
        <v>3789</v>
      </c>
      <c r="E855" s="140">
        <v>18</v>
      </c>
      <c r="F855" s="142">
        <v>423</v>
      </c>
      <c r="G855" s="142">
        <v>0</v>
      </c>
      <c r="H855" s="143">
        <v>0</v>
      </c>
      <c r="I855" s="144">
        <v>6000</v>
      </c>
      <c r="J855" s="143">
        <v>0</v>
      </c>
      <c r="K855" s="140">
        <v>6000</v>
      </c>
      <c r="L855" s="145">
        <v>0</v>
      </c>
      <c r="M855" s="145">
        <v>6000</v>
      </c>
      <c r="N855" s="145">
        <v>0</v>
      </c>
    </row>
    <row r="856" spans="1:14" x14ac:dyDescent="0.25">
      <c r="A856" s="105"/>
      <c r="B856" s="140">
        <v>41132000</v>
      </c>
      <c r="C856" s="141">
        <v>3017567</v>
      </c>
      <c r="D856" s="140" t="s">
        <v>36</v>
      </c>
      <c r="E856" s="140">
        <v>18</v>
      </c>
      <c r="F856" s="142">
        <v>423</v>
      </c>
      <c r="G856" s="142">
        <v>0</v>
      </c>
      <c r="H856" s="143">
        <v>0</v>
      </c>
      <c r="I856" s="144">
        <v>14638.58</v>
      </c>
      <c r="J856" s="143">
        <v>0</v>
      </c>
      <c r="K856" s="140">
        <v>14638.58</v>
      </c>
      <c r="L856" s="145">
        <v>0</v>
      </c>
      <c r="M856" s="145">
        <v>14638.58</v>
      </c>
      <c r="N856" s="145">
        <v>0</v>
      </c>
    </row>
    <row r="857" spans="1:14" ht="60" x14ac:dyDescent="0.25">
      <c r="A857" s="105"/>
      <c r="B857" s="140">
        <v>41132000</v>
      </c>
      <c r="C857" s="141">
        <v>3021904</v>
      </c>
      <c r="D857" s="140" t="s">
        <v>34</v>
      </c>
      <c r="E857" s="140">
        <v>18</v>
      </c>
      <c r="F857" s="142">
        <v>423</v>
      </c>
      <c r="G857" s="142">
        <v>0</v>
      </c>
      <c r="H857" s="143">
        <v>0</v>
      </c>
      <c r="I857" s="144">
        <v>25117.200000000001</v>
      </c>
      <c r="J857" s="143">
        <v>0</v>
      </c>
      <c r="K857" s="140">
        <v>25117.200000000001</v>
      </c>
      <c r="L857" s="145">
        <v>0</v>
      </c>
      <c r="M857" s="145">
        <v>25117.200000000001</v>
      </c>
      <c r="N857" s="145">
        <v>0</v>
      </c>
    </row>
    <row r="858" spans="1:14" ht="75" x14ac:dyDescent="0.25">
      <c r="A858" s="105"/>
      <c r="B858" s="140">
        <v>41132000</v>
      </c>
      <c r="C858" s="141">
        <v>3022309</v>
      </c>
      <c r="D858" s="140" t="s">
        <v>35</v>
      </c>
      <c r="E858" s="140">
        <v>18</v>
      </c>
      <c r="F858" s="142">
        <v>423</v>
      </c>
      <c r="G858" s="142">
        <v>0</v>
      </c>
      <c r="H858" s="143">
        <v>0</v>
      </c>
      <c r="I858" s="144">
        <v>6000</v>
      </c>
      <c r="J858" s="143">
        <v>5000</v>
      </c>
      <c r="K858" s="140">
        <v>6000</v>
      </c>
      <c r="L858" s="145">
        <v>5000</v>
      </c>
      <c r="M858" s="145">
        <v>1000</v>
      </c>
      <c r="N858" s="145">
        <v>0</v>
      </c>
    </row>
    <row r="859" spans="1:14" ht="30" x14ac:dyDescent="0.25">
      <c r="A859" s="105"/>
      <c r="B859" s="140">
        <v>41132000</v>
      </c>
      <c r="C859" s="141">
        <v>3023438</v>
      </c>
      <c r="D859" s="140" t="s">
        <v>124</v>
      </c>
      <c r="E859" s="140">
        <v>18</v>
      </c>
      <c r="F859" s="142">
        <v>423</v>
      </c>
      <c r="G859" s="142">
        <v>0</v>
      </c>
      <c r="H859" s="143">
        <v>0</v>
      </c>
      <c r="I859" s="144">
        <v>16476</v>
      </c>
      <c r="J859" s="143">
        <v>0</v>
      </c>
      <c r="K859" s="140">
        <v>16476</v>
      </c>
      <c r="L859" s="145">
        <v>0</v>
      </c>
      <c r="M859" s="145">
        <v>16476</v>
      </c>
      <c r="N859" s="145">
        <v>0</v>
      </c>
    </row>
    <row r="860" spans="1:14" ht="45" x14ac:dyDescent="0.25">
      <c r="A860" s="105"/>
      <c r="B860" s="140">
        <v>41132000</v>
      </c>
      <c r="C860" s="141">
        <v>3027494</v>
      </c>
      <c r="D860" s="140" t="s">
        <v>3835</v>
      </c>
      <c r="E860" s="140">
        <v>18</v>
      </c>
      <c r="F860" s="142">
        <v>423</v>
      </c>
      <c r="G860" s="142">
        <v>0</v>
      </c>
      <c r="H860" s="143">
        <v>0</v>
      </c>
      <c r="I860" s="144">
        <v>4800</v>
      </c>
      <c r="J860" s="143">
        <v>0</v>
      </c>
      <c r="K860" s="140">
        <v>4800</v>
      </c>
      <c r="L860" s="145">
        <v>0</v>
      </c>
      <c r="M860" s="145">
        <v>4800</v>
      </c>
      <c r="N860" s="145">
        <v>0</v>
      </c>
    </row>
    <row r="861" spans="1:14" ht="45" x14ac:dyDescent="0.25">
      <c r="A861" s="105"/>
      <c r="B861" s="140">
        <v>41132000</v>
      </c>
      <c r="C861" s="141">
        <v>3027842</v>
      </c>
      <c r="D861" s="140" t="s">
        <v>3836</v>
      </c>
      <c r="E861" s="140">
        <v>18</v>
      </c>
      <c r="F861" s="142">
        <v>423</v>
      </c>
      <c r="G861" s="142">
        <v>0</v>
      </c>
      <c r="H861" s="143">
        <v>0</v>
      </c>
      <c r="I861" s="144">
        <v>2484</v>
      </c>
      <c r="J861" s="143">
        <v>0</v>
      </c>
      <c r="K861" s="140">
        <v>2484</v>
      </c>
      <c r="L861" s="145">
        <v>0</v>
      </c>
      <c r="M861" s="145">
        <v>2484</v>
      </c>
      <c r="N861" s="145">
        <v>0</v>
      </c>
    </row>
    <row r="862" spans="1:14" ht="30" x14ac:dyDescent="0.25">
      <c r="A862" s="105"/>
      <c r="B862" s="140">
        <v>41132000</v>
      </c>
      <c r="C862" s="141">
        <v>3027894</v>
      </c>
      <c r="D862" s="140" t="s">
        <v>3837</v>
      </c>
      <c r="E862" s="140">
        <v>18</v>
      </c>
      <c r="F862" s="142">
        <v>423</v>
      </c>
      <c r="G862" s="142">
        <v>0</v>
      </c>
      <c r="H862" s="143">
        <v>0</v>
      </c>
      <c r="I862" s="144">
        <v>20880</v>
      </c>
      <c r="J862" s="143">
        <v>0</v>
      </c>
      <c r="K862" s="140">
        <v>20880</v>
      </c>
      <c r="L862" s="145">
        <v>0</v>
      </c>
      <c r="M862" s="145">
        <v>20880</v>
      </c>
      <c r="N862" s="145">
        <v>0</v>
      </c>
    </row>
    <row r="863" spans="1:14" ht="75" x14ac:dyDescent="0.25">
      <c r="A863" s="105"/>
      <c r="B863" s="140">
        <v>41132000</v>
      </c>
      <c r="C863" s="141">
        <v>3028285</v>
      </c>
      <c r="D863" s="140" t="s">
        <v>31</v>
      </c>
      <c r="E863" s="140">
        <v>18</v>
      </c>
      <c r="F863" s="142">
        <v>423</v>
      </c>
      <c r="G863" s="142">
        <v>0</v>
      </c>
      <c r="H863" s="143">
        <v>0</v>
      </c>
      <c r="I863" s="144">
        <v>5400</v>
      </c>
      <c r="J863" s="143">
        <v>0</v>
      </c>
      <c r="K863" s="140">
        <v>5400</v>
      </c>
      <c r="L863" s="145">
        <v>0</v>
      </c>
      <c r="M863" s="145">
        <v>5400</v>
      </c>
      <c r="N863" s="145">
        <v>0</v>
      </c>
    </row>
    <row r="864" spans="1:14" ht="30" x14ac:dyDescent="0.25">
      <c r="A864" s="105"/>
      <c r="B864" s="140">
        <v>41132000</v>
      </c>
      <c r="C864" s="141">
        <v>3033438</v>
      </c>
      <c r="D864" s="140" t="s">
        <v>3838</v>
      </c>
      <c r="E864" s="140">
        <v>18</v>
      </c>
      <c r="F864" s="142">
        <v>423</v>
      </c>
      <c r="G864" s="142">
        <v>0</v>
      </c>
      <c r="H864" s="143">
        <v>0</v>
      </c>
      <c r="I864" s="144">
        <v>6000</v>
      </c>
      <c r="J864" s="143">
        <v>0</v>
      </c>
      <c r="K864" s="140">
        <v>6000</v>
      </c>
      <c r="L864" s="145">
        <v>0</v>
      </c>
      <c r="M864" s="145">
        <v>6000</v>
      </c>
      <c r="N864" s="145">
        <v>0</v>
      </c>
    </row>
    <row r="865" spans="1:14" ht="45" x14ac:dyDescent="0.25">
      <c r="A865" s="105"/>
      <c r="B865" s="140">
        <v>41132000</v>
      </c>
      <c r="C865" s="141">
        <v>3039573</v>
      </c>
      <c r="D865" s="140" t="s">
        <v>3839</v>
      </c>
      <c r="E865" s="140">
        <v>18</v>
      </c>
      <c r="F865" s="142">
        <v>423</v>
      </c>
      <c r="G865" s="142">
        <v>0</v>
      </c>
      <c r="H865" s="143">
        <v>0</v>
      </c>
      <c r="I865" s="144">
        <v>4800</v>
      </c>
      <c r="J865" s="143">
        <v>0</v>
      </c>
      <c r="K865" s="140">
        <v>4800</v>
      </c>
      <c r="L865" s="145">
        <v>0</v>
      </c>
      <c r="M865" s="145">
        <v>4800</v>
      </c>
      <c r="N865" s="145">
        <v>0</v>
      </c>
    </row>
    <row r="866" spans="1:14" x14ac:dyDescent="0.25">
      <c r="A866" s="105"/>
      <c r="B866" s="140">
        <v>41132000</v>
      </c>
      <c r="C866" s="141">
        <v>3039599</v>
      </c>
      <c r="D866" s="140" t="s">
        <v>3840</v>
      </c>
      <c r="E866" s="140">
        <v>18</v>
      </c>
      <c r="F866" s="142">
        <v>423</v>
      </c>
      <c r="G866" s="142">
        <v>0</v>
      </c>
      <c r="H866" s="143">
        <v>0</v>
      </c>
      <c r="I866" s="144">
        <v>18000</v>
      </c>
      <c r="J866" s="143">
        <v>0</v>
      </c>
      <c r="K866" s="140">
        <v>18000</v>
      </c>
      <c r="L866" s="145">
        <v>0</v>
      </c>
      <c r="M866" s="145">
        <v>18000</v>
      </c>
      <c r="N866" s="145">
        <v>0</v>
      </c>
    </row>
    <row r="867" spans="1:14" ht="30" x14ac:dyDescent="0.25">
      <c r="A867" s="105"/>
      <c r="B867" s="140">
        <v>41132000</v>
      </c>
      <c r="C867" s="141">
        <v>3039699</v>
      </c>
      <c r="D867" s="140" t="s">
        <v>213</v>
      </c>
      <c r="E867" s="140">
        <v>18</v>
      </c>
      <c r="F867" s="142">
        <v>423</v>
      </c>
      <c r="G867" s="142">
        <v>0</v>
      </c>
      <c r="H867" s="143">
        <v>0</v>
      </c>
      <c r="I867" s="144">
        <v>12000</v>
      </c>
      <c r="J867" s="143">
        <v>0</v>
      </c>
      <c r="K867" s="140">
        <v>12000</v>
      </c>
      <c r="L867" s="145">
        <v>0</v>
      </c>
      <c r="M867" s="145">
        <v>12000</v>
      </c>
      <c r="N867" s="145">
        <v>0</v>
      </c>
    </row>
    <row r="868" spans="1:14" ht="45" x14ac:dyDescent="0.25">
      <c r="A868" s="105"/>
      <c r="B868" s="140">
        <v>41132000</v>
      </c>
      <c r="C868" s="141">
        <v>3042997</v>
      </c>
      <c r="D868" s="140" t="s">
        <v>3841</v>
      </c>
      <c r="E868" s="140">
        <v>18</v>
      </c>
      <c r="F868" s="142">
        <v>423</v>
      </c>
      <c r="G868" s="142">
        <v>0</v>
      </c>
      <c r="H868" s="143">
        <v>0</v>
      </c>
      <c r="I868" s="144">
        <v>6000</v>
      </c>
      <c r="J868" s="143">
        <v>0</v>
      </c>
      <c r="K868" s="140">
        <v>6000</v>
      </c>
      <c r="L868" s="145">
        <v>0</v>
      </c>
      <c r="M868" s="145">
        <v>6000</v>
      </c>
      <c r="N868" s="145">
        <v>0</v>
      </c>
    </row>
    <row r="869" spans="1:14" ht="30" x14ac:dyDescent="0.25">
      <c r="A869" s="105"/>
      <c r="B869" s="140">
        <v>41132000</v>
      </c>
      <c r="C869" s="141">
        <v>3043594</v>
      </c>
      <c r="D869" s="140" t="s">
        <v>3842</v>
      </c>
      <c r="E869" s="140">
        <v>18</v>
      </c>
      <c r="F869" s="142">
        <v>423</v>
      </c>
      <c r="G869" s="142">
        <v>0</v>
      </c>
      <c r="H869" s="143">
        <v>0</v>
      </c>
      <c r="I869" s="144">
        <v>6000</v>
      </c>
      <c r="J869" s="143">
        <v>0</v>
      </c>
      <c r="K869" s="140">
        <v>6000</v>
      </c>
      <c r="L869" s="145">
        <v>0</v>
      </c>
      <c r="M869" s="145">
        <v>6000</v>
      </c>
      <c r="N869" s="145">
        <v>0</v>
      </c>
    </row>
    <row r="870" spans="1:14" ht="30" x14ac:dyDescent="0.25">
      <c r="A870" s="105"/>
      <c r="B870" s="140">
        <v>41132000</v>
      </c>
      <c r="C870" s="141">
        <v>3043959</v>
      </c>
      <c r="D870" s="140" t="s">
        <v>33</v>
      </c>
      <c r="E870" s="140">
        <v>18</v>
      </c>
      <c r="F870" s="142">
        <v>423</v>
      </c>
      <c r="G870" s="142">
        <v>0</v>
      </c>
      <c r="H870" s="143">
        <v>0</v>
      </c>
      <c r="I870" s="144">
        <v>97380</v>
      </c>
      <c r="J870" s="143">
        <v>0</v>
      </c>
      <c r="K870" s="140">
        <v>97380</v>
      </c>
      <c r="L870" s="145">
        <v>0</v>
      </c>
      <c r="M870" s="145">
        <v>97380</v>
      </c>
      <c r="N870" s="145">
        <v>0</v>
      </c>
    </row>
    <row r="871" spans="1:14" ht="60" x14ac:dyDescent="0.25">
      <c r="A871" s="105"/>
      <c r="B871" s="140">
        <v>41132000</v>
      </c>
      <c r="C871" s="141">
        <v>3044045</v>
      </c>
      <c r="D871" s="140" t="s">
        <v>3843</v>
      </c>
      <c r="E871" s="140">
        <v>18</v>
      </c>
      <c r="F871" s="142">
        <v>423</v>
      </c>
      <c r="G871" s="142">
        <v>0</v>
      </c>
      <c r="H871" s="143">
        <v>0</v>
      </c>
      <c r="I871" s="144">
        <v>56065.919999999998</v>
      </c>
      <c r="J871" s="143">
        <v>0</v>
      </c>
      <c r="K871" s="140">
        <v>56065.919999999998</v>
      </c>
      <c r="L871" s="145">
        <v>0</v>
      </c>
      <c r="M871" s="145">
        <v>56065.919999999998</v>
      </c>
      <c r="N871" s="145">
        <v>0</v>
      </c>
    </row>
    <row r="872" spans="1:14" ht="45" x14ac:dyDescent="0.25">
      <c r="A872" s="105"/>
      <c r="B872" s="140">
        <v>41132000</v>
      </c>
      <c r="C872" s="141">
        <v>775849</v>
      </c>
      <c r="D872" s="140" t="s">
        <v>3429</v>
      </c>
      <c r="E872" s="140">
        <v>18</v>
      </c>
      <c r="F872" s="142">
        <v>432</v>
      </c>
      <c r="G872" s="142">
        <v>0</v>
      </c>
      <c r="H872" s="143">
        <v>0</v>
      </c>
      <c r="I872" s="144">
        <v>9393.6</v>
      </c>
      <c r="J872" s="143">
        <v>0</v>
      </c>
      <c r="K872" s="140">
        <v>9393.6</v>
      </c>
      <c r="L872" s="145">
        <v>0</v>
      </c>
      <c r="M872" s="145">
        <v>9393.6</v>
      </c>
      <c r="N872" s="145">
        <v>0</v>
      </c>
    </row>
    <row r="873" spans="1:14" ht="30" x14ac:dyDescent="0.25">
      <c r="A873" s="105"/>
      <c r="B873" s="140">
        <v>41132000</v>
      </c>
      <c r="C873" s="141">
        <v>3032317</v>
      </c>
      <c r="D873" s="140" t="s">
        <v>3844</v>
      </c>
      <c r="E873" s="140">
        <v>18</v>
      </c>
      <c r="F873" s="142">
        <v>432</v>
      </c>
      <c r="G873" s="142">
        <v>0</v>
      </c>
      <c r="H873" s="143">
        <v>0</v>
      </c>
      <c r="I873" s="144">
        <v>2814</v>
      </c>
      <c r="J873" s="143">
        <v>0</v>
      </c>
      <c r="K873" s="140">
        <v>2814</v>
      </c>
      <c r="L873" s="145">
        <v>0</v>
      </c>
      <c r="M873" s="145">
        <v>2814</v>
      </c>
      <c r="N873" s="145">
        <v>0</v>
      </c>
    </row>
    <row r="874" spans="1:14" ht="30" x14ac:dyDescent="0.25">
      <c r="A874" s="105"/>
      <c r="B874" s="140">
        <v>41132000</v>
      </c>
      <c r="C874" s="141">
        <v>3035238</v>
      </c>
      <c r="D874" s="140" t="s">
        <v>3845</v>
      </c>
      <c r="E874" s="140">
        <v>18</v>
      </c>
      <c r="F874" s="142">
        <v>432</v>
      </c>
      <c r="G874" s="142">
        <v>0</v>
      </c>
      <c r="H874" s="143">
        <v>0</v>
      </c>
      <c r="I874" s="144">
        <v>4037.28</v>
      </c>
      <c r="J874" s="143">
        <v>0</v>
      </c>
      <c r="K874" s="140">
        <v>4037.28</v>
      </c>
      <c r="L874" s="145">
        <v>0</v>
      </c>
      <c r="M874" s="145">
        <v>4037.28</v>
      </c>
      <c r="N874" s="145">
        <v>0</v>
      </c>
    </row>
    <row r="875" spans="1:14" x14ac:dyDescent="0.25">
      <c r="A875" s="105"/>
      <c r="B875" s="140">
        <v>41132000</v>
      </c>
      <c r="C875" s="141">
        <v>3040149</v>
      </c>
      <c r="D875" s="140" t="s">
        <v>3771</v>
      </c>
      <c r="E875" s="140">
        <v>18</v>
      </c>
      <c r="F875" s="142">
        <v>432</v>
      </c>
      <c r="G875" s="142">
        <v>0</v>
      </c>
      <c r="H875" s="143">
        <v>0</v>
      </c>
      <c r="I875" s="144">
        <v>5472</v>
      </c>
      <c r="J875" s="143">
        <v>0</v>
      </c>
      <c r="K875" s="140">
        <v>5472</v>
      </c>
      <c r="L875" s="145">
        <v>0</v>
      </c>
      <c r="M875" s="145">
        <v>5472</v>
      </c>
      <c r="N875" s="145">
        <v>0</v>
      </c>
    </row>
    <row r="876" spans="1:14" x14ac:dyDescent="0.25">
      <c r="A876" s="105"/>
      <c r="B876" s="140">
        <v>41132000</v>
      </c>
      <c r="C876" s="141">
        <v>3043306</v>
      </c>
      <c r="D876" s="140" t="s">
        <v>3846</v>
      </c>
      <c r="E876" s="140">
        <v>18</v>
      </c>
      <c r="F876" s="142">
        <v>432</v>
      </c>
      <c r="G876" s="142">
        <v>0</v>
      </c>
      <c r="H876" s="143">
        <v>0</v>
      </c>
      <c r="I876" s="144">
        <v>12078.65</v>
      </c>
      <c r="J876" s="143">
        <v>0</v>
      </c>
      <c r="K876" s="140">
        <v>12078.65</v>
      </c>
      <c r="L876" s="145">
        <v>0</v>
      </c>
      <c r="M876" s="145">
        <v>12078.65</v>
      </c>
      <c r="N876" s="145">
        <v>0</v>
      </c>
    </row>
    <row r="877" spans="1:14" ht="45" x14ac:dyDescent="0.25">
      <c r="A877" s="105"/>
      <c r="B877" s="140">
        <v>41132000</v>
      </c>
      <c r="C877" s="141">
        <v>3044177</v>
      </c>
      <c r="D877" s="140" t="s">
        <v>3847</v>
      </c>
      <c r="E877" s="140">
        <v>18</v>
      </c>
      <c r="F877" s="142">
        <v>432</v>
      </c>
      <c r="G877" s="142">
        <v>0</v>
      </c>
      <c r="H877" s="143">
        <v>0</v>
      </c>
      <c r="I877" s="144">
        <v>12768</v>
      </c>
      <c r="J877" s="143">
        <v>0</v>
      </c>
      <c r="K877" s="140">
        <v>12768</v>
      </c>
      <c r="L877" s="145">
        <v>0</v>
      </c>
      <c r="M877" s="145">
        <v>12768</v>
      </c>
      <c r="N877" s="145">
        <v>0</v>
      </c>
    </row>
    <row r="878" spans="1:14" ht="30" x14ac:dyDescent="0.25">
      <c r="A878" s="105"/>
      <c r="B878" s="140">
        <v>41132000</v>
      </c>
      <c r="C878" s="141">
        <v>3044352</v>
      </c>
      <c r="D878" s="140" t="s">
        <v>3848</v>
      </c>
      <c r="E878" s="140">
        <v>18</v>
      </c>
      <c r="F878" s="142">
        <v>432</v>
      </c>
      <c r="G878" s="142">
        <v>0</v>
      </c>
      <c r="H878" s="143">
        <v>0</v>
      </c>
      <c r="I878" s="144">
        <v>7188</v>
      </c>
      <c r="J878" s="143">
        <v>0</v>
      </c>
      <c r="K878" s="140">
        <v>7188</v>
      </c>
      <c r="L878" s="145">
        <v>0</v>
      </c>
      <c r="M878" s="145">
        <v>7188</v>
      </c>
      <c r="N878" s="145">
        <v>0</v>
      </c>
    </row>
    <row r="879" spans="1:14" ht="45" x14ac:dyDescent="0.25">
      <c r="A879" s="105"/>
      <c r="B879" s="140">
        <v>41132000</v>
      </c>
      <c r="C879" s="141">
        <v>32022</v>
      </c>
      <c r="D879" s="140" t="s">
        <v>3345</v>
      </c>
      <c r="E879" s="140">
        <v>18</v>
      </c>
      <c r="F879" s="142">
        <v>601</v>
      </c>
      <c r="G879" s="142">
        <v>0</v>
      </c>
      <c r="H879" s="143">
        <v>0</v>
      </c>
      <c r="I879" s="144">
        <v>2400</v>
      </c>
      <c r="J879" s="143">
        <v>0</v>
      </c>
      <c r="K879" s="140">
        <v>2400</v>
      </c>
      <c r="L879" s="145">
        <v>0</v>
      </c>
      <c r="M879" s="145">
        <v>2400</v>
      </c>
      <c r="N879" s="145">
        <v>0</v>
      </c>
    </row>
    <row r="880" spans="1:14" ht="60" x14ac:dyDescent="0.25">
      <c r="A880" s="105"/>
      <c r="B880" s="140">
        <v>41132000</v>
      </c>
      <c r="C880" s="141">
        <v>196101</v>
      </c>
      <c r="D880" s="140" t="s">
        <v>3473</v>
      </c>
      <c r="E880" s="140">
        <v>18</v>
      </c>
      <c r="F880" s="142">
        <v>601</v>
      </c>
      <c r="G880" s="142">
        <v>0</v>
      </c>
      <c r="H880" s="143">
        <v>0</v>
      </c>
      <c r="I880" s="144">
        <v>3000</v>
      </c>
      <c r="J880" s="143">
        <v>0</v>
      </c>
      <c r="K880" s="140">
        <v>3000</v>
      </c>
      <c r="L880" s="145">
        <v>0</v>
      </c>
      <c r="M880" s="145">
        <v>3000</v>
      </c>
      <c r="N880" s="145">
        <v>0</v>
      </c>
    </row>
    <row r="881" spans="1:14" ht="60" x14ac:dyDescent="0.25">
      <c r="A881" s="105"/>
      <c r="B881" s="140">
        <v>41132000</v>
      </c>
      <c r="C881" s="141">
        <v>196105</v>
      </c>
      <c r="D881" s="140" t="s">
        <v>3849</v>
      </c>
      <c r="E881" s="140">
        <v>18</v>
      </c>
      <c r="F881" s="142">
        <v>601</v>
      </c>
      <c r="G881" s="142">
        <v>0</v>
      </c>
      <c r="H881" s="143">
        <v>0</v>
      </c>
      <c r="I881" s="144">
        <v>1200</v>
      </c>
      <c r="J881" s="143">
        <v>0</v>
      </c>
      <c r="K881" s="140">
        <v>1200</v>
      </c>
      <c r="L881" s="145">
        <v>0</v>
      </c>
      <c r="M881" s="145">
        <v>1200</v>
      </c>
      <c r="N881" s="145">
        <v>0</v>
      </c>
    </row>
    <row r="882" spans="1:14" ht="60" x14ac:dyDescent="0.25">
      <c r="A882" s="105"/>
      <c r="B882" s="140">
        <v>41132000</v>
      </c>
      <c r="C882" s="141">
        <v>204660</v>
      </c>
      <c r="D882" s="140" t="s">
        <v>34</v>
      </c>
      <c r="E882" s="140">
        <v>18</v>
      </c>
      <c r="F882" s="142">
        <v>601</v>
      </c>
      <c r="G882" s="142">
        <v>0</v>
      </c>
      <c r="H882" s="143">
        <v>0</v>
      </c>
      <c r="I882" s="144">
        <v>24174</v>
      </c>
      <c r="J882" s="143">
        <v>0</v>
      </c>
      <c r="K882" s="140">
        <v>24174</v>
      </c>
      <c r="L882" s="145">
        <v>0</v>
      </c>
      <c r="M882" s="145">
        <v>24174</v>
      </c>
      <c r="N882" s="145">
        <v>0</v>
      </c>
    </row>
    <row r="883" spans="1:14" x14ac:dyDescent="0.25">
      <c r="A883" s="105"/>
      <c r="B883" s="140">
        <v>41132000</v>
      </c>
      <c r="C883" s="141">
        <v>265732</v>
      </c>
      <c r="D883" s="140" t="s">
        <v>3795</v>
      </c>
      <c r="E883" s="140">
        <v>18</v>
      </c>
      <c r="F883" s="142">
        <v>601</v>
      </c>
      <c r="G883" s="142">
        <v>0</v>
      </c>
      <c r="H883" s="143">
        <v>0</v>
      </c>
      <c r="I883" s="144">
        <v>3000</v>
      </c>
      <c r="J883" s="143">
        <v>0</v>
      </c>
      <c r="K883" s="140">
        <v>3000</v>
      </c>
      <c r="L883" s="145">
        <v>0</v>
      </c>
      <c r="M883" s="145">
        <v>3000</v>
      </c>
      <c r="N883" s="145">
        <v>0</v>
      </c>
    </row>
    <row r="884" spans="1:14" ht="30" x14ac:dyDescent="0.25">
      <c r="A884" s="105"/>
      <c r="B884" s="140">
        <v>41132000</v>
      </c>
      <c r="C884" s="141">
        <v>291243</v>
      </c>
      <c r="D884" s="140" t="s">
        <v>3796</v>
      </c>
      <c r="E884" s="140">
        <v>18</v>
      </c>
      <c r="F884" s="142">
        <v>601</v>
      </c>
      <c r="G884" s="142">
        <v>0</v>
      </c>
      <c r="H884" s="143">
        <v>0</v>
      </c>
      <c r="I884" s="144">
        <v>960</v>
      </c>
      <c r="J884" s="143">
        <v>0</v>
      </c>
      <c r="K884" s="140">
        <v>960</v>
      </c>
      <c r="L884" s="145">
        <v>0</v>
      </c>
      <c r="M884" s="145">
        <v>960</v>
      </c>
      <c r="N884" s="145">
        <v>0</v>
      </c>
    </row>
    <row r="885" spans="1:14" ht="45" x14ac:dyDescent="0.25">
      <c r="A885" s="105"/>
      <c r="B885" s="140">
        <v>41132000</v>
      </c>
      <c r="C885" s="141">
        <v>495797</v>
      </c>
      <c r="D885" s="140" t="s">
        <v>3850</v>
      </c>
      <c r="E885" s="140">
        <v>18</v>
      </c>
      <c r="F885" s="142">
        <v>601</v>
      </c>
      <c r="G885" s="142">
        <v>0</v>
      </c>
      <c r="H885" s="143">
        <v>0</v>
      </c>
      <c r="I885" s="144">
        <v>2400</v>
      </c>
      <c r="J885" s="143">
        <v>0</v>
      </c>
      <c r="K885" s="140">
        <v>2400</v>
      </c>
      <c r="L885" s="145">
        <v>0</v>
      </c>
      <c r="M885" s="145">
        <v>2400</v>
      </c>
      <c r="N885" s="145">
        <v>0</v>
      </c>
    </row>
    <row r="886" spans="1:14" ht="30" x14ac:dyDescent="0.25">
      <c r="A886" s="105"/>
      <c r="B886" s="140">
        <v>41132000</v>
      </c>
      <c r="C886" s="141">
        <v>531135</v>
      </c>
      <c r="D886" s="140" t="s">
        <v>40</v>
      </c>
      <c r="E886" s="140">
        <v>18</v>
      </c>
      <c r="F886" s="142">
        <v>601</v>
      </c>
      <c r="G886" s="142">
        <v>0</v>
      </c>
      <c r="H886" s="143">
        <v>0</v>
      </c>
      <c r="I886" s="144">
        <v>13200</v>
      </c>
      <c r="J886" s="143">
        <v>11231</v>
      </c>
      <c r="K886" s="140">
        <v>13200</v>
      </c>
      <c r="L886" s="145">
        <v>11231</v>
      </c>
      <c r="M886" s="145">
        <v>1969</v>
      </c>
      <c r="N886" s="145">
        <v>0</v>
      </c>
    </row>
    <row r="887" spans="1:14" ht="30" x14ac:dyDescent="0.25">
      <c r="A887" s="105"/>
      <c r="B887" s="140">
        <v>41132000</v>
      </c>
      <c r="C887" s="141">
        <v>826568</v>
      </c>
      <c r="D887" s="140" t="s">
        <v>3851</v>
      </c>
      <c r="E887" s="140">
        <v>18</v>
      </c>
      <c r="F887" s="142">
        <v>601</v>
      </c>
      <c r="G887" s="142">
        <v>0</v>
      </c>
      <c r="H887" s="143">
        <v>0</v>
      </c>
      <c r="I887" s="144">
        <v>13200</v>
      </c>
      <c r="J887" s="143">
        <v>0</v>
      </c>
      <c r="K887" s="140">
        <v>13200</v>
      </c>
      <c r="L887" s="145">
        <v>0</v>
      </c>
      <c r="M887" s="145">
        <v>13200</v>
      </c>
      <c r="N887" s="145">
        <v>0</v>
      </c>
    </row>
    <row r="888" spans="1:14" ht="45" x14ac:dyDescent="0.25">
      <c r="A888" s="105"/>
      <c r="B888" s="140">
        <v>41132000</v>
      </c>
      <c r="C888" s="141">
        <v>904865</v>
      </c>
      <c r="D888" s="140" t="s">
        <v>3348</v>
      </c>
      <c r="E888" s="140">
        <v>18</v>
      </c>
      <c r="F888" s="142">
        <v>601</v>
      </c>
      <c r="G888" s="142">
        <v>0</v>
      </c>
      <c r="H888" s="143">
        <v>0</v>
      </c>
      <c r="I888" s="144">
        <v>1200</v>
      </c>
      <c r="J888" s="143">
        <v>0</v>
      </c>
      <c r="K888" s="140">
        <v>1200</v>
      </c>
      <c r="L888" s="145">
        <v>0</v>
      </c>
      <c r="M888" s="145">
        <v>1200</v>
      </c>
      <c r="N888" s="145">
        <v>0</v>
      </c>
    </row>
    <row r="889" spans="1:14" ht="60" x14ac:dyDescent="0.25">
      <c r="A889" s="105"/>
      <c r="B889" s="140">
        <v>41132000</v>
      </c>
      <c r="C889" s="141">
        <v>914107</v>
      </c>
      <c r="D889" s="140" t="s">
        <v>3852</v>
      </c>
      <c r="E889" s="140">
        <v>18</v>
      </c>
      <c r="F889" s="142">
        <v>601</v>
      </c>
      <c r="G889" s="142">
        <v>0</v>
      </c>
      <c r="H889" s="143">
        <v>0</v>
      </c>
      <c r="I889" s="144">
        <v>84000</v>
      </c>
      <c r="J889" s="143">
        <v>0</v>
      </c>
      <c r="K889" s="140">
        <v>84000</v>
      </c>
      <c r="L889" s="145">
        <v>0</v>
      </c>
      <c r="M889" s="145">
        <v>84000</v>
      </c>
      <c r="N889" s="145">
        <v>0</v>
      </c>
    </row>
    <row r="890" spans="1:14" ht="45" x14ac:dyDescent="0.25">
      <c r="A890" s="105"/>
      <c r="B890" s="140">
        <v>41132000</v>
      </c>
      <c r="C890" s="141">
        <v>1314870</v>
      </c>
      <c r="D890" s="140" t="s">
        <v>439</v>
      </c>
      <c r="E890" s="140">
        <v>18</v>
      </c>
      <c r="F890" s="142">
        <v>601</v>
      </c>
      <c r="G890" s="142">
        <v>0</v>
      </c>
      <c r="H890" s="143">
        <v>0</v>
      </c>
      <c r="I890" s="144">
        <v>2400</v>
      </c>
      <c r="J890" s="143">
        <v>0</v>
      </c>
      <c r="K890" s="140">
        <v>2400</v>
      </c>
      <c r="L890" s="145">
        <v>0</v>
      </c>
      <c r="M890" s="145">
        <v>2400</v>
      </c>
      <c r="N890" s="145">
        <v>0</v>
      </c>
    </row>
    <row r="891" spans="1:14" ht="30" x14ac:dyDescent="0.25">
      <c r="A891" s="105"/>
      <c r="B891" s="140">
        <v>41132000</v>
      </c>
      <c r="C891" s="141">
        <v>3000666</v>
      </c>
      <c r="D891" s="140" t="s">
        <v>3853</v>
      </c>
      <c r="E891" s="140">
        <v>18</v>
      </c>
      <c r="F891" s="142">
        <v>601</v>
      </c>
      <c r="G891" s="142">
        <v>0</v>
      </c>
      <c r="H891" s="143">
        <v>0</v>
      </c>
      <c r="I891" s="144">
        <v>7200</v>
      </c>
      <c r="J891" s="143">
        <v>0</v>
      </c>
      <c r="K891" s="140">
        <v>7200</v>
      </c>
      <c r="L891" s="145">
        <v>0</v>
      </c>
      <c r="M891" s="145">
        <v>7200</v>
      </c>
      <c r="N891" s="145">
        <v>0</v>
      </c>
    </row>
    <row r="892" spans="1:14" ht="45" x14ac:dyDescent="0.25">
      <c r="A892" s="105"/>
      <c r="B892" s="140">
        <v>41132000</v>
      </c>
      <c r="C892" s="141">
        <v>3001087</v>
      </c>
      <c r="D892" s="140" t="s">
        <v>3854</v>
      </c>
      <c r="E892" s="140">
        <v>18</v>
      </c>
      <c r="F892" s="142">
        <v>601</v>
      </c>
      <c r="G892" s="142">
        <v>0</v>
      </c>
      <c r="H892" s="143">
        <v>0</v>
      </c>
      <c r="I892" s="144">
        <v>2400</v>
      </c>
      <c r="J892" s="143">
        <v>0</v>
      </c>
      <c r="K892" s="140">
        <v>2400</v>
      </c>
      <c r="L892" s="145">
        <v>0</v>
      </c>
      <c r="M892" s="145">
        <v>2400</v>
      </c>
      <c r="N892" s="145">
        <v>0</v>
      </c>
    </row>
    <row r="893" spans="1:14" ht="30" x14ac:dyDescent="0.25">
      <c r="A893" s="105"/>
      <c r="B893" s="140">
        <v>41132000</v>
      </c>
      <c r="C893" s="141">
        <v>3006343</v>
      </c>
      <c r="D893" s="140" t="s">
        <v>3855</v>
      </c>
      <c r="E893" s="140">
        <v>18</v>
      </c>
      <c r="F893" s="142">
        <v>601</v>
      </c>
      <c r="G893" s="142">
        <v>0</v>
      </c>
      <c r="H893" s="143">
        <v>0</v>
      </c>
      <c r="I893" s="144">
        <v>9600</v>
      </c>
      <c r="J893" s="143">
        <v>0</v>
      </c>
      <c r="K893" s="140">
        <v>9600</v>
      </c>
      <c r="L893" s="145">
        <v>0</v>
      </c>
      <c r="M893" s="145">
        <v>9600</v>
      </c>
      <c r="N893" s="145">
        <v>0</v>
      </c>
    </row>
    <row r="894" spans="1:14" ht="30" x14ac:dyDescent="0.25">
      <c r="A894" s="105"/>
      <c r="B894" s="140">
        <v>41132000</v>
      </c>
      <c r="C894" s="141">
        <v>3017025</v>
      </c>
      <c r="D894" s="140" t="s">
        <v>3802</v>
      </c>
      <c r="E894" s="140">
        <v>18</v>
      </c>
      <c r="F894" s="142">
        <v>601</v>
      </c>
      <c r="G894" s="142">
        <v>0</v>
      </c>
      <c r="H894" s="143">
        <v>0</v>
      </c>
      <c r="I894" s="144">
        <v>1200</v>
      </c>
      <c r="J894" s="143">
        <v>0</v>
      </c>
      <c r="K894" s="140">
        <v>1200</v>
      </c>
      <c r="L894" s="145">
        <v>0</v>
      </c>
      <c r="M894" s="145">
        <v>1200</v>
      </c>
      <c r="N894" s="145">
        <v>0</v>
      </c>
    </row>
    <row r="895" spans="1:14" ht="30" x14ac:dyDescent="0.25">
      <c r="A895" s="105"/>
      <c r="B895" s="140">
        <v>41132000</v>
      </c>
      <c r="C895" s="141">
        <v>3023438</v>
      </c>
      <c r="D895" s="140" t="s">
        <v>124</v>
      </c>
      <c r="E895" s="140">
        <v>18</v>
      </c>
      <c r="F895" s="142">
        <v>601</v>
      </c>
      <c r="G895" s="142">
        <v>0</v>
      </c>
      <c r="H895" s="143">
        <v>0</v>
      </c>
      <c r="I895" s="144">
        <v>10068</v>
      </c>
      <c r="J895" s="143">
        <v>0</v>
      </c>
      <c r="K895" s="140">
        <v>10068</v>
      </c>
      <c r="L895" s="145">
        <v>0</v>
      </c>
      <c r="M895" s="145">
        <v>10068</v>
      </c>
      <c r="N895" s="145">
        <v>0</v>
      </c>
    </row>
    <row r="896" spans="1:14" ht="60" x14ac:dyDescent="0.25">
      <c r="A896" s="105"/>
      <c r="B896" s="140">
        <v>41132000</v>
      </c>
      <c r="C896" s="141">
        <v>3026498</v>
      </c>
      <c r="D896" s="140" t="s">
        <v>527</v>
      </c>
      <c r="E896" s="140">
        <v>18</v>
      </c>
      <c r="F896" s="142">
        <v>601</v>
      </c>
      <c r="G896" s="142">
        <v>0</v>
      </c>
      <c r="H896" s="143">
        <v>0</v>
      </c>
      <c r="I896" s="144">
        <v>3600</v>
      </c>
      <c r="J896" s="143">
        <v>0</v>
      </c>
      <c r="K896" s="140">
        <v>3600</v>
      </c>
      <c r="L896" s="145">
        <v>0</v>
      </c>
      <c r="M896" s="145">
        <v>3600</v>
      </c>
      <c r="N896" s="145">
        <v>0</v>
      </c>
    </row>
    <row r="897" spans="1:14" ht="30" x14ac:dyDescent="0.25">
      <c r="A897" s="105"/>
      <c r="B897" s="140">
        <v>41132000</v>
      </c>
      <c r="C897" s="141">
        <v>3028168</v>
      </c>
      <c r="D897" s="140" t="s">
        <v>3800</v>
      </c>
      <c r="E897" s="140">
        <v>18</v>
      </c>
      <c r="F897" s="142">
        <v>601</v>
      </c>
      <c r="G897" s="142">
        <v>0</v>
      </c>
      <c r="H897" s="143">
        <v>0</v>
      </c>
      <c r="I897" s="144">
        <v>4200</v>
      </c>
      <c r="J897" s="143">
        <v>0</v>
      </c>
      <c r="K897" s="140">
        <v>4200</v>
      </c>
      <c r="L897" s="145">
        <v>0</v>
      </c>
      <c r="M897" s="145">
        <v>4200</v>
      </c>
      <c r="N897" s="145">
        <v>0</v>
      </c>
    </row>
    <row r="898" spans="1:14" ht="75" x14ac:dyDescent="0.25">
      <c r="A898" s="105"/>
      <c r="B898" s="140">
        <v>41132000</v>
      </c>
      <c r="C898" s="141">
        <v>3028285</v>
      </c>
      <c r="D898" s="140" t="s">
        <v>31</v>
      </c>
      <c r="E898" s="140">
        <v>18</v>
      </c>
      <c r="F898" s="142">
        <v>601</v>
      </c>
      <c r="G898" s="142">
        <v>0</v>
      </c>
      <c r="H898" s="143">
        <v>0</v>
      </c>
      <c r="I898" s="144">
        <v>1800</v>
      </c>
      <c r="J898" s="143">
        <v>0</v>
      </c>
      <c r="K898" s="140">
        <v>1800</v>
      </c>
      <c r="L898" s="145">
        <v>0</v>
      </c>
      <c r="M898" s="145">
        <v>1800</v>
      </c>
      <c r="N898" s="145">
        <v>0</v>
      </c>
    </row>
    <row r="899" spans="1:14" ht="30" x14ac:dyDescent="0.25">
      <c r="A899" s="105"/>
      <c r="B899" s="140">
        <v>41132000</v>
      </c>
      <c r="C899" s="141">
        <v>3032891</v>
      </c>
      <c r="D899" s="140" t="s">
        <v>42</v>
      </c>
      <c r="E899" s="140">
        <v>18</v>
      </c>
      <c r="F899" s="142">
        <v>601</v>
      </c>
      <c r="G899" s="142">
        <v>0</v>
      </c>
      <c r="H899" s="143">
        <v>0</v>
      </c>
      <c r="I899" s="144">
        <v>1440</v>
      </c>
      <c r="J899" s="143">
        <v>0</v>
      </c>
      <c r="K899" s="140">
        <v>1440</v>
      </c>
      <c r="L899" s="145">
        <v>0</v>
      </c>
      <c r="M899" s="145">
        <v>1440</v>
      </c>
      <c r="N899" s="145">
        <v>0</v>
      </c>
    </row>
    <row r="900" spans="1:14" ht="45" x14ac:dyDescent="0.25">
      <c r="A900" s="105"/>
      <c r="B900" s="140">
        <v>41132000</v>
      </c>
      <c r="C900" s="141">
        <v>3039395</v>
      </c>
      <c r="D900" s="140" t="s">
        <v>3856</v>
      </c>
      <c r="E900" s="140">
        <v>18</v>
      </c>
      <c r="F900" s="142">
        <v>601</v>
      </c>
      <c r="G900" s="142">
        <v>0</v>
      </c>
      <c r="H900" s="143">
        <v>0</v>
      </c>
      <c r="I900" s="144">
        <v>9600</v>
      </c>
      <c r="J900" s="143">
        <v>0</v>
      </c>
      <c r="K900" s="140">
        <v>9600</v>
      </c>
      <c r="L900" s="145">
        <v>0</v>
      </c>
      <c r="M900" s="145">
        <v>9600</v>
      </c>
      <c r="N900" s="145">
        <v>0</v>
      </c>
    </row>
    <row r="901" spans="1:14" ht="45" x14ac:dyDescent="0.25">
      <c r="A901" s="105"/>
      <c r="B901" s="140">
        <v>41132000</v>
      </c>
      <c r="C901" s="141">
        <v>836078</v>
      </c>
      <c r="D901" s="140" t="s">
        <v>3797</v>
      </c>
      <c r="E901" s="140">
        <v>18</v>
      </c>
      <c r="F901" s="142">
        <v>617</v>
      </c>
      <c r="G901" s="142">
        <v>0</v>
      </c>
      <c r="H901" s="143">
        <v>0</v>
      </c>
      <c r="I901" s="144">
        <v>3000</v>
      </c>
      <c r="J901" s="143">
        <v>0</v>
      </c>
      <c r="K901" s="140">
        <v>3000</v>
      </c>
      <c r="L901" s="145">
        <v>0</v>
      </c>
      <c r="M901" s="145">
        <v>3000</v>
      </c>
      <c r="N901" s="145">
        <v>0</v>
      </c>
    </row>
    <row r="902" spans="1:14" x14ac:dyDescent="0.25">
      <c r="A902" s="105"/>
      <c r="B902" s="140">
        <v>41132000</v>
      </c>
      <c r="C902" s="141">
        <v>3007760</v>
      </c>
      <c r="D902" s="140" t="s">
        <v>3371</v>
      </c>
      <c r="E902" s="140">
        <v>18</v>
      </c>
      <c r="F902" s="142">
        <v>617</v>
      </c>
      <c r="G902" s="142">
        <v>0</v>
      </c>
      <c r="H902" s="143">
        <v>0</v>
      </c>
      <c r="I902" s="144">
        <v>1200</v>
      </c>
      <c r="J902" s="143">
        <v>0</v>
      </c>
      <c r="K902" s="140">
        <v>1200</v>
      </c>
      <c r="L902" s="145">
        <v>0</v>
      </c>
      <c r="M902" s="145">
        <v>1200</v>
      </c>
      <c r="N902" s="145">
        <v>0</v>
      </c>
    </row>
    <row r="903" spans="1:14" x14ac:dyDescent="0.25">
      <c r="A903" s="105"/>
      <c r="B903" s="140">
        <v>41132000</v>
      </c>
      <c r="C903" s="141">
        <v>3021712</v>
      </c>
      <c r="D903" s="140" t="s">
        <v>43</v>
      </c>
      <c r="E903" s="140">
        <v>18</v>
      </c>
      <c r="F903" s="142">
        <v>617</v>
      </c>
      <c r="G903" s="142">
        <v>0</v>
      </c>
      <c r="H903" s="143">
        <v>0</v>
      </c>
      <c r="I903" s="144">
        <v>6000</v>
      </c>
      <c r="J903" s="143">
        <v>0</v>
      </c>
      <c r="K903" s="140">
        <v>6000</v>
      </c>
      <c r="L903" s="145">
        <v>0</v>
      </c>
      <c r="M903" s="145">
        <v>6000</v>
      </c>
      <c r="N903" s="145">
        <v>0</v>
      </c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rgb="FF66FFFF"/>
  </sheetPr>
  <dimension ref="A1:Q903"/>
  <sheetViews>
    <sheetView workbookViewId="0">
      <selection activeCell="H22" sqref="H22"/>
    </sheetView>
  </sheetViews>
  <sheetFormatPr baseColWidth="10" defaultRowHeight="15" x14ac:dyDescent="0.25"/>
  <cols>
    <col min="1" max="2" width="11.42578125" style="140"/>
    <col min="3" max="3" width="11.42578125" style="141"/>
    <col min="4" max="5" width="11.42578125" style="140"/>
    <col min="6" max="7" width="11.42578125" style="142"/>
    <col min="8" max="8" width="11.42578125" style="143"/>
    <col min="9" max="9" width="11.42578125" style="144"/>
    <col min="10" max="10" width="11.42578125" style="143"/>
    <col min="11" max="11" width="11.42578125" style="140"/>
    <col min="12" max="12" width="11.42578125" style="145"/>
    <col min="13" max="13" width="96.28515625" style="145" customWidth="1"/>
    <col min="14" max="15" width="11.42578125" style="145"/>
    <col min="16" max="17" width="11.42578125" style="146"/>
    <col min="18" max="16384" width="11.42578125" style="143"/>
  </cols>
  <sheetData>
    <row r="1" spans="1:1" x14ac:dyDescent="0.25">
      <c r="A1" s="105" t="s">
        <v>2399</v>
      </c>
    </row>
    <row r="2" spans="1:1" x14ac:dyDescent="0.25">
      <c r="A2" s="105" t="s">
        <v>2400</v>
      </c>
    </row>
    <row r="3" spans="1:1" x14ac:dyDescent="0.25">
      <c r="A3" s="105" t="s">
        <v>2401</v>
      </c>
    </row>
    <row r="4" spans="1:1" x14ac:dyDescent="0.25">
      <c r="A4" s="105" t="s">
        <v>2402</v>
      </c>
    </row>
    <row r="5" spans="1:1" x14ac:dyDescent="0.25">
      <c r="A5" s="105" t="s">
        <v>2403</v>
      </c>
    </row>
    <row r="6" spans="1:1" x14ac:dyDescent="0.25">
      <c r="A6" s="105" t="s">
        <v>2404</v>
      </c>
    </row>
    <row r="7" spans="1:1" x14ac:dyDescent="0.25">
      <c r="A7" s="105" t="s">
        <v>2405</v>
      </c>
    </row>
    <row r="8" spans="1:1" x14ac:dyDescent="0.25">
      <c r="A8" s="105" t="s">
        <v>2406</v>
      </c>
    </row>
    <row r="9" spans="1:1" x14ac:dyDescent="0.25">
      <c r="A9" s="105" t="s">
        <v>2407</v>
      </c>
    </row>
    <row r="10" spans="1:1" x14ac:dyDescent="0.25">
      <c r="A10" s="105" t="s">
        <v>2408</v>
      </c>
    </row>
    <row r="11" spans="1:1" x14ac:dyDescent="0.25">
      <c r="A11" s="105" t="s">
        <v>2409</v>
      </c>
    </row>
    <row r="12" spans="1:1" x14ac:dyDescent="0.25">
      <c r="A12" s="105" t="s">
        <v>2410</v>
      </c>
    </row>
    <row r="13" spans="1:1" x14ac:dyDescent="0.25">
      <c r="A13" s="105" t="s">
        <v>2411</v>
      </c>
    </row>
    <row r="14" spans="1:1" x14ac:dyDescent="0.25">
      <c r="A14" s="105" t="s">
        <v>2412</v>
      </c>
    </row>
    <row r="15" spans="1:1" x14ac:dyDescent="0.25">
      <c r="A15" s="105" t="s">
        <v>2413</v>
      </c>
    </row>
    <row r="16" spans="1:1" x14ac:dyDescent="0.25">
      <c r="A16" s="105" t="s">
        <v>2414</v>
      </c>
    </row>
    <row r="17" spans="1:1" x14ac:dyDescent="0.25">
      <c r="A17" s="105" t="s">
        <v>2415</v>
      </c>
    </row>
    <row r="18" spans="1:1" x14ac:dyDescent="0.25">
      <c r="A18" s="105" t="s">
        <v>2416</v>
      </c>
    </row>
    <row r="19" spans="1:1" x14ac:dyDescent="0.25">
      <c r="A19" s="105" t="s">
        <v>2417</v>
      </c>
    </row>
    <row r="20" spans="1:1" x14ac:dyDescent="0.25">
      <c r="A20" s="105" t="s">
        <v>2418</v>
      </c>
    </row>
    <row r="21" spans="1:1" x14ac:dyDescent="0.25">
      <c r="A21" s="105" t="s">
        <v>2419</v>
      </c>
    </row>
    <row r="22" spans="1:1" x14ac:dyDescent="0.25">
      <c r="A22" s="105" t="s">
        <v>2420</v>
      </c>
    </row>
    <row r="23" spans="1:1" x14ac:dyDescent="0.25">
      <c r="A23" s="105" t="s">
        <v>2421</v>
      </c>
    </row>
    <row r="24" spans="1:1" x14ac:dyDescent="0.25">
      <c r="A24" s="105" t="s">
        <v>2422</v>
      </c>
    </row>
    <row r="25" spans="1:1" x14ac:dyDescent="0.25">
      <c r="A25" s="105" t="s">
        <v>2423</v>
      </c>
    </row>
    <row r="26" spans="1:1" x14ac:dyDescent="0.25">
      <c r="A26" s="105" t="s">
        <v>2424</v>
      </c>
    </row>
    <row r="27" spans="1:1" x14ac:dyDescent="0.25">
      <c r="A27" s="105" t="s">
        <v>2425</v>
      </c>
    </row>
    <row r="28" spans="1:1" x14ac:dyDescent="0.25">
      <c r="A28" s="105" t="s">
        <v>2426</v>
      </c>
    </row>
    <row r="29" spans="1:1" x14ac:dyDescent="0.25">
      <c r="A29" s="105" t="s">
        <v>2427</v>
      </c>
    </row>
    <row r="30" spans="1:1" x14ac:dyDescent="0.25">
      <c r="A30" s="105" t="s">
        <v>2428</v>
      </c>
    </row>
    <row r="31" spans="1:1" x14ac:dyDescent="0.25">
      <c r="A31" s="105" t="s">
        <v>2429</v>
      </c>
    </row>
    <row r="32" spans="1:1" x14ac:dyDescent="0.25">
      <c r="A32" s="105" t="s">
        <v>2430</v>
      </c>
    </row>
    <row r="33" spans="1:1" x14ac:dyDescent="0.25">
      <c r="A33" s="105" t="s">
        <v>2431</v>
      </c>
    </row>
    <row r="34" spans="1:1" x14ac:dyDescent="0.25">
      <c r="A34" s="105" t="s">
        <v>2432</v>
      </c>
    </row>
    <row r="35" spans="1:1" x14ac:dyDescent="0.25">
      <c r="A35" s="105" t="s">
        <v>2433</v>
      </c>
    </row>
    <row r="36" spans="1:1" x14ac:dyDescent="0.25">
      <c r="A36" s="105" t="s">
        <v>2434</v>
      </c>
    </row>
    <row r="37" spans="1:1" x14ac:dyDescent="0.25">
      <c r="A37" s="105" t="s">
        <v>2435</v>
      </c>
    </row>
    <row r="38" spans="1:1" x14ac:dyDescent="0.25">
      <c r="A38" s="105" t="s">
        <v>2436</v>
      </c>
    </row>
    <row r="39" spans="1:1" x14ac:dyDescent="0.25">
      <c r="A39" s="105" t="s">
        <v>2437</v>
      </c>
    </row>
    <row r="40" spans="1:1" x14ac:dyDescent="0.25">
      <c r="A40" s="105" t="s">
        <v>2438</v>
      </c>
    </row>
    <row r="41" spans="1:1" x14ac:dyDescent="0.25">
      <c r="A41" s="105" t="s">
        <v>2439</v>
      </c>
    </row>
    <row r="42" spans="1:1" x14ac:dyDescent="0.25">
      <c r="A42" s="105" t="s">
        <v>2440</v>
      </c>
    </row>
    <row r="43" spans="1:1" x14ac:dyDescent="0.25">
      <c r="A43" s="105" t="s">
        <v>2441</v>
      </c>
    </row>
    <row r="44" spans="1:1" x14ac:dyDescent="0.25">
      <c r="A44" s="105" t="s">
        <v>2442</v>
      </c>
    </row>
    <row r="45" spans="1:1" x14ac:dyDescent="0.25">
      <c r="A45" s="105" t="s">
        <v>2443</v>
      </c>
    </row>
    <row r="46" spans="1:1" x14ac:dyDescent="0.25">
      <c r="A46" s="105" t="s">
        <v>2444</v>
      </c>
    </row>
    <row r="47" spans="1:1" x14ac:dyDescent="0.25">
      <c r="A47" s="105" t="s">
        <v>2445</v>
      </c>
    </row>
    <row r="48" spans="1:1" x14ac:dyDescent="0.25">
      <c r="A48" s="105" t="s">
        <v>2446</v>
      </c>
    </row>
    <row r="49" spans="1:1" x14ac:dyDescent="0.25">
      <c r="A49" s="105" t="s">
        <v>2447</v>
      </c>
    </row>
    <row r="50" spans="1:1" x14ac:dyDescent="0.25">
      <c r="A50" s="105" t="s">
        <v>2448</v>
      </c>
    </row>
    <row r="51" spans="1:1" x14ac:dyDescent="0.25">
      <c r="A51" s="105" t="s">
        <v>2449</v>
      </c>
    </row>
    <row r="52" spans="1:1" x14ac:dyDescent="0.25">
      <c r="A52" s="105" t="s">
        <v>2450</v>
      </c>
    </row>
    <row r="53" spans="1:1" x14ac:dyDescent="0.25">
      <c r="A53" s="105" t="s">
        <v>2451</v>
      </c>
    </row>
    <row r="54" spans="1:1" x14ac:dyDescent="0.25">
      <c r="A54" s="105" t="s">
        <v>2452</v>
      </c>
    </row>
    <row r="55" spans="1:1" x14ac:dyDescent="0.25">
      <c r="A55" s="105" t="s">
        <v>2453</v>
      </c>
    </row>
    <row r="56" spans="1:1" x14ac:dyDescent="0.25">
      <c r="A56" s="105" t="s">
        <v>2454</v>
      </c>
    </row>
    <row r="57" spans="1:1" x14ac:dyDescent="0.25">
      <c r="A57" s="105" t="s">
        <v>2455</v>
      </c>
    </row>
    <row r="58" spans="1:1" x14ac:dyDescent="0.25">
      <c r="A58" s="105" t="s">
        <v>2456</v>
      </c>
    </row>
    <row r="59" spans="1:1" x14ac:dyDescent="0.25">
      <c r="A59" s="105" t="s">
        <v>2457</v>
      </c>
    </row>
    <row r="60" spans="1:1" x14ac:dyDescent="0.25">
      <c r="A60" s="105" t="s">
        <v>2458</v>
      </c>
    </row>
    <row r="61" spans="1:1" x14ac:dyDescent="0.25">
      <c r="A61" s="105" t="s">
        <v>2459</v>
      </c>
    </row>
    <row r="62" spans="1:1" x14ac:dyDescent="0.25">
      <c r="A62" s="105" t="s">
        <v>2460</v>
      </c>
    </row>
    <row r="63" spans="1:1" x14ac:dyDescent="0.25">
      <c r="A63" s="105" t="s">
        <v>2461</v>
      </c>
    </row>
    <row r="64" spans="1:1" x14ac:dyDescent="0.25">
      <c r="A64" s="105" t="s">
        <v>2462</v>
      </c>
    </row>
    <row r="65" spans="1:1" x14ac:dyDescent="0.25">
      <c r="A65" s="105" t="s">
        <v>2463</v>
      </c>
    </row>
    <row r="66" spans="1:1" x14ac:dyDescent="0.25">
      <c r="A66" s="105" t="s">
        <v>2464</v>
      </c>
    </row>
    <row r="67" spans="1:1" x14ac:dyDescent="0.25">
      <c r="A67" s="105" t="s">
        <v>2465</v>
      </c>
    </row>
    <row r="68" spans="1:1" x14ac:dyDescent="0.25">
      <c r="A68" s="105" t="s">
        <v>2466</v>
      </c>
    </row>
    <row r="69" spans="1:1" x14ac:dyDescent="0.25">
      <c r="A69" s="105" t="s">
        <v>2467</v>
      </c>
    </row>
    <row r="70" spans="1:1" x14ac:dyDescent="0.25">
      <c r="A70" s="105" t="s">
        <v>2468</v>
      </c>
    </row>
    <row r="71" spans="1:1" x14ac:dyDescent="0.25">
      <c r="A71" s="105" t="s">
        <v>2469</v>
      </c>
    </row>
    <row r="72" spans="1:1" x14ac:dyDescent="0.25">
      <c r="A72" s="105" t="s">
        <v>2470</v>
      </c>
    </row>
    <row r="73" spans="1:1" x14ac:dyDescent="0.25">
      <c r="A73" s="105" t="s">
        <v>2471</v>
      </c>
    </row>
    <row r="74" spans="1:1" x14ac:dyDescent="0.25">
      <c r="A74" s="105" t="s">
        <v>2472</v>
      </c>
    </row>
    <row r="75" spans="1:1" x14ac:dyDescent="0.25">
      <c r="A75" s="105" t="s">
        <v>2473</v>
      </c>
    </row>
    <row r="76" spans="1:1" x14ac:dyDescent="0.25">
      <c r="A76" s="105" t="s">
        <v>2474</v>
      </c>
    </row>
    <row r="77" spans="1:1" x14ac:dyDescent="0.25">
      <c r="A77" s="105" t="s">
        <v>2475</v>
      </c>
    </row>
    <row r="78" spans="1:1" x14ac:dyDescent="0.25">
      <c r="A78" s="105" t="s">
        <v>2476</v>
      </c>
    </row>
    <row r="79" spans="1:1" x14ac:dyDescent="0.25">
      <c r="A79" s="105" t="s">
        <v>2477</v>
      </c>
    </row>
    <row r="80" spans="1:1" x14ac:dyDescent="0.25">
      <c r="A80" s="105" t="s">
        <v>2478</v>
      </c>
    </row>
    <row r="81" spans="1:1" x14ac:dyDescent="0.25">
      <c r="A81" s="105" t="s">
        <v>2479</v>
      </c>
    </row>
    <row r="82" spans="1:1" x14ac:dyDescent="0.25">
      <c r="A82" s="105" t="s">
        <v>2480</v>
      </c>
    </row>
    <row r="83" spans="1:1" x14ac:dyDescent="0.25">
      <c r="A83" s="105" t="s">
        <v>2481</v>
      </c>
    </row>
    <row r="84" spans="1:1" x14ac:dyDescent="0.25">
      <c r="A84" s="105" t="s">
        <v>2482</v>
      </c>
    </row>
    <row r="85" spans="1:1" x14ac:dyDescent="0.25">
      <c r="A85" s="105" t="s">
        <v>2483</v>
      </c>
    </row>
    <row r="86" spans="1:1" x14ac:dyDescent="0.25">
      <c r="A86" s="105" t="s">
        <v>2484</v>
      </c>
    </row>
    <row r="87" spans="1:1" x14ac:dyDescent="0.25">
      <c r="A87" s="105" t="s">
        <v>2485</v>
      </c>
    </row>
    <row r="88" spans="1:1" x14ac:dyDescent="0.25">
      <c r="A88" s="105" t="s">
        <v>2486</v>
      </c>
    </row>
    <row r="89" spans="1:1" x14ac:dyDescent="0.25">
      <c r="A89" s="105" t="s">
        <v>2487</v>
      </c>
    </row>
    <row r="90" spans="1:1" x14ac:dyDescent="0.25">
      <c r="A90" s="105" t="s">
        <v>2488</v>
      </c>
    </row>
    <row r="91" spans="1:1" x14ac:dyDescent="0.25">
      <c r="A91" s="105" t="s">
        <v>2489</v>
      </c>
    </row>
    <row r="92" spans="1:1" x14ac:dyDescent="0.25">
      <c r="A92" s="105" t="s">
        <v>2490</v>
      </c>
    </row>
    <row r="93" spans="1:1" x14ac:dyDescent="0.25">
      <c r="A93" s="105" t="s">
        <v>2491</v>
      </c>
    </row>
    <row r="94" spans="1:1" x14ac:dyDescent="0.25">
      <c r="A94" s="105" t="s">
        <v>2492</v>
      </c>
    </row>
    <row r="95" spans="1:1" x14ac:dyDescent="0.25">
      <c r="A95" s="105" t="s">
        <v>2493</v>
      </c>
    </row>
    <row r="96" spans="1:1" x14ac:dyDescent="0.25">
      <c r="A96" s="105" t="s">
        <v>2494</v>
      </c>
    </row>
    <row r="97" spans="1:1" x14ac:dyDescent="0.25">
      <c r="A97" s="105" t="s">
        <v>2495</v>
      </c>
    </row>
    <row r="98" spans="1:1" x14ac:dyDescent="0.25">
      <c r="A98" s="105" t="s">
        <v>2496</v>
      </c>
    </row>
    <row r="99" spans="1:1" x14ac:dyDescent="0.25">
      <c r="A99" s="105" t="s">
        <v>2497</v>
      </c>
    </row>
    <row r="100" spans="1:1" x14ac:dyDescent="0.25">
      <c r="A100" s="105" t="s">
        <v>2498</v>
      </c>
    </row>
    <row r="101" spans="1:1" x14ac:dyDescent="0.25">
      <c r="A101" s="105" t="s">
        <v>2499</v>
      </c>
    </row>
    <row r="102" spans="1:1" x14ac:dyDescent="0.25">
      <c r="A102" s="105" t="s">
        <v>2500</v>
      </c>
    </row>
    <row r="103" spans="1:1" x14ac:dyDescent="0.25">
      <c r="A103" s="105" t="s">
        <v>2501</v>
      </c>
    </row>
    <row r="104" spans="1:1" x14ac:dyDescent="0.25">
      <c r="A104" s="105" t="s">
        <v>2502</v>
      </c>
    </row>
    <row r="105" spans="1:1" x14ac:dyDescent="0.25">
      <c r="A105" s="105" t="s">
        <v>2503</v>
      </c>
    </row>
    <row r="106" spans="1:1" x14ac:dyDescent="0.25">
      <c r="A106" s="105" t="s">
        <v>2504</v>
      </c>
    </row>
    <row r="107" spans="1:1" x14ac:dyDescent="0.25">
      <c r="A107" s="105" t="s">
        <v>2505</v>
      </c>
    </row>
    <row r="108" spans="1:1" x14ac:dyDescent="0.25">
      <c r="A108" s="105" t="s">
        <v>2506</v>
      </c>
    </row>
    <row r="109" spans="1:1" x14ac:dyDescent="0.25">
      <c r="A109" s="105" t="s">
        <v>2507</v>
      </c>
    </row>
    <row r="110" spans="1:1" x14ac:dyDescent="0.25">
      <c r="A110" s="105" t="s">
        <v>2508</v>
      </c>
    </row>
    <row r="111" spans="1:1" x14ac:dyDescent="0.25">
      <c r="A111" s="105" t="s">
        <v>2509</v>
      </c>
    </row>
    <row r="112" spans="1:1" x14ac:dyDescent="0.25">
      <c r="A112" s="105" t="s">
        <v>2510</v>
      </c>
    </row>
    <row r="113" spans="1:1" x14ac:dyDescent="0.25">
      <c r="A113" s="105" t="s">
        <v>2511</v>
      </c>
    </row>
    <row r="114" spans="1:1" x14ac:dyDescent="0.25">
      <c r="A114" s="105" t="s">
        <v>2512</v>
      </c>
    </row>
    <row r="115" spans="1:1" x14ac:dyDescent="0.25">
      <c r="A115" s="105" t="s">
        <v>2513</v>
      </c>
    </row>
    <row r="116" spans="1:1" x14ac:dyDescent="0.25">
      <c r="A116" s="105" t="s">
        <v>2514</v>
      </c>
    </row>
    <row r="117" spans="1:1" x14ac:dyDescent="0.25">
      <c r="A117" s="105" t="s">
        <v>2515</v>
      </c>
    </row>
    <row r="118" spans="1:1" x14ac:dyDescent="0.25">
      <c r="A118" s="105" t="s">
        <v>2516</v>
      </c>
    </row>
    <row r="119" spans="1:1" x14ac:dyDescent="0.25">
      <c r="A119" s="105" t="s">
        <v>2517</v>
      </c>
    </row>
    <row r="120" spans="1:1" x14ac:dyDescent="0.25">
      <c r="A120" s="105" t="s">
        <v>2518</v>
      </c>
    </row>
    <row r="121" spans="1:1" x14ac:dyDescent="0.25">
      <c r="A121" s="105" t="s">
        <v>2519</v>
      </c>
    </row>
    <row r="122" spans="1:1" x14ac:dyDescent="0.25">
      <c r="A122" s="105" t="s">
        <v>2520</v>
      </c>
    </row>
    <row r="123" spans="1:1" x14ac:dyDescent="0.25">
      <c r="A123" s="105" t="s">
        <v>2521</v>
      </c>
    </row>
    <row r="124" spans="1:1" x14ac:dyDescent="0.25">
      <c r="A124" s="105" t="s">
        <v>2522</v>
      </c>
    </row>
    <row r="125" spans="1:1" x14ac:dyDescent="0.25">
      <c r="A125" s="105" t="s">
        <v>2523</v>
      </c>
    </row>
    <row r="126" spans="1:1" x14ac:dyDescent="0.25">
      <c r="A126" s="105" t="s">
        <v>2524</v>
      </c>
    </row>
    <row r="127" spans="1:1" x14ac:dyDescent="0.25">
      <c r="A127" s="105" t="s">
        <v>2525</v>
      </c>
    </row>
    <row r="128" spans="1:1" x14ac:dyDescent="0.25">
      <c r="A128" s="105" t="s">
        <v>2526</v>
      </c>
    </row>
    <row r="129" spans="1:1" x14ac:dyDescent="0.25">
      <c r="A129" s="105" t="s">
        <v>2527</v>
      </c>
    </row>
    <row r="130" spans="1:1" x14ac:dyDescent="0.25">
      <c r="A130" s="105" t="s">
        <v>2528</v>
      </c>
    </row>
    <row r="131" spans="1:1" x14ac:dyDescent="0.25">
      <c r="A131" s="105" t="s">
        <v>2529</v>
      </c>
    </row>
    <row r="132" spans="1:1" x14ac:dyDescent="0.25">
      <c r="A132" s="105" t="s">
        <v>2530</v>
      </c>
    </row>
    <row r="133" spans="1:1" x14ac:dyDescent="0.25">
      <c r="A133" s="105" t="s">
        <v>2531</v>
      </c>
    </row>
    <row r="134" spans="1:1" x14ac:dyDescent="0.25">
      <c r="A134" s="105" t="s">
        <v>2532</v>
      </c>
    </row>
    <row r="135" spans="1:1" x14ac:dyDescent="0.25">
      <c r="A135" s="105" t="s">
        <v>2533</v>
      </c>
    </row>
    <row r="136" spans="1:1" x14ac:dyDescent="0.25">
      <c r="A136" s="105" t="s">
        <v>2534</v>
      </c>
    </row>
    <row r="137" spans="1:1" x14ac:dyDescent="0.25">
      <c r="A137" s="105" t="s">
        <v>2535</v>
      </c>
    </row>
    <row r="138" spans="1:1" x14ac:dyDescent="0.25">
      <c r="A138" s="105" t="s">
        <v>2536</v>
      </c>
    </row>
    <row r="139" spans="1:1" x14ac:dyDescent="0.25">
      <c r="A139" s="105" t="s">
        <v>2537</v>
      </c>
    </row>
    <row r="140" spans="1:1" x14ac:dyDescent="0.25">
      <c r="A140" s="105" t="s">
        <v>2538</v>
      </c>
    </row>
    <row r="141" spans="1:1" x14ac:dyDescent="0.25">
      <c r="A141" s="105" t="s">
        <v>2539</v>
      </c>
    </row>
    <row r="142" spans="1:1" x14ac:dyDescent="0.25">
      <c r="A142" s="105" t="s">
        <v>2540</v>
      </c>
    </row>
    <row r="143" spans="1:1" x14ac:dyDescent="0.25">
      <c r="A143" s="105" t="s">
        <v>2541</v>
      </c>
    </row>
    <row r="144" spans="1:1" x14ac:dyDescent="0.25">
      <c r="A144" s="105" t="s">
        <v>2542</v>
      </c>
    </row>
    <row r="145" spans="1:1" x14ac:dyDescent="0.25">
      <c r="A145" s="105" t="s">
        <v>2543</v>
      </c>
    </row>
    <row r="146" spans="1:1" x14ac:dyDescent="0.25">
      <c r="A146" s="105" t="s">
        <v>2544</v>
      </c>
    </row>
    <row r="147" spans="1:1" x14ac:dyDescent="0.25">
      <c r="A147" s="105" t="s">
        <v>2545</v>
      </c>
    </row>
    <row r="148" spans="1:1" x14ac:dyDescent="0.25">
      <c r="A148" s="105" t="s">
        <v>2546</v>
      </c>
    </row>
    <row r="149" spans="1:1" x14ac:dyDescent="0.25">
      <c r="A149" s="105" t="s">
        <v>2547</v>
      </c>
    </row>
    <row r="150" spans="1:1" x14ac:dyDescent="0.25">
      <c r="A150" s="105" t="s">
        <v>2548</v>
      </c>
    </row>
    <row r="151" spans="1:1" x14ac:dyDescent="0.25">
      <c r="A151" s="105" t="s">
        <v>2549</v>
      </c>
    </row>
    <row r="152" spans="1:1" x14ac:dyDescent="0.25">
      <c r="A152" s="105" t="s">
        <v>2550</v>
      </c>
    </row>
    <row r="153" spans="1:1" x14ac:dyDescent="0.25">
      <c r="A153" s="105" t="s">
        <v>2551</v>
      </c>
    </row>
    <row r="154" spans="1:1" x14ac:dyDescent="0.25">
      <c r="A154" s="105" t="s">
        <v>2552</v>
      </c>
    </row>
    <row r="155" spans="1:1" x14ac:dyDescent="0.25">
      <c r="A155" s="105" t="s">
        <v>2553</v>
      </c>
    </row>
    <row r="156" spans="1:1" x14ac:dyDescent="0.25">
      <c r="A156" s="105" t="s">
        <v>2554</v>
      </c>
    </row>
    <row r="157" spans="1:1" x14ac:dyDescent="0.25">
      <c r="A157" s="105" t="s">
        <v>2555</v>
      </c>
    </row>
    <row r="158" spans="1:1" x14ac:dyDescent="0.25">
      <c r="A158" s="105" t="s">
        <v>2556</v>
      </c>
    </row>
    <row r="159" spans="1:1" x14ac:dyDescent="0.25">
      <c r="A159" s="105" t="s">
        <v>2557</v>
      </c>
    </row>
    <row r="160" spans="1:1" x14ac:dyDescent="0.25">
      <c r="A160" s="105" t="s">
        <v>2558</v>
      </c>
    </row>
    <row r="161" spans="1:1" x14ac:dyDescent="0.25">
      <c r="A161" s="105" t="s">
        <v>2559</v>
      </c>
    </row>
    <row r="162" spans="1:1" x14ac:dyDescent="0.25">
      <c r="A162" s="105" t="s">
        <v>2560</v>
      </c>
    </row>
    <row r="163" spans="1:1" x14ac:dyDescent="0.25">
      <c r="A163" s="105" t="s">
        <v>2561</v>
      </c>
    </row>
    <row r="164" spans="1:1" x14ac:dyDescent="0.25">
      <c r="A164" s="105" t="s">
        <v>2562</v>
      </c>
    </row>
    <row r="165" spans="1:1" x14ac:dyDescent="0.25">
      <c r="A165" s="105" t="s">
        <v>2563</v>
      </c>
    </row>
    <row r="166" spans="1:1" x14ac:dyDescent="0.25">
      <c r="A166" s="105" t="s">
        <v>2564</v>
      </c>
    </row>
    <row r="167" spans="1:1" x14ac:dyDescent="0.25">
      <c r="A167" s="105" t="s">
        <v>2565</v>
      </c>
    </row>
    <row r="168" spans="1:1" x14ac:dyDescent="0.25">
      <c r="A168" s="105" t="s">
        <v>2566</v>
      </c>
    </row>
    <row r="169" spans="1:1" x14ac:dyDescent="0.25">
      <c r="A169" s="105" t="s">
        <v>2567</v>
      </c>
    </row>
    <row r="170" spans="1:1" x14ac:dyDescent="0.25">
      <c r="A170" s="105" t="s">
        <v>2568</v>
      </c>
    </row>
    <row r="171" spans="1:1" x14ac:dyDescent="0.25">
      <c r="A171" s="105" t="s">
        <v>2569</v>
      </c>
    </row>
    <row r="172" spans="1:1" x14ac:dyDescent="0.25">
      <c r="A172" s="105" t="s">
        <v>2570</v>
      </c>
    </row>
    <row r="173" spans="1:1" x14ac:dyDescent="0.25">
      <c r="A173" s="105" t="s">
        <v>2571</v>
      </c>
    </row>
    <row r="174" spans="1:1" x14ac:dyDescent="0.25">
      <c r="A174" s="105" t="s">
        <v>2572</v>
      </c>
    </row>
    <row r="175" spans="1:1" x14ac:dyDescent="0.25">
      <c r="A175" s="105" t="s">
        <v>2573</v>
      </c>
    </row>
    <row r="176" spans="1:1" x14ac:dyDescent="0.25">
      <c r="A176" s="105" t="s">
        <v>2574</v>
      </c>
    </row>
    <row r="177" spans="1:1" x14ac:dyDescent="0.25">
      <c r="A177" s="105" t="s">
        <v>2575</v>
      </c>
    </row>
    <row r="178" spans="1:1" x14ac:dyDescent="0.25">
      <c r="A178" s="105" t="s">
        <v>2576</v>
      </c>
    </row>
    <row r="179" spans="1:1" x14ac:dyDescent="0.25">
      <c r="A179" s="105" t="s">
        <v>2577</v>
      </c>
    </row>
    <row r="180" spans="1:1" x14ac:dyDescent="0.25">
      <c r="A180" s="105" t="s">
        <v>2578</v>
      </c>
    </row>
    <row r="181" spans="1:1" x14ac:dyDescent="0.25">
      <c r="A181" s="105" t="s">
        <v>2579</v>
      </c>
    </row>
    <row r="182" spans="1:1" x14ac:dyDescent="0.25">
      <c r="A182" s="105" t="s">
        <v>2580</v>
      </c>
    </row>
    <row r="183" spans="1:1" x14ac:dyDescent="0.25">
      <c r="A183" s="105" t="s">
        <v>2581</v>
      </c>
    </row>
    <row r="184" spans="1:1" x14ac:dyDescent="0.25">
      <c r="A184" s="105" t="s">
        <v>2582</v>
      </c>
    </row>
    <row r="185" spans="1:1" x14ac:dyDescent="0.25">
      <c r="A185" s="105" t="s">
        <v>2583</v>
      </c>
    </row>
    <row r="186" spans="1:1" x14ac:dyDescent="0.25">
      <c r="A186" s="105" t="s">
        <v>2584</v>
      </c>
    </row>
    <row r="187" spans="1:1" x14ac:dyDescent="0.25">
      <c r="A187" s="105" t="s">
        <v>2585</v>
      </c>
    </row>
    <row r="188" spans="1:1" x14ac:dyDescent="0.25">
      <c r="A188" s="105" t="s">
        <v>2586</v>
      </c>
    </row>
    <row r="189" spans="1:1" x14ac:dyDescent="0.25">
      <c r="A189" s="105" t="s">
        <v>2587</v>
      </c>
    </row>
    <row r="190" spans="1:1" x14ac:dyDescent="0.25">
      <c r="A190" s="105" t="s">
        <v>2588</v>
      </c>
    </row>
    <row r="191" spans="1:1" x14ac:dyDescent="0.25">
      <c r="A191" s="105" t="s">
        <v>2589</v>
      </c>
    </row>
    <row r="192" spans="1:1" x14ac:dyDescent="0.25">
      <c r="A192" s="105" t="s">
        <v>2590</v>
      </c>
    </row>
    <row r="193" spans="1:1" x14ac:dyDescent="0.25">
      <c r="A193" s="105" t="s">
        <v>2591</v>
      </c>
    </row>
    <row r="194" spans="1:1" x14ac:dyDescent="0.25">
      <c r="A194" s="105" t="s">
        <v>2592</v>
      </c>
    </row>
    <row r="195" spans="1:1" x14ac:dyDescent="0.25">
      <c r="A195" s="105" t="s">
        <v>2593</v>
      </c>
    </row>
    <row r="196" spans="1:1" x14ac:dyDescent="0.25">
      <c r="A196" s="105" t="s">
        <v>2594</v>
      </c>
    </row>
    <row r="197" spans="1:1" x14ac:dyDescent="0.25">
      <c r="A197" s="105" t="s">
        <v>2595</v>
      </c>
    </row>
    <row r="198" spans="1:1" x14ac:dyDescent="0.25">
      <c r="A198" s="105" t="s">
        <v>2596</v>
      </c>
    </row>
    <row r="199" spans="1:1" x14ac:dyDescent="0.25">
      <c r="A199" s="105" t="s">
        <v>2597</v>
      </c>
    </row>
    <row r="200" spans="1:1" x14ac:dyDescent="0.25">
      <c r="A200" s="105" t="s">
        <v>2598</v>
      </c>
    </row>
    <row r="201" spans="1:1" x14ac:dyDescent="0.25">
      <c r="A201" s="105" t="s">
        <v>2599</v>
      </c>
    </row>
    <row r="202" spans="1:1" x14ac:dyDescent="0.25">
      <c r="A202" s="105" t="s">
        <v>2600</v>
      </c>
    </row>
    <row r="203" spans="1:1" x14ac:dyDescent="0.25">
      <c r="A203" s="105" t="s">
        <v>2601</v>
      </c>
    </row>
    <row r="204" spans="1:1" x14ac:dyDescent="0.25">
      <c r="A204" s="105" t="s">
        <v>2602</v>
      </c>
    </row>
    <row r="205" spans="1:1" x14ac:dyDescent="0.25">
      <c r="A205" s="105" t="s">
        <v>2603</v>
      </c>
    </row>
    <row r="206" spans="1:1" x14ac:dyDescent="0.25">
      <c r="A206" s="105" t="s">
        <v>2604</v>
      </c>
    </row>
    <row r="207" spans="1:1" x14ac:dyDescent="0.25">
      <c r="A207" s="105" t="s">
        <v>2605</v>
      </c>
    </row>
    <row r="208" spans="1:1" x14ac:dyDescent="0.25">
      <c r="A208" s="105" t="s">
        <v>2606</v>
      </c>
    </row>
    <row r="209" spans="1:1" x14ac:dyDescent="0.25">
      <c r="A209" s="105" t="s">
        <v>2607</v>
      </c>
    </row>
    <row r="210" spans="1:1" x14ac:dyDescent="0.25">
      <c r="A210" s="105" t="s">
        <v>2608</v>
      </c>
    </row>
    <row r="211" spans="1:1" x14ac:dyDescent="0.25">
      <c r="A211" s="105" t="s">
        <v>2609</v>
      </c>
    </row>
    <row r="212" spans="1:1" x14ac:dyDescent="0.25">
      <c r="A212" s="105" t="s">
        <v>2610</v>
      </c>
    </row>
    <row r="213" spans="1:1" x14ac:dyDescent="0.25">
      <c r="A213" s="105" t="s">
        <v>2611</v>
      </c>
    </row>
    <row r="214" spans="1:1" x14ac:dyDescent="0.25">
      <c r="A214" s="105" t="s">
        <v>2612</v>
      </c>
    </row>
    <row r="215" spans="1:1" x14ac:dyDescent="0.25">
      <c r="A215" s="105" t="s">
        <v>2613</v>
      </c>
    </row>
    <row r="216" spans="1:1" x14ac:dyDescent="0.25">
      <c r="A216" s="105" t="s">
        <v>2614</v>
      </c>
    </row>
    <row r="217" spans="1:1" x14ac:dyDescent="0.25">
      <c r="A217" s="105" t="s">
        <v>2615</v>
      </c>
    </row>
    <row r="218" spans="1:1" x14ac:dyDescent="0.25">
      <c r="A218" s="105" t="s">
        <v>2616</v>
      </c>
    </row>
    <row r="219" spans="1:1" x14ac:dyDescent="0.25">
      <c r="A219" s="105" t="s">
        <v>2617</v>
      </c>
    </row>
    <row r="220" spans="1:1" x14ac:dyDescent="0.25">
      <c r="A220" s="105" t="s">
        <v>2618</v>
      </c>
    </row>
    <row r="221" spans="1:1" x14ac:dyDescent="0.25">
      <c r="A221" s="105" t="s">
        <v>2619</v>
      </c>
    </row>
    <row r="222" spans="1:1" x14ac:dyDescent="0.25">
      <c r="A222" s="105" t="s">
        <v>2620</v>
      </c>
    </row>
    <row r="223" spans="1:1" x14ac:dyDescent="0.25">
      <c r="A223" s="105" t="s">
        <v>2621</v>
      </c>
    </row>
    <row r="224" spans="1:1" x14ac:dyDescent="0.25">
      <c r="A224" s="105" t="s">
        <v>2622</v>
      </c>
    </row>
    <row r="225" spans="1:1" x14ac:dyDescent="0.25">
      <c r="A225" s="105" t="s">
        <v>2623</v>
      </c>
    </row>
    <row r="226" spans="1:1" x14ac:dyDescent="0.25">
      <c r="A226" s="105" t="s">
        <v>2624</v>
      </c>
    </row>
    <row r="227" spans="1:1" x14ac:dyDescent="0.25">
      <c r="A227" s="105" t="s">
        <v>2625</v>
      </c>
    </row>
    <row r="228" spans="1:1" x14ac:dyDescent="0.25">
      <c r="A228" s="105" t="s">
        <v>2626</v>
      </c>
    </row>
    <row r="229" spans="1:1" x14ac:dyDescent="0.25">
      <c r="A229" s="105" t="s">
        <v>2627</v>
      </c>
    </row>
    <row r="230" spans="1:1" x14ac:dyDescent="0.25">
      <c r="A230" s="105" t="s">
        <v>2628</v>
      </c>
    </row>
    <row r="231" spans="1:1" x14ac:dyDescent="0.25">
      <c r="A231" s="105" t="s">
        <v>2629</v>
      </c>
    </row>
    <row r="232" spans="1:1" x14ac:dyDescent="0.25">
      <c r="A232" s="105" t="s">
        <v>2630</v>
      </c>
    </row>
    <row r="233" spans="1:1" x14ac:dyDescent="0.25">
      <c r="A233" s="105" t="s">
        <v>2631</v>
      </c>
    </row>
    <row r="234" spans="1:1" x14ac:dyDescent="0.25">
      <c r="A234" s="105" t="s">
        <v>2632</v>
      </c>
    </row>
    <row r="235" spans="1:1" x14ac:dyDescent="0.25">
      <c r="A235" s="105" t="s">
        <v>2633</v>
      </c>
    </row>
    <row r="236" spans="1:1" x14ac:dyDescent="0.25">
      <c r="A236" s="105" t="s">
        <v>2634</v>
      </c>
    </row>
    <row r="237" spans="1:1" x14ac:dyDescent="0.25">
      <c r="A237" s="105" t="s">
        <v>2635</v>
      </c>
    </row>
    <row r="238" spans="1:1" x14ac:dyDescent="0.25">
      <c r="A238" s="105" t="s">
        <v>2636</v>
      </c>
    </row>
    <row r="239" spans="1:1" x14ac:dyDescent="0.25">
      <c r="A239" s="105" t="s">
        <v>2637</v>
      </c>
    </row>
    <row r="240" spans="1:1" x14ac:dyDescent="0.25">
      <c r="A240" s="105" t="s">
        <v>2638</v>
      </c>
    </row>
    <row r="241" spans="1:1" x14ac:dyDescent="0.25">
      <c r="A241" s="105" t="s">
        <v>2639</v>
      </c>
    </row>
    <row r="242" spans="1:1" x14ac:dyDescent="0.25">
      <c r="A242" s="105" t="s">
        <v>2640</v>
      </c>
    </row>
    <row r="243" spans="1:1" x14ac:dyDescent="0.25">
      <c r="A243" s="105" t="s">
        <v>2641</v>
      </c>
    </row>
    <row r="244" spans="1:1" x14ac:dyDescent="0.25">
      <c r="A244" s="105" t="s">
        <v>2642</v>
      </c>
    </row>
    <row r="245" spans="1:1" x14ac:dyDescent="0.25">
      <c r="A245" s="105" t="s">
        <v>2643</v>
      </c>
    </row>
    <row r="246" spans="1:1" x14ac:dyDescent="0.25">
      <c r="A246" s="105" t="s">
        <v>2644</v>
      </c>
    </row>
    <row r="247" spans="1:1" x14ac:dyDescent="0.25">
      <c r="A247" s="105" t="s">
        <v>2645</v>
      </c>
    </row>
    <row r="248" spans="1:1" x14ac:dyDescent="0.25">
      <c r="A248" s="105" t="s">
        <v>2646</v>
      </c>
    </row>
    <row r="249" spans="1:1" x14ac:dyDescent="0.25">
      <c r="A249" s="105" t="s">
        <v>2647</v>
      </c>
    </row>
    <row r="250" spans="1:1" x14ac:dyDescent="0.25">
      <c r="A250" s="105" t="s">
        <v>2648</v>
      </c>
    </row>
    <row r="251" spans="1:1" x14ac:dyDescent="0.25">
      <c r="A251" s="105" t="s">
        <v>2649</v>
      </c>
    </row>
    <row r="252" spans="1:1" x14ac:dyDescent="0.25">
      <c r="A252" s="105" t="s">
        <v>2650</v>
      </c>
    </row>
    <row r="253" spans="1:1" x14ac:dyDescent="0.25">
      <c r="A253" s="105" t="s">
        <v>2651</v>
      </c>
    </row>
    <row r="254" spans="1:1" x14ac:dyDescent="0.25">
      <c r="A254" s="105" t="s">
        <v>2652</v>
      </c>
    </row>
    <row r="255" spans="1:1" x14ac:dyDescent="0.25">
      <c r="A255" s="105" t="s">
        <v>2653</v>
      </c>
    </row>
    <row r="256" spans="1:1" x14ac:dyDescent="0.25">
      <c r="A256" s="105" t="s">
        <v>2654</v>
      </c>
    </row>
    <row r="257" spans="1:1" x14ac:dyDescent="0.25">
      <c r="A257" s="105" t="s">
        <v>2655</v>
      </c>
    </row>
    <row r="258" spans="1:1" x14ac:dyDescent="0.25">
      <c r="A258" s="105" t="s">
        <v>2656</v>
      </c>
    </row>
    <row r="259" spans="1:1" x14ac:dyDescent="0.25">
      <c r="A259" s="105" t="s">
        <v>2657</v>
      </c>
    </row>
    <row r="260" spans="1:1" x14ac:dyDescent="0.25">
      <c r="A260" s="105" t="s">
        <v>2658</v>
      </c>
    </row>
    <row r="261" spans="1:1" x14ac:dyDescent="0.25">
      <c r="A261" s="105" t="s">
        <v>2659</v>
      </c>
    </row>
    <row r="262" spans="1:1" x14ac:dyDescent="0.25">
      <c r="A262" s="105" t="s">
        <v>2660</v>
      </c>
    </row>
    <row r="263" spans="1:1" x14ac:dyDescent="0.25">
      <c r="A263" s="105" t="s">
        <v>2661</v>
      </c>
    </row>
    <row r="264" spans="1:1" x14ac:dyDescent="0.25">
      <c r="A264" s="105" t="s">
        <v>2662</v>
      </c>
    </row>
    <row r="265" spans="1:1" x14ac:dyDescent="0.25">
      <c r="A265" s="105" t="s">
        <v>2663</v>
      </c>
    </row>
    <row r="266" spans="1:1" x14ac:dyDescent="0.25">
      <c r="A266" s="105" t="s">
        <v>2664</v>
      </c>
    </row>
    <row r="267" spans="1:1" x14ac:dyDescent="0.25">
      <c r="A267" s="105" t="s">
        <v>2665</v>
      </c>
    </row>
    <row r="268" spans="1:1" x14ac:dyDescent="0.25">
      <c r="A268" s="105" t="s">
        <v>2666</v>
      </c>
    </row>
    <row r="269" spans="1:1" x14ac:dyDescent="0.25">
      <c r="A269" s="105" t="s">
        <v>2667</v>
      </c>
    </row>
    <row r="270" spans="1:1" x14ac:dyDescent="0.25">
      <c r="A270" s="105" t="s">
        <v>2668</v>
      </c>
    </row>
    <row r="271" spans="1:1" x14ac:dyDescent="0.25">
      <c r="A271" s="105" t="s">
        <v>2669</v>
      </c>
    </row>
    <row r="272" spans="1:1" x14ac:dyDescent="0.25">
      <c r="A272" s="105" t="s">
        <v>2670</v>
      </c>
    </row>
    <row r="273" spans="1:1" x14ac:dyDescent="0.25">
      <c r="A273" s="105" t="s">
        <v>2671</v>
      </c>
    </row>
    <row r="274" spans="1:1" x14ac:dyDescent="0.25">
      <c r="A274" s="105" t="s">
        <v>2672</v>
      </c>
    </row>
    <row r="275" spans="1:1" x14ac:dyDescent="0.25">
      <c r="A275" s="105" t="s">
        <v>2673</v>
      </c>
    </row>
    <row r="276" spans="1:1" x14ac:dyDescent="0.25">
      <c r="A276" s="105" t="s">
        <v>2674</v>
      </c>
    </row>
    <row r="277" spans="1:1" x14ac:dyDescent="0.25">
      <c r="A277" s="105" t="s">
        <v>2675</v>
      </c>
    </row>
    <row r="278" spans="1:1" x14ac:dyDescent="0.25">
      <c r="A278" s="105" t="s">
        <v>2676</v>
      </c>
    </row>
    <row r="279" spans="1:1" x14ac:dyDescent="0.25">
      <c r="A279" s="105" t="s">
        <v>2677</v>
      </c>
    </row>
    <row r="280" spans="1:1" x14ac:dyDescent="0.25">
      <c r="A280" s="105" t="s">
        <v>2678</v>
      </c>
    </row>
    <row r="281" spans="1:1" x14ac:dyDescent="0.25">
      <c r="A281" s="105" t="s">
        <v>2679</v>
      </c>
    </row>
    <row r="282" spans="1:1" x14ac:dyDescent="0.25">
      <c r="A282" s="105" t="s">
        <v>2680</v>
      </c>
    </row>
    <row r="283" spans="1:1" x14ac:dyDescent="0.25">
      <c r="A283" s="105" t="s">
        <v>2681</v>
      </c>
    </row>
    <row r="284" spans="1:1" x14ac:dyDescent="0.25">
      <c r="A284" s="105" t="s">
        <v>2682</v>
      </c>
    </row>
    <row r="285" spans="1:1" x14ac:dyDescent="0.25">
      <c r="A285" s="105" t="s">
        <v>2683</v>
      </c>
    </row>
    <row r="286" spans="1:1" x14ac:dyDescent="0.25">
      <c r="A286" s="105" t="s">
        <v>2684</v>
      </c>
    </row>
    <row r="287" spans="1:1" x14ac:dyDescent="0.25">
      <c r="A287" s="105" t="s">
        <v>2685</v>
      </c>
    </row>
    <row r="288" spans="1:1" x14ac:dyDescent="0.25">
      <c r="A288" s="105" t="s">
        <v>2686</v>
      </c>
    </row>
    <row r="289" spans="1:1" x14ac:dyDescent="0.25">
      <c r="A289" s="105" t="s">
        <v>2687</v>
      </c>
    </row>
    <row r="290" spans="1:1" x14ac:dyDescent="0.25">
      <c r="A290" s="105" t="s">
        <v>2688</v>
      </c>
    </row>
    <row r="291" spans="1:1" x14ac:dyDescent="0.25">
      <c r="A291" s="105" t="s">
        <v>2689</v>
      </c>
    </row>
    <row r="292" spans="1:1" x14ac:dyDescent="0.25">
      <c r="A292" s="105" t="s">
        <v>2690</v>
      </c>
    </row>
    <row r="293" spans="1:1" x14ac:dyDescent="0.25">
      <c r="A293" s="105" t="s">
        <v>2691</v>
      </c>
    </row>
    <row r="294" spans="1:1" x14ac:dyDescent="0.25">
      <c r="A294" s="105" t="s">
        <v>2692</v>
      </c>
    </row>
    <row r="295" spans="1:1" x14ac:dyDescent="0.25">
      <c r="A295" s="105" t="s">
        <v>2693</v>
      </c>
    </row>
    <row r="296" spans="1:1" x14ac:dyDescent="0.25">
      <c r="A296" s="105" t="s">
        <v>2694</v>
      </c>
    </row>
    <row r="297" spans="1:1" x14ac:dyDescent="0.25">
      <c r="A297" s="105" t="s">
        <v>2695</v>
      </c>
    </row>
    <row r="298" spans="1:1" x14ac:dyDescent="0.25">
      <c r="A298" s="105" t="s">
        <v>2696</v>
      </c>
    </row>
    <row r="299" spans="1:1" x14ac:dyDescent="0.25">
      <c r="A299" s="105" t="s">
        <v>2697</v>
      </c>
    </row>
    <row r="300" spans="1:1" x14ac:dyDescent="0.25">
      <c r="A300" s="105" t="s">
        <v>2698</v>
      </c>
    </row>
    <row r="301" spans="1:1" x14ac:dyDescent="0.25">
      <c r="A301" s="105" t="s">
        <v>2699</v>
      </c>
    </row>
    <row r="302" spans="1:1" x14ac:dyDescent="0.25">
      <c r="A302" s="105" t="s">
        <v>2700</v>
      </c>
    </row>
    <row r="303" spans="1:1" x14ac:dyDescent="0.25">
      <c r="A303" s="105" t="s">
        <v>2701</v>
      </c>
    </row>
    <row r="304" spans="1:1" x14ac:dyDescent="0.25">
      <c r="A304" s="105" t="s">
        <v>2702</v>
      </c>
    </row>
    <row r="305" spans="1:1" x14ac:dyDescent="0.25">
      <c r="A305" s="105" t="s">
        <v>2703</v>
      </c>
    </row>
    <row r="306" spans="1:1" x14ac:dyDescent="0.25">
      <c r="A306" s="105" t="s">
        <v>2704</v>
      </c>
    </row>
    <row r="307" spans="1:1" x14ac:dyDescent="0.25">
      <c r="A307" s="105" t="s">
        <v>2705</v>
      </c>
    </row>
    <row r="308" spans="1:1" x14ac:dyDescent="0.25">
      <c r="A308" s="105" t="s">
        <v>2706</v>
      </c>
    </row>
    <row r="309" spans="1:1" x14ac:dyDescent="0.25">
      <c r="A309" s="105" t="s">
        <v>2707</v>
      </c>
    </row>
    <row r="310" spans="1:1" x14ac:dyDescent="0.25">
      <c r="A310" s="105" t="s">
        <v>2708</v>
      </c>
    </row>
    <row r="311" spans="1:1" x14ac:dyDescent="0.25">
      <c r="A311" s="105" t="s">
        <v>2709</v>
      </c>
    </row>
    <row r="312" spans="1:1" x14ac:dyDescent="0.25">
      <c r="A312" s="105" t="s">
        <v>2710</v>
      </c>
    </row>
    <row r="313" spans="1:1" x14ac:dyDescent="0.25">
      <c r="A313" s="105" t="s">
        <v>2711</v>
      </c>
    </row>
    <row r="314" spans="1:1" x14ac:dyDescent="0.25">
      <c r="A314" s="105" t="s">
        <v>2712</v>
      </c>
    </row>
    <row r="315" spans="1:1" x14ac:dyDescent="0.25">
      <c r="A315" s="105" t="s">
        <v>2713</v>
      </c>
    </row>
    <row r="316" spans="1:1" x14ac:dyDescent="0.25">
      <c r="A316" s="105" t="s">
        <v>2714</v>
      </c>
    </row>
    <row r="317" spans="1:1" x14ac:dyDescent="0.25">
      <c r="A317" s="105" t="s">
        <v>2715</v>
      </c>
    </row>
    <row r="318" spans="1:1" x14ac:dyDescent="0.25">
      <c r="A318" s="105" t="s">
        <v>2716</v>
      </c>
    </row>
    <row r="319" spans="1:1" x14ac:dyDescent="0.25">
      <c r="A319" s="105" t="s">
        <v>2717</v>
      </c>
    </row>
    <row r="320" spans="1:1" x14ac:dyDescent="0.25">
      <c r="A320" s="105" t="s">
        <v>2718</v>
      </c>
    </row>
    <row r="321" spans="1:1" x14ac:dyDescent="0.25">
      <c r="A321" s="105" t="s">
        <v>2719</v>
      </c>
    </row>
    <row r="322" spans="1:1" x14ac:dyDescent="0.25">
      <c r="A322" s="105" t="s">
        <v>2720</v>
      </c>
    </row>
    <row r="323" spans="1:1" x14ac:dyDescent="0.25">
      <c r="A323" s="105" t="s">
        <v>2721</v>
      </c>
    </row>
    <row r="324" spans="1:1" x14ac:dyDescent="0.25">
      <c r="A324" s="105" t="s">
        <v>2722</v>
      </c>
    </row>
    <row r="325" spans="1:1" x14ac:dyDescent="0.25">
      <c r="A325" s="105" t="s">
        <v>2723</v>
      </c>
    </row>
    <row r="326" spans="1:1" x14ac:dyDescent="0.25">
      <c r="A326" s="105" t="s">
        <v>2724</v>
      </c>
    </row>
    <row r="327" spans="1:1" x14ac:dyDescent="0.25">
      <c r="A327" s="105" t="s">
        <v>2725</v>
      </c>
    </row>
    <row r="328" spans="1:1" x14ac:dyDescent="0.25">
      <c r="A328" s="105" t="s">
        <v>2726</v>
      </c>
    </row>
    <row r="329" spans="1:1" x14ac:dyDescent="0.25">
      <c r="A329" s="105" t="s">
        <v>2727</v>
      </c>
    </row>
    <row r="330" spans="1:1" x14ac:dyDescent="0.25">
      <c r="A330" s="105" t="s">
        <v>2728</v>
      </c>
    </row>
    <row r="331" spans="1:1" x14ac:dyDescent="0.25">
      <c r="A331" s="105" t="s">
        <v>2729</v>
      </c>
    </row>
    <row r="332" spans="1:1" x14ac:dyDescent="0.25">
      <c r="A332" s="105" t="s">
        <v>2730</v>
      </c>
    </row>
    <row r="333" spans="1:1" x14ac:dyDescent="0.25">
      <c r="A333" s="105" t="s">
        <v>2731</v>
      </c>
    </row>
    <row r="334" spans="1:1" x14ac:dyDescent="0.25">
      <c r="A334" s="105" t="s">
        <v>2732</v>
      </c>
    </row>
    <row r="335" spans="1:1" x14ac:dyDescent="0.25">
      <c r="A335" s="105" t="s">
        <v>2733</v>
      </c>
    </row>
    <row r="336" spans="1:1" x14ac:dyDescent="0.25">
      <c r="A336" s="105" t="s">
        <v>2734</v>
      </c>
    </row>
    <row r="337" spans="1:1" x14ac:dyDescent="0.25">
      <c r="A337" s="105" t="s">
        <v>2735</v>
      </c>
    </row>
    <row r="338" spans="1:1" x14ac:dyDescent="0.25">
      <c r="A338" s="105" t="s">
        <v>2736</v>
      </c>
    </row>
    <row r="339" spans="1:1" x14ac:dyDescent="0.25">
      <c r="A339" s="105" t="s">
        <v>2737</v>
      </c>
    </row>
    <row r="340" spans="1:1" x14ac:dyDescent="0.25">
      <c r="A340" s="105" t="s">
        <v>2738</v>
      </c>
    </row>
    <row r="341" spans="1:1" x14ac:dyDescent="0.25">
      <c r="A341" s="105" t="s">
        <v>2739</v>
      </c>
    </row>
    <row r="342" spans="1:1" x14ac:dyDescent="0.25">
      <c r="A342" s="105" t="s">
        <v>2740</v>
      </c>
    </row>
    <row r="343" spans="1:1" x14ac:dyDescent="0.25">
      <c r="A343" s="105" t="s">
        <v>2741</v>
      </c>
    </row>
    <row r="344" spans="1:1" x14ac:dyDescent="0.25">
      <c r="A344" s="105" t="s">
        <v>2742</v>
      </c>
    </row>
    <row r="345" spans="1:1" x14ac:dyDescent="0.25">
      <c r="A345" s="105" t="s">
        <v>2743</v>
      </c>
    </row>
    <row r="346" spans="1:1" x14ac:dyDescent="0.25">
      <c r="A346" s="105" t="s">
        <v>2744</v>
      </c>
    </row>
    <row r="347" spans="1:1" x14ac:dyDescent="0.25">
      <c r="A347" s="105" t="s">
        <v>2745</v>
      </c>
    </row>
    <row r="348" spans="1:1" x14ac:dyDescent="0.25">
      <c r="A348" s="105" t="s">
        <v>2746</v>
      </c>
    </row>
    <row r="349" spans="1:1" x14ac:dyDescent="0.25">
      <c r="A349" s="105" t="s">
        <v>2747</v>
      </c>
    </row>
    <row r="350" spans="1:1" x14ac:dyDescent="0.25">
      <c r="A350" s="105" t="s">
        <v>2748</v>
      </c>
    </row>
    <row r="351" spans="1:1" x14ac:dyDescent="0.25">
      <c r="A351" s="105" t="s">
        <v>2749</v>
      </c>
    </row>
    <row r="352" spans="1:1" x14ac:dyDescent="0.25">
      <c r="A352" s="105" t="s">
        <v>2750</v>
      </c>
    </row>
    <row r="353" spans="1:1" x14ac:dyDescent="0.25">
      <c r="A353" s="105" t="s">
        <v>2751</v>
      </c>
    </row>
    <row r="354" spans="1:1" x14ac:dyDescent="0.25">
      <c r="A354" s="105" t="s">
        <v>2752</v>
      </c>
    </row>
    <row r="355" spans="1:1" x14ac:dyDescent="0.25">
      <c r="A355" s="105" t="s">
        <v>2753</v>
      </c>
    </row>
    <row r="356" spans="1:1" x14ac:dyDescent="0.25">
      <c r="A356" s="105" t="s">
        <v>2754</v>
      </c>
    </row>
    <row r="357" spans="1:1" x14ac:dyDescent="0.25">
      <c r="A357" s="105" t="s">
        <v>2755</v>
      </c>
    </row>
    <row r="358" spans="1:1" x14ac:dyDescent="0.25">
      <c r="A358" s="105" t="s">
        <v>2756</v>
      </c>
    </row>
    <row r="359" spans="1:1" x14ac:dyDescent="0.25">
      <c r="A359" s="105" t="s">
        <v>2757</v>
      </c>
    </row>
    <row r="360" spans="1:1" x14ac:dyDescent="0.25">
      <c r="A360" s="105" t="s">
        <v>2758</v>
      </c>
    </row>
    <row r="361" spans="1:1" x14ac:dyDescent="0.25">
      <c r="A361" s="105" t="s">
        <v>2759</v>
      </c>
    </row>
    <row r="362" spans="1:1" x14ac:dyDescent="0.25">
      <c r="A362" s="105" t="s">
        <v>2760</v>
      </c>
    </row>
    <row r="363" spans="1:1" x14ac:dyDescent="0.25">
      <c r="A363" s="105" t="s">
        <v>2761</v>
      </c>
    </row>
    <row r="364" spans="1:1" x14ac:dyDescent="0.25">
      <c r="A364" s="105" t="s">
        <v>2762</v>
      </c>
    </row>
    <row r="365" spans="1:1" x14ac:dyDescent="0.25">
      <c r="A365" s="105" t="s">
        <v>2763</v>
      </c>
    </row>
    <row r="366" spans="1:1" x14ac:dyDescent="0.25">
      <c r="A366" s="105" t="s">
        <v>2764</v>
      </c>
    </row>
    <row r="367" spans="1:1" x14ac:dyDescent="0.25">
      <c r="A367" s="105" t="s">
        <v>2765</v>
      </c>
    </row>
    <row r="368" spans="1:1" x14ac:dyDescent="0.25">
      <c r="A368" s="105" t="s">
        <v>2766</v>
      </c>
    </row>
    <row r="369" spans="1:1" x14ac:dyDescent="0.25">
      <c r="A369" s="105" t="s">
        <v>2767</v>
      </c>
    </row>
    <row r="370" spans="1:1" x14ac:dyDescent="0.25">
      <c r="A370" s="105" t="s">
        <v>2768</v>
      </c>
    </row>
    <row r="371" spans="1:1" x14ac:dyDescent="0.25">
      <c r="A371" s="105" t="s">
        <v>2769</v>
      </c>
    </row>
    <row r="372" spans="1:1" x14ac:dyDescent="0.25">
      <c r="A372" s="105" t="s">
        <v>2770</v>
      </c>
    </row>
    <row r="373" spans="1:1" x14ac:dyDescent="0.25">
      <c r="A373" s="105" t="s">
        <v>2771</v>
      </c>
    </row>
    <row r="374" spans="1:1" x14ac:dyDescent="0.25">
      <c r="A374" s="105" t="s">
        <v>2772</v>
      </c>
    </row>
    <row r="375" spans="1:1" x14ac:dyDescent="0.25">
      <c r="A375" s="105" t="s">
        <v>2773</v>
      </c>
    </row>
    <row r="376" spans="1:1" x14ac:dyDescent="0.25">
      <c r="A376" s="105" t="s">
        <v>2774</v>
      </c>
    </row>
    <row r="377" spans="1:1" x14ac:dyDescent="0.25">
      <c r="A377" s="105" t="s">
        <v>2775</v>
      </c>
    </row>
    <row r="378" spans="1:1" x14ac:dyDescent="0.25">
      <c r="A378" s="105" t="s">
        <v>2776</v>
      </c>
    </row>
    <row r="379" spans="1:1" x14ac:dyDescent="0.25">
      <c r="A379" s="105" t="s">
        <v>2777</v>
      </c>
    </row>
    <row r="380" spans="1:1" x14ac:dyDescent="0.25">
      <c r="A380" s="105" t="s">
        <v>2778</v>
      </c>
    </row>
    <row r="381" spans="1:1" x14ac:dyDescent="0.25">
      <c r="A381" s="105" t="s">
        <v>2779</v>
      </c>
    </row>
    <row r="382" spans="1:1" x14ac:dyDescent="0.25">
      <c r="A382" s="105" t="s">
        <v>2780</v>
      </c>
    </row>
    <row r="383" spans="1:1" x14ac:dyDescent="0.25">
      <c r="A383" s="105" t="s">
        <v>2781</v>
      </c>
    </row>
    <row r="384" spans="1:1" x14ac:dyDescent="0.25">
      <c r="A384" s="105" t="s">
        <v>2782</v>
      </c>
    </row>
    <row r="385" spans="1:1" x14ac:dyDescent="0.25">
      <c r="A385" s="105" t="s">
        <v>2783</v>
      </c>
    </row>
    <row r="386" spans="1:1" x14ac:dyDescent="0.25">
      <c r="A386" s="105" t="s">
        <v>2784</v>
      </c>
    </row>
    <row r="387" spans="1:1" x14ac:dyDescent="0.25">
      <c r="A387" s="105" t="s">
        <v>2785</v>
      </c>
    </row>
    <row r="388" spans="1:1" x14ac:dyDescent="0.25">
      <c r="A388" s="105" t="s">
        <v>2786</v>
      </c>
    </row>
    <row r="389" spans="1:1" x14ac:dyDescent="0.25">
      <c r="A389" s="105" t="s">
        <v>2787</v>
      </c>
    </row>
    <row r="390" spans="1:1" x14ac:dyDescent="0.25">
      <c r="A390" s="105" t="s">
        <v>2788</v>
      </c>
    </row>
    <row r="391" spans="1:1" x14ac:dyDescent="0.25">
      <c r="A391" s="105" t="s">
        <v>2789</v>
      </c>
    </row>
    <row r="392" spans="1:1" x14ac:dyDescent="0.25">
      <c r="A392" s="105" t="s">
        <v>2790</v>
      </c>
    </row>
    <row r="393" spans="1:1" x14ac:dyDescent="0.25">
      <c r="A393" s="105" t="s">
        <v>2791</v>
      </c>
    </row>
    <row r="394" spans="1:1" x14ac:dyDescent="0.25">
      <c r="A394" s="105" t="s">
        <v>2792</v>
      </c>
    </row>
    <row r="395" spans="1:1" x14ac:dyDescent="0.25">
      <c r="A395" s="105" t="s">
        <v>2793</v>
      </c>
    </row>
    <row r="396" spans="1:1" x14ac:dyDescent="0.25">
      <c r="A396" s="105" t="s">
        <v>2794</v>
      </c>
    </row>
    <row r="397" spans="1:1" x14ac:dyDescent="0.25">
      <c r="A397" s="105" t="s">
        <v>2795</v>
      </c>
    </row>
    <row r="398" spans="1:1" x14ac:dyDescent="0.25">
      <c r="A398" s="105" t="s">
        <v>2796</v>
      </c>
    </row>
    <row r="399" spans="1:1" x14ac:dyDescent="0.25">
      <c r="A399" s="105" t="s">
        <v>2797</v>
      </c>
    </row>
    <row r="400" spans="1:1" x14ac:dyDescent="0.25">
      <c r="A400" s="105" t="s">
        <v>2798</v>
      </c>
    </row>
    <row r="401" spans="1:1" x14ac:dyDescent="0.25">
      <c r="A401" s="105" t="s">
        <v>2799</v>
      </c>
    </row>
    <row r="402" spans="1:1" x14ac:dyDescent="0.25">
      <c r="A402" s="105" t="s">
        <v>2800</v>
      </c>
    </row>
    <row r="403" spans="1:1" x14ac:dyDescent="0.25">
      <c r="A403" s="105" t="s">
        <v>2801</v>
      </c>
    </row>
    <row r="404" spans="1:1" x14ac:dyDescent="0.25">
      <c r="A404" s="105" t="s">
        <v>2802</v>
      </c>
    </row>
    <row r="405" spans="1:1" x14ac:dyDescent="0.25">
      <c r="A405" s="105" t="s">
        <v>2803</v>
      </c>
    </row>
    <row r="406" spans="1:1" x14ac:dyDescent="0.25">
      <c r="A406" s="105" t="s">
        <v>2804</v>
      </c>
    </row>
    <row r="407" spans="1:1" x14ac:dyDescent="0.25">
      <c r="A407" s="105" t="s">
        <v>2805</v>
      </c>
    </row>
    <row r="408" spans="1:1" x14ac:dyDescent="0.25">
      <c r="A408" s="105" t="s">
        <v>2806</v>
      </c>
    </row>
    <row r="409" spans="1:1" x14ac:dyDescent="0.25">
      <c r="A409" s="105" t="s">
        <v>2807</v>
      </c>
    </row>
    <row r="410" spans="1:1" x14ac:dyDescent="0.25">
      <c r="A410" s="105" t="s">
        <v>2808</v>
      </c>
    </row>
    <row r="411" spans="1:1" x14ac:dyDescent="0.25">
      <c r="A411" s="105" t="s">
        <v>2809</v>
      </c>
    </row>
    <row r="412" spans="1:1" x14ac:dyDescent="0.25">
      <c r="A412" s="105" t="s">
        <v>2810</v>
      </c>
    </row>
    <row r="413" spans="1:1" x14ac:dyDescent="0.25">
      <c r="A413" s="105" t="s">
        <v>2811</v>
      </c>
    </row>
    <row r="414" spans="1:1" x14ac:dyDescent="0.25">
      <c r="A414" s="105" t="s">
        <v>2812</v>
      </c>
    </row>
    <row r="415" spans="1:1" x14ac:dyDescent="0.25">
      <c r="A415" s="105" t="s">
        <v>2813</v>
      </c>
    </row>
    <row r="416" spans="1:1" x14ac:dyDescent="0.25">
      <c r="A416" s="105" t="s">
        <v>2814</v>
      </c>
    </row>
    <row r="417" spans="1:1" x14ac:dyDescent="0.25">
      <c r="A417" s="105" t="s">
        <v>2815</v>
      </c>
    </row>
    <row r="418" spans="1:1" x14ac:dyDescent="0.25">
      <c r="A418" s="105" t="s">
        <v>2816</v>
      </c>
    </row>
    <row r="419" spans="1:1" x14ac:dyDescent="0.25">
      <c r="A419" s="105" t="s">
        <v>2817</v>
      </c>
    </row>
    <row r="420" spans="1:1" x14ac:dyDescent="0.25">
      <c r="A420" s="105" t="s">
        <v>2818</v>
      </c>
    </row>
    <row r="421" spans="1:1" x14ac:dyDescent="0.25">
      <c r="A421" s="105" t="s">
        <v>2819</v>
      </c>
    </row>
    <row r="422" spans="1:1" x14ac:dyDescent="0.25">
      <c r="A422" s="105" t="s">
        <v>2820</v>
      </c>
    </row>
    <row r="423" spans="1:1" x14ac:dyDescent="0.25">
      <c r="A423" s="105" t="s">
        <v>2821</v>
      </c>
    </row>
    <row r="424" spans="1:1" x14ac:dyDescent="0.25">
      <c r="A424" s="105" t="s">
        <v>2822</v>
      </c>
    </row>
    <row r="425" spans="1:1" x14ac:dyDescent="0.25">
      <c r="A425" s="105" t="s">
        <v>2823</v>
      </c>
    </row>
    <row r="426" spans="1:1" x14ac:dyDescent="0.25">
      <c r="A426" s="105" t="s">
        <v>2824</v>
      </c>
    </row>
    <row r="427" spans="1:1" x14ac:dyDescent="0.25">
      <c r="A427" s="105" t="s">
        <v>2825</v>
      </c>
    </row>
    <row r="428" spans="1:1" x14ac:dyDescent="0.25">
      <c r="A428" s="105" t="s">
        <v>2826</v>
      </c>
    </row>
    <row r="429" spans="1:1" x14ac:dyDescent="0.25">
      <c r="A429" s="105" t="s">
        <v>2827</v>
      </c>
    </row>
    <row r="430" spans="1:1" x14ac:dyDescent="0.25">
      <c r="A430" s="105" t="s">
        <v>2828</v>
      </c>
    </row>
    <row r="431" spans="1:1" x14ac:dyDescent="0.25">
      <c r="A431" s="105" t="s">
        <v>2829</v>
      </c>
    </row>
    <row r="432" spans="1:1" x14ac:dyDescent="0.25">
      <c r="A432" s="105" t="s">
        <v>2830</v>
      </c>
    </row>
    <row r="433" spans="1:1" x14ac:dyDescent="0.25">
      <c r="A433" s="105" t="s">
        <v>2831</v>
      </c>
    </row>
    <row r="434" spans="1:1" x14ac:dyDescent="0.25">
      <c r="A434" s="105" t="s">
        <v>2832</v>
      </c>
    </row>
    <row r="435" spans="1:1" x14ac:dyDescent="0.25">
      <c r="A435" s="105" t="s">
        <v>2833</v>
      </c>
    </row>
    <row r="436" spans="1:1" x14ac:dyDescent="0.25">
      <c r="A436" s="105" t="s">
        <v>2834</v>
      </c>
    </row>
    <row r="437" spans="1:1" x14ac:dyDescent="0.25">
      <c r="A437" s="105" t="s">
        <v>2835</v>
      </c>
    </row>
    <row r="438" spans="1:1" x14ac:dyDescent="0.25">
      <c r="A438" s="105" t="s">
        <v>2836</v>
      </c>
    </row>
    <row r="439" spans="1:1" x14ac:dyDescent="0.25">
      <c r="A439" s="105" t="s">
        <v>2837</v>
      </c>
    </row>
    <row r="440" spans="1:1" x14ac:dyDescent="0.25">
      <c r="A440" s="105" t="s">
        <v>2838</v>
      </c>
    </row>
    <row r="441" spans="1:1" x14ac:dyDescent="0.25">
      <c r="A441" s="105" t="s">
        <v>2839</v>
      </c>
    </row>
    <row r="442" spans="1:1" x14ac:dyDescent="0.25">
      <c r="A442" s="105" t="s">
        <v>2840</v>
      </c>
    </row>
    <row r="443" spans="1:1" x14ac:dyDescent="0.25">
      <c r="A443" s="105" t="s">
        <v>2841</v>
      </c>
    </row>
    <row r="444" spans="1:1" x14ac:dyDescent="0.25">
      <c r="A444" s="105" t="s">
        <v>2842</v>
      </c>
    </row>
    <row r="445" spans="1:1" x14ac:dyDescent="0.25">
      <c r="A445" s="105" t="s">
        <v>2843</v>
      </c>
    </row>
    <row r="446" spans="1:1" x14ac:dyDescent="0.25">
      <c r="A446" s="105" t="s">
        <v>2844</v>
      </c>
    </row>
    <row r="447" spans="1:1" x14ac:dyDescent="0.25">
      <c r="A447" s="105" t="s">
        <v>2845</v>
      </c>
    </row>
    <row r="448" spans="1:1" x14ac:dyDescent="0.25">
      <c r="A448" s="105" t="s">
        <v>2846</v>
      </c>
    </row>
    <row r="449" spans="1:1" x14ac:dyDescent="0.25">
      <c r="A449" s="105" t="s">
        <v>2847</v>
      </c>
    </row>
    <row r="450" spans="1:1" x14ac:dyDescent="0.25">
      <c r="A450" s="105" t="s">
        <v>2848</v>
      </c>
    </row>
    <row r="451" spans="1:1" x14ac:dyDescent="0.25">
      <c r="A451" s="105" t="s">
        <v>2849</v>
      </c>
    </row>
    <row r="452" spans="1:1" x14ac:dyDescent="0.25">
      <c r="A452" s="105" t="s">
        <v>2850</v>
      </c>
    </row>
    <row r="453" spans="1:1" x14ac:dyDescent="0.25">
      <c r="A453" s="105" t="s">
        <v>2851</v>
      </c>
    </row>
    <row r="454" spans="1:1" x14ac:dyDescent="0.25">
      <c r="A454" s="105" t="s">
        <v>2852</v>
      </c>
    </row>
    <row r="455" spans="1:1" x14ac:dyDescent="0.25">
      <c r="A455" s="105" t="s">
        <v>2853</v>
      </c>
    </row>
    <row r="456" spans="1:1" x14ac:dyDescent="0.25">
      <c r="A456" s="105" t="s">
        <v>2854</v>
      </c>
    </row>
    <row r="457" spans="1:1" x14ac:dyDescent="0.25">
      <c r="A457" s="105" t="s">
        <v>2855</v>
      </c>
    </row>
    <row r="458" spans="1:1" x14ac:dyDescent="0.25">
      <c r="A458" s="105" t="s">
        <v>2856</v>
      </c>
    </row>
    <row r="459" spans="1:1" x14ac:dyDescent="0.25">
      <c r="A459" s="105" t="s">
        <v>2857</v>
      </c>
    </row>
    <row r="460" spans="1:1" x14ac:dyDescent="0.25">
      <c r="A460" s="105" t="s">
        <v>2858</v>
      </c>
    </row>
    <row r="461" spans="1:1" x14ac:dyDescent="0.25">
      <c r="A461" s="105" t="s">
        <v>2859</v>
      </c>
    </row>
    <row r="462" spans="1:1" x14ac:dyDescent="0.25">
      <c r="A462" s="105" t="s">
        <v>2860</v>
      </c>
    </row>
    <row r="463" spans="1:1" x14ac:dyDescent="0.25">
      <c r="A463" s="105" t="s">
        <v>2861</v>
      </c>
    </row>
    <row r="464" spans="1:1" x14ac:dyDescent="0.25">
      <c r="A464" s="105" t="s">
        <v>2862</v>
      </c>
    </row>
    <row r="465" spans="1:1" x14ac:dyDescent="0.25">
      <c r="A465" s="105" t="s">
        <v>2863</v>
      </c>
    </row>
    <row r="466" spans="1:1" x14ac:dyDescent="0.25">
      <c r="A466" s="105" t="s">
        <v>2864</v>
      </c>
    </row>
    <row r="467" spans="1:1" x14ac:dyDescent="0.25">
      <c r="A467" s="105" t="s">
        <v>2865</v>
      </c>
    </row>
    <row r="468" spans="1:1" x14ac:dyDescent="0.25">
      <c r="A468" s="105" t="s">
        <v>2866</v>
      </c>
    </row>
    <row r="469" spans="1:1" x14ac:dyDescent="0.25">
      <c r="A469" s="105" t="s">
        <v>2867</v>
      </c>
    </row>
    <row r="470" spans="1:1" x14ac:dyDescent="0.25">
      <c r="A470" s="105" t="s">
        <v>2868</v>
      </c>
    </row>
    <row r="471" spans="1:1" x14ac:dyDescent="0.25">
      <c r="A471" s="105" t="s">
        <v>2869</v>
      </c>
    </row>
    <row r="472" spans="1:1" x14ac:dyDescent="0.25">
      <c r="A472" s="105" t="s">
        <v>2870</v>
      </c>
    </row>
    <row r="473" spans="1:1" x14ac:dyDescent="0.25">
      <c r="A473" s="105" t="s">
        <v>2871</v>
      </c>
    </row>
    <row r="474" spans="1:1" x14ac:dyDescent="0.25">
      <c r="A474" s="105" t="s">
        <v>2872</v>
      </c>
    </row>
    <row r="475" spans="1:1" x14ac:dyDescent="0.25">
      <c r="A475" s="105" t="s">
        <v>2873</v>
      </c>
    </row>
    <row r="476" spans="1:1" x14ac:dyDescent="0.25">
      <c r="A476" s="105" t="s">
        <v>2874</v>
      </c>
    </row>
    <row r="477" spans="1:1" x14ac:dyDescent="0.25">
      <c r="A477" s="105" t="s">
        <v>2875</v>
      </c>
    </row>
    <row r="478" spans="1:1" x14ac:dyDescent="0.25">
      <c r="A478" s="105" t="s">
        <v>2876</v>
      </c>
    </row>
    <row r="479" spans="1:1" x14ac:dyDescent="0.25">
      <c r="A479" s="105" t="s">
        <v>2877</v>
      </c>
    </row>
    <row r="480" spans="1:1" x14ac:dyDescent="0.25">
      <c r="A480" s="105" t="s">
        <v>2878</v>
      </c>
    </row>
    <row r="481" spans="1:1" x14ac:dyDescent="0.25">
      <c r="A481" s="105" t="s">
        <v>2879</v>
      </c>
    </row>
    <row r="482" spans="1:1" x14ac:dyDescent="0.25">
      <c r="A482" s="105" t="s">
        <v>2880</v>
      </c>
    </row>
    <row r="483" spans="1:1" x14ac:dyDescent="0.25">
      <c r="A483" s="105" t="s">
        <v>2881</v>
      </c>
    </row>
    <row r="484" spans="1:1" x14ac:dyDescent="0.25">
      <c r="A484" s="105" t="s">
        <v>2882</v>
      </c>
    </row>
    <row r="485" spans="1:1" x14ac:dyDescent="0.25">
      <c r="A485" s="105" t="s">
        <v>2883</v>
      </c>
    </row>
    <row r="486" spans="1:1" x14ac:dyDescent="0.25">
      <c r="A486" s="105" t="s">
        <v>2884</v>
      </c>
    </row>
    <row r="487" spans="1:1" x14ac:dyDescent="0.25">
      <c r="A487" s="105" t="s">
        <v>2885</v>
      </c>
    </row>
    <row r="488" spans="1:1" x14ac:dyDescent="0.25">
      <c r="A488" s="105" t="s">
        <v>2886</v>
      </c>
    </row>
    <row r="489" spans="1:1" x14ac:dyDescent="0.25">
      <c r="A489" s="105" t="s">
        <v>2887</v>
      </c>
    </row>
    <row r="490" spans="1:1" x14ac:dyDescent="0.25">
      <c r="A490" s="105" t="s">
        <v>2888</v>
      </c>
    </row>
    <row r="491" spans="1:1" x14ac:dyDescent="0.25">
      <c r="A491" s="105" t="s">
        <v>2889</v>
      </c>
    </row>
    <row r="492" spans="1:1" x14ac:dyDescent="0.25">
      <c r="A492" s="105" t="s">
        <v>2890</v>
      </c>
    </row>
    <row r="493" spans="1:1" x14ac:dyDescent="0.25">
      <c r="A493" s="105" t="s">
        <v>2891</v>
      </c>
    </row>
    <row r="494" spans="1:1" x14ac:dyDescent="0.25">
      <c r="A494" s="105" t="s">
        <v>2892</v>
      </c>
    </row>
    <row r="495" spans="1:1" x14ac:dyDescent="0.25">
      <c r="A495" s="105" t="s">
        <v>2893</v>
      </c>
    </row>
    <row r="496" spans="1:1" x14ac:dyDescent="0.25">
      <c r="A496" s="105" t="s">
        <v>2894</v>
      </c>
    </row>
    <row r="497" spans="1:1" x14ac:dyDescent="0.25">
      <c r="A497" s="105" t="s">
        <v>2895</v>
      </c>
    </row>
    <row r="498" spans="1:1" x14ac:dyDescent="0.25">
      <c r="A498" s="105" t="s">
        <v>2896</v>
      </c>
    </row>
    <row r="499" spans="1:1" x14ac:dyDescent="0.25">
      <c r="A499" s="105" t="s">
        <v>2897</v>
      </c>
    </row>
    <row r="500" spans="1:1" x14ac:dyDescent="0.25">
      <c r="A500" s="105" t="s">
        <v>2898</v>
      </c>
    </row>
    <row r="501" spans="1:1" x14ac:dyDescent="0.25">
      <c r="A501" s="105" t="s">
        <v>2899</v>
      </c>
    </row>
    <row r="502" spans="1:1" x14ac:dyDescent="0.25">
      <c r="A502" s="105" t="s">
        <v>2900</v>
      </c>
    </row>
    <row r="503" spans="1:1" x14ac:dyDescent="0.25">
      <c r="A503" s="105" t="s">
        <v>2901</v>
      </c>
    </row>
    <row r="504" spans="1:1" x14ac:dyDescent="0.25">
      <c r="A504" s="105" t="s">
        <v>2902</v>
      </c>
    </row>
    <row r="505" spans="1:1" x14ac:dyDescent="0.25">
      <c r="A505" s="105" t="s">
        <v>2903</v>
      </c>
    </row>
    <row r="506" spans="1:1" x14ac:dyDescent="0.25">
      <c r="A506" s="105" t="s">
        <v>2904</v>
      </c>
    </row>
    <row r="507" spans="1:1" x14ac:dyDescent="0.25">
      <c r="A507" s="105" t="s">
        <v>2905</v>
      </c>
    </row>
    <row r="508" spans="1:1" x14ac:dyDescent="0.25">
      <c r="A508" s="105" t="s">
        <v>2906</v>
      </c>
    </row>
    <row r="509" spans="1:1" x14ac:dyDescent="0.25">
      <c r="A509" s="105" t="s">
        <v>2907</v>
      </c>
    </row>
    <row r="510" spans="1:1" x14ac:dyDescent="0.25">
      <c r="A510" s="105" t="s">
        <v>2908</v>
      </c>
    </row>
    <row r="511" spans="1:1" x14ac:dyDescent="0.25">
      <c r="A511" s="105" t="s">
        <v>2909</v>
      </c>
    </row>
    <row r="512" spans="1:1" x14ac:dyDescent="0.25">
      <c r="A512" s="105" t="s">
        <v>2910</v>
      </c>
    </row>
    <row r="513" spans="1:1" x14ac:dyDescent="0.25">
      <c r="A513" s="105" t="s">
        <v>2911</v>
      </c>
    </row>
    <row r="514" spans="1:1" x14ac:dyDescent="0.25">
      <c r="A514" s="105" t="s">
        <v>2912</v>
      </c>
    </row>
    <row r="515" spans="1:1" x14ac:dyDescent="0.25">
      <c r="A515" s="105" t="s">
        <v>2913</v>
      </c>
    </row>
    <row r="516" spans="1:1" x14ac:dyDescent="0.25">
      <c r="A516" s="105" t="s">
        <v>2914</v>
      </c>
    </row>
    <row r="517" spans="1:1" x14ac:dyDescent="0.25">
      <c r="A517" s="105" t="s">
        <v>2915</v>
      </c>
    </row>
    <row r="518" spans="1:1" x14ac:dyDescent="0.25">
      <c r="A518" s="105" t="s">
        <v>2916</v>
      </c>
    </row>
    <row r="519" spans="1:1" x14ac:dyDescent="0.25">
      <c r="A519" s="105" t="s">
        <v>2917</v>
      </c>
    </row>
    <row r="520" spans="1:1" x14ac:dyDescent="0.25">
      <c r="A520" s="105" t="s">
        <v>2918</v>
      </c>
    </row>
    <row r="521" spans="1:1" x14ac:dyDescent="0.25">
      <c r="A521" s="105" t="s">
        <v>2919</v>
      </c>
    </row>
    <row r="522" spans="1:1" x14ac:dyDescent="0.25">
      <c r="A522" s="105" t="s">
        <v>2920</v>
      </c>
    </row>
    <row r="523" spans="1:1" x14ac:dyDescent="0.25">
      <c r="A523" s="105" t="s">
        <v>2921</v>
      </c>
    </row>
    <row r="524" spans="1:1" x14ac:dyDescent="0.25">
      <c r="A524" s="105" t="s">
        <v>2922</v>
      </c>
    </row>
    <row r="525" spans="1:1" x14ac:dyDescent="0.25">
      <c r="A525" s="105" t="s">
        <v>2923</v>
      </c>
    </row>
    <row r="526" spans="1:1" x14ac:dyDescent="0.25">
      <c r="A526" s="105" t="s">
        <v>2924</v>
      </c>
    </row>
    <row r="527" spans="1:1" x14ac:dyDescent="0.25">
      <c r="A527" s="105" t="s">
        <v>2925</v>
      </c>
    </row>
    <row r="528" spans="1:1" x14ac:dyDescent="0.25">
      <c r="A528" s="105" t="s">
        <v>2926</v>
      </c>
    </row>
    <row r="529" spans="1:1" x14ac:dyDescent="0.25">
      <c r="A529" s="105" t="s">
        <v>2927</v>
      </c>
    </row>
    <row r="530" spans="1:1" x14ac:dyDescent="0.25">
      <c r="A530" s="105" t="s">
        <v>2928</v>
      </c>
    </row>
    <row r="531" spans="1:1" x14ac:dyDescent="0.25">
      <c r="A531" s="105" t="s">
        <v>2929</v>
      </c>
    </row>
    <row r="532" spans="1:1" x14ac:dyDescent="0.25">
      <c r="A532" s="105" t="s">
        <v>2930</v>
      </c>
    </row>
    <row r="533" spans="1:1" x14ac:dyDescent="0.25">
      <c r="A533" s="105" t="s">
        <v>2931</v>
      </c>
    </row>
    <row r="534" spans="1:1" x14ac:dyDescent="0.25">
      <c r="A534" s="105" t="s">
        <v>2932</v>
      </c>
    </row>
    <row r="535" spans="1:1" x14ac:dyDescent="0.25">
      <c r="A535" s="105" t="s">
        <v>2933</v>
      </c>
    </row>
    <row r="536" spans="1:1" x14ac:dyDescent="0.25">
      <c r="A536" s="105" t="s">
        <v>2934</v>
      </c>
    </row>
    <row r="537" spans="1:1" x14ac:dyDescent="0.25">
      <c r="A537" s="105" t="s">
        <v>2935</v>
      </c>
    </row>
    <row r="538" spans="1:1" x14ac:dyDescent="0.25">
      <c r="A538" s="105" t="s">
        <v>2936</v>
      </c>
    </row>
    <row r="539" spans="1:1" x14ac:dyDescent="0.25">
      <c r="A539" s="105" t="s">
        <v>2937</v>
      </c>
    </row>
    <row r="540" spans="1:1" x14ac:dyDescent="0.25">
      <c r="A540" s="105" t="s">
        <v>2938</v>
      </c>
    </row>
    <row r="541" spans="1:1" x14ac:dyDescent="0.25">
      <c r="A541" s="105" t="s">
        <v>2939</v>
      </c>
    </row>
    <row r="542" spans="1:1" x14ac:dyDescent="0.25">
      <c r="A542" s="105" t="s">
        <v>2940</v>
      </c>
    </row>
    <row r="543" spans="1:1" x14ac:dyDescent="0.25">
      <c r="A543" s="105" t="s">
        <v>2941</v>
      </c>
    </row>
    <row r="544" spans="1:1" x14ac:dyDescent="0.25">
      <c r="A544" s="105" t="s">
        <v>2942</v>
      </c>
    </row>
    <row r="545" spans="1:1" x14ac:dyDescent="0.25">
      <c r="A545" s="105" t="s">
        <v>2943</v>
      </c>
    </row>
    <row r="546" spans="1:1" x14ac:dyDescent="0.25">
      <c r="A546" s="105" t="s">
        <v>2944</v>
      </c>
    </row>
    <row r="547" spans="1:1" x14ac:dyDescent="0.25">
      <c r="A547" s="105" t="s">
        <v>2945</v>
      </c>
    </row>
    <row r="548" spans="1:1" x14ac:dyDescent="0.25">
      <c r="A548" s="105" t="s">
        <v>2946</v>
      </c>
    </row>
    <row r="549" spans="1:1" x14ac:dyDescent="0.25">
      <c r="A549" s="105" t="s">
        <v>2947</v>
      </c>
    </row>
    <row r="550" spans="1:1" x14ac:dyDescent="0.25">
      <c r="A550" s="105" t="s">
        <v>2948</v>
      </c>
    </row>
    <row r="551" spans="1:1" x14ac:dyDescent="0.25">
      <c r="A551" s="105" t="s">
        <v>2949</v>
      </c>
    </row>
    <row r="552" spans="1:1" x14ac:dyDescent="0.25">
      <c r="A552" s="105" t="s">
        <v>2950</v>
      </c>
    </row>
    <row r="553" spans="1:1" x14ac:dyDescent="0.25">
      <c r="A553" s="105" t="s">
        <v>2951</v>
      </c>
    </row>
    <row r="554" spans="1:1" x14ac:dyDescent="0.25">
      <c r="A554" s="105" t="s">
        <v>2952</v>
      </c>
    </row>
    <row r="555" spans="1:1" x14ac:dyDescent="0.25">
      <c r="A555" s="105" t="s">
        <v>2953</v>
      </c>
    </row>
    <row r="556" spans="1:1" x14ac:dyDescent="0.25">
      <c r="A556" s="105" t="s">
        <v>2954</v>
      </c>
    </row>
    <row r="557" spans="1:1" x14ac:dyDescent="0.25">
      <c r="A557" s="105" t="s">
        <v>2955</v>
      </c>
    </row>
    <row r="558" spans="1:1" x14ac:dyDescent="0.25">
      <c r="A558" s="105" t="s">
        <v>2956</v>
      </c>
    </row>
    <row r="559" spans="1:1" x14ac:dyDescent="0.25">
      <c r="A559" s="105" t="s">
        <v>2957</v>
      </c>
    </row>
    <row r="560" spans="1:1" x14ac:dyDescent="0.25">
      <c r="A560" s="105" t="s">
        <v>2958</v>
      </c>
    </row>
    <row r="561" spans="1:1" x14ac:dyDescent="0.25">
      <c r="A561" s="105" t="s">
        <v>2959</v>
      </c>
    </row>
    <row r="562" spans="1:1" x14ac:dyDescent="0.25">
      <c r="A562" s="105" t="s">
        <v>2960</v>
      </c>
    </row>
    <row r="563" spans="1:1" x14ac:dyDescent="0.25">
      <c r="A563" s="105" t="s">
        <v>2961</v>
      </c>
    </row>
    <row r="564" spans="1:1" x14ac:dyDescent="0.25">
      <c r="A564" s="105" t="s">
        <v>2962</v>
      </c>
    </row>
    <row r="565" spans="1:1" x14ac:dyDescent="0.25">
      <c r="A565" s="105" t="s">
        <v>2963</v>
      </c>
    </row>
    <row r="566" spans="1:1" x14ac:dyDescent="0.25">
      <c r="A566" s="105" t="s">
        <v>2964</v>
      </c>
    </row>
    <row r="567" spans="1:1" x14ac:dyDescent="0.25">
      <c r="A567" s="105" t="s">
        <v>2965</v>
      </c>
    </row>
    <row r="568" spans="1:1" x14ac:dyDescent="0.25">
      <c r="A568" s="105" t="s">
        <v>2966</v>
      </c>
    </row>
    <row r="569" spans="1:1" x14ac:dyDescent="0.25">
      <c r="A569" s="105" t="s">
        <v>2967</v>
      </c>
    </row>
    <row r="570" spans="1:1" x14ac:dyDescent="0.25">
      <c r="A570" s="105" t="s">
        <v>2968</v>
      </c>
    </row>
    <row r="571" spans="1:1" x14ac:dyDescent="0.25">
      <c r="A571" s="105" t="s">
        <v>2969</v>
      </c>
    </row>
    <row r="572" spans="1:1" x14ac:dyDescent="0.25">
      <c r="A572" s="105" t="s">
        <v>2970</v>
      </c>
    </row>
    <row r="573" spans="1:1" x14ac:dyDescent="0.25">
      <c r="A573" s="105" t="s">
        <v>2971</v>
      </c>
    </row>
    <row r="574" spans="1:1" x14ac:dyDescent="0.25">
      <c r="A574" s="105" t="s">
        <v>2972</v>
      </c>
    </row>
    <row r="575" spans="1:1" x14ac:dyDescent="0.25">
      <c r="A575" s="105" t="s">
        <v>2973</v>
      </c>
    </row>
    <row r="576" spans="1:1" x14ac:dyDescent="0.25">
      <c r="A576" s="105" t="s">
        <v>2974</v>
      </c>
    </row>
    <row r="577" spans="1:1" x14ac:dyDescent="0.25">
      <c r="A577" s="105" t="s">
        <v>2975</v>
      </c>
    </row>
    <row r="578" spans="1:1" x14ac:dyDescent="0.25">
      <c r="A578" s="105" t="s">
        <v>2976</v>
      </c>
    </row>
    <row r="579" spans="1:1" x14ac:dyDescent="0.25">
      <c r="A579" s="105" t="s">
        <v>2977</v>
      </c>
    </row>
    <row r="580" spans="1:1" x14ac:dyDescent="0.25">
      <c r="A580" s="105" t="s">
        <v>2978</v>
      </c>
    </row>
    <row r="581" spans="1:1" x14ac:dyDescent="0.25">
      <c r="A581" s="105" t="s">
        <v>2979</v>
      </c>
    </row>
    <row r="582" spans="1:1" x14ac:dyDescent="0.25">
      <c r="A582" s="105" t="s">
        <v>2980</v>
      </c>
    </row>
    <row r="583" spans="1:1" x14ac:dyDescent="0.25">
      <c r="A583" s="105" t="s">
        <v>2981</v>
      </c>
    </row>
    <row r="584" spans="1:1" x14ac:dyDescent="0.25">
      <c r="A584" s="105" t="s">
        <v>2982</v>
      </c>
    </row>
    <row r="585" spans="1:1" x14ac:dyDescent="0.25">
      <c r="A585" s="105" t="s">
        <v>2983</v>
      </c>
    </row>
    <row r="586" spans="1:1" x14ac:dyDescent="0.25">
      <c r="A586" s="105" t="s">
        <v>2984</v>
      </c>
    </row>
    <row r="587" spans="1:1" x14ac:dyDescent="0.25">
      <c r="A587" s="105" t="s">
        <v>2985</v>
      </c>
    </row>
    <row r="588" spans="1:1" x14ac:dyDescent="0.25">
      <c r="A588" s="105" t="s">
        <v>2986</v>
      </c>
    </row>
    <row r="589" spans="1:1" x14ac:dyDescent="0.25">
      <c r="A589" s="105" t="s">
        <v>2987</v>
      </c>
    </row>
    <row r="590" spans="1:1" x14ac:dyDescent="0.25">
      <c r="A590" s="105" t="s">
        <v>2988</v>
      </c>
    </row>
    <row r="591" spans="1:1" x14ac:dyDescent="0.25">
      <c r="A591" s="105" t="s">
        <v>2989</v>
      </c>
    </row>
    <row r="592" spans="1:1" x14ac:dyDescent="0.25">
      <c r="A592" s="105" t="s">
        <v>2990</v>
      </c>
    </row>
    <row r="593" spans="1:1" x14ac:dyDescent="0.25">
      <c r="A593" s="105" t="s">
        <v>2991</v>
      </c>
    </row>
    <row r="594" spans="1:1" x14ac:dyDescent="0.25">
      <c r="A594" s="105" t="s">
        <v>2992</v>
      </c>
    </row>
    <row r="595" spans="1:1" x14ac:dyDescent="0.25">
      <c r="A595" s="105" t="s">
        <v>2993</v>
      </c>
    </row>
    <row r="596" spans="1:1" x14ac:dyDescent="0.25">
      <c r="A596" s="105" t="s">
        <v>2994</v>
      </c>
    </row>
    <row r="597" spans="1:1" x14ac:dyDescent="0.25">
      <c r="A597" s="105" t="s">
        <v>2995</v>
      </c>
    </row>
    <row r="598" spans="1:1" x14ac:dyDescent="0.25">
      <c r="A598" s="105" t="s">
        <v>2996</v>
      </c>
    </row>
    <row r="599" spans="1:1" x14ac:dyDescent="0.25">
      <c r="A599" s="105" t="s">
        <v>2997</v>
      </c>
    </row>
    <row r="600" spans="1:1" x14ac:dyDescent="0.25">
      <c r="A600" s="105" t="s">
        <v>2998</v>
      </c>
    </row>
    <row r="601" spans="1:1" x14ac:dyDescent="0.25">
      <c r="A601" s="105" t="s">
        <v>2999</v>
      </c>
    </row>
    <row r="602" spans="1:1" x14ac:dyDescent="0.25">
      <c r="A602" s="105" t="s">
        <v>3000</v>
      </c>
    </row>
    <row r="603" spans="1:1" x14ac:dyDescent="0.25">
      <c r="A603" s="105" t="s">
        <v>3001</v>
      </c>
    </row>
    <row r="604" spans="1:1" x14ac:dyDescent="0.25">
      <c r="A604" s="105" t="s">
        <v>3002</v>
      </c>
    </row>
    <row r="605" spans="1:1" x14ac:dyDescent="0.25">
      <c r="A605" s="105" t="s">
        <v>3003</v>
      </c>
    </row>
    <row r="606" spans="1:1" x14ac:dyDescent="0.25">
      <c r="A606" s="105" t="s">
        <v>3004</v>
      </c>
    </row>
    <row r="607" spans="1:1" x14ac:dyDescent="0.25">
      <c r="A607" s="105" t="s">
        <v>3005</v>
      </c>
    </row>
    <row r="608" spans="1:1" x14ac:dyDescent="0.25">
      <c r="A608" s="105" t="s">
        <v>3006</v>
      </c>
    </row>
    <row r="609" spans="1:1" x14ac:dyDescent="0.25">
      <c r="A609" s="105" t="s">
        <v>3007</v>
      </c>
    </row>
    <row r="610" spans="1:1" x14ac:dyDescent="0.25">
      <c r="A610" s="105" t="s">
        <v>3008</v>
      </c>
    </row>
    <row r="611" spans="1:1" x14ac:dyDescent="0.25">
      <c r="A611" s="105" t="s">
        <v>3009</v>
      </c>
    </row>
    <row r="612" spans="1:1" x14ac:dyDescent="0.25">
      <c r="A612" s="105" t="s">
        <v>3010</v>
      </c>
    </row>
    <row r="613" spans="1:1" x14ac:dyDescent="0.25">
      <c r="A613" s="105" t="s">
        <v>3011</v>
      </c>
    </row>
    <row r="614" spans="1:1" x14ac:dyDescent="0.25">
      <c r="A614" s="105" t="s">
        <v>3012</v>
      </c>
    </row>
    <row r="615" spans="1:1" x14ac:dyDescent="0.25">
      <c r="A615" s="105" t="s">
        <v>3013</v>
      </c>
    </row>
    <row r="616" spans="1:1" x14ac:dyDescent="0.25">
      <c r="A616" s="105" t="s">
        <v>3014</v>
      </c>
    </row>
    <row r="617" spans="1:1" x14ac:dyDescent="0.25">
      <c r="A617" s="105" t="s">
        <v>3015</v>
      </c>
    </row>
    <row r="618" spans="1:1" x14ac:dyDescent="0.25">
      <c r="A618" s="105" t="s">
        <v>3016</v>
      </c>
    </row>
    <row r="619" spans="1:1" x14ac:dyDescent="0.25">
      <c r="A619" s="105" t="s">
        <v>3017</v>
      </c>
    </row>
    <row r="620" spans="1:1" x14ac:dyDescent="0.25">
      <c r="A620" s="105" t="s">
        <v>3018</v>
      </c>
    </row>
    <row r="621" spans="1:1" x14ac:dyDescent="0.25">
      <c r="A621" s="105" t="s">
        <v>3019</v>
      </c>
    </row>
    <row r="622" spans="1:1" x14ac:dyDescent="0.25">
      <c r="A622" s="105" t="s">
        <v>3020</v>
      </c>
    </row>
    <row r="623" spans="1:1" x14ac:dyDescent="0.25">
      <c r="A623" s="105" t="s">
        <v>3021</v>
      </c>
    </row>
    <row r="624" spans="1:1" x14ac:dyDescent="0.25">
      <c r="A624" s="105" t="s">
        <v>3022</v>
      </c>
    </row>
    <row r="625" spans="1:1" x14ac:dyDescent="0.25">
      <c r="A625" s="105" t="s">
        <v>3023</v>
      </c>
    </row>
    <row r="626" spans="1:1" x14ac:dyDescent="0.25">
      <c r="A626" s="105" t="s">
        <v>3024</v>
      </c>
    </row>
    <row r="627" spans="1:1" x14ac:dyDescent="0.25">
      <c r="A627" s="105" t="s">
        <v>3025</v>
      </c>
    </row>
    <row r="628" spans="1:1" x14ac:dyDescent="0.25">
      <c r="A628" s="105" t="s">
        <v>3026</v>
      </c>
    </row>
    <row r="629" spans="1:1" x14ac:dyDescent="0.25">
      <c r="A629" s="105" t="s">
        <v>3027</v>
      </c>
    </row>
    <row r="630" spans="1:1" x14ac:dyDescent="0.25">
      <c r="A630" s="105" t="s">
        <v>3028</v>
      </c>
    </row>
    <row r="631" spans="1:1" x14ac:dyDescent="0.25">
      <c r="A631" s="105" t="s">
        <v>3029</v>
      </c>
    </row>
    <row r="632" spans="1:1" x14ac:dyDescent="0.25">
      <c r="A632" s="105" t="s">
        <v>3030</v>
      </c>
    </row>
    <row r="633" spans="1:1" x14ac:dyDescent="0.25">
      <c r="A633" s="105" t="s">
        <v>3031</v>
      </c>
    </row>
    <row r="634" spans="1:1" x14ac:dyDescent="0.25">
      <c r="A634" s="105" t="s">
        <v>3032</v>
      </c>
    </row>
    <row r="635" spans="1:1" x14ac:dyDescent="0.25">
      <c r="A635" s="105" t="s">
        <v>3033</v>
      </c>
    </row>
    <row r="636" spans="1:1" x14ac:dyDescent="0.25">
      <c r="A636" s="105" t="s">
        <v>3034</v>
      </c>
    </row>
    <row r="637" spans="1:1" x14ac:dyDescent="0.25">
      <c r="A637" s="105" t="s">
        <v>3035</v>
      </c>
    </row>
    <row r="638" spans="1:1" x14ac:dyDescent="0.25">
      <c r="A638" s="105" t="s">
        <v>3036</v>
      </c>
    </row>
    <row r="639" spans="1:1" x14ac:dyDescent="0.25">
      <c r="A639" s="105" t="s">
        <v>3037</v>
      </c>
    </row>
    <row r="640" spans="1:1" x14ac:dyDescent="0.25">
      <c r="A640" s="105" t="s">
        <v>3038</v>
      </c>
    </row>
    <row r="641" spans="1:1" x14ac:dyDescent="0.25">
      <c r="A641" s="105" t="s">
        <v>3039</v>
      </c>
    </row>
    <row r="642" spans="1:1" x14ac:dyDescent="0.25">
      <c r="A642" s="105" t="s">
        <v>3040</v>
      </c>
    </row>
    <row r="643" spans="1:1" x14ac:dyDescent="0.25">
      <c r="A643" s="105" t="s">
        <v>3041</v>
      </c>
    </row>
    <row r="644" spans="1:1" x14ac:dyDescent="0.25">
      <c r="A644" s="105" t="s">
        <v>3042</v>
      </c>
    </row>
    <row r="645" spans="1:1" x14ac:dyDescent="0.25">
      <c r="A645" s="105" t="s">
        <v>3043</v>
      </c>
    </row>
    <row r="646" spans="1:1" x14ac:dyDescent="0.25">
      <c r="A646" s="105" t="s">
        <v>3044</v>
      </c>
    </row>
    <row r="647" spans="1:1" x14ac:dyDescent="0.25">
      <c r="A647" s="105" t="s">
        <v>3045</v>
      </c>
    </row>
    <row r="648" spans="1:1" x14ac:dyDescent="0.25">
      <c r="A648" s="105" t="s">
        <v>3046</v>
      </c>
    </row>
    <row r="649" spans="1:1" x14ac:dyDescent="0.25">
      <c r="A649" s="105" t="s">
        <v>3047</v>
      </c>
    </row>
    <row r="650" spans="1:1" x14ac:dyDescent="0.25">
      <c r="A650" s="105" t="s">
        <v>3048</v>
      </c>
    </row>
    <row r="651" spans="1:1" x14ac:dyDescent="0.25">
      <c r="A651" s="105" t="s">
        <v>3049</v>
      </c>
    </row>
    <row r="652" spans="1:1" x14ac:dyDescent="0.25">
      <c r="A652" s="105" t="s">
        <v>3050</v>
      </c>
    </row>
    <row r="653" spans="1:1" x14ac:dyDescent="0.25">
      <c r="A653" s="105" t="s">
        <v>3051</v>
      </c>
    </row>
    <row r="654" spans="1:1" x14ac:dyDescent="0.25">
      <c r="A654" s="105" t="s">
        <v>3052</v>
      </c>
    </row>
    <row r="655" spans="1:1" x14ac:dyDescent="0.25">
      <c r="A655" s="105" t="s">
        <v>3053</v>
      </c>
    </row>
    <row r="656" spans="1:1" x14ac:dyDescent="0.25">
      <c r="A656" s="105" t="s">
        <v>3054</v>
      </c>
    </row>
    <row r="657" spans="1:1" x14ac:dyDescent="0.25">
      <c r="A657" s="105" t="s">
        <v>3055</v>
      </c>
    </row>
    <row r="658" spans="1:1" x14ac:dyDescent="0.25">
      <c r="A658" s="105" t="s">
        <v>3056</v>
      </c>
    </row>
    <row r="659" spans="1:1" x14ac:dyDescent="0.25">
      <c r="A659" s="105" t="s">
        <v>3057</v>
      </c>
    </row>
    <row r="660" spans="1:1" x14ac:dyDescent="0.25">
      <c r="A660" s="105" t="s">
        <v>3058</v>
      </c>
    </row>
    <row r="661" spans="1:1" x14ac:dyDescent="0.25">
      <c r="A661" s="105" t="s">
        <v>3059</v>
      </c>
    </row>
    <row r="662" spans="1:1" x14ac:dyDescent="0.25">
      <c r="A662" s="105" t="s">
        <v>3060</v>
      </c>
    </row>
    <row r="663" spans="1:1" x14ac:dyDescent="0.25">
      <c r="A663" s="105" t="s">
        <v>3061</v>
      </c>
    </row>
    <row r="664" spans="1:1" x14ac:dyDescent="0.25">
      <c r="A664" s="105" t="s">
        <v>3062</v>
      </c>
    </row>
    <row r="665" spans="1:1" x14ac:dyDescent="0.25">
      <c r="A665" s="105" t="s">
        <v>3063</v>
      </c>
    </row>
    <row r="666" spans="1:1" x14ac:dyDescent="0.25">
      <c r="A666" s="105" t="s">
        <v>3064</v>
      </c>
    </row>
    <row r="667" spans="1:1" x14ac:dyDescent="0.25">
      <c r="A667" s="105" t="s">
        <v>3065</v>
      </c>
    </row>
    <row r="668" spans="1:1" x14ac:dyDescent="0.25">
      <c r="A668" s="105" t="s">
        <v>3066</v>
      </c>
    </row>
    <row r="669" spans="1:1" x14ac:dyDescent="0.25">
      <c r="A669" s="105" t="s">
        <v>3067</v>
      </c>
    </row>
    <row r="670" spans="1:1" x14ac:dyDescent="0.25">
      <c r="A670" s="105" t="s">
        <v>3068</v>
      </c>
    </row>
    <row r="671" spans="1:1" x14ac:dyDescent="0.25">
      <c r="A671" s="105" t="s">
        <v>3069</v>
      </c>
    </row>
    <row r="672" spans="1:1" x14ac:dyDescent="0.25">
      <c r="A672" s="105" t="s">
        <v>3070</v>
      </c>
    </row>
    <row r="673" spans="1:1" x14ac:dyDescent="0.25">
      <c r="A673" s="105" t="s">
        <v>3071</v>
      </c>
    </row>
    <row r="674" spans="1:1" x14ac:dyDescent="0.25">
      <c r="A674" s="105" t="s">
        <v>3072</v>
      </c>
    </row>
    <row r="675" spans="1:1" x14ac:dyDescent="0.25">
      <c r="A675" s="105" t="s">
        <v>3073</v>
      </c>
    </row>
    <row r="676" spans="1:1" x14ac:dyDescent="0.25">
      <c r="A676" s="105" t="s">
        <v>3074</v>
      </c>
    </row>
    <row r="677" spans="1:1" x14ac:dyDescent="0.25">
      <c r="A677" s="105" t="s">
        <v>3075</v>
      </c>
    </row>
    <row r="678" spans="1:1" x14ac:dyDescent="0.25">
      <c r="A678" s="105" t="s">
        <v>3076</v>
      </c>
    </row>
    <row r="679" spans="1:1" x14ac:dyDescent="0.25">
      <c r="A679" s="105" t="s">
        <v>3077</v>
      </c>
    </row>
    <row r="680" spans="1:1" x14ac:dyDescent="0.25">
      <c r="A680" s="105" t="s">
        <v>3078</v>
      </c>
    </row>
    <row r="681" spans="1:1" x14ac:dyDescent="0.25">
      <c r="A681" s="105" t="s">
        <v>3079</v>
      </c>
    </row>
    <row r="682" spans="1:1" x14ac:dyDescent="0.25">
      <c r="A682" s="105" t="s">
        <v>3080</v>
      </c>
    </row>
    <row r="683" spans="1:1" x14ac:dyDescent="0.25">
      <c r="A683" s="105" t="s">
        <v>3081</v>
      </c>
    </row>
    <row r="684" spans="1:1" x14ac:dyDescent="0.25">
      <c r="A684" s="105" t="s">
        <v>3082</v>
      </c>
    </row>
    <row r="685" spans="1:1" x14ac:dyDescent="0.25">
      <c r="A685" s="105" t="s">
        <v>3083</v>
      </c>
    </row>
    <row r="686" spans="1:1" x14ac:dyDescent="0.25">
      <c r="A686" s="105" t="s">
        <v>3084</v>
      </c>
    </row>
    <row r="687" spans="1:1" x14ac:dyDescent="0.25">
      <c r="A687" s="105" t="s">
        <v>3085</v>
      </c>
    </row>
    <row r="688" spans="1:1" x14ac:dyDescent="0.25">
      <c r="A688" s="105" t="s">
        <v>3086</v>
      </c>
    </row>
    <row r="689" spans="1:1" x14ac:dyDescent="0.25">
      <c r="A689" s="105" t="s">
        <v>3087</v>
      </c>
    </row>
    <row r="690" spans="1:1" x14ac:dyDescent="0.25">
      <c r="A690" s="105" t="s">
        <v>3088</v>
      </c>
    </row>
    <row r="691" spans="1:1" x14ac:dyDescent="0.25">
      <c r="A691" s="105" t="s">
        <v>3089</v>
      </c>
    </row>
    <row r="692" spans="1:1" x14ac:dyDescent="0.25">
      <c r="A692" s="105" t="s">
        <v>3090</v>
      </c>
    </row>
    <row r="693" spans="1:1" x14ac:dyDescent="0.25">
      <c r="A693" s="105" t="s">
        <v>3091</v>
      </c>
    </row>
    <row r="694" spans="1:1" x14ac:dyDescent="0.25">
      <c r="A694" s="105" t="s">
        <v>3092</v>
      </c>
    </row>
    <row r="695" spans="1:1" x14ac:dyDescent="0.25">
      <c r="A695" s="105" t="s">
        <v>3093</v>
      </c>
    </row>
    <row r="696" spans="1:1" x14ac:dyDescent="0.25">
      <c r="A696" s="105" t="s">
        <v>3094</v>
      </c>
    </row>
    <row r="697" spans="1:1" x14ac:dyDescent="0.25">
      <c r="A697" s="105" t="s">
        <v>3095</v>
      </c>
    </row>
    <row r="698" spans="1:1" x14ac:dyDescent="0.25">
      <c r="A698" s="105" t="s">
        <v>3096</v>
      </c>
    </row>
    <row r="699" spans="1:1" x14ac:dyDescent="0.25">
      <c r="A699" s="105" t="s">
        <v>3097</v>
      </c>
    </row>
    <row r="700" spans="1:1" x14ac:dyDescent="0.25">
      <c r="A700" s="105" t="s">
        <v>3098</v>
      </c>
    </row>
    <row r="701" spans="1:1" x14ac:dyDescent="0.25">
      <c r="A701" s="105" t="s">
        <v>3099</v>
      </c>
    </row>
    <row r="702" spans="1:1" x14ac:dyDescent="0.25">
      <c r="A702" s="105" t="s">
        <v>3100</v>
      </c>
    </row>
    <row r="703" spans="1:1" x14ac:dyDescent="0.25">
      <c r="A703" s="105" t="s">
        <v>3101</v>
      </c>
    </row>
    <row r="704" spans="1:1" x14ac:dyDescent="0.25">
      <c r="A704" s="105" t="s">
        <v>3102</v>
      </c>
    </row>
    <row r="705" spans="1:1" x14ac:dyDescent="0.25">
      <c r="A705" s="105" t="s">
        <v>3103</v>
      </c>
    </row>
    <row r="706" spans="1:1" x14ac:dyDescent="0.25">
      <c r="A706" s="105" t="s">
        <v>3104</v>
      </c>
    </row>
    <row r="707" spans="1:1" x14ac:dyDescent="0.25">
      <c r="A707" s="105" t="s">
        <v>3105</v>
      </c>
    </row>
    <row r="708" spans="1:1" x14ac:dyDescent="0.25">
      <c r="A708" s="105" t="s">
        <v>3106</v>
      </c>
    </row>
    <row r="709" spans="1:1" x14ac:dyDescent="0.25">
      <c r="A709" s="105" t="s">
        <v>3107</v>
      </c>
    </row>
    <row r="710" spans="1:1" x14ac:dyDescent="0.25">
      <c r="A710" s="105" t="s">
        <v>3108</v>
      </c>
    </row>
    <row r="711" spans="1:1" x14ac:dyDescent="0.25">
      <c r="A711" s="105" t="s">
        <v>3109</v>
      </c>
    </row>
    <row r="712" spans="1:1" x14ac:dyDescent="0.25">
      <c r="A712" s="105" t="s">
        <v>3110</v>
      </c>
    </row>
    <row r="713" spans="1:1" x14ac:dyDescent="0.25">
      <c r="A713" s="105" t="s">
        <v>3111</v>
      </c>
    </row>
    <row r="714" spans="1:1" x14ac:dyDescent="0.25">
      <c r="A714" s="105" t="s">
        <v>3112</v>
      </c>
    </row>
    <row r="715" spans="1:1" x14ac:dyDescent="0.25">
      <c r="A715" s="105" t="s">
        <v>3113</v>
      </c>
    </row>
    <row r="716" spans="1:1" x14ac:dyDescent="0.25">
      <c r="A716" s="105" t="s">
        <v>3114</v>
      </c>
    </row>
    <row r="717" spans="1:1" x14ac:dyDescent="0.25">
      <c r="A717" s="105" t="s">
        <v>3115</v>
      </c>
    </row>
    <row r="718" spans="1:1" x14ac:dyDescent="0.25">
      <c r="A718" s="105" t="s">
        <v>3116</v>
      </c>
    </row>
    <row r="719" spans="1:1" x14ac:dyDescent="0.25">
      <c r="A719" s="105" t="s">
        <v>3117</v>
      </c>
    </row>
    <row r="720" spans="1:1" x14ac:dyDescent="0.25">
      <c r="A720" s="105" t="s">
        <v>3118</v>
      </c>
    </row>
    <row r="721" spans="1:1" x14ac:dyDescent="0.25">
      <c r="A721" s="105" t="s">
        <v>3119</v>
      </c>
    </row>
    <row r="722" spans="1:1" x14ac:dyDescent="0.25">
      <c r="A722" s="105" t="s">
        <v>3120</v>
      </c>
    </row>
    <row r="723" spans="1:1" x14ac:dyDescent="0.25">
      <c r="A723" s="105" t="s">
        <v>3121</v>
      </c>
    </row>
    <row r="724" spans="1:1" x14ac:dyDescent="0.25">
      <c r="A724" s="105" t="s">
        <v>3122</v>
      </c>
    </row>
    <row r="725" spans="1:1" x14ac:dyDescent="0.25">
      <c r="A725" s="105" t="s">
        <v>3123</v>
      </c>
    </row>
    <row r="726" spans="1:1" x14ac:dyDescent="0.25">
      <c r="A726" s="105" t="s">
        <v>3124</v>
      </c>
    </row>
    <row r="727" spans="1:1" x14ac:dyDescent="0.25">
      <c r="A727" s="105" t="s">
        <v>3125</v>
      </c>
    </row>
    <row r="728" spans="1:1" x14ac:dyDescent="0.25">
      <c r="A728" s="105" t="s">
        <v>3126</v>
      </c>
    </row>
    <row r="729" spans="1:1" x14ac:dyDescent="0.25">
      <c r="A729" s="105" t="s">
        <v>3127</v>
      </c>
    </row>
    <row r="730" spans="1:1" x14ac:dyDescent="0.25">
      <c r="A730" s="105" t="s">
        <v>3128</v>
      </c>
    </row>
    <row r="731" spans="1:1" x14ac:dyDescent="0.25">
      <c r="A731" s="105" t="s">
        <v>3129</v>
      </c>
    </row>
    <row r="732" spans="1:1" x14ac:dyDescent="0.25">
      <c r="A732" s="105" t="s">
        <v>3130</v>
      </c>
    </row>
    <row r="733" spans="1:1" x14ac:dyDescent="0.25">
      <c r="A733" s="105" t="s">
        <v>3131</v>
      </c>
    </row>
    <row r="734" spans="1:1" x14ac:dyDescent="0.25">
      <c r="A734" s="105" t="s">
        <v>3132</v>
      </c>
    </row>
    <row r="735" spans="1:1" x14ac:dyDescent="0.25">
      <c r="A735" s="105" t="s">
        <v>3133</v>
      </c>
    </row>
    <row r="736" spans="1:1" x14ac:dyDescent="0.25">
      <c r="A736" s="105" t="s">
        <v>3134</v>
      </c>
    </row>
    <row r="737" spans="1:1" x14ac:dyDescent="0.25">
      <c r="A737" s="105" t="s">
        <v>3135</v>
      </c>
    </row>
    <row r="738" spans="1:1" x14ac:dyDescent="0.25">
      <c r="A738" s="105" t="s">
        <v>3136</v>
      </c>
    </row>
    <row r="739" spans="1:1" x14ac:dyDescent="0.25">
      <c r="A739" s="105" t="s">
        <v>3137</v>
      </c>
    </row>
    <row r="740" spans="1:1" x14ac:dyDescent="0.25">
      <c r="A740" s="105" t="s">
        <v>3138</v>
      </c>
    </row>
    <row r="741" spans="1:1" x14ac:dyDescent="0.25">
      <c r="A741" s="105" t="s">
        <v>3139</v>
      </c>
    </row>
    <row r="742" spans="1:1" x14ac:dyDescent="0.25">
      <c r="A742" s="105" t="s">
        <v>3140</v>
      </c>
    </row>
    <row r="743" spans="1:1" x14ac:dyDescent="0.25">
      <c r="A743" s="105" t="s">
        <v>3141</v>
      </c>
    </row>
    <row r="744" spans="1:1" x14ac:dyDescent="0.25">
      <c r="A744" s="105" t="s">
        <v>3142</v>
      </c>
    </row>
    <row r="745" spans="1:1" x14ac:dyDescent="0.25">
      <c r="A745" s="105" t="s">
        <v>3143</v>
      </c>
    </row>
    <row r="746" spans="1:1" x14ac:dyDescent="0.25">
      <c r="A746" s="105" t="s">
        <v>3144</v>
      </c>
    </row>
    <row r="747" spans="1:1" x14ac:dyDescent="0.25">
      <c r="A747" s="105" t="s">
        <v>3145</v>
      </c>
    </row>
    <row r="748" spans="1:1" x14ac:dyDescent="0.25">
      <c r="A748" s="105" t="s">
        <v>3146</v>
      </c>
    </row>
    <row r="749" spans="1:1" x14ac:dyDescent="0.25">
      <c r="A749" s="105" t="s">
        <v>3147</v>
      </c>
    </row>
    <row r="750" spans="1:1" x14ac:dyDescent="0.25">
      <c r="A750" s="105" t="s">
        <v>3148</v>
      </c>
    </row>
    <row r="751" spans="1:1" x14ac:dyDescent="0.25">
      <c r="A751" s="105" t="s">
        <v>3149</v>
      </c>
    </row>
    <row r="752" spans="1:1" x14ac:dyDescent="0.25">
      <c r="A752" s="105" t="s">
        <v>3150</v>
      </c>
    </row>
    <row r="753" spans="1:1" x14ac:dyDescent="0.25">
      <c r="A753" s="105" t="s">
        <v>3151</v>
      </c>
    </row>
    <row r="754" spans="1:1" x14ac:dyDescent="0.25">
      <c r="A754" s="105" t="s">
        <v>3152</v>
      </c>
    </row>
    <row r="755" spans="1:1" x14ac:dyDescent="0.25">
      <c r="A755" s="105" t="s">
        <v>3153</v>
      </c>
    </row>
    <row r="756" spans="1:1" x14ac:dyDescent="0.25">
      <c r="A756" s="105" t="s">
        <v>3154</v>
      </c>
    </row>
    <row r="757" spans="1:1" x14ac:dyDescent="0.25">
      <c r="A757" s="105" t="s">
        <v>3155</v>
      </c>
    </row>
    <row r="758" spans="1:1" x14ac:dyDescent="0.25">
      <c r="A758" s="105" t="s">
        <v>3156</v>
      </c>
    </row>
    <row r="759" spans="1:1" x14ac:dyDescent="0.25">
      <c r="A759" s="105" t="s">
        <v>3157</v>
      </c>
    </row>
    <row r="760" spans="1:1" x14ac:dyDescent="0.25">
      <c r="A760" s="105" t="s">
        <v>3158</v>
      </c>
    </row>
    <row r="761" spans="1:1" x14ac:dyDescent="0.25">
      <c r="A761" s="105" t="s">
        <v>3159</v>
      </c>
    </row>
    <row r="762" spans="1:1" x14ac:dyDescent="0.25">
      <c r="A762" s="105" t="s">
        <v>3160</v>
      </c>
    </row>
    <row r="763" spans="1:1" x14ac:dyDescent="0.25">
      <c r="A763" s="105" t="s">
        <v>3161</v>
      </c>
    </row>
    <row r="764" spans="1:1" x14ac:dyDescent="0.25">
      <c r="A764" s="105" t="s">
        <v>3162</v>
      </c>
    </row>
    <row r="765" spans="1:1" x14ac:dyDescent="0.25">
      <c r="A765" s="105" t="s">
        <v>3163</v>
      </c>
    </row>
    <row r="766" spans="1:1" x14ac:dyDescent="0.25">
      <c r="A766" s="105" t="s">
        <v>3164</v>
      </c>
    </row>
    <row r="767" spans="1:1" x14ac:dyDescent="0.25">
      <c r="A767" s="105" t="s">
        <v>3165</v>
      </c>
    </row>
    <row r="768" spans="1:1" x14ac:dyDescent="0.25">
      <c r="A768" s="105" t="s">
        <v>3166</v>
      </c>
    </row>
    <row r="769" spans="1:1" x14ac:dyDescent="0.25">
      <c r="A769" s="105" t="s">
        <v>3167</v>
      </c>
    </row>
    <row r="770" spans="1:1" x14ac:dyDescent="0.25">
      <c r="A770" s="105" t="s">
        <v>3168</v>
      </c>
    </row>
    <row r="771" spans="1:1" x14ac:dyDescent="0.25">
      <c r="A771" s="105" t="s">
        <v>3169</v>
      </c>
    </row>
    <row r="772" spans="1:1" x14ac:dyDescent="0.25">
      <c r="A772" s="105" t="s">
        <v>3170</v>
      </c>
    </row>
    <row r="773" spans="1:1" x14ac:dyDescent="0.25">
      <c r="A773" s="105" t="s">
        <v>3171</v>
      </c>
    </row>
    <row r="774" spans="1:1" x14ac:dyDescent="0.25">
      <c r="A774" s="105" t="s">
        <v>3172</v>
      </c>
    </row>
    <row r="775" spans="1:1" x14ac:dyDescent="0.25">
      <c r="A775" s="105" t="s">
        <v>3173</v>
      </c>
    </row>
    <row r="776" spans="1:1" x14ac:dyDescent="0.25">
      <c r="A776" s="105" t="s">
        <v>3174</v>
      </c>
    </row>
    <row r="777" spans="1:1" x14ac:dyDescent="0.25">
      <c r="A777" s="105" t="s">
        <v>3175</v>
      </c>
    </row>
    <row r="778" spans="1:1" x14ac:dyDescent="0.25">
      <c r="A778" s="105" t="s">
        <v>3176</v>
      </c>
    </row>
    <row r="779" spans="1:1" x14ac:dyDescent="0.25">
      <c r="A779" s="105" t="s">
        <v>3177</v>
      </c>
    </row>
    <row r="780" spans="1:1" x14ac:dyDescent="0.25">
      <c r="A780" s="105" t="s">
        <v>3178</v>
      </c>
    </row>
    <row r="781" spans="1:1" x14ac:dyDescent="0.25">
      <c r="A781" s="105" t="s">
        <v>3179</v>
      </c>
    </row>
    <row r="782" spans="1:1" x14ac:dyDescent="0.25">
      <c r="A782" s="105" t="s">
        <v>3180</v>
      </c>
    </row>
    <row r="783" spans="1:1" x14ac:dyDescent="0.25">
      <c r="A783" s="105" t="s">
        <v>3181</v>
      </c>
    </row>
    <row r="784" spans="1:1" x14ac:dyDescent="0.25">
      <c r="A784" s="105" t="s">
        <v>3182</v>
      </c>
    </row>
    <row r="785" spans="1:1" x14ac:dyDescent="0.25">
      <c r="A785" s="105" t="s">
        <v>3183</v>
      </c>
    </row>
    <row r="786" spans="1:1" x14ac:dyDescent="0.25">
      <c r="A786" s="105" t="s">
        <v>3184</v>
      </c>
    </row>
    <row r="787" spans="1:1" x14ac:dyDescent="0.25">
      <c r="A787" s="105" t="s">
        <v>3185</v>
      </c>
    </row>
    <row r="788" spans="1:1" x14ac:dyDescent="0.25">
      <c r="A788" s="105" t="s">
        <v>3186</v>
      </c>
    </row>
    <row r="789" spans="1:1" x14ac:dyDescent="0.25">
      <c r="A789" s="105" t="s">
        <v>3187</v>
      </c>
    </row>
    <row r="790" spans="1:1" x14ac:dyDescent="0.25">
      <c r="A790" s="105" t="s">
        <v>3188</v>
      </c>
    </row>
    <row r="791" spans="1:1" x14ac:dyDescent="0.25">
      <c r="A791" s="105" t="s">
        <v>3189</v>
      </c>
    </row>
    <row r="792" spans="1:1" x14ac:dyDescent="0.25">
      <c r="A792" s="105" t="s">
        <v>3190</v>
      </c>
    </row>
    <row r="793" spans="1:1" x14ac:dyDescent="0.25">
      <c r="A793" s="105" t="s">
        <v>3191</v>
      </c>
    </row>
    <row r="794" spans="1:1" x14ac:dyDescent="0.25">
      <c r="A794" s="105" t="s">
        <v>3192</v>
      </c>
    </row>
    <row r="795" spans="1:1" x14ac:dyDescent="0.25">
      <c r="A795" s="105" t="s">
        <v>3193</v>
      </c>
    </row>
    <row r="796" spans="1:1" x14ac:dyDescent="0.25">
      <c r="A796" s="105" t="s">
        <v>3194</v>
      </c>
    </row>
    <row r="797" spans="1:1" x14ac:dyDescent="0.25">
      <c r="A797" s="105" t="s">
        <v>3195</v>
      </c>
    </row>
    <row r="798" spans="1:1" x14ac:dyDescent="0.25">
      <c r="A798" s="105" t="s">
        <v>3196</v>
      </c>
    </row>
    <row r="799" spans="1:1" x14ac:dyDescent="0.25">
      <c r="A799" s="105" t="s">
        <v>3197</v>
      </c>
    </row>
    <row r="800" spans="1:1" x14ac:dyDescent="0.25">
      <c r="A800" s="105" t="s">
        <v>3198</v>
      </c>
    </row>
    <row r="801" spans="1:1" x14ac:dyDescent="0.25">
      <c r="A801" s="105" t="s">
        <v>3199</v>
      </c>
    </row>
    <row r="802" spans="1:1" x14ac:dyDescent="0.25">
      <c r="A802" s="105" t="s">
        <v>3200</v>
      </c>
    </row>
    <row r="803" spans="1:1" x14ac:dyDescent="0.25">
      <c r="A803" s="105" t="s">
        <v>3201</v>
      </c>
    </row>
    <row r="804" spans="1:1" x14ac:dyDescent="0.25">
      <c r="A804" s="105" t="s">
        <v>3202</v>
      </c>
    </row>
    <row r="805" spans="1:1" x14ac:dyDescent="0.25">
      <c r="A805" s="105" t="s">
        <v>3203</v>
      </c>
    </row>
    <row r="806" spans="1:1" x14ac:dyDescent="0.25">
      <c r="A806" s="105" t="s">
        <v>3204</v>
      </c>
    </row>
    <row r="807" spans="1:1" x14ac:dyDescent="0.25">
      <c r="A807" s="105" t="s">
        <v>3205</v>
      </c>
    </row>
    <row r="808" spans="1:1" x14ac:dyDescent="0.25">
      <c r="A808" s="105" t="s">
        <v>3206</v>
      </c>
    </row>
    <row r="809" spans="1:1" x14ac:dyDescent="0.25">
      <c r="A809" s="105" t="s">
        <v>3207</v>
      </c>
    </row>
    <row r="810" spans="1:1" x14ac:dyDescent="0.25">
      <c r="A810" s="105" t="s">
        <v>3208</v>
      </c>
    </row>
    <row r="811" spans="1:1" x14ac:dyDescent="0.25">
      <c r="A811" s="105" t="s">
        <v>3209</v>
      </c>
    </row>
    <row r="812" spans="1:1" x14ac:dyDescent="0.25">
      <c r="A812" s="105" t="s">
        <v>3210</v>
      </c>
    </row>
    <row r="813" spans="1:1" x14ac:dyDescent="0.25">
      <c r="A813" s="105" t="s">
        <v>3211</v>
      </c>
    </row>
    <row r="814" spans="1:1" x14ac:dyDescent="0.25">
      <c r="A814" s="105" t="s">
        <v>3212</v>
      </c>
    </row>
    <row r="815" spans="1:1" x14ac:dyDescent="0.25">
      <c r="A815" s="105" t="s">
        <v>3213</v>
      </c>
    </row>
    <row r="816" spans="1:1" x14ac:dyDescent="0.25">
      <c r="A816" s="105" t="s">
        <v>3214</v>
      </c>
    </row>
    <row r="817" spans="1:1" x14ac:dyDescent="0.25">
      <c r="A817" s="105" t="s">
        <v>3215</v>
      </c>
    </row>
    <row r="818" spans="1:1" x14ac:dyDescent="0.25">
      <c r="A818" s="105" t="s">
        <v>3216</v>
      </c>
    </row>
    <row r="819" spans="1:1" x14ac:dyDescent="0.25">
      <c r="A819" s="105" t="s">
        <v>3217</v>
      </c>
    </row>
    <row r="820" spans="1:1" x14ac:dyDescent="0.25">
      <c r="A820" s="105" t="s">
        <v>3218</v>
      </c>
    </row>
    <row r="821" spans="1:1" x14ac:dyDescent="0.25">
      <c r="A821" s="105" t="s">
        <v>3219</v>
      </c>
    </row>
    <row r="822" spans="1:1" x14ac:dyDescent="0.25">
      <c r="A822" s="105" t="s">
        <v>3220</v>
      </c>
    </row>
    <row r="823" spans="1:1" x14ac:dyDescent="0.25">
      <c r="A823" s="105" t="s">
        <v>3221</v>
      </c>
    </row>
    <row r="824" spans="1:1" x14ac:dyDescent="0.25">
      <c r="A824" s="105" t="s">
        <v>3222</v>
      </c>
    </row>
    <row r="825" spans="1:1" x14ac:dyDescent="0.25">
      <c r="A825" s="105" t="s">
        <v>3223</v>
      </c>
    </row>
    <row r="826" spans="1:1" x14ac:dyDescent="0.25">
      <c r="A826" s="105" t="s">
        <v>3224</v>
      </c>
    </row>
    <row r="827" spans="1:1" x14ac:dyDescent="0.25">
      <c r="A827" s="105" t="s">
        <v>3225</v>
      </c>
    </row>
    <row r="828" spans="1:1" x14ac:dyDescent="0.25">
      <c r="A828" s="105" t="s">
        <v>3226</v>
      </c>
    </row>
    <row r="829" spans="1:1" x14ac:dyDescent="0.25">
      <c r="A829" s="105" t="s">
        <v>3227</v>
      </c>
    </row>
    <row r="830" spans="1:1" x14ac:dyDescent="0.25">
      <c r="A830" s="105" t="s">
        <v>3228</v>
      </c>
    </row>
    <row r="831" spans="1:1" x14ac:dyDescent="0.25">
      <c r="A831" s="105" t="s">
        <v>3229</v>
      </c>
    </row>
    <row r="832" spans="1:1" x14ac:dyDescent="0.25">
      <c r="A832" s="105" t="s">
        <v>3230</v>
      </c>
    </row>
    <row r="833" spans="1:1" x14ac:dyDescent="0.25">
      <c r="A833" s="105" t="s">
        <v>3231</v>
      </c>
    </row>
    <row r="834" spans="1:1" x14ac:dyDescent="0.25">
      <c r="A834" s="105" t="s">
        <v>3232</v>
      </c>
    </row>
    <row r="835" spans="1:1" x14ac:dyDescent="0.25">
      <c r="A835" s="105" t="s">
        <v>3233</v>
      </c>
    </row>
    <row r="836" spans="1:1" x14ac:dyDescent="0.25">
      <c r="A836" s="105" t="s">
        <v>3234</v>
      </c>
    </row>
    <row r="837" spans="1:1" x14ac:dyDescent="0.25">
      <c r="A837" s="105" t="s">
        <v>3235</v>
      </c>
    </row>
    <row r="838" spans="1:1" x14ac:dyDescent="0.25">
      <c r="A838" s="105" t="s">
        <v>3236</v>
      </c>
    </row>
    <row r="839" spans="1:1" x14ac:dyDescent="0.25">
      <c r="A839" s="105" t="s">
        <v>3237</v>
      </c>
    </row>
    <row r="840" spans="1:1" x14ac:dyDescent="0.25">
      <c r="A840" s="105" t="s">
        <v>3238</v>
      </c>
    </row>
    <row r="841" spans="1:1" x14ac:dyDescent="0.25">
      <c r="A841" s="105" t="s">
        <v>3239</v>
      </c>
    </row>
    <row r="842" spans="1:1" x14ac:dyDescent="0.25">
      <c r="A842" s="105" t="s">
        <v>3240</v>
      </c>
    </row>
    <row r="843" spans="1:1" x14ac:dyDescent="0.25">
      <c r="A843" s="105" t="s">
        <v>3241</v>
      </c>
    </row>
    <row r="844" spans="1:1" x14ac:dyDescent="0.25">
      <c r="A844" s="105" t="s">
        <v>3242</v>
      </c>
    </row>
    <row r="845" spans="1:1" x14ac:dyDescent="0.25">
      <c r="A845" s="105" t="s">
        <v>3243</v>
      </c>
    </row>
    <row r="846" spans="1:1" x14ac:dyDescent="0.25">
      <c r="A846" s="105" t="s">
        <v>3244</v>
      </c>
    </row>
    <row r="847" spans="1:1" x14ac:dyDescent="0.25">
      <c r="A847" s="105" t="s">
        <v>3245</v>
      </c>
    </row>
    <row r="848" spans="1:1" x14ac:dyDescent="0.25">
      <c r="A848" s="105" t="s">
        <v>3246</v>
      </c>
    </row>
    <row r="849" spans="1:1" x14ac:dyDescent="0.25">
      <c r="A849" s="105" t="s">
        <v>3247</v>
      </c>
    </row>
    <row r="850" spans="1:1" x14ac:dyDescent="0.25">
      <c r="A850" s="105" t="s">
        <v>3248</v>
      </c>
    </row>
    <row r="851" spans="1:1" x14ac:dyDescent="0.25">
      <c r="A851" s="105" t="s">
        <v>3249</v>
      </c>
    </row>
    <row r="852" spans="1:1" x14ac:dyDescent="0.25">
      <c r="A852" s="105" t="s">
        <v>3250</v>
      </c>
    </row>
    <row r="853" spans="1:1" x14ac:dyDescent="0.25">
      <c r="A853" s="105" t="s">
        <v>3251</v>
      </c>
    </row>
    <row r="854" spans="1:1" x14ac:dyDescent="0.25">
      <c r="A854" s="105" t="s">
        <v>3252</v>
      </c>
    </row>
    <row r="855" spans="1:1" x14ac:dyDescent="0.25">
      <c r="A855" s="105" t="s">
        <v>3253</v>
      </c>
    </row>
    <row r="856" spans="1:1" x14ac:dyDescent="0.25">
      <c r="A856" s="105" t="s">
        <v>3254</v>
      </c>
    </row>
    <row r="857" spans="1:1" x14ac:dyDescent="0.25">
      <c r="A857" s="105" t="s">
        <v>3255</v>
      </c>
    </row>
    <row r="858" spans="1:1" x14ac:dyDescent="0.25">
      <c r="A858" s="105" t="s">
        <v>3256</v>
      </c>
    </row>
    <row r="859" spans="1:1" x14ac:dyDescent="0.25">
      <c r="A859" s="105" t="s">
        <v>3257</v>
      </c>
    </row>
    <row r="860" spans="1:1" x14ac:dyDescent="0.25">
      <c r="A860" s="105" t="s">
        <v>3258</v>
      </c>
    </row>
    <row r="861" spans="1:1" x14ac:dyDescent="0.25">
      <c r="A861" s="105" t="s">
        <v>3259</v>
      </c>
    </row>
    <row r="862" spans="1:1" x14ac:dyDescent="0.25">
      <c r="A862" s="105" t="s">
        <v>3260</v>
      </c>
    </row>
    <row r="863" spans="1:1" x14ac:dyDescent="0.25">
      <c r="A863" s="105" t="s">
        <v>3261</v>
      </c>
    </row>
    <row r="864" spans="1:1" x14ac:dyDescent="0.25">
      <c r="A864" s="105" t="s">
        <v>3262</v>
      </c>
    </row>
    <row r="865" spans="1:1" x14ac:dyDescent="0.25">
      <c r="A865" s="105" t="s">
        <v>3263</v>
      </c>
    </row>
    <row r="866" spans="1:1" x14ac:dyDescent="0.25">
      <c r="A866" s="105" t="s">
        <v>3264</v>
      </c>
    </row>
    <row r="867" spans="1:1" x14ac:dyDescent="0.25">
      <c r="A867" s="105" t="s">
        <v>3265</v>
      </c>
    </row>
    <row r="868" spans="1:1" x14ac:dyDescent="0.25">
      <c r="A868" s="105" t="s">
        <v>3266</v>
      </c>
    </row>
    <row r="869" spans="1:1" x14ac:dyDescent="0.25">
      <c r="A869" s="105" t="s">
        <v>3267</v>
      </c>
    </row>
    <row r="870" spans="1:1" x14ac:dyDescent="0.25">
      <c r="A870" s="105" t="s">
        <v>3268</v>
      </c>
    </row>
    <row r="871" spans="1:1" x14ac:dyDescent="0.25">
      <c r="A871" s="105" t="s">
        <v>3269</v>
      </c>
    </row>
    <row r="872" spans="1:1" x14ac:dyDescent="0.25">
      <c r="A872" s="105" t="s">
        <v>3270</v>
      </c>
    </row>
    <row r="873" spans="1:1" x14ac:dyDescent="0.25">
      <c r="A873" s="105" t="s">
        <v>3271</v>
      </c>
    </row>
    <row r="874" spans="1:1" x14ac:dyDescent="0.25">
      <c r="A874" s="105" t="s">
        <v>3272</v>
      </c>
    </row>
    <row r="875" spans="1:1" x14ac:dyDescent="0.25">
      <c r="A875" s="105" t="s">
        <v>3273</v>
      </c>
    </row>
    <row r="876" spans="1:1" x14ac:dyDescent="0.25">
      <c r="A876" s="105" t="s">
        <v>3274</v>
      </c>
    </row>
    <row r="877" spans="1:1" x14ac:dyDescent="0.25">
      <c r="A877" s="105" t="s">
        <v>3275</v>
      </c>
    </row>
    <row r="878" spans="1:1" x14ac:dyDescent="0.25">
      <c r="A878" s="105" t="s">
        <v>3276</v>
      </c>
    </row>
    <row r="879" spans="1:1" x14ac:dyDescent="0.25">
      <c r="A879" s="105" t="s">
        <v>3277</v>
      </c>
    </row>
    <row r="880" spans="1:1" x14ac:dyDescent="0.25">
      <c r="A880" s="105" t="s">
        <v>3278</v>
      </c>
    </row>
    <row r="881" spans="1:1" x14ac:dyDescent="0.25">
      <c r="A881" s="105" t="s">
        <v>3279</v>
      </c>
    </row>
    <row r="882" spans="1:1" x14ac:dyDescent="0.25">
      <c r="A882" s="105" t="s">
        <v>3280</v>
      </c>
    </row>
    <row r="883" spans="1:1" x14ac:dyDescent="0.25">
      <c r="A883" s="105" t="s">
        <v>3281</v>
      </c>
    </row>
    <row r="884" spans="1:1" x14ac:dyDescent="0.25">
      <c r="A884" s="105" t="s">
        <v>3282</v>
      </c>
    </row>
    <row r="885" spans="1:1" x14ac:dyDescent="0.25">
      <c r="A885" s="105" t="s">
        <v>3283</v>
      </c>
    </row>
    <row r="886" spans="1:1" x14ac:dyDescent="0.25">
      <c r="A886" s="105" t="s">
        <v>3284</v>
      </c>
    </row>
    <row r="887" spans="1:1" x14ac:dyDescent="0.25">
      <c r="A887" s="105" t="s">
        <v>3285</v>
      </c>
    </row>
    <row r="888" spans="1:1" x14ac:dyDescent="0.25">
      <c r="A888" s="105" t="s">
        <v>3286</v>
      </c>
    </row>
    <row r="889" spans="1:1" x14ac:dyDescent="0.25">
      <c r="A889" s="105" t="s">
        <v>3287</v>
      </c>
    </row>
    <row r="890" spans="1:1" x14ac:dyDescent="0.25">
      <c r="A890" s="105" t="s">
        <v>3288</v>
      </c>
    </row>
    <row r="891" spans="1:1" x14ac:dyDescent="0.25">
      <c r="A891" s="105" t="s">
        <v>3289</v>
      </c>
    </row>
    <row r="892" spans="1:1" x14ac:dyDescent="0.25">
      <c r="A892" s="105" t="s">
        <v>3290</v>
      </c>
    </row>
    <row r="893" spans="1:1" x14ac:dyDescent="0.25">
      <c r="A893" s="105" t="s">
        <v>3291</v>
      </c>
    </row>
    <row r="894" spans="1:1" x14ac:dyDescent="0.25">
      <c r="A894" s="105" t="s">
        <v>3292</v>
      </c>
    </row>
    <row r="895" spans="1:1" x14ac:dyDescent="0.25">
      <c r="A895" s="105" t="s">
        <v>3293</v>
      </c>
    </row>
    <row r="896" spans="1:1" x14ac:dyDescent="0.25">
      <c r="A896" s="105" t="s">
        <v>3294</v>
      </c>
    </row>
    <row r="897" spans="1:1" x14ac:dyDescent="0.25">
      <c r="A897" s="105" t="s">
        <v>3295</v>
      </c>
    </row>
    <row r="898" spans="1:1" x14ac:dyDescent="0.25">
      <c r="A898" s="105" t="s">
        <v>3296</v>
      </c>
    </row>
    <row r="899" spans="1:1" x14ac:dyDescent="0.25">
      <c r="A899" s="105" t="s">
        <v>3297</v>
      </c>
    </row>
    <row r="900" spans="1:1" x14ac:dyDescent="0.25">
      <c r="A900" s="105" t="s">
        <v>3298</v>
      </c>
    </row>
    <row r="901" spans="1:1" x14ac:dyDescent="0.25">
      <c r="A901" s="105" t="s">
        <v>3299</v>
      </c>
    </row>
    <row r="902" spans="1:1" x14ac:dyDescent="0.25">
      <c r="A902" s="105" t="s">
        <v>3300</v>
      </c>
    </row>
    <row r="903" spans="1:1" x14ac:dyDescent="0.25">
      <c r="A903" s="105" t="s">
        <v>3301</v>
      </c>
    </row>
  </sheetData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G89"/>
  <sheetViews>
    <sheetView topLeftCell="A40" zoomScale="85" zoomScaleNormal="85" workbookViewId="0">
      <selection activeCell="C72" sqref="C72"/>
    </sheetView>
  </sheetViews>
  <sheetFormatPr baseColWidth="10" defaultRowHeight="15" x14ac:dyDescent="0.25"/>
  <cols>
    <col min="1" max="1" width="9.28515625" style="92" bestFit="1" customWidth="1"/>
    <col min="2" max="2" width="23.140625" style="92" bestFit="1" customWidth="1"/>
    <col min="3" max="3" width="44.7109375" style="92" bestFit="1" customWidth="1"/>
    <col min="4" max="4" width="16.140625" style="92" bestFit="1" customWidth="1"/>
    <col min="5" max="5" width="7.42578125" style="92" bestFit="1" customWidth="1"/>
    <col min="6" max="6" width="13.28515625" style="92" bestFit="1" customWidth="1"/>
    <col min="7" max="7" width="14.5703125" style="92" bestFit="1" customWidth="1"/>
    <col min="8" max="8" width="23.140625" style="92" bestFit="1" customWidth="1"/>
    <col min="9" max="9" width="41.7109375" style="92" bestFit="1" customWidth="1"/>
    <col min="10" max="11" width="10.42578125" style="92" bestFit="1" customWidth="1"/>
    <col min="12" max="12" width="53.5703125" style="92" bestFit="1" customWidth="1"/>
    <col min="13" max="13" width="10.42578125" style="92" bestFit="1" customWidth="1"/>
    <col min="14" max="14" width="19.28515625" style="92" bestFit="1" customWidth="1"/>
    <col min="15" max="15" width="48.42578125" style="92" bestFit="1" customWidth="1"/>
    <col min="16" max="16" width="14.5703125" style="92" bestFit="1" customWidth="1"/>
    <col min="17" max="17" width="7.42578125" style="92" bestFit="1" customWidth="1"/>
    <col min="18" max="18" width="13.28515625" style="123" bestFit="1" customWidth="1"/>
    <col min="19" max="19" width="14.5703125" style="127" customWidth="1"/>
    <col min="20" max="21" width="38" style="92" bestFit="1" customWidth="1"/>
    <col min="22" max="16384" width="11.42578125" style="92"/>
  </cols>
  <sheetData>
    <row r="1" spans="1:33" x14ac:dyDescent="0.25">
      <c r="A1" s="89" t="s">
        <v>90</v>
      </c>
      <c r="B1" s="89" t="s">
        <v>97</v>
      </c>
      <c r="C1" s="89" t="s">
        <v>98</v>
      </c>
      <c r="D1" s="89" t="s">
        <v>93</v>
      </c>
      <c r="E1" s="89" t="s">
        <v>94</v>
      </c>
      <c r="F1" s="89" t="s">
        <v>95</v>
      </c>
      <c r="G1" s="89" t="s">
        <v>96</v>
      </c>
      <c r="H1" s="89"/>
      <c r="I1" s="89" t="s">
        <v>98</v>
      </c>
      <c r="J1" s="90" t="s">
        <v>1097</v>
      </c>
      <c r="K1" s="90" t="s">
        <v>1098</v>
      </c>
      <c r="L1" s="90" t="s">
        <v>1099</v>
      </c>
      <c r="M1" s="90" t="s">
        <v>1100</v>
      </c>
      <c r="N1" s="90" t="s">
        <v>98</v>
      </c>
      <c r="O1" s="90" t="s">
        <v>98</v>
      </c>
      <c r="P1" s="90" t="s">
        <v>93</v>
      </c>
      <c r="Q1" s="90" t="s">
        <v>94</v>
      </c>
      <c r="R1" s="91" t="s">
        <v>95</v>
      </c>
      <c r="S1" s="124" t="s">
        <v>96</v>
      </c>
      <c r="T1" s="90" t="s">
        <v>557</v>
      </c>
    </row>
    <row r="2" spans="1:33" x14ac:dyDescent="0.25">
      <c r="A2">
        <v>40130000</v>
      </c>
      <c r="B2" t="s">
        <v>171</v>
      </c>
      <c r="C2" t="s">
        <v>172</v>
      </c>
      <c r="D2">
        <v>18</v>
      </c>
      <c r="E2">
        <v>13</v>
      </c>
      <c r="F2">
        <v>28</v>
      </c>
      <c r="G2">
        <v>0</v>
      </c>
      <c r="H2" s="100"/>
      <c r="I2" s="100"/>
      <c r="J2" s="100"/>
      <c r="K2" s="100"/>
      <c r="L2" s="100" t="str">
        <f>CONCATENATE(C2,D2,E2)</f>
        <v>FACTORY EDITIONS1813</v>
      </c>
      <c r="M2" s="100">
        <f>A2</f>
        <v>40130000</v>
      </c>
      <c r="N2" s="100" t="str">
        <f t="shared" ref="N2:S17" si="0">B2</f>
        <v>FACTOR</v>
      </c>
      <c r="O2" s="100" t="str">
        <f t="shared" si="0"/>
        <v>FACTORY EDITIONS</v>
      </c>
      <c r="P2" s="100">
        <f t="shared" si="0"/>
        <v>18</v>
      </c>
      <c r="Q2" s="100">
        <f t="shared" si="0"/>
        <v>13</v>
      </c>
      <c r="R2" s="100">
        <f t="shared" si="0"/>
        <v>28</v>
      </c>
      <c r="S2" s="100">
        <f t="shared" si="0"/>
        <v>0</v>
      </c>
      <c r="T2" s="100" t="e">
        <f>VLOOKUP(L2,'SHARE pour coms'!$L$2:$T$97,9,FALSE)</f>
        <v>#N/A</v>
      </c>
      <c r="U2" s="100"/>
      <c r="V2" s="100"/>
      <c r="W2" s="100"/>
      <c r="X2" s="100"/>
      <c r="Y2" s="100"/>
      <c r="Z2" s="100"/>
      <c r="AA2" s="100"/>
      <c r="AB2" s="100"/>
      <c r="AC2" s="100"/>
      <c r="AD2" s="100"/>
      <c r="AE2" s="100"/>
      <c r="AF2" s="100"/>
      <c r="AG2" s="100"/>
    </row>
    <row r="3" spans="1:33" x14ac:dyDescent="0.25">
      <c r="A3">
        <v>40130000</v>
      </c>
      <c r="B3" t="s">
        <v>174</v>
      </c>
      <c r="C3" t="s">
        <v>175</v>
      </c>
      <c r="D3">
        <v>18</v>
      </c>
      <c r="E3">
        <v>13</v>
      </c>
      <c r="F3">
        <v>418.6</v>
      </c>
      <c r="G3">
        <v>0</v>
      </c>
      <c r="H3" s="100"/>
      <c r="I3" s="100"/>
      <c r="J3" s="100"/>
      <c r="K3" s="100"/>
      <c r="L3" s="100" t="str">
        <f t="shared" ref="L3:L60" si="1">CONCATENATE(C3,D3,E3)</f>
        <v>PROCEDES CHENEL1813</v>
      </c>
      <c r="M3" s="100">
        <f t="shared" ref="M3:S52" si="2">A3</f>
        <v>40130000</v>
      </c>
      <c r="N3" s="100" t="str">
        <f t="shared" si="0"/>
        <v>CHENEL</v>
      </c>
      <c r="O3" s="100" t="str">
        <f t="shared" si="0"/>
        <v>PROCEDES CHENEL</v>
      </c>
      <c r="P3" s="100">
        <f t="shared" si="0"/>
        <v>18</v>
      </c>
      <c r="Q3" s="100">
        <f t="shared" si="0"/>
        <v>13</v>
      </c>
      <c r="R3" s="100">
        <f t="shared" si="0"/>
        <v>418.6</v>
      </c>
      <c r="S3" s="100">
        <f t="shared" si="0"/>
        <v>0</v>
      </c>
      <c r="T3" s="100" t="e">
        <f>VLOOKUP(L3,'SHARE pour coms'!$L$2:$T$97,9,FALSE)</f>
        <v>#N/A</v>
      </c>
      <c r="U3" s="100"/>
      <c r="V3" s="100"/>
      <c r="W3" s="100"/>
      <c r="X3" s="100"/>
      <c r="Y3" s="100"/>
      <c r="Z3" s="100"/>
      <c r="AA3" s="100"/>
      <c r="AB3" s="100"/>
      <c r="AC3" s="100"/>
      <c r="AD3" s="100"/>
      <c r="AE3" s="100"/>
      <c r="AF3" s="100"/>
      <c r="AG3" s="100"/>
    </row>
    <row r="4" spans="1:33" x14ac:dyDescent="0.25">
      <c r="A4">
        <v>40130000</v>
      </c>
      <c r="B4" t="s">
        <v>209</v>
      </c>
      <c r="C4" t="s">
        <v>210</v>
      </c>
      <c r="D4">
        <v>18</v>
      </c>
      <c r="E4">
        <v>101</v>
      </c>
      <c r="F4">
        <v>0</v>
      </c>
      <c r="G4">
        <v>54</v>
      </c>
      <c r="H4" s="100"/>
      <c r="I4" s="100"/>
      <c r="J4" s="100"/>
      <c r="K4" s="100"/>
      <c r="L4" s="100" t="str">
        <f t="shared" si="1"/>
        <v>CHAUMEIL18101</v>
      </c>
      <c r="M4" s="100">
        <f t="shared" si="2"/>
        <v>40130000</v>
      </c>
      <c r="N4" s="100" t="str">
        <f t="shared" si="0"/>
        <v>CHAUME</v>
      </c>
      <c r="O4" s="100" t="str">
        <f t="shared" si="0"/>
        <v>CHAUMEIL</v>
      </c>
      <c r="P4" s="100">
        <f t="shared" si="0"/>
        <v>18</v>
      </c>
      <c r="Q4" s="100">
        <f t="shared" si="0"/>
        <v>101</v>
      </c>
      <c r="R4" s="100">
        <f t="shared" si="0"/>
        <v>0</v>
      </c>
      <c r="S4" s="100">
        <f t="shared" si="0"/>
        <v>54</v>
      </c>
      <c r="T4" s="100" t="e">
        <f>VLOOKUP(L4,'SHARE pour coms'!$L$2:$T$97,9,FALSE)</f>
        <v>#N/A</v>
      </c>
      <c r="U4" s="100"/>
      <c r="V4" s="100"/>
      <c r="W4" s="100"/>
      <c r="X4" s="100"/>
      <c r="Y4" s="100"/>
      <c r="Z4" s="100"/>
      <c r="AA4" s="100"/>
      <c r="AB4" s="100"/>
      <c r="AC4" s="100"/>
      <c r="AD4" s="100"/>
      <c r="AE4" s="100"/>
      <c r="AF4" s="100"/>
      <c r="AG4" s="100"/>
    </row>
    <row r="5" spans="1:33" x14ac:dyDescent="0.25">
      <c r="A5">
        <v>40130000</v>
      </c>
      <c r="B5" t="s">
        <v>186</v>
      </c>
      <c r="C5" t="s">
        <v>34</v>
      </c>
      <c r="D5">
        <v>16</v>
      </c>
      <c r="E5">
        <v>132</v>
      </c>
      <c r="F5">
        <v>42900</v>
      </c>
      <c r="G5">
        <v>0</v>
      </c>
      <c r="H5" s="100"/>
      <c r="I5" s="100"/>
      <c r="J5" s="100"/>
      <c r="K5" s="100"/>
      <c r="L5" s="100" t="str">
        <f t="shared" si="1"/>
        <v>GROUPE INDUSTRIE SERVICES INFO16132</v>
      </c>
      <c r="M5" s="100">
        <f t="shared" si="2"/>
        <v>40130000</v>
      </c>
      <c r="N5" s="100" t="str">
        <f t="shared" si="0"/>
        <v>GROIND</v>
      </c>
      <c r="O5" s="100" t="str">
        <f t="shared" si="0"/>
        <v>GROUPE INDUSTRIE SERVICES INFO</v>
      </c>
      <c r="P5" s="100">
        <f t="shared" si="0"/>
        <v>16</v>
      </c>
      <c r="Q5" s="100">
        <f t="shared" si="0"/>
        <v>132</v>
      </c>
      <c r="R5" s="100">
        <f t="shared" si="0"/>
        <v>42900</v>
      </c>
      <c r="S5" s="100">
        <f t="shared" si="0"/>
        <v>0</v>
      </c>
      <c r="T5" s="100" t="e">
        <f>VLOOKUP(L5,'SHARE pour coms'!$L$2:$T$97,9,FALSE)</f>
        <v>#N/A</v>
      </c>
      <c r="U5" s="100"/>
      <c r="V5" s="100"/>
      <c r="W5" s="100"/>
      <c r="X5" s="100"/>
      <c r="Y5" s="100"/>
      <c r="Z5" s="100"/>
      <c r="AA5" s="100"/>
      <c r="AB5" s="100"/>
      <c r="AC5" s="100"/>
      <c r="AD5" s="100"/>
      <c r="AE5" s="100"/>
      <c r="AF5" s="100"/>
      <c r="AG5" s="100"/>
    </row>
    <row r="6" spans="1:33" x14ac:dyDescent="0.25">
      <c r="A6">
        <v>40130000</v>
      </c>
      <c r="B6" t="s">
        <v>180</v>
      </c>
      <c r="C6" t="s">
        <v>181</v>
      </c>
      <c r="D6">
        <v>16</v>
      </c>
      <c r="E6">
        <v>132</v>
      </c>
      <c r="F6">
        <v>8250</v>
      </c>
      <c r="G6">
        <v>0</v>
      </c>
      <c r="H6" s="100"/>
      <c r="I6" s="100"/>
      <c r="J6" s="100"/>
      <c r="K6" s="100"/>
      <c r="L6" s="100" t="str">
        <f t="shared" si="1"/>
        <v>INFOPRO DIGITAL16132</v>
      </c>
      <c r="M6" s="100">
        <f t="shared" si="2"/>
        <v>40130000</v>
      </c>
      <c r="N6" s="100" t="str">
        <f t="shared" si="0"/>
        <v>INFDIG</v>
      </c>
      <c r="O6" s="100" t="str">
        <f t="shared" si="0"/>
        <v>INFOPRO DIGITAL</v>
      </c>
      <c r="P6" s="100">
        <f t="shared" si="0"/>
        <v>16</v>
      </c>
      <c r="Q6" s="100">
        <f t="shared" si="0"/>
        <v>132</v>
      </c>
      <c r="R6" s="100">
        <f t="shared" si="0"/>
        <v>8250</v>
      </c>
      <c r="S6" s="100">
        <f t="shared" si="0"/>
        <v>0</v>
      </c>
      <c r="T6" s="100" t="e">
        <f>VLOOKUP(L6,'SHARE pour coms'!$L$2:$T$97,9,FALSE)</f>
        <v>#N/A</v>
      </c>
      <c r="U6" s="100"/>
      <c r="V6" s="100"/>
      <c r="W6" s="100"/>
      <c r="X6" s="100"/>
      <c r="Y6" s="100"/>
      <c r="Z6" s="100"/>
      <c r="AA6" s="100"/>
      <c r="AB6" s="100"/>
      <c r="AC6" s="100"/>
      <c r="AD6" s="100"/>
      <c r="AE6" s="100"/>
      <c r="AF6" s="100"/>
      <c r="AG6" s="100"/>
    </row>
    <row r="7" spans="1:33" x14ac:dyDescent="0.25">
      <c r="A7">
        <v>40130000</v>
      </c>
      <c r="B7" t="s">
        <v>157</v>
      </c>
      <c r="C7" t="s">
        <v>81</v>
      </c>
      <c r="D7">
        <v>18</v>
      </c>
      <c r="E7">
        <v>136</v>
      </c>
      <c r="F7">
        <v>0</v>
      </c>
      <c r="G7">
        <v>8904</v>
      </c>
      <c r="H7" s="100"/>
      <c r="I7" s="100"/>
      <c r="J7" s="100"/>
      <c r="K7" s="100"/>
      <c r="L7" s="100" t="str">
        <f t="shared" si="1"/>
        <v>AMERICAN NUCLEAR SOCIETY18136</v>
      </c>
      <c r="M7" s="100">
        <f t="shared" si="2"/>
        <v>40130000</v>
      </c>
      <c r="N7" s="100" t="str">
        <f t="shared" si="0"/>
        <v>AMENUC</v>
      </c>
      <c r="O7" s="100" t="str">
        <f t="shared" si="0"/>
        <v>AMERICAN NUCLEAR SOCIETY</v>
      </c>
      <c r="P7" s="100">
        <f t="shared" si="0"/>
        <v>18</v>
      </c>
      <c r="Q7" s="100">
        <f t="shared" si="0"/>
        <v>136</v>
      </c>
      <c r="R7" s="100">
        <f t="shared" si="0"/>
        <v>0</v>
      </c>
      <c r="S7" s="100">
        <f t="shared" si="0"/>
        <v>8904</v>
      </c>
      <c r="T7" s="100" t="e">
        <f>VLOOKUP(L7,'SHARE pour coms'!$L$2:$T$97,9,FALSE)</f>
        <v>#N/A</v>
      </c>
      <c r="U7" s="100"/>
      <c r="V7" s="100"/>
      <c r="W7" s="100"/>
      <c r="X7" s="100"/>
      <c r="Y7" s="100"/>
      <c r="Z7" s="100"/>
      <c r="AA7" s="100"/>
      <c r="AB7" s="100"/>
      <c r="AC7" s="100"/>
      <c r="AD7" s="100"/>
      <c r="AE7" s="100"/>
      <c r="AF7" s="100"/>
      <c r="AG7" s="100"/>
    </row>
    <row r="8" spans="1:33" x14ac:dyDescent="0.25">
      <c r="A8">
        <v>40130000</v>
      </c>
      <c r="B8" t="s">
        <v>475</v>
      </c>
      <c r="C8" t="s">
        <v>476</v>
      </c>
      <c r="D8">
        <v>17</v>
      </c>
      <c r="E8">
        <v>201</v>
      </c>
      <c r="F8">
        <v>0</v>
      </c>
      <c r="G8">
        <v>1920</v>
      </c>
      <c r="H8" s="100"/>
      <c r="I8" s="100"/>
      <c r="J8" s="100"/>
      <c r="K8" s="100"/>
      <c r="L8" s="100" t="str">
        <f t="shared" si="1"/>
        <v>MPF EDITIONS17201</v>
      </c>
      <c r="M8" s="100">
        <f t="shared" si="2"/>
        <v>40130000</v>
      </c>
      <c r="N8" s="100" t="str">
        <f t="shared" si="0"/>
        <v>MFPEDI</v>
      </c>
      <c r="O8" s="100" t="str">
        <f t="shared" si="0"/>
        <v>MPF EDITIONS</v>
      </c>
      <c r="P8" s="100">
        <f t="shared" si="0"/>
        <v>17</v>
      </c>
      <c r="Q8" s="100">
        <f t="shared" si="0"/>
        <v>201</v>
      </c>
      <c r="R8" s="100">
        <f t="shared" si="0"/>
        <v>0</v>
      </c>
      <c r="S8" s="100">
        <f t="shared" si="0"/>
        <v>1920</v>
      </c>
      <c r="T8" s="100" t="e">
        <f>VLOOKUP(L8,'SHARE pour coms'!$L$2:$T$97,9,FALSE)</f>
        <v>#N/A</v>
      </c>
      <c r="U8" s="100"/>
      <c r="V8" s="100"/>
      <c r="W8" s="100"/>
      <c r="X8" s="100"/>
      <c r="Y8" s="100"/>
      <c r="Z8" s="100"/>
      <c r="AA8" s="100"/>
      <c r="AB8" s="100"/>
      <c r="AC8" s="100"/>
      <c r="AD8" s="100"/>
      <c r="AE8" s="100"/>
      <c r="AF8" s="100"/>
      <c r="AG8" s="100"/>
    </row>
    <row r="9" spans="1:33" x14ac:dyDescent="0.25">
      <c r="A9">
        <v>40130000</v>
      </c>
      <c r="B9" t="s">
        <v>479</v>
      </c>
      <c r="C9" t="s">
        <v>480</v>
      </c>
      <c r="D9">
        <v>18</v>
      </c>
      <c r="E9">
        <v>221</v>
      </c>
      <c r="F9">
        <v>0</v>
      </c>
      <c r="G9">
        <v>23400</v>
      </c>
      <c r="H9" s="100"/>
      <c r="I9" s="100"/>
      <c r="J9" s="100"/>
      <c r="K9" s="100"/>
      <c r="L9" s="100" t="str">
        <f t="shared" si="1"/>
        <v>BOLLORE MEDIA REGIE18221</v>
      </c>
      <c r="M9" s="100">
        <f t="shared" si="2"/>
        <v>40130000</v>
      </c>
      <c r="N9" s="100" t="str">
        <f t="shared" si="0"/>
        <v>BOLLOR</v>
      </c>
      <c r="O9" s="100" t="str">
        <f t="shared" si="0"/>
        <v>BOLLORE MEDIA REGIE</v>
      </c>
      <c r="P9" s="100">
        <f t="shared" si="0"/>
        <v>18</v>
      </c>
      <c r="Q9" s="100">
        <f t="shared" si="0"/>
        <v>221</v>
      </c>
      <c r="R9" s="100">
        <f t="shared" si="0"/>
        <v>0</v>
      </c>
      <c r="S9" s="100">
        <f t="shared" si="0"/>
        <v>23400</v>
      </c>
      <c r="T9" s="100" t="e">
        <f>VLOOKUP(L9,'SHARE pour coms'!$L$2:$T$97,9,FALSE)</f>
        <v>#N/A</v>
      </c>
      <c r="U9" s="100"/>
      <c r="V9" s="100"/>
      <c r="W9" s="100"/>
      <c r="X9" s="100"/>
      <c r="Y9" s="100"/>
      <c r="Z9" s="100"/>
      <c r="AA9" s="100"/>
      <c r="AB9" s="100"/>
      <c r="AC9" s="100"/>
      <c r="AD9" s="100"/>
      <c r="AE9" s="100"/>
      <c r="AF9" s="100"/>
      <c r="AG9" s="100"/>
    </row>
    <row r="10" spans="1:33" x14ac:dyDescent="0.25">
      <c r="A10">
        <v>40130000</v>
      </c>
      <c r="B10" t="s">
        <v>530</v>
      </c>
      <c r="C10" t="s">
        <v>531</v>
      </c>
      <c r="D10">
        <v>18</v>
      </c>
      <c r="E10">
        <v>221</v>
      </c>
      <c r="F10">
        <v>0</v>
      </c>
      <c r="G10">
        <v>3000</v>
      </c>
      <c r="H10" s="100"/>
      <c r="I10" s="100"/>
      <c r="J10" s="100"/>
      <c r="K10" s="100"/>
      <c r="L10" s="100" t="str">
        <f t="shared" si="1"/>
        <v>SPORT ET SPONSORING MEDIA GROUP18221</v>
      </c>
      <c r="M10" s="100">
        <f t="shared" si="2"/>
        <v>40130000</v>
      </c>
      <c r="N10" s="100" t="str">
        <f t="shared" si="0"/>
        <v>SPOSPO</v>
      </c>
      <c r="O10" s="100" t="str">
        <f t="shared" si="0"/>
        <v>SPORT ET SPONSORING MEDIA GROUP</v>
      </c>
      <c r="P10" s="100">
        <f t="shared" si="0"/>
        <v>18</v>
      </c>
      <c r="Q10" s="100">
        <f t="shared" si="0"/>
        <v>221</v>
      </c>
      <c r="R10" s="100">
        <f t="shared" si="0"/>
        <v>0</v>
      </c>
      <c r="S10" s="100">
        <f t="shared" si="0"/>
        <v>3000</v>
      </c>
      <c r="T10" s="100" t="e">
        <f>VLOOKUP(L10,'SHARE pour coms'!$L$2:$T$97,9,FALSE)</f>
        <v>#N/A</v>
      </c>
      <c r="U10" s="100"/>
      <c r="V10" s="100"/>
      <c r="W10" s="100"/>
      <c r="X10" s="100"/>
      <c r="Y10" s="100"/>
      <c r="Z10" s="100"/>
      <c r="AA10" s="100"/>
      <c r="AB10" s="100"/>
      <c r="AC10" s="100"/>
      <c r="AD10" s="100"/>
      <c r="AE10" s="100"/>
      <c r="AF10" s="100"/>
      <c r="AG10" s="100"/>
    </row>
    <row r="11" spans="1:33" x14ac:dyDescent="0.25">
      <c r="A11">
        <v>40130000</v>
      </c>
      <c r="B11" t="s">
        <v>532</v>
      </c>
      <c r="C11" t="s">
        <v>20</v>
      </c>
      <c r="D11">
        <v>17</v>
      </c>
      <c r="E11">
        <v>312</v>
      </c>
      <c r="F11">
        <v>0</v>
      </c>
      <c r="G11">
        <v>3600</v>
      </c>
      <c r="H11" s="100"/>
      <c r="I11" s="100"/>
      <c r="J11" s="100"/>
      <c r="K11" s="100"/>
      <c r="L11" s="100" t="str">
        <f t="shared" si="1"/>
        <v>BE CONTENTS17312</v>
      </c>
      <c r="M11" s="100">
        <f t="shared" si="2"/>
        <v>40130000</v>
      </c>
      <c r="N11" s="100" t="str">
        <f t="shared" si="0"/>
        <v>BECONT</v>
      </c>
      <c r="O11" s="100" t="str">
        <f t="shared" si="0"/>
        <v>BE CONTENTS</v>
      </c>
      <c r="P11" s="100">
        <f t="shared" si="0"/>
        <v>17</v>
      </c>
      <c r="Q11" s="100">
        <f t="shared" si="0"/>
        <v>312</v>
      </c>
      <c r="R11" s="100">
        <f t="shared" si="0"/>
        <v>0</v>
      </c>
      <c r="S11" s="100">
        <f t="shared" si="0"/>
        <v>3600</v>
      </c>
      <c r="T11" s="100" t="e">
        <f>VLOOKUP(L11,'SHARE pour coms'!$L$2:$T$97,9,FALSE)</f>
        <v>#N/A</v>
      </c>
      <c r="U11" s="100"/>
      <c r="V11" s="100"/>
      <c r="W11" s="100"/>
      <c r="X11" s="100"/>
      <c r="Y11" s="100"/>
      <c r="Z11" s="100"/>
      <c r="AA11" s="100"/>
      <c r="AB11" s="100"/>
      <c r="AC11" s="100"/>
      <c r="AD11" s="100"/>
      <c r="AE11" s="100"/>
      <c r="AF11" s="100"/>
      <c r="AG11" s="100"/>
    </row>
    <row r="12" spans="1:33" x14ac:dyDescent="0.25">
      <c r="A12">
        <v>40130000</v>
      </c>
      <c r="B12" t="s">
        <v>533</v>
      </c>
      <c r="C12" t="s">
        <v>21</v>
      </c>
      <c r="D12">
        <v>17</v>
      </c>
      <c r="E12">
        <v>312</v>
      </c>
      <c r="F12">
        <v>0</v>
      </c>
      <c r="G12">
        <v>3600</v>
      </c>
      <c r="H12" s="100"/>
      <c r="I12" s="100"/>
      <c r="J12" s="100"/>
      <c r="K12" s="100"/>
      <c r="L12" s="100" t="str">
        <f t="shared" si="1"/>
        <v>MEDIA PARTNERS 36017312</v>
      </c>
      <c r="M12" s="100">
        <f t="shared" si="2"/>
        <v>40130000</v>
      </c>
      <c r="N12" s="100" t="str">
        <f t="shared" si="0"/>
        <v>MED360</v>
      </c>
      <c r="O12" s="100" t="str">
        <f t="shared" si="0"/>
        <v>MEDIA PARTNERS 360</v>
      </c>
      <c r="P12" s="100">
        <f t="shared" si="0"/>
        <v>17</v>
      </c>
      <c r="Q12" s="100">
        <f t="shared" si="0"/>
        <v>312</v>
      </c>
      <c r="R12" s="100">
        <f t="shared" si="0"/>
        <v>0</v>
      </c>
      <c r="S12" s="100">
        <f t="shared" si="0"/>
        <v>3600</v>
      </c>
      <c r="T12" s="100" t="e">
        <f>VLOOKUP(L12,'SHARE pour coms'!$L$2:$T$97,9,FALSE)</f>
        <v>#N/A</v>
      </c>
      <c r="U12" s="100"/>
      <c r="V12" s="100"/>
      <c r="W12" s="100"/>
      <c r="X12" s="100"/>
      <c r="Y12" s="100"/>
      <c r="Z12" s="100"/>
      <c r="AA12" s="100"/>
      <c r="AB12" s="100"/>
      <c r="AC12" s="100"/>
      <c r="AD12" s="100"/>
      <c r="AE12" s="100"/>
      <c r="AF12" s="100"/>
      <c r="AG12" s="100"/>
    </row>
    <row r="13" spans="1:33" x14ac:dyDescent="0.25">
      <c r="A13">
        <v>40130000</v>
      </c>
      <c r="B13" t="s">
        <v>19</v>
      </c>
      <c r="C13" t="s">
        <v>19</v>
      </c>
      <c r="D13">
        <v>17</v>
      </c>
      <c r="E13">
        <v>312</v>
      </c>
      <c r="F13">
        <v>0</v>
      </c>
      <c r="G13">
        <v>3600</v>
      </c>
      <c r="H13" s="100"/>
      <c r="I13" s="100"/>
      <c r="J13" s="100"/>
      <c r="K13" s="100"/>
      <c r="L13" s="100" t="str">
        <f t="shared" si="1"/>
        <v>ORACOM17312</v>
      </c>
      <c r="M13" s="100">
        <f t="shared" si="2"/>
        <v>40130000</v>
      </c>
      <c r="N13" s="100" t="str">
        <f t="shared" si="0"/>
        <v>ORACOM</v>
      </c>
      <c r="O13" s="100" t="str">
        <f t="shared" si="0"/>
        <v>ORACOM</v>
      </c>
      <c r="P13" s="100">
        <f t="shared" si="0"/>
        <v>17</v>
      </c>
      <c r="Q13" s="100">
        <f t="shared" si="0"/>
        <v>312</v>
      </c>
      <c r="R13" s="100">
        <f t="shared" si="0"/>
        <v>0</v>
      </c>
      <c r="S13" s="100">
        <f t="shared" si="0"/>
        <v>3600</v>
      </c>
      <c r="T13" s="100" t="e">
        <f>VLOOKUP(L13,'SHARE pour coms'!$L$2:$T$97,9,FALSE)</f>
        <v>#N/A</v>
      </c>
      <c r="U13" s="100"/>
      <c r="V13" s="100"/>
      <c r="W13" s="100"/>
      <c r="X13" s="100"/>
      <c r="Y13" s="100"/>
      <c r="Z13" s="100"/>
      <c r="AA13" s="100"/>
      <c r="AB13" s="100"/>
      <c r="AC13" s="100"/>
      <c r="AD13" s="100"/>
      <c r="AE13" s="100"/>
      <c r="AF13" s="100"/>
      <c r="AG13" s="100"/>
    </row>
    <row r="14" spans="1:33" x14ac:dyDescent="0.25">
      <c r="A14">
        <v>40130000</v>
      </c>
      <c r="B14" t="s">
        <v>534</v>
      </c>
      <c r="C14" t="s">
        <v>535</v>
      </c>
      <c r="D14">
        <v>18</v>
      </c>
      <c r="E14">
        <v>314</v>
      </c>
      <c r="F14">
        <v>0</v>
      </c>
      <c r="G14">
        <v>3600</v>
      </c>
      <c r="H14" s="100"/>
      <c r="I14" s="100"/>
      <c r="J14" s="100"/>
      <c r="K14" s="100"/>
      <c r="L14" s="100" t="str">
        <f t="shared" si="1"/>
        <v>ARESSY &amp; ASSOCIES18314</v>
      </c>
      <c r="M14" s="100">
        <f t="shared" si="2"/>
        <v>40130000</v>
      </c>
      <c r="N14" s="100" t="str">
        <f t="shared" si="0"/>
        <v>ARESSY</v>
      </c>
      <c r="O14" s="100" t="str">
        <f t="shared" si="0"/>
        <v>ARESSY &amp; ASSOCIES</v>
      </c>
      <c r="P14" s="100">
        <f t="shared" si="0"/>
        <v>18</v>
      </c>
      <c r="Q14" s="100">
        <f t="shared" si="0"/>
        <v>314</v>
      </c>
      <c r="R14" s="100">
        <f t="shared" si="0"/>
        <v>0</v>
      </c>
      <c r="S14" s="100">
        <f t="shared" si="0"/>
        <v>3600</v>
      </c>
      <c r="T14" s="100" t="e">
        <f>VLOOKUP(L14,'SHARE pour coms'!$L$2:$T$97,9,FALSE)</f>
        <v>#N/A</v>
      </c>
      <c r="U14" s="100"/>
      <c r="V14" s="100"/>
      <c r="W14" s="100"/>
      <c r="X14" s="100"/>
      <c r="Y14" s="100"/>
      <c r="Z14" s="100"/>
      <c r="AA14" s="100"/>
      <c r="AB14" s="100"/>
      <c r="AC14" s="100"/>
      <c r="AD14" s="100"/>
      <c r="AE14" s="100"/>
      <c r="AF14" s="100"/>
      <c r="AG14" s="100"/>
    </row>
    <row r="15" spans="1:33" x14ac:dyDescent="0.25">
      <c r="A15">
        <v>40130000</v>
      </c>
      <c r="B15" t="s">
        <v>211</v>
      </c>
      <c r="C15" t="s">
        <v>23</v>
      </c>
      <c r="D15">
        <v>18</v>
      </c>
      <c r="E15">
        <v>314</v>
      </c>
      <c r="F15">
        <v>0</v>
      </c>
      <c r="G15">
        <v>3600</v>
      </c>
      <c r="H15" s="100"/>
      <c r="I15" s="100"/>
      <c r="J15" s="100"/>
      <c r="K15" s="100"/>
      <c r="L15" s="100" t="str">
        <f t="shared" si="1"/>
        <v>GENERATION NUMERIQUE18314</v>
      </c>
      <c r="M15" s="100">
        <f t="shared" si="2"/>
        <v>40130000</v>
      </c>
      <c r="N15" s="100" t="str">
        <f t="shared" si="0"/>
        <v>GENNUM</v>
      </c>
      <c r="O15" s="100" t="str">
        <f t="shared" si="0"/>
        <v>GENERATION NUMERIQUE</v>
      </c>
      <c r="P15" s="100">
        <f t="shared" si="0"/>
        <v>18</v>
      </c>
      <c r="Q15" s="100">
        <f t="shared" si="0"/>
        <v>314</v>
      </c>
      <c r="R15" s="100">
        <f t="shared" si="0"/>
        <v>0</v>
      </c>
      <c r="S15" s="100">
        <f t="shared" si="0"/>
        <v>3600</v>
      </c>
      <c r="T15" s="100" t="e">
        <f>VLOOKUP(L15,'SHARE pour coms'!$L$2:$T$97,9,FALSE)</f>
        <v>#N/A</v>
      </c>
      <c r="U15" s="100"/>
      <c r="V15" s="100"/>
      <c r="W15" s="100"/>
      <c r="X15" s="100"/>
      <c r="Y15" s="100"/>
      <c r="Z15" s="100"/>
      <c r="AA15" s="100"/>
      <c r="AB15" s="100"/>
      <c r="AC15" s="100"/>
      <c r="AD15" s="100"/>
      <c r="AE15" s="100"/>
      <c r="AF15" s="100"/>
      <c r="AG15" s="100"/>
    </row>
    <row r="16" spans="1:33" x14ac:dyDescent="0.25">
      <c r="A16">
        <v>40130000</v>
      </c>
      <c r="B16" t="s">
        <v>500</v>
      </c>
      <c r="C16" t="s">
        <v>501</v>
      </c>
      <c r="D16">
        <v>18</v>
      </c>
      <c r="E16">
        <v>314</v>
      </c>
      <c r="F16">
        <v>0</v>
      </c>
      <c r="G16">
        <v>3600</v>
      </c>
      <c r="H16" s="100"/>
      <c r="I16" s="100"/>
      <c r="J16" s="100"/>
      <c r="K16" s="100"/>
      <c r="L16" s="100" t="str">
        <f t="shared" si="1"/>
        <v>NEWSCO REGIE18314</v>
      </c>
      <c r="M16" s="100">
        <f t="shared" si="2"/>
        <v>40130000</v>
      </c>
      <c r="N16" s="100" t="str">
        <f t="shared" si="0"/>
        <v>NEWSCO</v>
      </c>
      <c r="O16" s="100" t="str">
        <f t="shared" si="0"/>
        <v>NEWSCO REGIE</v>
      </c>
      <c r="P16" s="100">
        <f t="shared" si="0"/>
        <v>18</v>
      </c>
      <c r="Q16" s="100">
        <f t="shared" si="0"/>
        <v>314</v>
      </c>
      <c r="R16" s="100">
        <f t="shared" si="0"/>
        <v>0</v>
      </c>
      <c r="S16" s="100">
        <f t="shared" si="0"/>
        <v>3600</v>
      </c>
      <c r="T16" s="100" t="e">
        <f>VLOOKUP(L16,'SHARE pour coms'!$L$2:$T$97,9,FALSE)</f>
        <v>#N/A</v>
      </c>
      <c r="U16" s="100"/>
      <c r="V16" s="100"/>
      <c r="W16" s="100"/>
      <c r="X16" s="100"/>
      <c r="Y16" s="100"/>
      <c r="Z16" s="100"/>
      <c r="AA16" s="100"/>
      <c r="AB16" s="100"/>
      <c r="AC16" s="100"/>
      <c r="AD16" s="100"/>
      <c r="AE16" s="100"/>
      <c r="AF16" s="100"/>
      <c r="AG16" s="100"/>
    </row>
    <row r="17" spans="1:33" x14ac:dyDescent="0.25">
      <c r="A17">
        <v>40130000</v>
      </c>
      <c r="B17" t="s">
        <v>191</v>
      </c>
      <c r="C17" t="s">
        <v>192</v>
      </c>
      <c r="D17">
        <v>17</v>
      </c>
      <c r="E17">
        <v>321</v>
      </c>
      <c r="F17">
        <v>0</v>
      </c>
      <c r="G17">
        <v>1200</v>
      </c>
      <c r="H17" s="100"/>
      <c r="I17" s="100"/>
      <c r="J17" s="100"/>
      <c r="K17" s="100"/>
      <c r="L17" s="100" t="str">
        <f t="shared" si="1"/>
        <v>GLN MEDIAS17321</v>
      </c>
      <c r="M17" s="100">
        <f t="shared" si="2"/>
        <v>40130000</v>
      </c>
      <c r="N17" s="100" t="str">
        <f t="shared" si="0"/>
        <v>GLNMED</v>
      </c>
      <c r="O17" s="100" t="str">
        <f t="shared" si="0"/>
        <v>GLN MEDIAS</v>
      </c>
      <c r="P17" s="100">
        <f t="shared" si="0"/>
        <v>17</v>
      </c>
      <c r="Q17" s="100">
        <f t="shared" si="0"/>
        <v>321</v>
      </c>
      <c r="R17" s="100">
        <f t="shared" si="0"/>
        <v>0</v>
      </c>
      <c r="S17" s="100">
        <f t="shared" si="0"/>
        <v>1200</v>
      </c>
      <c r="T17" s="100" t="e">
        <f>VLOOKUP(L17,'SHARE pour coms'!$L$2:$T$97,9,FALSE)</f>
        <v>#N/A</v>
      </c>
      <c r="U17" s="100"/>
      <c r="V17" s="100"/>
      <c r="W17" s="100"/>
      <c r="X17" s="100"/>
      <c r="Y17" s="100"/>
      <c r="Z17" s="100"/>
      <c r="AA17" s="100"/>
      <c r="AB17" s="100"/>
      <c r="AC17" s="100"/>
      <c r="AD17" s="100"/>
      <c r="AE17" s="100"/>
      <c r="AF17" s="100"/>
      <c r="AG17" s="100"/>
    </row>
    <row r="18" spans="1:33" x14ac:dyDescent="0.25">
      <c r="A18">
        <v>40130000</v>
      </c>
      <c r="B18" t="s">
        <v>193</v>
      </c>
      <c r="C18" t="s">
        <v>194</v>
      </c>
      <c r="D18">
        <v>17</v>
      </c>
      <c r="E18">
        <v>321</v>
      </c>
      <c r="F18">
        <v>0</v>
      </c>
      <c r="G18">
        <v>1200</v>
      </c>
      <c r="H18" s="100"/>
      <c r="I18" s="100"/>
      <c r="J18" s="100"/>
      <c r="K18" s="100"/>
      <c r="L18" s="100" t="str">
        <f t="shared" si="1"/>
        <v>NDA SARL17321</v>
      </c>
      <c r="M18" s="100">
        <f t="shared" si="2"/>
        <v>40130000</v>
      </c>
      <c r="N18" s="100" t="str">
        <f t="shared" si="2"/>
        <v>NDASARL</v>
      </c>
      <c r="O18" s="100" t="str">
        <f t="shared" si="2"/>
        <v>NDA SARL</v>
      </c>
      <c r="P18" s="100">
        <f t="shared" si="2"/>
        <v>17</v>
      </c>
      <c r="Q18" s="100">
        <f t="shared" si="2"/>
        <v>321</v>
      </c>
      <c r="R18" s="100">
        <f t="shared" si="2"/>
        <v>0</v>
      </c>
      <c r="S18" s="100">
        <f t="shared" si="2"/>
        <v>1200</v>
      </c>
      <c r="T18" s="100" t="e">
        <f>VLOOKUP(L18,'SHARE pour coms'!$L$2:$T$97,9,FALSE)</f>
        <v>#N/A</v>
      </c>
      <c r="U18" s="100"/>
      <c r="V18" s="100"/>
      <c r="W18" s="100"/>
      <c r="X18" s="100"/>
      <c r="Y18" s="100"/>
      <c r="Z18" s="100"/>
      <c r="AA18" s="100"/>
      <c r="AB18" s="100"/>
      <c r="AC18" s="100"/>
      <c r="AD18" s="100"/>
      <c r="AE18" s="100"/>
      <c r="AF18" s="100"/>
      <c r="AG18" s="100"/>
    </row>
    <row r="19" spans="1:33" x14ac:dyDescent="0.25">
      <c r="A19">
        <v>40130000</v>
      </c>
      <c r="B19" t="s">
        <v>205</v>
      </c>
      <c r="C19" t="s">
        <v>206</v>
      </c>
      <c r="D19">
        <v>18</v>
      </c>
      <c r="E19">
        <v>351</v>
      </c>
      <c r="F19">
        <v>0</v>
      </c>
      <c r="G19">
        <v>6360</v>
      </c>
      <c r="H19" s="100"/>
      <c r="I19" s="100"/>
      <c r="J19" s="100"/>
      <c r="K19" s="100"/>
      <c r="L19" s="100" t="str">
        <f t="shared" si="1"/>
        <v>MONTAIGNE PUBLICATIONS18351</v>
      </c>
      <c r="M19" s="100">
        <f t="shared" si="2"/>
        <v>40130000</v>
      </c>
      <c r="N19" s="100" t="str">
        <f t="shared" si="2"/>
        <v>MONTAI</v>
      </c>
      <c r="O19" s="100" t="str">
        <f t="shared" si="2"/>
        <v>MONTAIGNE PUBLICATIONS</v>
      </c>
      <c r="P19" s="100">
        <f t="shared" si="2"/>
        <v>18</v>
      </c>
      <c r="Q19" s="100">
        <f t="shared" si="2"/>
        <v>351</v>
      </c>
      <c r="R19" s="100">
        <f t="shared" si="2"/>
        <v>0</v>
      </c>
      <c r="S19" s="100">
        <f t="shared" si="2"/>
        <v>6360</v>
      </c>
      <c r="T19" s="100" t="e">
        <f>VLOOKUP(L19,'SHARE pour coms'!$L$2:$T$97,9,FALSE)</f>
        <v>#N/A</v>
      </c>
      <c r="U19" s="100"/>
      <c r="V19" s="100"/>
      <c r="W19" s="100"/>
      <c r="X19" s="100"/>
      <c r="Y19" s="100"/>
      <c r="Z19" s="100"/>
      <c r="AA19" s="100"/>
      <c r="AB19" s="100"/>
      <c r="AC19" s="100"/>
      <c r="AD19" s="100"/>
      <c r="AE19" s="100"/>
      <c r="AF19" s="100"/>
      <c r="AG19" s="100"/>
    </row>
    <row r="20" spans="1:33" x14ac:dyDescent="0.25">
      <c r="A20">
        <v>40130000</v>
      </c>
      <c r="B20" t="s">
        <v>380</v>
      </c>
      <c r="C20" t="s">
        <v>379</v>
      </c>
      <c r="D20">
        <v>18</v>
      </c>
      <c r="E20">
        <v>351</v>
      </c>
      <c r="F20">
        <v>0</v>
      </c>
      <c r="G20">
        <v>14676</v>
      </c>
      <c r="H20" s="100"/>
      <c r="I20" s="100"/>
      <c r="J20" s="100"/>
      <c r="K20" s="100"/>
      <c r="L20" s="100" t="str">
        <f t="shared" si="1"/>
        <v>MV MEDIA SAS18351</v>
      </c>
      <c r="M20" s="100">
        <f t="shared" si="2"/>
        <v>40130000</v>
      </c>
      <c r="N20" s="100" t="str">
        <f t="shared" si="2"/>
        <v>MMEDIA</v>
      </c>
      <c r="O20" s="100" t="str">
        <f t="shared" si="2"/>
        <v>MV MEDIA SAS</v>
      </c>
      <c r="P20" s="100">
        <f t="shared" si="2"/>
        <v>18</v>
      </c>
      <c r="Q20" s="100">
        <f t="shared" si="2"/>
        <v>351</v>
      </c>
      <c r="R20" s="100">
        <f t="shared" si="2"/>
        <v>0</v>
      </c>
      <c r="S20" s="100">
        <f t="shared" si="2"/>
        <v>14676</v>
      </c>
      <c r="T20" s="100" t="str">
        <f>VLOOKUP(L20,'SHARE pour coms'!$L$2:$T$97,9,FALSE)</f>
        <v>Validation Acheteur - intégrée</v>
      </c>
      <c r="U20" s="100"/>
      <c r="V20" s="100"/>
      <c r="W20" s="100"/>
      <c r="X20" s="100"/>
      <c r="Y20" s="100"/>
      <c r="Z20" s="100"/>
      <c r="AA20" s="100"/>
      <c r="AB20" s="100"/>
      <c r="AC20" s="100"/>
      <c r="AD20" s="100"/>
      <c r="AE20" s="100"/>
      <c r="AF20" s="100"/>
      <c r="AG20" s="100"/>
    </row>
    <row r="21" spans="1:33" x14ac:dyDescent="0.25">
      <c r="A21">
        <v>40130000</v>
      </c>
      <c r="B21" t="s">
        <v>485</v>
      </c>
      <c r="C21" t="s">
        <v>486</v>
      </c>
      <c r="D21">
        <v>17</v>
      </c>
      <c r="E21">
        <v>352</v>
      </c>
      <c r="F21">
        <v>0</v>
      </c>
      <c r="G21">
        <v>4300</v>
      </c>
      <c r="H21" s="100"/>
      <c r="I21" s="100"/>
      <c r="J21" s="100"/>
      <c r="K21" s="100"/>
      <c r="L21" s="100" t="str">
        <f t="shared" si="1"/>
        <v>GOLDEN AGENCY SRL17352</v>
      </c>
      <c r="M21" s="100">
        <f t="shared" si="2"/>
        <v>40130000</v>
      </c>
      <c r="N21" s="100" t="str">
        <f t="shared" si="2"/>
        <v>GOLDEN</v>
      </c>
      <c r="O21" s="100" t="str">
        <f t="shared" si="2"/>
        <v>GOLDEN AGENCY SRL</v>
      </c>
      <c r="P21" s="100">
        <f t="shared" si="2"/>
        <v>17</v>
      </c>
      <c r="Q21" s="100">
        <f t="shared" si="2"/>
        <v>352</v>
      </c>
      <c r="R21" s="100">
        <f t="shared" si="2"/>
        <v>0</v>
      </c>
      <c r="S21" s="100">
        <f t="shared" si="2"/>
        <v>4300</v>
      </c>
      <c r="T21" s="100" t="e">
        <f>VLOOKUP(L21,'SHARE pour coms'!$L$2:$T$97,9,FALSE)</f>
        <v>#N/A</v>
      </c>
      <c r="U21" s="100"/>
      <c r="V21" s="100"/>
      <c r="W21" s="100"/>
      <c r="X21" s="100"/>
      <c r="Y21" s="100"/>
      <c r="Z21" s="100"/>
      <c r="AA21" s="100"/>
      <c r="AB21" s="100"/>
      <c r="AC21" s="100"/>
      <c r="AD21" s="100"/>
      <c r="AE21" s="100"/>
      <c r="AF21" s="100"/>
      <c r="AG21" s="100"/>
    </row>
    <row r="22" spans="1:33" x14ac:dyDescent="0.25">
      <c r="A22">
        <v>40130000</v>
      </c>
      <c r="B22" t="s">
        <v>376</v>
      </c>
      <c r="C22" t="s">
        <v>377</v>
      </c>
      <c r="D22">
        <v>18</v>
      </c>
      <c r="E22">
        <v>352</v>
      </c>
      <c r="F22">
        <v>0</v>
      </c>
      <c r="G22">
        <v>2160</v>
      </c>
      <c r="H22" s="100"/>
      <c r="I22" s="100"/>
      <c r="J22" s="100"/>
      <c r="K22" s="100"/>
      <c r="L22" s="100" t="str">
        <f t="shared" si="1"/>
        <v>J2H MEDIA18352</v>
      </c>
      <c r="M22" s="100">
        <f t="shared" si="2"/>
        <v>40130000</v>
      </c>
      <c r="N22" s="100" t="str">
        <f t="shared" si="2"/>
        <v>J2HMED</v>
      </c>
      <c r="O22" s="100" t="str">
        <f t="shared" si="2"/>
        <v>J2H MEDIA</v>
      </c>
      <c r="P22" s="100">
        <f t="shared" si="2"/>
        <v>18</v>
      </c>
      <c r="Q22" s="100">
        <f t="shared" si="2"/>
        <v>352</v>
      </c>
      <c r="R22" s="100">
        <f t="shared" si="2"/>
        <v>0</v>
      </c>
      <c r="S22" s="100">
        <f t="shared" si="2"/>
        <v>2160</v>
      </c>
      <c r="T22" s="100" t="e">
        <f>VLOOKUP(L22,'SHARE pour coms'!$L$2:$T$97,9,FALSE)</f>
        <v>#N/A</v>
      </c>
      <c r="U22" s="100"/>
      <c r="V22" s="100"/>
      <c r="W22" s="100"/>
      <c r="X22" s="100"/>
      <c r="Y22" s="100"/>
      <c r="Z22" s="100"/>
      <c r="AA22" s="100"/>
      <c r="AB22" s="100"/>
      <c r="AC22" s="100"/>
      <c r="AD22" s="100"/>
      <c r="AE22" s="100"/>
      <c r="AF22" s="100"/>
      <c r="AG22" s="100"/>
    </row>
    <row r="23" spans="1:33" x14ac:dyDescent="0.25">
      <c r="A23">
        <v>40130000</v>
      </c>
      <c r="B23" t="s">
        <v>174</v>
      </c>
      <c r="C23" t="s">
        <v>175</v>
      </c>
      <c r="D23">
        <v>12</v>
      </c>
      <c r="E23">
        <v>401</v>
      </c>
      <c r="F23">
        <v>0</v>
      </c>
      <c r="G23">
        <v>418.6</v>
      </c>
      <c r="H23" s="100"/>
      <c r="I23" s="100"/>
      <c r="J23" s="100"/>
      <c r="K23" s="100"/>
      <c r="L23" s="100" t="str">
        <f t="shared" si="1"/>
        <v>PROCEDES CHENEL12401</v>
      </c>
      <c r="M23" s="100">
        <f t="shared" si="2"/>
        <v>40130000</v>
      </c>
      <c r="N23" s="100" t="str">
        <f t="shared" si="2"/>
        <v>CHENEL</v>
      </c>
      <c r="O23" s="100" t="str">
        <f t="shared" si="2"/>
        <v>PROCEDES CHENEL</v>
      </c>
      <c r="P23" s="100">
        <f t="shared" si="2"/>
        <v>12</v>
      </c>
      <c r="Q23" s="100">
        <f t="shared" si="2"/>
        <v>401</v>
      </c>
      <c r="R23" s="100">
        <f t="shared" si="2"/>
        <v>0</v>
      </c>
      <c r="S23" s="100">
        <f t="shared" si="2"/>
        <v>418.6</v>
      </c>
      <c r="T23" s="100" t="e">
        <f>VLOOKUP(L23,'SHARE pour coms'!$L$2:$T$97,9,FALSE)</f>
        <v>#N/A</v>
      </c>
      <c r="U23" s="100"/>
      <c r="V23" s="100"/>
      <c r="W23" s="100"/>
      <c r="X23" s="100"/>
      <c r="Y23" s="100"/>
      <c r="Z23" s="100"/>
      <c r="AA23" s="100"/>
      <c r="AB23" s="100"/>
      <c r="AC23" s="100"/>
      <c r="AD23" s="100"/>
      <c r="AE23" s="100"/>
      <c r="AF23" s="100"/>
      <c r="AG23" s="100"/>
    </row>
    <row r="24" spans="1:33" x14ac:dyDescent="0.25">
      <c r="A24">
        <v>40130000</v>
      </c>
      <c r="B24" t="s">
        <v>489</v>
      </c>
      <c r="C24" t="s">
        <v>490</v>
      </c>
      <c r="D24">
        <v>18</v>
      </c>
      <c r="E24">
        <v>406</v>
      </c>
      <c r="F24">
        <v>0</v>
      </c>
      <c r="G24">
        <v>3120</v>
      </c>
      <c r="H24" s="100"/>
      <c r="I24" s="100"/>
      <c r="J24" s="100"/>
      <c r="K24" s="100"/>
      <c r="L24" s="100" t="str">
        <f t="shared" si="1"/>
        <v>EDITIONS DU BOISBAUDRY SAS18406</v>
      </c>
      <c r="M24" s="100">
        <f t="shared" si="2"/>
        <v>40130000</v>
      </c>
      <c r="N24" s="100" t="str">
        <f t="shared" si="2"/>
        <v>DECID</v>
      </c>
      <c r="O24" s="100" t="str">
        <f t="shared" si="2"/>
        <v>EDITIONS DU BOISBAUDRY SAS</v>
      </c>
      <c r="P24" s="100">
        <f t="shared" si="2"/>
        <v>18</v>
      </c>
      <c r="Q24" s="100">
        <f t="shared" si="2"/>
        <v>406</v>
      </c>
      <c r="R24" s="100">
        <f t="shared" si="2"/>
        <v>0</v>
      </c>
      <c r="S24" s="100">
        <f t="shared" si="2"/>
        <v>3120</v>
      </c>
      <c r="T24" s="100" t="e">
        <f>VLOOKUP(L24,'SHARE pour coms'!$L$2:$T$97,9,FALSE)</f>
        <v>#N/A</v>
      </c>
      <c r="U24" s="100"/>
      <c r="V24" s="100"/>
      <c r="W24" s="100"/>
      <c r="X24" s="100"/>
      <c r="Y24" s="100"/>
      <c r="Z24" s="100"/>
      <c r="AA24" s="100"/>
      <c r="AB24" s="100"/>
      <c r="AC24" s="100"/>
      <c r="AD24" s="100"/>
      <c r="AE24" s="100"/>
      <c r="AF24" s="100"/>
      <c r="AG24" s="100"/>
    </row>
    <row r="25" spans="1:33" x14ac:dyDescent="0.25">
      <c r="A25">
        <v>40130000</v>
      </c>
      <c r="B25" t="s">
        <v>491</v>
      </c>
      <c r="C25" t="s">
        <v>492</v>
      </c>
      <c r="D25">
        <v>18</v>
      </c>
      <c r="E25">
        <v>406</v>
      </c>
      <c r="F25">
        <v>0</v>
      </c>
      <c r="G25">
        <v>6000</v>
      </c>
      <c r="H25" s="100"/>
      <c r="I25" s="100"/>
      <c r="J25" s="100"/>
      <c r="K25" s="100"/>
      <c r="L25" s="100" t="str">
        <f t="shared" si="1"/>
        <v>GROUPE FRANCE AGRICOLE18406</v>
      </c>
      <c r="M25" s="100">
        <f t="shared" si="2"/>
        <v>40130000</v>
      </c>
      <c r="N25" s="100" t="str">
        <f t="shared" si="2"/>
        <v>GRFRAG</v>
      </c>
      <c r="O25" s="100" t="str">
        <f t="shared" si="2"/>
        <v>GROUPE FRANCE AGRICOLE</v>
      </c>
      <c r="P25" s="100">
        <f t="shared" si="2"/>
        <v>18</v>
      </c>
      <c r="Q25" s="100">
        <f t="shared" si="2"/>
        <v>406</v>
      </c>
      <c r="R25" s="100">
        <f t="shared" si="2"/>
        <v>0</v>
      </c>
      <c r="S25" s="100">
        <f t="shared" si="2"/>
        <v>6000</v>
      </c>
      <c r="T25" s="100" t="e">
        <f>VLOOKUP(L25,'SHARE pour coms'!$L$2:$T$97,9,FALSE)</f>
        <v>#N/A</v>
      </c>
      <c r="U25" s="100"/>
      <c r="V25" s="100"/>
      <c r="W25" s="100"/>
      <c r="X25" s="100"/>
      <c r="Y25" s="100"/>
      <c r="Z25" s="100"/>
      <c r="AA25" s="100"/>
      <c r="AB25" s="100"/>
      <c r="AC25" s="100"/>
      <c r="AD25" s="100"/>
      <c r="AE25" s="100"/>
      <c r="AF25" s="100"/>
      <c r="AG25" s="100"/>
    </row>
    <row r="26" spans="1:33" x14ac:dyDescent="0.25">
      <c r="A26">
        <v>40130000</v>
      </c>
      <c r="B26" t="s">
        <v>555</v>
      </c>
      <c r="C26" t="s">
        <v>556</v>
      </c>
      <c r="D26">
        <v>18</v>
      </c>
      <c r="E26">
        <v>406</v>
      </c>
      <c r="F26">
        <v>0</v>
      </c>
      <c r="G26">
        <v>3600</v>
      </c>
      <c r="H26" s="100"/>
      <c r="I26" s="100"/>
      <c r="J26" s="100"/>
      <c r="K26" s="100"/>
      <c r="L26" s="100" t="str">
        <f t="shared" si="1"/>
        <v>PYC EDITION18406</v>
      </c>
      <c r="M26" s="100">
        <f t="shared" si="2"/>
        <v>40130000</v>
      </c>
      <c r="N26" s="100" t="str">
        <f t="shared" si="2"/>
        <v>PYCEDI</v>
      </c>
      <c r="O26" s="100" t="str">
        <f t="shared" si="2"/>
        <v>PYC EDITION</v>
      </c>
      <c r="P26" s="100">
        <f t="shared" si="2"/>
        <v>18</v>
      </c>
      <c r="Q26" s="100">
        <f t="shared" si="2"/>
        <v>406</v>
      </c>
      <c r="R26" s="100">
        <f t="shared" si="2"/>
        <v>0</v>
      </c>
      <c r="S26" s="100">
        <f t="shared" si="2"/>
        <v>3600</v>
      </c>
      <c r="T26" s="100" t="str">
        <f>VLOOKUP(L26,'SHARE pour coms'!$L$2:$T$97,9,FALSE)</f>
        <v>Validation Acheteur - intégrée</v>
      </c>
      <c r="U26" s="100"/>
      <c r="V26" s="100"/>
      <c r="W26" s="100"/>
      <c r="X26" s="100"/>
      <c r="Y26" s="100"/>
      <c r="Z26" s="100"/>
      <c r="AA26" s="100"/>
      <c r="AB26" s="100"/>
      <c r="AC26" s="100"/>
      <c r="AD26" s="100"/>
      <c r="AE26" s="100"/>
      <c r="AF26" s="100"/>
      <c r="AG26" s="100"/>
    </row>
    <row r="27" spans="1:33" x14ac:dyDescent="0.25">
      <c r="A27">
        <v>40130000</v>
      </c>
      <c r="B27" t="s">
        <v>26</v>
      </c>
      <c r="C27" t="s">
        <v>493</v>
      </c>
      <c r="D27">
        <v>17</v>
      </c>
      <c r="E27">
        <v>420</v>
      </c>
      <c r="F27">
        <v>0</v>
      </c>
      <c r="G27">
        <v>4222.2</v>
      </c>
      <c r="H27" s="100"/>
      <c r="I27" s="100"/>
      <c r="J27" s="100"/>
      <c r="K27" s="100"/>
      <c r="L27" s="100" t="str">
        <f t="shared" si="1"/>
        <v>MNSTR SAS17420</v>
      </c>
      <c r="M27" s="100">
        <f t="shared" si="2"/>
        <v>40130000</v>
      </c>
      <c r="N27" s="100" t="str">
        <f t="shared" si="2"/>
        <v>MNSTR</v>
      </c>
      <c r="O27" s="100" t="str">
        <f t="shared" si="2"/>
        <v>MNSTR SAS</v>
      </c>
      <c r="P27" s="100">
        <f t="shared" si="2"/>
        <v>17</v>
      </c>
      <c r="Q27" s="100">
        <f t="shared" si="2"/>
        <v>420</v>
      </c>
      <c r="R27" s="100">
        <f t="shared" si="2"/>
        <v>0</v>
      </c>
      <c r="S27" s="100">
        <f t="shared" si="2"/>
        <v>4222.2</v>
      </c>
      <c r="T27" s="100" t="e">
        <f>VLOOKUP(L27,'SHARE pour coms'!$L$2:$T$97,9,FALSE)</f>
        <v>#N/A</v>
      </c>
      <c r="U27" s="100"/>
      <c r="V27" s="100"/>
      <c r="W27" s="100"/>
      <c r="X27" s="100"/>
      <c r="Y27" s="100"/>
      <c r="Z27" s="100"/>
      <c r="AA27" s="100"/>
      <c r="AB27" s="100"/>
      <c r="AC27" s="100"/>
      <c r="AD27" s="100"/>
      <c r="AE27" s="100"/>
      <c r="AF27" s="100"/>
      <c r="AG27" s="100"/>
    </row>
    <row r="28" spans="1:33" x14ac:dyDescent="0.25">
      <c r="A28">
        <v>40130000</v>
      </c>
      <c r="B28" t="s">
        <v>178</v>
      </c>
      <c r="C28" t="s">
        <v>179</v>
      </c>
      <c r="D28">
        <v>15</v>
      </c>
      <c r="E28">
        <v>421</v>
      </c>
      <c r="F28">
        <v>0</v>
      </c>
      <c r="G28">
        <v>1800</v>
      </c>
      <c r="H28" s="100"/>
      <c r="I28" s="100"/>
      <c r="J28" s="100"/>
      <c r="K28" s="100"/>
      <c r="L28" s="100" t="str">
        <f t="shared" si="1"/>
        <v>GROUPE INDUSTRIE SERVICE INFO15421</v>
      </c>
      <c r="M28" s="100">
        <f t="shared" si="2"/>
        <v>40130000</v>
      </c>
      <c r="N28" s="100" t="str">
        <f t="shared" si="2"/>
        <v>GROLSA</v>
      </c>
      <c r="O28" s="100" t="str">
        <f t="shared" si="2"/>
        <v>GROUPE INDUSTRIE SERVICE INFO</v>
      </c>
      <c r="P28" s="100">
        <f t="shared" si="2"/>
        <v>15</v>
      </c>
      <c r="Q28" s="100">
        <f t="shared" si="2"/>
        <v>421</v>
      </c>
      <c r="R28" s="100">
        <f t="shared" si="2"/>
        <v>0</v>
      </c>
      <c r="S28" s="100">
        <f t="shared" si="2"/>
        <v>1800</v>
      </c>
      <c r="T28" s="100" t="e">
        <f>VLOOKUP(L28,'SHARE pour coms'!$L$2:$T$97,9,FALSE)</f>
        <v>#N/A</v>
      </c>
      <c r="U28" s="100"/>
      <c r="V28" s="100"/>
      <c r="W28" s="100"/>
      <c r="X28" s="100"/>
      <c r="Y28" s="100"/>
      <c r="Z28" s="100"/>
      <c r="AA28" s="100"/>
      <c r="AB28" s="100"/>
      <c r="AC28" s="100"/>
      <c r="AD28" s="100"/>
      <c r="AE28" s="100"/>
      <c r="AF28" s="100"/>
      <c r="AG28" s="100"/>
    </row>
    <row r="29" spans="1:33" x14ac:dyDescent="0.25">
      <c r="A29">
        <v>40130000</v>
      </c>
      <c r="B29" t="s">
        <v>182</v>
      </c>
      <c r="C29" t="s">
        <v>183</v>
      </c>
      <c r="D29">
        <v>15</v>
      </c>
      <c r="E29">
        <v>421</v>
      </c>
      <c r="F29">
        <v>0</v>
      </c>
      <c r="G29">
        <v>3000</v>
      </c>
      <c r="H29" s="100"/>
      <c r="I29" s="100"/>
      <c r="J29" s="100"/>
      <c r="K29" s="100"/>
      <c r="L29" s="100" t="str">
        <f t="shared" si="1"/>
        <v>INFO6TM15421</v>
      </c>
      <c r="M29" s="100">
        <f t="shared" si="2"/>
        <v>40130000</v>
      </c>
      <c r="N29" s="100" t="str">
        <f t="shared" si="2"/>
        <v>INFO6T</v>
      </c>
      <c r="O29" s="100" t="str">
        <f t="shared" si="2"/>
        <v>INFO6TM</v>
      </c>
      <c r="P29" s="100">
        <f t="shared" si="2"/>
        <v>15</v>
      </c>
      <c r="Q29" s="100">
        <f t="shared" si="2"/>
        <v>421</v>
      </c>
      <c r="R29" s="100">
        <f t="shared" si="2"/>
        <v>0</v>
      </c>
      <c r="S29" s="100">
        <f t="shared" si="2"/>
        <v>3000</v>
      </c>
      <c r="T29" s="100" t="e">
        <f>VLOOKUP(L29,'SHARE pour coms'!$L$2:$T$97,9,FALSE)</f>
        <v>#N/A</v>
      </c>
      <c r="U29" s="100"/>
      <c r="V29" s="100"/>
      <c r="W29" s="100"/>
      <c r="X29" s="100"/>
      <c r="Y29" s="100"/>
      <c r="Z29" s="100"/>
      <c r="AA29" s="100"/>
      <c r="AB29" s="100"/>
      <c r="AC29" s="100"/>
      <c r="AD29" s="100"/>
      <c r="AE29" s="100"/>
      <c r="AF29" s="100"/>
      <c r="AG29" s="100"/>
    </row>
    <row r="30" spans="1:33" x14ac:dyDescent="0.25">
      <c r="A30">
        <v>40130000</v>
      </c>
      <c r="B30" t="s">
        <v>180</v>
      </c>
      <c r="C30" t="s">
        <v>181</v>
      </c>
      <c r="D30">
        <v>15</v>
      </c>
      <c r="E30">
        <v>421</v>
      </c>
      <c r="F30">
        <v>0</v>
      </c>
      <c r="G30">
        <v>1500</v>
      </c>
      <c r="H30" s="100"/>
      <c r="I30" s="100"/>
      <c r="J30" s="100"/>
      <c r="K30" s="100"/>
      <c r="L30" s="100" t="str">
        <f t="shared" si="1"/>
        <v>INFOPRO DIGITAL15421</v>
      </c>
      <c r="M30" s="100">
        <f t="shared" si="2"/>
        <v>40130000</v>
      </c>
      <c r="N30" s="100" t="str">
        <f t="shared" si="2"/>
        <v>INFDIG</v>
      </c>
      <c r="O30" s="100" t="str">
        <f t="shared" si="2"/>
        <v>INFOPRO DIGITAL</v>
      </c>
      <c r="P30" s="100">
        <f t="shared" si="2"/>
        <v>15</v>
      </c>
      <c r="Q30" s="100">
        <f t="shared" si="2"/>
        <v>421</v>
      </c>
      <c r="R30" s="100">
        <f t="shared" si="2"/>
        <v>0</v>
      </c>
      <c r="S30" s="100">
        <f t="shared" si="2"/>
        <v>1500</v>
      </c>
      <c r="T30" s="100" t="e">
        <f>VLOOKUP(L30,'SHARE pour coms'!$L$2:$T$97,9,FALSE)</f>
        <v>#N/A</v>
      </c>
      <c r="U30" s="100"/>
      <c r="V30" s="100"/>
      <c r="W30" s="100"/>
      <c r="X30" s="100"/>
      <c r="Y30" s="100"/>
      <c r="Z30" s="100"/>
      <c r="AA30" s="100"/>
      <c r="AB30" s="100"/>
      <c r="AC30" s="100"/>
      <c r="AD30" s="100"/>
      <c r="AE30" s="100"/>
      <c r="AF30" s="100"/>
      <c r="AG30" s="100"/>
    </row>
    <row r="31" spans="1:33" x14ac:dyDescent="0.25">
      <c r="A31">
        <v>40130000</v>
      </c>
      <c r="B31" t="s">
        <v>178</v>
      </c>
      <c r="C31" t="s">
        <v>179</v>
      </c>
      <c r="D31">
        <v>16</v>
      </c>
      <c r="E31">
        <v>421</v>
      </c>
      <c r="F31">
        <v>0</v>
      </c>
      <c r="G31">
        <v>3564</v>
      </c>
      <c r="H31" s="100"/>
      <c r="I31" s="100"/>
      <c r="J31" s="100"/>
      <c r="K31" s="100"/>
      <c r="L31" s="100" t="str">
        <f t="shared" si="1"/>
        <v>GROUPE INDUSTRIE SERVICE INFO16421</v>
      </c>
      <c r="M31" s="100">
        <f t="shared" si="2"/>
        <v>40130000</v>
      </c>
      <c r="N31" s="100" t="str">
        <f t="shared" si="2"/>
        <v>GROLSA</v>
      </c>
      <c r="O31" s="100" t="str">
        <f t="shared" si="2"/>
        <v>GROUPE INDUSTRIE SERVICE INFO</v>
      </c>
      <c r="P31" s="100">
        <f t="shared" si="2"/>
        <v>16</v>
      </c>
      <c r="Q31" s="100">
        <f t="shared" si="2"/>
        <v>421</v>
      </c>
      <c r="R31" s="100">
        <f t="shared" si="2"/>
        <v>0</v>
      </c>
      <c r="S31" s="100">
        <f t="shared" si="2"/>
        <v>3564</v>
      </c>
      <c r="T31" s="100" t="e">
        <f>VLOOKUP(L31,'SHARE pour coms'!$L$2:$T$97,9,FALSE)</f>
        <v>#N/A</v>
      </c>
      <c r="U31" s="100"/>
      <c r="V31" s="100"/>
      <c r="W31" s="100"/>
      <c r="X31" s="100"/>
      <c r="Y31" s="100"/>
      <c r="Z31" s="100"/>
      <c r="AA31" s="100"/>
      <c r="AB31" s="100"/>
      <c r="AC31" s="100"/>
      <c r="AD31" s="100"/>
      <c r="AE31" s="100"/>
      <c r="AF31" s="100"/>
      <c r="AG31" s="100"/>
    </row>
    <row r="32" spans="1:33" x14ac:dyDescent="0.25">
      <c r="A32">
        <v>40130000</v>
      </c>
      <c r="B32" t="s">
        <v>494</v>
      </c>
      <c r="C32" t="s">
        <v>495</v>
      </c>
      <c r="D32">
        <v>17</v>
      </c>
      <c r="E32">
        <v>421</v>
      </c>
      <c r="F32">
        <v>0</v>
      </c>
      <c r="G32">
        <v>28608</v>
      </c>
      <c r="H32" s="100"/>
      <c r="I32" s="100"/>
      <c r="J32" s="100"/>
      <c r="K32" s="100"/>
      <c r="L32" s="100" t="str">
        <f t="shared" si="1"/>
        <v>EVENTIZ17421</v>
      </c>
      <c r="M32" s="100">
        <f t="shared" si="2"/>
        <v>40130000</v>
      </c>
      <c r="N32" s="100" t="str">
        <f t="shared" si="2"/>
        <v>EVENTZ</v>
      </c>
      <c r="O32" s="100" t="str">
        <f t="shared" si="2"/>
        <v>EVENTIZ</v>
      </c>
      <c r="P32" s="100">
        <f t="shared" si="2"/>
        <v>17</v>
      </c>
      <c r="Q32" s="100">
        <f t="shared" si="2"/>
        <v>421</v>
      </c>
      <c r="R32" s="100">
        <f t="shared" si="2"/>
        <v>0</v>
      </c>
      <c r="S32" s="100">
        <f t="shared" si="2"/>
        <v>28608</v>
      </c>
      <c r="T32" s="100" t="e">
        <f>VLOOKUP(L32,'SHARE pour coms'!$L$2:$T$97,9,FALSE)</f>
        <v>#N/A</v>
      </c>
      <c r="U32" s="100"/>
      <c r="V32" s="100"/>
      <c r="W32" s="100"/>
      <c r="X32" s="100"/>
      <c r="Y32" s="100"/>
      <c r="Z32" s="100"/>
      <c r="AA32" s="100"/>
      <c r="AB32" s="100"/>
      <c r="AC32" s="100"/>
      <c r="AD32" s="100"/>
      <c r="AE32" s="100"/>
      <c r="AF32" s="100"/>
      <c r="AG32" s="100"/>
    </row>
    <row r="33" spans="1:33" x14ac:dyDescent="0.25">
      <c r="A33">
        <v>40130000</v>
      </c>
      <c r="B33" t="s">
        <v>536</v>
      </c>
      <c r="C33" t="s">
        <v>523</v>
      </c>
      <c r="D33">
        <v>17</v>
      </c>
      <c r="E33">
        <v>421</v>
      </c>
      <c r="F33">
        <v>0</v>
      </c>
      <c r="G33">
        <v>6000</v>
      </c>
      <c r="H33" s="100"/>
      <c r="I33" s="100"/>
      <c r="J33" s="100"/>
      <c r="K33" s="100"/>
      <c r="L33" s="100" t="str">
        <f t="shared" si="1"/>
        <v>MAKE UP MA COM17421</v>
      </c>
      <c r="M33" s="100">
        <f t="shared" si="2"/>
        <v>40130000</v>
      </c>
      <c r="N33" s="100" t="str">
        <f t="shared" si="2"/>
        <v>MAKMAC</v>
      </c>
      <c r="O33" s="100" t="str">
        <f t="shared" si="2"/>
        <v>MAKE UP MA COM</v>
      </c>
      <c r="P33" s="100">
        <f t="shared" si="2"/>
        <v>17</v>
      </c>
      <c r="Q33" s="100">
        <f t="shared" si="2"/>
        <v>421</v>
      </c>
      <c r="R33" s="100">
        <f t="shared" si="2"/>
        <v>0</v>
      </c>
      <c r="S33" s="100">
        <f t="shared" si="2"/>
        <v>6000</v>
      </c>
      <c r="T33" s="100" t="str">
        <f>VLOOKUP(L33,'SHARE pour coms'!$L$2:$T$97,9,FALSE)</f>
        <v>Approbation</v>
      </c>
      <c r="U33" s="100"/>
      <c r="V33" s="100"/>
      <c r="W33" s="100"/>
      <c r="X33" s="100"/>
      <c r="Y33" s="100"/>
      <c r="Z33" s="100"/>
      <c r="AA33" s="100"/>
      <c r="AB33" s="100"/>
      <c r="AC33" s="100"/>
      <c r="AD33" s="100"/>
      <c r="AE33" s="100"/>
      <c r="AF33" s="100"/>
      <c r="AG33" s="100"/>
    </row>
    <row r="34" spans="1:33" x14ac:dyDescent="0.25">
      <c r="A34">
        <v>40130000</v>
      </c>
      <c r="B34" t="s">
        <v>243</v>
      </c>
      <c r="C34" t="s">
        <v>244</v>
      </c>
      <c r="D34">
        <v>18</v>
      </c>
      <c r="E34">
        <v>423</v>
      </c>
      <c r="F34">
        <v>0</v>
      </c>
      <c r="G34">
        <v>1999</v>
      </c>
      <c r="H34" s="100"/>
      <c r="I34" s="100"/>
      <c r="J34" s="100"/>
      <c r="K34" s="100"/>
      <c r="L34" s="100" t="str">
        <f t="shared" si="1"/>
        <v>BARBADILLO ASOCIADOS SL18423</v>
      </c>
      <c r="M34" s="100">
        <f t="shared" si="2"/>
        <v>40130000</v>
      </c>
      <c r="N34" s="100" t="str">
        <f t="shared" si="2"/>
        <v>BARBAD</v>
      </c>
      <c r="O34" s="100" t="str">
        <f t="shared" si="2"/>
        <v>BARBADILLO ASOCIADOS SL</v>
      </c>
      <c r="P34" s="100">
        <f t="shared" si="2"/>
        <v>18</v>
      </c>
      <c r="Q34" s="100">
        <f t="shared" si="2"/>
        <v>423</v>
      </c>
      <c r="R34" s="100">
        <f t="shared" si="2"/>
        <v>0</v>
      </c>
      <c r="S34" s="100">
        <f t="shared" si="2"/>
        <v>1999</v>
      </c>
      <c r="T34" s="100" t="e">
        <f>VLOOKUP(L34,'SHARE pour coms'!$L$2:$T$97,9,FALSE)</f>
        <v>#N/A</v>
      </c>
      <c r="U34" s="100"/>
      <c r="V34" s="100"/>
      <c r="W34" s="100"/>
      <c r="X34" s="100"/>
      <c r="Y34" s="100"/>
      <c r="Z34" s="100"/>
      <c r="AA34" s="100"/>
      <c r="AB34" s="100"/>
      <c r="AC34" s="100"/>
      <c r="AD34" s="100"/>
      <c r="AE34" s="100"/>
      <c r="AF34" s="100"/>
      <c r="AG34" s="100"/>
    </row>
    <row r="35" spans="1:33" x14ac:dyDescent="0.25">
      <c r="A35">
        <v>40130000</v>
      </c>
      <c r="B35" t="s">
        <v>479</v>
      </c>
      <c r="C35" t="s">
        <v>480</v>
      </c>
      <c r="D35">
        <v>18</v>
      </c>
      <c r="E35">
        <v>423</v>
      </c>
      <c r="F35">
        <v>0</v>
      </c>
      <c r="G35">
        <v>37320</v>
      </c>
      <c r="H35" s="100"/>
      <c r="I35" s="100"/>
      <c r="J35" s="100"/>
      <c r="K35" s="100"/>
      <c r="L35" s="100" t="str">
        <f t="shared" si="1"/>
        <v>BOLLORE MEDIA REGIE18423</v>
      </c>
      <c r="M35" s="100">
        <f t="shared" si="2"/>
        <v>40130000</v>
      </c>
      <c r="N35" s="100" t="str">
        <f t="shared" si="2"/>
        <v>BOLLOR</v>
      </c>
      <c r="O35" s="100" t="str">
        <f t="shared" si="2"/>
        <v>BOLLORE MEDIA REGIE</v>
      </c>
      <c r="P35" s="100">
        <f t="shared" si="2"/>
        <v>18</v>
      </c>
      <c r="Q35" s="100">
        <f t="shared" si="2"/>
        <v>423</v>
      </c>
      <c r="R35" s="100">
        <f t="shared" si="2"/>
        <v>0</v>
      </c>
      <c r="S35" s="100">
        <f t="shared" si="2"/>
        <v>37320</v>
      </c>
      <c r="T35" s="100" t="e">
        <f>VLOOKUP(L35,'SHARE pour coms'!$L$2:$T$97,9,FALSE)</f>
        <v>#N/A</v>
      </c>
      <c r="U35" s="100"/>
      <c r="V35" s="100"/>
      <c r="W35" s="100"/>
      <c r="X35" s="100"/>
      <c r="Y35" s="100"/>
      <c r="Z35" s="100"/>
      <c r="AA35" s="100"/>
      <c r="AB35" s="100"/>
      <c r="AC35" s="100"/>
      <c r="AD35" s="100"/>
      <c r="AE35" s="100"/>
      <c r="AF35" s="100"/>
      <c r="AG35" s="100"/>
    </row>
    <row r="36" spans="1:33" x14ac:dyDescent="0.25">
      <c r="A36">
        <v>40130000</v>
      </c>
      <c r="B36" t="s">
        <v>437</v>
      </c>
      <c r="C36" t="s">
        <v>438</v>
      </c>
      <c r="D36">
        <v>18</v>
      </c>
      <c r="E36">
        <v>423</v>
      </c>
      <c r="F36">
        <v>0</v>
      </c>
      <c r="G36">
        <v>32544</v>
      </c>
      <c r="H36" s="100"/>
      <c r="I36" s="100"/>
      <c r="J36" s="100"/>
      <c r="K36" s="100"/>
      <c r="L36" s="100" t="str">
        <f t="shared" si="1"/>
        <v>ICF GROUPE18423</v>
      </c>
      <c r="M36" s="100">
        <f t="shared" si="2"/>
        <v>40130000</v>
      </c>
      <c r="N36" s="100" t="str">
        <f t="shared" si="2"/>
        <v>ICFGRO</v>
      </c>
      <c r="O36" s="100" t="str">
        <f t="shared" si="2"/>
        <v>ICF GROUPE</v>
      </c>
      <c r="P36" s="100">
        <f t="shared" si="2"/>
        <v>18</v>
      </c>
      <c r="Q36" s="100">
        <f t="shared" si="2"/>
        <v>423</v>
      </c>
      <c r="R36" s="100">
        <f t="shared" si="2"/>
        <v>0</v>
      </c>
      <c r="S36" s="100">
        <f t="shared" si="2"/>
        <v>32544</v>
      </c>
      <c r="T36" s="100" t="e">
        <f>VLOOKUP(L36,'SHARE pour coms'!$L$2:$T$97,9,FALSE)</f>
        <v>#N/A</v>
      </c>
      <c r="U36" s="100"/>
      <c r="V36" s="100"/>
      <c r="W36" s="100"/>
      <c r="X36" s="100"/>
      <c r="Y36" s="100"/>
      <c r="Z36" s="100"/>
      <c r="AA36" s="100"/>
      <c r="AB36" s="100"/>
      <c r="AC36" s="100"/>
      <c r="AD36" s="100"/>
      <c r="AE36" s="100"/>
      <c r="AF36" s="100"/>
      <c r="AG36" s="100"/>
    </row>
    <row r="37" spans="1:33" x14ac:dyDescent="0.25">
      <c r="A37">
        <v>40130000</v>
      </c>
      <c r="B37" t="s">
        <v>500</v>
      </c>
      <c r="C37" t="s">
        <v>501</v>
      </c>
      <c r="D37">
        <v>18</v>
      </c>
      <c r="E37">
        <v>423</v>
      </c>
      <c r="F37">
        <v>0</v>
      </c>
      <c r="G37">
        <v>16476</v>
      </c>
      <c r="H37" s="100"/>
      <c r="I37" s="100"/>
      <c r="J37" s="100"/>
      <c r="K37" s="100"/>
      <c r="L37" s="100" t="str">
        <f t="shared" si="1"/>
        <v>NEWSCO REGIE18423</v>
      </c>
      <c r="M37" s="100">
        <f t="shared" si="2"/>
        <v>40130000</v>
      </c>
      <c r="N37" s="100" t="str">
        <f t="shared" si="2"/>
        <v>NEWSCO</v>
      </c>
      <c r="O37" s="100" t="str">
        <f t="shared" si="2"/>
        <v>NEWSCO REGIE</v>
      </c>
      <c r="P37" s="100">
        <f t="shared" si="2"/>
        <v>18</v>
      </c>
      <c r="Q37" s="100">
        <f t="shared" si="2"/>
        <v>423</v>
      </c>
      <c r="R37" s="100">
        <f t="shared" si="2"/>
        <v>0</v>
      </c>
      <c r="S37" s="100">
        <f t="shared" si="2"/>
        <v>16476</v>
      </c>
      <c r="T37" s="100" t="e">
        <f>VLOOKUP(L37,'SHARE pour coms'!$L$2:$T$97,9,FALSE)</f>
        <v>#N/A</v>
      </c>
      <c r="U37" s="100"/>
      <c r="V37" s="100"/>
      <c r="W37" s="100"/>
      <c r="X37" s="100"/>
      <c r="Y37" s="100"/>
      <c r="Z37" s="100"/>
      <c r="AA37" s="100"/>
      <c r="AB37" s="100"/>
      <c r="AC37" s="100"/>
      <c r="AD37" s="100"/>
      <c r="AE37" s="100"/>
      <c r="AF37" s="100"/>
      <c r="AG37" s="100"/>
    </row>
    <row r="38" spans="1:33" x14ac:dyDescent="0.25">
      <c r="A38">
        <v>40130000</v>
      </c>
      <c r="B38" t="s">
        <v>537</v>
      </c>
      <c r="C38" t="s">
        <v>538</v>
      </c>
      <c r="D38">
        <v>18</v>
      </c>
      <c r="E38">
        <v>423</v>
      </c>
      <c r="F38">
        <v>0</v>
      </c>
      <c r="G38">
        <v>2000</v>
      </c>
      <c r="H38" s="100"/>
      <c r="I38" s="100"/>
      <c r="J38" s="100"/>
      <c r="K38" s="100"/>
      <c r="L38" s="100" t="str">
        <f t="shared" si="1"/>
        <v>PROFIT SYSTEM SP ZOO18423</v>
      </c>
      <c r="M38" s="100">
        <f t="shared" si="2"/>
        <v>40130000</v>
      </c>
      <c r="N38" s="100" t="str">
        <f t="shared" si="2"/>
        <v>PROFIT</v>
      </c>
      <c r="O38" s="100" t="str">
        <f t="shared" si="2"/>
        <v>PROFIT SYSTEM SP ZOO</v>
      </c>
      <c r="P38" s="100">
        <f t="shared" si="2"/>
        <v>18</v>
      </c>
      <c r="Q38" s="100">
        <f t="shared" si="2"/>
        <v>423</v>
      </c>
      <c r="R38" s="100">
        <f t="shared" si="2"/>
        <v>0</v>
      </c>
      <c r="S38" s="100">
        <f t="shared" si="2"/>
        <v>2000</v>
      </c>
      <c r="T38" s="100" t="e">
        <f>VLOOKUP(L38,'SHARE pour coms'!$L$2:$T$97,9,FALSE)</f>
        <v>#N/A</v>
      </c>
      <c r="U38" s="100"/>
      <c r="V38" s="100"/>
      <c r="W38" s="100"/>
      <c r="X38" s="100"/>
      <c r="Y38" s="100"/>
      <c r="Z38" s="100"/>
      <c r="AA38" s="100"/>
      <c r="AB38" s="100"/>
      <c r="AC38" s="100"/>
      <c r="AD38" s="100"/>
      <c r="AE38" s="100"/>
      <c r="AF38" s="100"/>
      <c r="AG38" s="100"/>
    </row>
    <row r="39" spans="1:33" x14ac:dyDescent="0.25">
      <c r="A39">
        <v>40130000</v>
      </c>
      <c r="B39" t="s">
        <v>36</v>
      </c>
      <c r="C39" t="s">
        <v>147</v>
      </c>
      <c r="D39">
        <v>17</v>
      </c>
      <c r="E39">
        <v>425</v>
      </c>
      <c r="F39">
        <v>0</v>
      </c>
      <c r="G39">
        <v>7960</v>
      </c>
      <c r="H39" s="100"/>
      <c r="I39" s="100"/>
      <c r="J39" s="100"/>
      <c r="K39" s="100"/>
      <c r="L39" s="100" t="str">
        <f t="shared" si="1"/>
        <v>LMEDIA SAS17425</v>
      </c>
      <c r="M39" s="100">
        <f t="shared" si="2"/>
        <v>40130000</v>
      </c>
      <c r="N39" s="100" t="str">
        <f t="shared" si="2"/>
        <v>LMEDIA</v>
      </c>
      <c r="O39" s="100" t="str">
        <f t="shared" si="2"/>
        <v>LMEDIA SAS</v>
      </c>
      <c r="P39" s="100">
        <f t="shared" si="2"/>
        <v>17</v>
      </c>
      <c r="Q39" s="100">
        <f t="shared" si="2"/>
        <v>425</v>
      </c>
      <c r="R39" s="100">
        <f t="shared" si="2"/>
        <v>0</v>
      </c>
      <c r="S39" s="100">
        <f t="shared" si="2"/>
        <v>7960</v>
      </c>
      <c r="T39" s="100" t="e">
        <f>VLOOKUP(L39,'SHARE pour coms'!$L$2:$T$97,9,FALSE)</f>
        <v>#N/A</v>
      </c>
      <c r="U39" s="100"/>
      <c r="V39" s="100"/>
      <c r="W39" s="100"/>
      <c r="X39" s="100"/>
      <c r="Y39" s="100"/>
      <c r="Z39" s="100"/>
      <c r="AA39" s="100"/>
      <c r="AB39" s="100"/>
      <c r="AC39" s="100"/>
      <c r="AD39" s="100"/>
      <c r="AE39" s="100"/>
      <c r="AF39" s="100"/>
      <c r="AG39" s="100"/>
    </row>
    <row r="40" spans="1:33" x14ac:dyDescent="0.25">
      <c r="A40">
        <v>40130000</v>
      </c>
      <c r="B40" t="s">
        <v>126</v>
      </c>
      <c r="C40" t="s">
        <v>125</v>
      </c>
      <c r="D40">
        <v>15</v>
      </c>
      <c r="E40">
        <v>426</v>
      </c>
      <c r="F40">
        <v>0</v>
      </c>
      <c r="G40">
        <v>8112</v>
      </c>
      <c r="H40" s="100"/>
      <c r="I40" s="100"/>
      <c r="J40" s="100"/>
      <c r="K40" s="100"/>
      <c r="L40" s="100" t="str">
        <f t="shared" si="1"/>
        <v>GROUPE SLR EDITIONS ET DESIGN15426</v>
      </c>
      <c r="M40" s="100">
        <f t="shared" si="2"/>
        <v>40130000</v>
      </c>
      <c r="N40" s="100" t="str">
        <f t="shared" si="2"/>
        <v>SCIM</v>
      </c>
      <c r="O40" s="100" t="str">
        <f t="shared" si="2"/>
        <v>GROUPE SLR EDITIONS ET DESIGN</v>
      </c>
      <c r="P40" s="100">
        <f t="shared" si="2"/>
        <v>15</v>
      </c>
      <c r="Q40" s="100">
        <f t="shared" si="2"/>
        <v>426</v>
      </c>
      <c r="R40" s="100">
        <f t="shared" si="2"/>
        <v>0</v>
      </c>
      <c r="S40" s="100">
        <f t="shared" si="2"/>
        <v>8112</v>
      </c>
      <c r="T40" s="100" t="e">
        <f>VLOOKUP(L40,'SHARE pour coms'!$L$2:$T$97,9,FALSE)</f>
        <v>#N/A</v>
      </c>
      <c r="U40" s="100"/>
      <c r="V40" s="100"/>
      <c r="W40" s="100"/>
      <c r="X40" s="100"/>
      <c r="Y40" s="100"/>
      <c r="Z40" s="100"/>
      <c r="AA40" s="100"/>
      <c r="AB40" s="100"/>
      <c r="AC40" s="100"/>
      <c r="AD40" s="100"/>
      <c r="AE40" s="100"/>
      <c r="AF40" s="100"/>
      <c r="AG40" s="100"/>
    </row>
    <row r="41" spans="1:33" ht="25.5" x14ac:dyDescent="0.25">
      <c r="A41">
        <v>40130000</v>
      </c>
      <c r="B41" t="s">
        <v>148</v>
      </c>
      <c r="C41" t="s">
        <v>149</v>
      </c>
      <c r="D41">
        <v>17</v>
      </c>
      <c r="E41">
        <v>426</v>
      </c>
      <c r="F41">
        <v>0</v>
      </c>
      <c r="G41">
        <v>1000</v>
      </c>
      <c r="H41" s="100"/>
      <c r="I41" s="100"/>
      <c r="J41" s="100"/>
      <c r="K41" s="100"/>
      <c r="L41" s="100" t="str">
        <f t="shared" si="1"/>
        <v>FIAT - IFTA17426</v>
      </c>
      <c r="M41" s="100">
        <f t="shared" si="2"/>
        <v>40130000</v>
      </c>
      <c r="N41" s="100" t="str">
        <f t="shared" si="2"/>
        <v>FIAT</v>
      </c>
      <c r="O41" s="100" t="str">
        <f t="shared" si="2"/>
        <v>FIAT - IFTA</v>
      </c>
      <c r="P41" s="100">
        <f t="shared" si="2"/>
        <v>17</v>
      </c>
      <c r="Q41" s="100">
        <f t="shared" si="2"/>
        <v>426</v>
      </c>
      <c r="R41" s="100">
        <f t="shared" si="2"/>
        <v>0</v>
      </c>
      <c r="S41" s="100">
        <f t="shared" si="2"/>
        <v>1000</v>
      </c>
      <c r="T41" s="100" t="str">
        <f>VLOOKUP(L41,'SHARE pour coms'!$L$2:$T$97,9,FALSE)</f>
        <v>Enrichissement Comptable avec commande</v>
      </c>
      <c r="U41" s="100"/>
      <c r="V41" s="100"/>
      <c r="W41" s="100"/>
      <c r="X41" s="100"/>
      <c r="Y41" s="100"/>
      <c r="Z41" s="100"/>
      <c r="AA41" s="100"/>
      <c r="AB41" s="100"/>
      <c r="AC41" s="100"/>
      <c r="AD41" s="100"/>
      <c r="AE41" s="100"/>
      <c r="AF41" s="100"/>
      <c r="AG41" s="100"/>
    </row>
    <row r="42" spans="1:33" x14ac:dyDescent="0.25">
      <c r="A42">
        <v>40130000</v>
      </c>
      <c r="B42" t="s">
        <v>539</v>
      </c>
      <c r="C42" t="s">
        <v>540</v>
      </c>
      <c r="D42">
        <v>18</v>
      </c>
      <c r="E42">
        <v>432</v>
      </c>
      <c r="F42">
        <v>0</v>
      </c>
      <c r="G42">
        <v>12768</v>
      </c>
      <c r="H42" s="100"/>
      <c r="I42" s="100"/>
      <c r="J42" s="100"/>
      <c r="K42" s="100"/>
      <c r="L42" s="100" t="str">
        <f t="shared" si="1"/>
        <v>FG S18432</v>
      </c>
      <c r="M42" s="100">
        <f t="shared" si="2"/>
        <v>40130000</v>
      </c>
      <c r="N42" s="100" t="str">
        <f t="shared" si="2"/>
        <v>FGSELC</v>
      </c>
      <c r="O42" s="100" t="str">
        <f t="shared" si="2"/>
        <v>FG S</v>
      </c>
      <c r="P42" s="100">
        <f t="shared" si="2"/>
        <v>18</v>
      </c>
      <c r="Q42" s="100">
        <f t="shared" si="2"/>
        <v>432</v>
      </c>
      <c r="R42" s="100">
        <f t="shared" si="2"/>
        <v>0</v>
      </c>
      <c r="S42" s="100">
        <f t="shared" si="2"/>
        <v>12768</v>
      </c>
      <c r="T42" s="100" t="e">
        <f>VLOOKUP(L42,'SHARE pour coms'!$L$2:$T$97,9,FALSE)</f>
        <v>#N/A</v>
      </c>
      <c r="U42" s="100"/>
      <c r="V42" s="100"/>
      <c r="W42" s="100"/>
      <c r="X42" s="100"/>
      <c r="Y42" s="100"/>
      <c r="Z42" s="100"/>
      <c r="AA42" s="100"/>
      <c r="AB42" s="100"/>
      <c r="AC42" s="100"/>
      <c r="AD42" s="100"/>
      <c r="AE42" s="100"/>
      <c r="AF42" s="100"/>
      <c r="AG42" s="100"/>
    </row>
    <row r="43" spans="1:33" x14ac:dyDescent="0.25">
      <c r="A43">
        <v>40130000</v>
      </c>
      <c r="B43" t="s">
        <v>491</v>
      </c>
      <c r="C43" t="s">
        <v>492</v>
      </c>
      <c r="D43">
        <v>18</v>
      </c>
      <c r="E43">
        <v>601</v>
      </c>
      <c r="F43">
        <v>0</v>
      </c>
      <c r="G43">
        <v>9581.06</v>
      </c>
      <c r="H43" s="100"/>
      <c r="I43" s="100"/>
      <c r="J43" s="100"/>
      <c r="K43" s="100"/>
      <c r="L43" s="100" t="str">
        <f t="shared" si="1"/>
        <v>GROUPE FRANCE AGRICOLE18601</v>
      </c>
      <c r="M43" s="100">
        <f t="shared" si="2"/>
        <v>40130000</v>
      </c>
      <c r="N43" s="100" t="str">
        <f t="shared" si="2"/>
        <v>GRFRAG</v>
      </c>
      <c r="O43" s="100" t="str">
        <f t="shared" si="2"/>
        <v>GROUPE FRANCE AGRICOLE</v>
      </c>
      <c r="P43" s="100">
        <f t="shared" si="2"/>
        <v>18</v>
      </c>
      <c r="Q43" s="100">
        <f t="shared" si="2"/>
        <v>601</v>
      </c>
      <c r="R43" s="100">
        <f t="shared" si="2"/>
        <v>0</v>
      </c>
      <c r="S43" s="100">
        <f t="shared" si="2"/>
        <v>9581.06</v>
      </c>
      <c r="T43" s="100" t="e">
        <f>VLOOKUP(L43,'SHARE pour coms'!$L$2:$T$97,9,FALSE)</f>
        <v>#N/A</v>
      </c>
      <c r="U43" s="100"/>
      <c r="V43" s="100"/>
      <c r="W43" s="100"/>
      <c r="X43" s="100"/>
      <c r="Y43" s="100"/>
      <c r="Z43" s="100"/>
      <c r="AA43" s="100"/>
      <c r="AB43" s="100"/>
      <c r="AC43" s="100"/>
      <c r="AD43" s="100"/>
      <c r="AE43" s="100"/>
      <c r="AF43" s="100"/>
      <c r="AG43" s="100"/>
    </row>
    <row r="44" spans="1:33" x14ac:dyDescent="0.25">
      <c r="A44">
        <v>40130000</v>
      </c>
      <c r="B44" t="s">
        <v>541</v>
      </c>
      <c r="C44" t="s">
        <v>542</v>
      </c>
      <c r="D44">
        <v>18</v>
      </c>
      <c r="E44">
        <v>601</v>
      </c>
      <c r="F44">
        <v>0</v>
      </c>
      <c r="G44">
        <v>3510.5</v>
      </c>
      <c r="H44" s="100"/>
      <c r="I44" s="100"/>
      <c r="J44" s="100"/>
      <c r="K44" s="100"/>
      <c r="L44" s="100" t="str">
        <f t="shared" si="1"/>
        <v>LE MOCI - SEDEC18601</v>
      </c>
      <c r="M44" s="100">
        <f t="shared" si="2"/>
        <v>40130000</v>
      </c>
      <c r="N44" s="100" t="str">
        <f t="shared" si="2"/>
        <v>LEMOCI</v>
      </c>
      <c r="O44" s="100" t="str">
        <f t="shared" si="2"/>
        <v>LE MOCI - SEDEC</v>
      </c>
      <c r="P44" s="100">
        <f t="shared" si="2"/>
        <v>18</v>
      </c>
      <c r="Q44" s="100">
        <f t="shared" si="2"/>
        <v>601</v>
      </c>
      <c r="R44" s="100">
        <f t="shared" si="2"/>
        <v>0</v>
      </c>
      <c r="S44" s="100">
        <f t="shared" si="2"/>
        <v>3510.5</v>
      </c>
      <c r="T44" s="100" t="e">
        <f>VLOOKUP(L44,'SHARE pour coms'!$L$2:$T$97,9,FALSE)</f>
        <v>#N/A</v>
      </c>
      <c r="U44" s="100"/>
      <c r="V44" s="100"/>
      <c r="W44" s="100"/>
      <c r="X44" s="100"/>
      <c r="Y44" s="100"/>
      <c r="Z44" s="100"/>
      <c r="AA44" s="100"/>
      <c r="AB44" s="100"/>
      <c r="AC44" s="100"/>
      <c r="AD44" s="100"/>
      <c r="AE44" s="100"/>
      <c r="AF44" s="100"/>
      <c r="AG44" s="100"/>
    </row>
    <row r="45" spans="1:33" x14ac:dyDescent="0.25">
      <c r="A45">
        <v>40130000</v>
      </c>
      <c r="B45" t="s">
        <v>140</v>
      </c>
      <c r="C45" t="s">
        <v>141</v>
      </c>
      <c r="D45">
        <v>18</v>
      </c>
      <c r="E45">
        <v>601</v>
      </c>
      <c r="F45">
        <v>0</v>
      </c>
      <c r="G45">
        <v>11715.98</v>
      </c>
      <c r="H45" s="100"/>
      <c r="I45" s="100"/>
      <c r="J45" s="100"/>
      <c r="K45" s="100"/>
      <c r="L45" s="100" t="str">
        <f t="shared" si="1"/>
        <v>LES ECHOS S.A.18601</v>
      </c>
      <c r="M45" s="100">
        <f t="shared" si="2"/>
        <v>40130000</v>
      </c>
      <c r="N45" s="100" t="str">
        <f t="shared" si="2"/>
        <v>ECHOS</v>
      </c>
      <c r="O45" s="100" t="str">
        <f t="shared" si="2"/>
        <v>LES ECHOS S.A.</v>
      </c>
      <c r="P45" s="100">
        <f t="shared" si="2"/>
        <v>18</v>
      </c>
      <c r="Q45" s="100">
        <f t="shared" si="2"/>
        <v>601</v>
      </c>
      <c r="R45" s="100">
        <f t="shared" si="2"/>
        <v>0</v>
      </c>
      <c r="S45" s="100">
        <f t="shared" si="2"/>
        <v>11715.98</v>
      </c>
      <c r="T45" s="100" t="e">
        <f>VLOOKUP(L45,'SHARE pour coms'!$L$2:$T$97,9,FALSE)</f>
        <v>#N/A</v>
      </c>
      <c r="U45" s="100"/>
      <c r="V45" s="100"/>
      <c r="W45" s="100"/>
      <c r="X45" s="100"/>
      <c r="Y45" s="100"/>
      <c r="Z45" s="100"/>
      <c r="AA45" s="100"/>
      <c r="AB45" s="100"/>
      <c r="AC45" s="100"/>
      <c r="AD45" s="100"/>
      <c r="AE45" s="100"/>
      <c r="AF45" s="100"/>
      <c r="AG45" s="100"/>
    </row>
    <row r="46" spans="1:33" x14ac:dyDescent="0.25">
      <c r="A46">
        <v>40130000</v>
      </c>
      <c r="B46" t="s">
        <v>506</v>
      </c>
      <c r="C46" t="s">
        <v>506</v>
      </c>
      <c r="D46">
        <v>18</v>
      </c>
      <c r="E46">
        <v>601</v>
      </c>
      <c r="F46">
        <v>0</v>
      </c>
      <c r="G46">
        <v>3600</v>
      </c>
      <c r="H46" s="100"/>
      <c r="I46" s="100"/>
      <c r="J46" s="100"/>
      <c r="K46" s="100"/>
      <c r="L46" s="100" t="str">
        <f t="shared" si="1"/>
        <v>SIFIJA18601</v>
      </c>
      <c r="M46" s="100">
        <f t="shared" si="2"/>
        <v>40130000</v>
      </c>
      <c r="N46" s="100" t="str">
        <f t="shared" si="2"/>
        <v>SIFIJA</v>
      </c>
      <c r="O46" s="100" t="str">
        <f t="shared" si="2"/>
        <v>SIFIJA</v>
      </c>
      <c r="P46" s="100">
        <f t="shared" si="2"/>
        <v>18</v>
      </c>
      <c r="Q46" s="100">
        <f t="shared" si="2"/>
        <v>601</v>
      </c>
      <c r="R46" s="100">
        <f t="shared" si="2"/>
        <v>0</v>
      </c>
      <c r="S46" s="100">
        <f t="shared" si="2"/>
        <v>3600</v>
      </c>
      <c r="T46" s="100" t="e">
        <f>VLOOKUP(L46,'SHARE pour coms'!$L$2:$T$97,9,FALSE)</f>
        <v>#N/A</v>
      </c>
      <c r="U46" s="100"/>
      <c r="V46" s="100"/>
      <c r="W46" s="100"/>
      <c r="X46" s="100"/>
      <c r="Y46" s="100"/>
      <c r="Z46" s="100"/>
      <c r="AA46" s="100"/>
      <c r="AB46" s="100"/>
      <c r="AC46" s="100"/>
      <c r="AD46" s="100"/>
      <c r="AE46" s="100"/>
      <c r="AF46" s="100"/>
      <c r="AG46" s="100"/>
    </row>
    <row r="47" spans="1:33" x14ac:dyDescent="0.25">
      <c r="A47">
        <v>40130000</v>
      </c>
      <c r="B47" t="s">
        <v>507</v>
      </c>
      <c r="C47" t="s">
        <v>508</v>
      </c>
      <c r="D47">
        <v>17</v>
      </c>
      <c r="E47">
        <v>702</v>
      </c>
      <c r="F47">
        <v>0</v>
      </c>
      <c r="G47">
        <v>14400</v>
      </c>
      <c r="H47" s="100"/>
      <c r="I47" s="100"/>
      <c r="J47" s="100"/>
      <c r="K47" s="100"/>
      <c r="L47" s="100" t="str">
        <f t="shared" si="1"/>
        <v>B PUBLICATIONS17702</v>
      </c>
      <c r="M47" s="100">
        <f t="shared" si="2"/>
        <v>40130000</v>
      </c>
      <c r="N47" s="100" t="str">
        <f t="shared" si="2"/>
        <v>BPUBLI</v>
      </c>
      <c r="O47" s="100" t="str">
        <f t="shared" si="2"/>
        <v>B PUBLICATIONS</v>
      </c>
      <c r="P47" s="100">
        <f t="shared" si="2"/>
        <v>17</v>
      </c>
      <c r="Q47" s="100">
        <f t="shared" si="2"/>
        <v>702</v>
      </c>
      <c r="R47" s="100">
        <f t="shared" si="2"/>
        <v>0</v>
      </c>
      <c r="S47" s="100">
        <f t="shared" si="2"/>
        <v>14400</v>
      </c>
      <c r="T47" s="100" t="e">
        <f>VLOOKUP(L47,'SHARE pour coms'!$L$2:$T$97,9,FALSE)</f>
        <v>#N/A</v>
      </c>
      <c r="U47" s="100"/>
      <c r="V47" s="100"/>
      <c r="W47" s="100"/>
      <c r="X47" s="100"/>
      <c r="Y47" s="100"/>
      <c r="Z47" s="100"/>
      <c r="AA47" s="100"/>
      <c r="AB47" s="100"/>
      <c r="AC47" s="100"/>
      <c r="AD47" s="100"/>
      <c r="AE47" s="100"/>
      <c r="AF47" s="100"/>
      <c r="AG47" s="100"/>
    </row>
    <row r="48" spans="1:33" x14ac:dyDescent="0.25">
      <c r="A48">
        <v>40130000</v>
      </c>
      <c r="B48" t="s">
        <v>203</v>
      </c>
      <c r="C48" t="s">
        <v>204</v>
      </c>
      <c r="D48">
        <v>17</v>
      </c>
      <c r="E48">
        <v>702</v>
      </c>
      <c r="F48">
        <v>0</v>
      </c>
      <c r="G48">
        <v>13200</v>
      </c>
      <c r="H48" s="100"/>
      <c r="I48" s="100"/>
      <c r="J48" s="100"/>
      <c r="K48" s="100"/>
      <c r="L48" s="100" t="str">
        <f t="shared" si="1"/>
        <v>PALINDROME SARL17702</v>
      </c>
      <c r="M48" s="100">
        <f t="shared" si="2"/>
        <v>40130000</v>
      </c>
      <c r="N48" s="100" t="str">
        <f t="shared" si="2"/>
        <v>PALIND</v>
      </c>
      <c r="O48" s="100" t="str">
        <f t="shared" si="2"/>
        <v>PALINDROME SARL</v>
      </c>
      <c r="P48" s="100">
        <f t="shared" si="2"/>
        <v>17</v>
      </c>
      <c r="Q48" s="100">
        <f t="shared" si="2"/>
        <v>702</v>
      </c>
      <c r="R48" s="100">
        <f t="shared" si="2"/>
        <v>0</v>
      </c>
      <c r="S48" s="100">
        <f t="shared" si="2"/>
        <v>13200</v>
      </c>
      <c r="T48" s="100" t="e">
        <f>VLOOKUP(L48,'SHARE pour coms'!$L$2:$T$97,9,FALSE)</f>
        <v>#N/A</v>
      </c>
      <c r="U48" s="100"/>
      <c r="V48" s="100"/>
      <c r="W48" s="100"/>
      <c r="X48" s="100"/>
      <c r="Y48" s="100"/>
      <c r="Z48" s="100"/>
      <c r="AA48" s="100"/>
      <c r="AB48" s="100"/>
      <c r="AC48" s="100"/>
      <c r="AD48" s="100"/>
      <c r="AE48" s="100"/>
      <c r="AF48" s="100"/>
      <c r="AG48" s="100"/>
    </row>
    <row r="49" spans="1:33" x14ac:dyDescent="0.25">
      <c r="A49">
        <v>40130000</v>
      </c>
      <c r="B49" t="s">
        <v>187</v>
      </c>
      <c r="C49" t="s">
        <v>188</v>
      </c>
      <c r="D49">
        <v>16</v>
      </c>
      <c r="E49">
        <v>703</v>
      </c>
      <c r="F49">
        <v>861.56</v>
      </c>
      <c r="G49">
        <v>0</v>
      </c>
      <c r="H49" s="100"/>
      <c r="I49" s="100"/>
      <c r="J49" s="100"/>
      <c r="K49" s="100"/>
      <c r="L49" s="100" t="str">
        <f t="shared" si="1"/>
        <v>INFOMER16703</v>
      </c>
      <c r="M49" s="100">
        <f t="shared" si="2"/>
        <v>40130000</v>
      </c>
      <c r="N49" s="100" t="str">
        <f t="shared" si="2"/>
        <v>INFOME</v>
      </c>
      <c r="O49" s="100" t="str">
        <f t="shared" si="2"/>
        <v>INFOMER</v>
      </c>
      <c r="P49" s="100">
        <f t="shared" si="2"/>
        <v>16</v>
      </c>
      <c r="Q49" s="100">
        <f t="shared" si="2"/>
        <v>703</v>
      </c>
      <c r="R49" s="100">
        <f t="shared" si="2"/>
        <v>861.56</v>
      </c>
      <c r="S49" s="100">
        <f t="shared" si="2"/>
        <v>0</v>
      </c>
      <c r="T49" s="100" t="e">
        <f>VLOOKUP(L49,'SHARE pour coms'!$L$2:$T$97,9,FALSE)</f>
        <v>#N/A</v>
      </c>
      <c r="U49" s="100"/>
      <c r="V49" s="100"/>
      <c r="W49" s="100"/>
      <c r="X49" s="100"/>
      <c r="Y49" s="100"/>
      <c r="Z49" s="100"/>
      <c r="AA49" s="100"/>
      <c r="AB49" s="100"/>
      <c r="AC49" s="100"/>
      <c r="AD49" s="100"/>
      <c r="AE49" s="100"/>
      <c r="AF49" s="100"/>
      <c r="AG49" s="100"/>
    </row>
    <row r="50" spans="1:33" x14ac:dyDescent="0.25">
      <c r="A50">
        <v>40130000</v>
      </c>
      <c r="B50" t="s">
        <v>176</v>
      </c>
      <c r="C50" t="s">
        <v>177</v>
      </c>
      <c r="D50">
        <v>13</v>
      </c>
      <c r="E50">
        <v>704</v>
      </c>
      <c r="F50">
        <v>850</v>
      </c>
      <c r="G50">
        <v>0</v>
      </c>
      <c r="H50" s="100"/>
      <c r="I50" s="100"/>
      <c r="J50" s="100"/>
      <c r="K50" s="100"/>
      <c r="L50" s="100" t="str">
        <f t="shared" si="1"/>
        <v>DELIUS KLASING VERLAG BOOTE13704</v>
      </c>
      <c r="M50" s="100">
        <f t="shared" si="2"/>
        <v>40130000</v>
      </c>
      <c r="N50" s="100" t="str">
        <f t="shared" si="2"/>
        <v>DELIUS</v>
      </c>
      <c r="O50" s="100" t="str">
        <f t="shared" si="2"/>
        <v>DELIUS KLASING VERLAG BOOTE</v>
      </c>
      <c r="P50" s="100">
        <f t="shared" si="2"/>
        <v>13</v>
      </c>
      <c r="Q50" s="100">
        <f t="shared" si="2"/>
        <v>704</v>
      </c>
      <c r="R50" s="100">
        <f t="shared" si="2"/>
        <v>850</v>
      </c>
      <c r="S50" s="100">
        <f t="shared" si="2"/>
        <v>0</v>
      </c>
      <c r="T50" s="100" t="e">
        <f>VLOOKUP(L50,'SHARE pour coms'!$L$2:$T$97,9,FALSE)</f>
        <v>#N/A</v>
      </c>
      <c r="U50" s="100"/>
      <c r="V50" s="100"/>
      <c r="W50" s="100"/>
      <c r="X50" s="100"/>
      <c r="Y50" s="100"/>
      <c r="Z50" s="100"/>
      <c r="AA50" s="100"/>
      <c r="AB50" s="100"/>
      <c r="AC50" s="100"/>
      <c r="AD50" s="100"/>
      <c r="AE50" s="100"/>
      <c r="AF50" s="100"/>
      <c r="AG50" s="100"/>
    </row>
    <row r="51" spans="1:33" x14ac:dyDescent="0.25">
      <c r="A51">
        <v>40130000</v>
      </c>
      <c r="B51" t="s">
        <v>116</v>
      </c>
      <c r="C51" t="s">
        <v>117</v>
      </c>
      <c r="D51">
        <v>16</v>
      </c>
      <c r="E51">
        <v>704</v>
      </c>
      <c r="F51">
        <v>0</v>
      </c>
      <c r="G51">
        <v>7000</v>
      </c>
      <c r="H51" s="100"/>
      <c r="I51" s="100"/>
      <c r="J51" s="100"/>
      <c r="K51" s="100"/>
      <c r="L51" s="100" t="str">
        <f t="shared" si="1"/>
        <v>PANAMA EDITORE SPA16704</v>
      </c>
      <c r="M51" s="100">
        <f t="shared" si="2"/>
        <v>40130000</v>
      </c>
      <c r="N51" s="100" t="str">
        <f t="shared" si="2"/>
        <v>PANAMA</v>
      </c>
      <c r="O51" s="100" t="str">
        <f t="shared" si="2"/>
        <v>PANAMA EDITORE SPA</v>
      </c>
      <c r="P51" s="100">
        <f t="shared" si="2"/>
        <v>16</v>
      </c>
      <c r="Q51" s="100">
        <f t="shared" si="2"/>
        <v>704</v>
      </c>
      <c r="R51" s="100">
        <f t="shared" si="2"/>
        <v>0</v>
      </c>
      <c r="S51" s="100">
        <f t="shared" si="2"/>
        <v>7000</v>
      </c>
      <c r="T51" s="100" t="e">
        <f>VLOOKUP(L51,'SHARE pour coms'!$L$2:$T$97,9,FALSE)</f>
        <v>#N/A</v>
      </c>
      <c r="U51" s="100"/>
      <c r="V51" s="100"/>
      <c r="W51" s="100"/>
      <c r="X51" s="100"/>
      <c r="Y51" s="100"/>
      <c r="Z51" s="100"/>
      <c r="AA51" s="100"/>
      <c r="AB51" s="100"/>
      <c r="AC51" s="100"/>
      <c r="AD51" s="100"/>
      <c r="AE51" s="100"/>
      <c r="AF51" s="100"/>
      <c r="AG51" s="100"/>
    </row>
    <row r="52" spans="1:33" x14ac:dyDescent="0.25">
      <c r="A52">
        <v>40130000</v>
      </c>
      <c r="B52" t="s">
        <v>189</v>
      </c>
      <c r="C52" t="s">
        <v>190</v>
      </c>
      <c r="D52">
        <v>16</v>
      </c>
      <c r="E52">
        <v>704</v>
      </c>
      <c r="F52">
        <v>0</v>
      </c>
      <c r="G52">
        <v>18000</v>
      </c>
      <c r="H52" s="100"/>
      <c r="I52" s="100"/>
      <c r="J52" s="100"/>
      <c r="K52" s="100"/>
      <c r="L52" s="100" t="str">
        <f t="shared" si="1"/>
        <v>SG PUBLICATIONS16704</v>
      </c>
      <c r="M52" s="100">
        <f t="shared" si="2"/>
        <v>40130000</v>
      </c>
      <c r="N52" s="100" t="str">
        <f t="shared" si="2"/>
        <v>SGPUBL</v>
      </c>
      <c r="O52" s="100" t="str">
        <f t="shared" ref="O52:S60" si="3">C52</f>
        <v>SG PUBLICATIONS</v>
      </c>
      <c r="P52" s="100">
        <f t="shared" si="3"/>
        <v>16</v>
      </c>
      <c r="Q52" s="100">
        <f t="shared" si="3"/>
        <v>704</v>
      </c>
      <c r="R52" s="100">
        <f t="shared" si="3"/>
        <v>0</v>
      </c>
      <c r="S52" s="100">
        <f t="shared" si="3"/>
        <v>18000</v>
      </c>
      <c r="T52" s="100" t="e">
        <f>VLOOKUP(L52,'SHARE pour coms'!$L$2:$T$97,9,FALSE)</f>
        <v>#N/A</v>
      </c>
      <c r="U52" s="100"/>
      <c r="V52" s="100"/>
      <c r="W52" s="100"/>
      <c r="X52" s="100"/>
      <c r="Y52" s="100"/>
      <c r="Z52" s="100"/>
      <c r="AA52" s="100"/>
      <c r="AB52" s="100"/>
      <c r="AC52" s="100"/>
      <c r="AD52" s="100"/>
      <c r="AE52" s="100"/>
      <c r="AF52" s="100"/>
      <c r="AG52" s="100"/>
    </row>
    <row r="53" spans="1:33" x14ac:dyDescent="0.25">
      <c r="A53">
        <v>40130000</v>
      </c>
      <c r="B53" t="s">
        <v>132</v>
      </c>
      <c r="C53" t="s">
        <v>133</v>
      </c>
      <c r="D53">
        <v>16</v>
      </c>
      <c r="E53">
        <v>704</v>
      </c>
      <c r="F53">
        <v>0</v>
      </c>
      <c r="G53">
        <v>2650</v>
      </c>
      <c r="H53" s="100"/>
      <c r="I53" s="100"/>
      <c r="J53" s="100"/>
      <c r="K53" s="100"/>
      <c r="L53" s="100" t="str">
        <f t="shared" si="1"/>
        <v>VIDO TELEDOMUNIKASYON LTD16704</v>
      </c>
      <c r="M53" s="100">
        <f t="shared" ref="M53:N60" si="4">A53</f>
        <v>40130000</v>
      </c>
      <c r="N53" s="100" t="str">
        <f t="shared" si="4"/>
        <v>VIDOTE</v>
      </c>
      <c r="O53" s="100" t="str">
        <f t="shared" si="3"/>
        <v>VIDO TELEDOMUNIKASYON LTD</v>
      </c>
      <c r="P53" s="100">
        <f t="shared" si="3"/>
        <v>16</v>
      </c>
      <c r="Q53" s="100">
        <f t="shared" si="3"/>
        <v>704</v>
      </c>
      <c r="R53" s="100">
        <f t="shared" si="3"/>
        <v>0</v>
      </c>
      <c r="S53" s="100">
        <f t="shared" si="3"/>
        <v>2650</v>
      </c>
      <c r="T53" s="100" t="e">
        <f>VLOOKUP(L53,'SHARE pour coms'!$L$2:$T$97,9,FALSE)</f>
        <v>#N/A</v>
      </c>
      <c r="U53" s="100"/>
      <c r="V53" s="100"/>
      <c r="W53" s="100"/>
      <c r="X53" s="100"/>
      <c r="Y53" s="100"/>
      <c r="Z53" s="100"/>
      <c r="AA53" s="100"/>
      <c r="AB53" s="100"/>
      <c r="AC53" s="100"/>
      <c r="AD53" s="100"/>
      <c r="AE53" s="100"/>
      <c r="AF53" s="100"/>
      <c r="AG53" s="100"/>
    </row>
    <row r="54" spans="1:33" x14ac:dyDescent="0.25">
      <c r="A54">
        <v>40130000</v>
      </c>
      <c r="B54" t="s">
        <v>543</v>
      </c>
      <c r="C54" t="s">
        <v>544</v>
      </c>
      <c r="D54">
        <v>17</v>
      </c>
      <c r="E54">
        <v>704</v>
      </c>
      <c r="F54">
        <v>0</v>
      </c>
      <c r="G54">
        <v>8000</v>
      </c>
      <c r="H54" s="100"/>
      <c r="I54" s="100"/>
      <c r="J54" s="100"/>
      <c r="K54" s="100"/>
      <c r="L54" s="100" t="str">
        <f t="shared" si="1"/>
        <v>R.MEDIA LTD17704</v>
      </c>
      <c r="M54" s="100">
        <f t="shared" si="4"/>
        <v>40130000</v>
      </c>
      <c r="N54" s="100" t="str">
        <f t="shared" si="4"/>
        <v>RMEDIA</v>
      </c>
      <c r="O54" s="100" t="str">
        <f t="shared" si="3"/>
        <v>R.MEDIA LTD</v>
      </c>
      <c r="P54" s="100">
        <f t="shared" si="3"/>
        <v>17</v>
      </c>
      <c r="Q54" s="100">
        <f t="shared" si="3"/>
        <v>704</v>
      </c>
      <c r="R54" s="100">
        <f t="shared" si="3"/>
        <v>0</v>
      </c>
      <c r="S54" s="100">
        <f t="shared" si="3"/>
        <v>8000</v>
      </c>
      <c r="T54" s="100" t="e">
        <f>VLOOKUP(L54,'SHARE pour coms'!$L$2:$T$97,9,FALSE)</f>
        <v>#N/A</v>
      </c>
      <c r="U54" s="100"/>
      <c r="V54" s="100"/>
      <c r="W54" s="100"/>
      <c r="X54" s="100"/>
      <c r="Y54" s="100"/>
      <c r="Z54" s="100"/>
      <c r="AA54" s="100"/>
      <c r="AB54" s="100"/>
      <c r="AC54" s="100"/>
      <c r="AD54" s="100"/>
      <c r="AE54" s="100"/>
      <c r="AF54" s="100"/>
      <c r="AG54" s="100"/>
    </row>
    <row r="55" spans="1:33" x14ac:dyDescent="0.25">
      <c r="A55">
        <v>40130000</v>
      </c>
      <c r="B55" t="s">
        <v>207</v>
      </c>
      <c r="C55" t="s">
        <v>208</v>
      </c>
      <c r="D55">
        <v>17</v>
      </c>
      <c r="E55">
        <v>704</v>
      </c>
      <c r="F55">
        <v>0</v>
      </c>
      <c r="G55">
        <v>4788</v>
      </c>
      <c r="H55" s="100"/>
      <c r="I55" s="100"/>
      <c r="J55" s="100"/>
      <c r="K55" s="100"/>
      <c r="L55" s="100" t="str">
        <f t="shared" si="1"/>
        <v>SUZUKI FRANCE17704</v>
      </c>
      <c r="M55" s="100">
        <f t="shared" si="4"/>
        <v>40130000</v>
      </c>
      <c r="N55" s="100" t="str">
        <f t="shared" si="4"/>
        <v>SUZUKI</v>
      </c>
      <c r="O55" s="100" t="str">
        <f t="shared" si="3"/>
        <v>SUZUKI FRANCE</v>
      </c>
      <c r="P55" s="100">
        <f t="shared" si="3"/>
        <v>17</v>
      </c>
      <c r="Q55" s="100">
        <f t="shared" si="3"/>
        <v>704</v>
      </c>
      <c r="R55" s="100">
        <f t="shared" si="3"/>
        <v>0</v>
      </c>
      <c r="S55" s="100">
        <f t="shared" si="3"/>
        <v>4788</v>
      </c>
      <c r="T55" s="100" t="e">
        <f>VLOOKUP(L55,'SHARE pour coms'!$L$2:$T$97,9,FALSE)</f>
        <v>#N/A</v>
      </c>
      <c r="U55" s="100"/>
      <c r="V55" s="100"/>
      <c r="W55" s="100"/>
      <c r="X55" s="100"/>
      <c r="Y55" s="100"/>
      <c r="Z55" s="100"/>
      <c r="AA55" s="100"/>
      <c r="AB55" s="100"/>
      <c r="AC55" s="100"/>
      <c r="AD55" s="100"/>
      <c r="AE55" s="100"/>
      <c r="AF55" s="100"/>
      <c r="AG55" s="100"/>
    </row>
    <row r="56" spans="1:33" x14ac:dyDescent="0.25">
      <c r="A56">
        <v>40130000</v>
      </c>
      <c r="B56" t="s">
        <v>227</v>
      </c>
      <c r="C56" t="s">
        <v>228</v>
      </c>
      <c r="D56">
        <v>18</v>
      </c>
      <c r="E56">
        <v>704</v>
      </c>
      <c r="F56">
        <v>0</v>
      </c>
      <c r="G56">
        <v>24400</v>
      </c>
      <c r="H56" s="100"/>
      <c r="I56" s="100"/>
      <c r="J56" s="100"/>
      <c r="K56" s="100"/>
      <c r="L56" s="100" t="str">
        <f t="shared" si="1"/>
        <v>ADVERTISING SERVICES LTD18704</v>
      </c>
      <c r="M56" s="100">
        <f t="shared" si="4"/>
        <v>40130000</v>
      </c>
      <c r="N56" s="100" t="str">
        <f t="shared" si="4"/>
        <v>ADVSER</v>
      </c>
      <c r="O56" s="100" t="str">
        <f t="shared" si="3"/>
        <v>ADVERTISING SERVICES LTD</v>
      </c>
      <c r="P56" s="100">
        <f t="shared" si="3"/>
        <v>18</v>
      </c>
      <c r="Q56" s="100">
        <f t="shared" si="3"/>
        <v>704</v>
      </c>
      <c r="R56" s="100">
        <f t="shared" si="3"/>
        <v>0</v>
      </c>
      <c r="S56" s="100">
        <f t="shared" si="3"/>
        <v>24400</v>
      </c>
      <c r="T56" s="100" t="e">
        <f>VLOOKUP(L56,'SHARE pour coms'!$L$2:$T$97,9,FALSE)</f>
        <v>#N/A</v>
      </c>
      <c r="U56" s="100"/>
      <c r="V56" s="100"/>
      <c r="W56" s="100"/>
      <c r="X56" s="100"/>
      <c r="Y56" s="100"/>
      <c r="Z56" s="100"/>
      <c r="AA56" s="100"/>
      <c r="AB56" s="100"/>
      <c r="AC56" s="100"/>
      <c r="AD56" s="100"/>
      <c r="AE56" s="100"/>
      <c r="AF56" s="100"/>
      <c r="AG56" s="100"/>
    </row>
    <row r="57" spans="1:33" x14ac:dyDescent="0.25">
      <c r="A57">
        <v>40130000</v>
      </c>
      <c r="B57" t="s">
        <v>511</v>
      </c>
      <c r="C57" t="s">
        <v>512</v>
      </c>
      <c r="D57">
        <v>17</v>
      </c>
      <c r="E57">
        <v>711</v>
      </c>
      <c r="F57">
        <v>0</v>
      </c>
      <c r="G57">
        <v>62100</v>
      </c>
      <c r="H57" s="100"/>
      <c r="I57" s="100"/>
      <c r="J57" s="100"/>
      <c r="K57" s="100"/>
      <c r="L57" s="100" t="str">
        <f t="shared" si="1"/>
        <v>AESOP FRANCE SARL17711</v>
      </c>
      <c r="M57" s="100">
        <f t="shared" si="4"/>
        <v>40130000</v>
      </c>
      <c r="N57" s="100" t="str">
        <f t="shared" si="4"/>
        <v>AESOPF</v>
      </c>
      <c r="O57" s="100" t="str">
        <f t="shared" si="3"/>
        <v>AESOP FRANCE SARL</v>
      </c>
      <c r="P57" s="100">
        <f t="shared" si="3"/>
        <v>17</v>
      </c>
      <c r="Q57" s="100">
        <f t="shared" si="3"/>
        <v>711</v>
      </c>
      <c r="R57" s="100">
        <f t="shared" si="3"/>
        <v>0</v>
      </c>
      <c r="S57" s="100">
        <f t="shared" si="3"/>
        <v>62100</v>
      </c>
      <c r="T57" s="100" t="e">
        <f>VLOOKUP(L57,'SHARE pour coms'!$L$2:$T$97,9,FALSE)</f>
        <v>#N/A</v>
      </c>
      <c r="U57" s="100"/>
      <c r="V57" s="100"/>
      <c r="W57" s="100"/>
      <c r="X57" s="100"/>
      <c r="Y57" s="100"/>
      <c r="Z57" s="100"/>
      <c r="AA57" s="100"/>
      <c r="AB57" s="100"/>
      <c r="AC57" s="100"/>
      <c r="AD57" s="100"/>
      <c r="AE57" s="100"/>
      <c r="AF57" s="100"/>
      <c r="AG57" s="100"/>
    </row>
    <row r="58" spans="1:33" x14ac:dyDescent="0.25">
      <c r="A58">
        <v>40130000</v>
      </c>
      <c r="B58" t="s">
        <v>315</v>
      </c>
      <c r="C58" t="s">
        <v>316</v>
      </c>
      <c r="D58">
        <v>17</v>
      </c>
      <c r="E58">
        <v>711</v>
      </c>
      <c r="F58">
        <v>0</v>
      </c>
      <c r="G58">
        <v>5250</v>
      </c>
      <c r="H58" s="100"/>
      <c r="I58" s="100"/>
      <c r="J58" s="100"/>
      <c r="K58" s="100"/>
      <c r="L58" s="100" t="str">
        <f t="shared" si="1"/>
        <v>RADIO FRANCE17711</v>
      </c>
      <c r="M58" s="100">
        <f t="shared" si="4"/>
        <v>40130000</v>
      </c>
      <c r="N58" s="100" t="str">
        <f t="shared" si="4"/>
        <v>RADFRA</v>
      </c>
      <c r="O58" s="100" t="str">
        <f t="shared" si="3"/>
        <v>RADIO FRANCE</v>
      </c>
      <c r="P58" s="100">
        <f t="shared" si="3"/>
        <v>17</v>
      </c>
      <c r="Q58" s="100">
        <f t="shared" si="3"/>
        <v>711</v>
      </c>
      <c r="R58" s="100">
        <f t="shared" si="3"/>
        <v>0</v>
      </c>
      <c r="S58" s="100">
        <f t="shared" si="3"/>
        <v>5250</v>
      </c>
      <c r="T58" s="100" t="str">
        <f>VLOOKUP(L58,'SHARE pour coms'!$L$2:$T$97,9,FALSE)</f>
        <v>Retour compta avec commande - intégrée</v>
      </c>
      <c r="U58" s="100"/>
      <c r="V58" s="100"/>
      <c r="W58" s="100"/>
      <c r="X58" s="100"/>
      <c r="Y58" s="100"/>
      <c r="Z58" s="100"/>
      <c r="AA58" s="100"/>
      <c r="AB58" s="100"/>
      <c r="AC58" s="100"/>
      <c r="AD58" s="100"/>
      <c r="AE58" s="100"/>
      <c r="AF58" s="100"/>
      <c r="AG58" s="100"/>
    </row>
    <row r="59" spans="1:33" x14ac:dyDescent="0.25">
      <c r="A59">
        <v>40130000</v>
      </c>
      <c r="B59" t="s">
        <v>171</v>
      </c>
      <c r="C59" t="s">
        <v>172</v>
      </c>
      <c r="D59">
        <v>8</v>
      </c>
      <c r="E59">
        <v>712</v>
      </c>
      <c r="F59">
        <v>0</v>
      </c>
      <c r="G59">
        <v>28</v>
      </c>
      <c r="H59" s="100"/>
      <c r="I59" s="100"/>
      <c r="J59" s="100"/>
      <c r="K59" s="100"/>
      <c r="L59" s="100" t="str">
        <f t="shared" si="1"/>
        <v>FACTORY EDITIONS8712</v>
      </c>
      <c r="M59" s="100">
        <f t="shared" si="4"/>
        <v>40130000</v>
      </c>
      <c r="N59" s="100" t="str">
        <f t="shared" si="4"/>
        <v>FACTOR</v>
      </c>
      <c r="O59" s="100" t="str">
        <f t="shared" si="3"/>
        <v>FACTORY EDITIONS</v>
      </c>
      <c r="P59" s="100">
        <f t="shared" si="3"/>
        <v>8</v>
      </c>
      <c r="Q59" s="100">
        <f t="shared" si="3"/>
        <v>712</v>
      </c>
      <c r="R59" s="100">
        <f t="shared" si="3"/>
        <v>0</v>
      </c>
      <c r="S59" s="100">
        <f t="shared" si="3"/>
        <v>28</v>
      </c>
      <c r="T59" s="100" t="e">
        <f>VLOOKUP(L59,'SHARE pour coms'!$L$2:$T$97,9,FALSE)</f>
        <v>#N/A</v>
      </c>
      <c r="U59" s="100"/>
      <c r="V59" s="100"/>
      <c r="W59" s="100"/>
      <c r="X59" s="100"/>
      <c r="Y59" s="100"/>
      <c r="Z59" s="100"/>
      <c r="AA59" s="100"/>
      <c r="AB59" s="100"/>
      <c r="AC59" s="100"/>
      <c r="AD59" s="100"/>
      <c r="AE59" s="100"/>
      <c r="AF59" s="100"/>
      <c r="AG59" s="100"/>
    </row>
    <row r="60" spans="1:33" x14ac:dyDescent="0.25">
      <c r="A60">
        <v>40130000</v>
      </c>
      <c r="B60" t="s">
        <v>184</v>
      </c>
      <c r="C60" t="s">
        <v>185</v>
      </c>
      <c r="D60">
        <v>15</v>
      </c>
      <c r="E60">
        <v>712</v>
      </c>
      <c r="F60">
        <v>0</v>
      </c>
      <c r="G60">
        <v>3912</v>
      </c>
      <c r="H60" s="100"/>
      <c r="I60" s="100"/>
      <c r="J60" s="100"/>
      <c r="K60" s="100"/>
      <c r="L60" s="100" t="str">
        <f t="shared" si="1"/>
        <v>INTERNATIONAL HERALD TRIBUNE15712</v>
      </c>
      <c r="M60" s="100">
        <f t="shared" si="4"/>
        <v>40130000</v>
      </c>
      <c r="N60" s="100" t="str">
        <f t="shared" si="4"/>
        <v>HERALD</v>
      </c>
      <c r="O60" s="100" t="str">
        <f t="shared" si="3"/>
        <v>INTERNATIONAL HERALD TRIBUNE</v>
      </c>
      <c r="P60" s="100">
        <f t="shared" si="3"/>
        <v>15</v>
      </c>
      <c r="Q60" s="100">
        <f t="shared" si="3"/>
        <v>712</v>
      </c>
      <c r="R60" s="100">
        <f t="shared" si="3"/>
        <v>0</v>
      </c>
      <c r="S60" s="100">
        <f t="shared" si="3"/>
        <v>3912</v>
      </c>
      <c r="T60" s="100" t="e">
        <f>VLOOKUP(L60,'SHARE pour coms'!$L$2:$T$97,9,FALSE)</f>
        <v>#N/A</v>
      </c>
      <c r="U60" s="100"/>
      <c r="V60" s="100"/>
      <c r="W60" s="100"/>
      <c r="X60" s="100"/>
      <c r="Y60" s="100"/>
      <c r="Z60" s="100"/>
      <c r="AA60" s="100"/>
      <c r="AB60" s="100"/>
      <c r="AC60" s="100"/>
      <c r="AD60" s="100"/>
      <c r="AE60" s="100"/>
      <c r="AF60" s="100"/>
      <c r="AG60" s="100"/>
    </row>
    <row r="61" spans="1:33" x14ac:dyDescent="0.25">
      <c r="A61" s="104"/>
      <c r="B61" s="104" t="s">
        <v>1115</v>
      </c>
      <c r="C61" s="104" t="s">
        <v>583</v>
      </c>
      <c r="D61" s="104" t="s">
        <v>2377</v>
      </c>
      <c r="E61" s="104" t="s">
        <v>573</v>
      </c>
      <c r="F61" s="82"/>
      <c r="G61" s="103">
        <v>8000</v>
      </c>
      <c r="H61" s="104" t="s">
        <v>584</v>
      </c>
      <c r="I61" s="104" t="s">
        <v>569</v>
      </c>
      <c r="J61" s="82"/>
      <c r="K61" s="82"/>
      <c r="L61" s="108" t="str">
        <f t="shared" ref="L61:L89" si="5">CONCATENATE(C61,D61,E61)</f>
        <v>ASSOCIATION VOIES OFFQuelle Session?712</v>
      </c>
      <c r="M61" s="108"/>
      <c r="N61" s="108"/>
      <c r="O61" s="108" t="str">
        <f t="shared" ref="O61:Q76" si="6">C61</f>
        <v>ASSOCIATION VOIES OFF</v>
      </c>
      <c r="P61" s="108" t="str">
        <f t="shared" si="6"/>
        <v>Quelle Session?</v>
      </c>
      <c r="Q61" s="108" t="str">
        <f t="shared" si="6"/>
        <v>712</v>
      </c>
      <c r="R61"/>
      <c r="S61" s="108">
        <f t="shared" ref="S61:S89" si="7">G61</f>
        <v>8000</v>
      </c>
      <c r="T61" s="108" t="str">
        <f t="shared" ref="T61:T89" si="8">I61</f>
        <v>Litige acheteur</v>
      </c>
    </row>
    <row r="62" spans="1:33" x14ac:dyDescent="0.25">
      <c r="A62" s="104"/>
      <c r="B62" s="104" t="s">
        <v>1115</v>
      </c>
      <c r="C62" s="104" t="s">
        <v>78</v>
      </c>
      <c r="D62" s="104" t="s">
        <v>2377</v>
      </c>
      <c r="E62" s="104" t="s">
        <v>577</v>
      </c>
      <c r="F62" s="82"/>
      <c r="G62" s="103">
        <v>8700</v>
      </c>
      <c r="H62" s="104" t="s">
        <v>587</v>
      </c>
      <c r="I62" s="104" t="s">
        <v>569</v>
      </c>
      <c r="J62" s="82"/>
      <c r="K62" s="82"/>
      <c r="L62" s="108" t="str">
        <f t="shared" si="5"/>
        <v>TRUST MEDIA BVQuelle Session?704</v>
      </c>
      <c r="M62" s="108"/>
      <c r="N62" s="108"/>
      <c r="O62" s="108" t="str">
        <f t="shared" si="6"/>
        <v>TRUST MEDIA BV</v>
      </c>
      <c r="P62" s="108" t="str">
        <f t="shared" si="6"/>
        <v>Quelle Session?</v>
      </c>
      <c r="Q62" s="108" t="str">
        <f t="shared" si="6"/>
        <v>704</v>
      </c>
      <c r="R62"/>
      <c r="S62" s="108">
        <f t="shared" si="7"/>
        <v>8700</v>
      </c>
      <c r="T62" s="108" t="str">
        <f t="shared" si="8"/>
        <v>Litige acheteur</v>
      </c>
    </row>
    <row r="63" spans="1:33" x14ac:dyDescent="0.25">
      <c r="A63" s="104"/>
      <c r="B63" s="104" t="s">
        <v>1115</v>
      </c>
      <c r="C63" s="104" t="s">
        <v>10</v>
      </c>
      <c r="D63" s="104" t="s">
        <v>2377</v>
      </c>
      <c r="E63" s="104" t="s">
        <v>588</v>
      </c>
      <c r="F63" s="82"/>
      <c r="G63" s="103">
        <v>5304</v>
      </c>
      <c r="H63" s="104" t="s">
        <v>589</v>
      </c>
      <c r="I63" s="104" t="s">
        <v>581</v>
      </c>
      <c r="J63" s="82"/>
      <c r="K63" s="82"/>
      <c r="L63" s="108" t="str">
        <f t="shared" si="5"/>
        <v>ALTICE MEDIA PUBLICITEQuelle Session?703</v>
      </c>
      <c r="M63" s="108"/>
      <c r="N63" s="108"/>
      <c r="O63" s="108" t="str">
        <f t="shared" si="6"/>
        <v>ALTICE MEDIA PUBLICITE</v>
      </c>
      <c r="P63" s="108" t="str">
        <f t="shared" si="6"/>
        <v>Quelle Session?</v>
      </c>
      <c r="Q63" s="108" t="str">
        <f t="shared" si="6"/>
        <v>703</v>
      </c>
      <c r="R63"/>
      <c r="S63" s="108">
        <f t="shared" si="7"/>
        <v>5304</v>
      </c>
      <c r="T63" s="108" t="str">
        <f t="shared" si="8"/>
        <v>Enrichissement Comptable avec commande</v>
      </c>
    </row>
    <row r="64" spans="1:33" x14ac:dyDescent="0.25">
      <c r="A64" s="104"/>
      <c r="B64" s="104" t="s">
        <v>1115</v>
      </c>
      <c r="C64" s="104" t="s">
        <v>590</v>
      </c>
      <c r="D64" s="104" t="s">
        <v>571</v>
      </c>
      <c r="E64" s="104" t="s">
        <v>577</v>
      </c>
      <c r="F64" s="82"/>
      <c r="G64" s="103">
        <v>5040</v>
      </c>
      <c r="H64" s="104" t="s">
        <v>591</v>
      </c>
      <c r="I64" s="104" t="s">
        <v>569</v>
      </c>
      <c r="J64" s="82"/>
      <c r="K64" s="82"/>
      <c r="L64" s="108" t="str">
        <f t="shared" si="5"/>
        <v>PALM BEACH EVENT14704</v>
      </c>
      <c r="M64" s="108"/>
      <c r="N64" s="108"/>
      <c r="O64" s="108" t="str">
        <f t="shared" si="6"/>
        <v>PALM BEACH EVENT</v>
      </c>
      <c r="P64" s="108" t="str">
        <f t="shared" si="6"/>
        <v>14</v>
      </c>
      <c r="Q64" s="108" t="str">
        <f t="shared" si="6"/>
        <v>704</v>
      </c>
      <c r="R64"/>
      <c r="S64" s="108">
        <f t="shared" si="7"/>
        <v>5040</v>
      </c>
      <c r="T64" s="108" t="str">
        <f t="shared" si="8"/>
        <v>Litige acheteur</v>
      </c>
    </row>
    <row r="65" spans="1:20" x14ac:dyDescent="0.25">
      <c r="A65" s="104"/>
      <c r="B65" s="104" t="s">
        <v>1115</v>
      </c>
      <c r="C65" s="104" t="s">
        <v>411</v>
      </c>
      <c r="D65" s="104" t="s">
        <v>586</v>
      </c>
      <c r="E65" s="104" t="s">
        <v>592</v>
      </c>
      <c r="F65" s="82"/>
      <c r="G65" s="103">
        <v>19800</v>
      </c>
      <c r="H65" s="104" t="s">
        <v>593</v>
      </c>
      <c r="I65" s="104" t="s">
        <v>572</v>
      </c>
      <c r="J65" s="82"/>
      <c r="K65" s="82"/>
      <c r="L65" s="108" t="str">
        <f t="shared" si="5"/>
        <v>HELIODORE SARL17352</v>
      </c>
      <c r="M65" s="108"/>
      <c r="N65" s="108"/>
      <c r="O65" s="108" t="str">
        <f t="shared" si="6"/>
        <v>HELIODORE SARL</v>
      </c>
      <c r="P65" s="108" t="str">
        <f t="shared" si="6"/>
        <v>17</v>
      </c>
      <c r="Q65" s="108" t="str">
        <f t="shared" si="6"/>
        <v>352</v>
      </c>
      <c r="R65"/>
      <c r="S65" s="108">
        <f t="shared" si="7"/>
        <v>19800</v>
      </c>
      <c r="T65" s="108" t="str">
        <f t="shared" si="8"/>
        <v>Litige Acheteur intégré</v>
      </c>
    </row>
    <row r="66" spans="1:20" x14ac:dyDescent="0.25">
      <c r="A66" s="104"/>
      <c r="B66" s="104" t="s">
        <v>1115</v>
      </c>
      <c r="C66" s="104" t="s">
        <v>590</v>
      </c>
      <c r="D66" s="104" t="s">
        <v>575</v>
      </c>
      <c r="E66" s="104" t="s">
        <v>577</v>
      </c>
      <c r="F66" s="82"/>
      <c r="G66" s="103">
        <v>5166</v>
      </c>
      <c r="H66" s="104" t="s">
        <v>591</v>
      </c>
      <c r="I66" s="104" t="s">
        <v>569</v>
      </c>
      <c r="J66" s="82"/>
      <c r="K66" s="82"/>
      <c r="L66" s="108" t="str">
        <f t="shared" si="5"/>
        <v>PALM BEACH EVENT15704</v>
      </c>
      <c r="M66" s="108"/>
      <c r="N66" s="108"/>
      <c r="O66" s="108" t="str">
        <f t="shared" si="6"/>
        <v>PALM BEACH EVENT</v>
      </c>
      <c r="P66" s="108" t="str">
        <f t="shared" si="6"/>
        <v>15</v>
      </c>
      <c r="Q66" s="108" t="str">
        <f t="shared" si="6"/>
        <v>704</v>
      </c>
      <c r="R66"/>
      <c r="S66" s="108">
        <f t="shared" si="7"/>
        <v>5166</v>
      </c>
      <c r="T66" s="108" t="str">
        <f t="shared" si="8"/>
        <v>Litige acheteur</v>
      </c>
    </row>
    <row r="67" spans="1:20" x14ac:dyDescent="0.25">
      <c r="A67" s="104"/>
      <c r="B67" s="104" t="s">
        <v>1115</v>
      </c>
      <c r="C67" s="104" t="s">
        <v>149</v>
      </c>
      <c r="D67" s="104" t="s">
        <v>586</v>
      </c>
      <c r="E67" s="104" t="s">
        <v>594</v>
      </c>
      <c r="F67" s="82"/>
      <c r="G67" s="103">
        <v>3380</v>
      </c>
      <c r="H67" s="104" t="s">
        <v>595</v>
      </c>
      <c r="I67" s="104" t="s">
        <v>581</v>
      </c>
      <c r="J67" s="82"/>
      <c r="K67" s="82"/>
      <c r="L67" s="108" t="str">
        <f t="shared" si="5"/>
        <v>FIAT - IFTA17426</v>
      </c>
      <c r="M67" s="108"/>
      <c r="N67" s="108"/>
      <c r="O67" s="108" t="str">
        <f t="shared" si="6"/>
        <v>FIAT - IFTA</v>
      </c>
      <c r="P67" s="108" t="str">
        <f t="shared" si="6"/>
        <v>17</v>
      </c>
      <c r="Q67" s="108" t="str">
        <f t="shared" si="6"/>
        <v>426</v>
      </c>
      <c r="R67"/>
      <c r="S67" s="108">
        <f t="shared" si="7"/>
        <v>3380</v>
      </c>
      <c r="T67" s="108" t="str">
        <f t="shared" si="8"/>
        <v>Enrichissement Comptable avec commande</v>
      </c>
    </row>
    <row r="68" spans="1:20" x14ac:dyDescent="0.25">
      <c r="A68" s="104"/>
      <c r="B68" s="104" t="s">
        <v>1115</v>
      </c>
      <c r="C68" s="104" t="s">
        <v>276</v>
      </c>
      <c r="D68" s="104" t="s">
        <v>586</v>
      </c>
      <c r="E68" s="104" t="s">
        <v>596</v>
      </c>
      <c r="F68" s="82"/>
      <c r="G68" s="103">
        <v>11988</v>
      </c>
      <c r="H68" s="104" t="s">
        <v>597</v>
      </c>
      <c r="I68" s="104" t="s">
        <v>569</v>
      </c>
      <c r="J68" s="82"/>
      <c r="K68" s="82"/>
      <c r="L68" s="108" t="str">
        <f t="shared" si="5"/>
        <v>GPMSE17102</v>
      </c>
      <c r="M68" s="108"/>
      <c r="N68" s="108"/>
      <c r="O68" s="108" t="str">
        <f t="shared" si="6"/>
        <v>GPMSE</v>
      </c>
      <c r="P68" s="108" t="str">
        <f t="shared" si="6"/>
        <v>17</v>
      </c>
      <c r="Q68" s="108" t="str">
        <f t="shared" si="6"/>
        <v>102</v>
      </c>
      <c r="R68"/>
      <c r="S68" s="108">
        <f t="shared" si="7"/>
        <v>11988</v>
      </c>
      <c r="T68" s="108" t="str">
        <f t="shared" si="8"/>
        <v>Litige acheteur</v>
      </c>
    </row>
    <row r="69" spans="1:20" x14ac:dyDescent="0.25">
      <c r="A69" s="104"/>
      <c r="B69" s="104" t="s">
        <v>1115</v>
      </c>
      <c r="C69" s="104" t="s">
        <v>598</v>
      </c>
      <c r="D69" s="104" t="s">
        <v>586</v>
      </c>
      <c r="E69" s="104" t="s">
        <v>596</v>
      </c>
      <c r="F69" s="82"/>
      <c r="G69" s="103">
        <v>7188</v>
      </c>
      <c r="H69" s="104" t="s">
        <v>599</v>
      </c>
      <c r="I69" s="104" t="s">
        <v>569</v>
      </c>
      <c r="J69" s="82"/>
      <c r="K69" s="82"/>
      <c r="L69" s="108" t="str">
        <f t="shared" si="5"/>
        <v>SYNDICAT NATIONAL DES ENTREPRISES SECURITE17102</v>
      </c>
      <c r="M69" s="108"/>
      <c r="N69" s="108"/>
      <c r="O69" s="108" t="str">
        <f t="shared" si="6"/>
        <v>SYNDICAT NATIONAL DES ENTREPRISES SECURITE</v>
      </c>
      <c r="P69" s="108" t="str">
        <f t="shared" si="6"/>
        <v>17</v>
      </c>
      <c r="Q69" s="108" t="str">
        <f t="shared" si="6"/>
        <v>102</v>
      </c>
      <c r="R69"/>
      <c r="S69" s="108">
        <f t="shared" si="7"/>
        <v>7188</v>
      </c>
      <c r="T69" s="108" t="str">
        <f t="shared" si="8"/>
        <v>Litige acheteur</v>
      </c>
    </row>
    <row r="70" spans="1:20" x14ac:dyDescent="0.25">
      <c r="A70" s="104"/>
      <c r="B70" s="104" t="s">
        <v>1115</v>
      </c>
      <c r="C70" s="104" t="s">
        <v>141</v>
      </c>
      <c r="D70" s="104" t="s">
        <v>2377</v>
      </c>
      <c r="E70" s="104" t="s">
        <v>577</v>
      </c>
      <c r="F70" s="82"/>
      <c r="G70" s="103">
        <v>6850.91</v>
      </c>
      <c r="H70" s="104" t="s">
        <v>597</v>
      </c>
      <c r="I70" s="104" t="s">
        <v>569</v>
      </c>
      <c r="J70" s="82"/>
      <c r="K70" s="82"/>
      <c r="L70" s="108" t="str">
        <f t="shared" si="5"/>
        <v>LES ECHOS S.A.Quelle Session?704</v>
      </c>
      <c r="M70" s="108"/>
      <c r="N70" s="108"/>
      <c r="O70" s="108" t="str">
        <f t="shared" si="6"/>
        <v>LES ECHOS S.A.</v>
      </c>
      <c r="P70" s="108" t="str">
        <f t="shared" si="6"/>
        <v>Quelle Session?</v>
      </c>
      <c r="Q70" s="108" t="str">
        <f t="shared" si="6"/>
        <v>704</v>
      </c>
      <c r="R70"/>
      <c r="S70" s="108">
        <f t="shared" si="7"/>
        <v>6850.91</v>
      </c>
      <c r="T70" s="108" t="str">
        <f t="shared" si="8"/>
        <v>Litige acheteur</v>
      </c>
    </row>
    <row r="71" spans="1:20" x14ac:dyDescent="0.25">
      <c r="A71" s="104"/>
      <c r="B71" s="104" t="s">
        <v>1115</v>
      </c>
      <c r="C71" s="104" t="s">
        <v>600</v>
      </c>
      <c r="D71" s="104" t="s">
        <v>2377</v>
      </c>
      <c r="E71" s="104" t="s">
        <v>573</v>
      </c>
      <c r="F71" s="82"/>
      <c r="G71" s="103">
        <v>6000</v>
      </c>
      <c r="H71" s="104" t="s">
        <v>601</v>
      </c>
      <c r="I71" s="104" t="s">
        <v>580</v>
      </c>
      <c r="J71" s="82"/>
      <c r="K71" s="82"/>
      <c r="L71" s="108" t="str">
        <f t="shared" si="5"/>
        <v>MESSE BERLIN GMBHQuelle Session?712</v>
      </c>
      <c r="M71" s="108"/>
      <c r="N71" s="108"/>
      <c r="O71" s="108" t="str">
        <f t="shared" si="6"/>
        <v>MESSE BERLIN GMBH</v>
      </c>
      <c r="P71" s="108" t="str">
        <f t="shared" si="6"/>
        <v>Quelle Session?</v>
      </c>
      <c r="Q71" s="108" t="str">
        <f t="shared" si="6"/>
        <v>712</v>
      </c>
      <c r="R71"/>
      <c r="S71" s="108">
        <f t="shared" si="7"/>
        <v>6000</v>
      </c>
      <c r="T71" s="108" t="str">
        <f t="shared" si="8"/>
        <v>Demande Création BdC</v>
      </c>
    </row>
    <row r="72" spans="1:20" x14ac:dyDescent="0.25">
      <c r="A72" s="104"/>
      <c r="B72" s="104" t="s">
        <v>1115</v>
      </c>
      <c r="C72" s="104" t="s">
        <v>602</v>
      </c>
      <c r="D72" s="104" t="s">
        <v>2377</v>
      </c>
      <c r="E72" s="104" t="s">
        <v>552</v>
      </c>
      <c r="F72" s="82"/>
      <c r="G72" s="103">
        <v>9200</v>
      </c>
      <c r="H72" s="104" t="s">
        <v>603</v>
      </c>
      <c r="I72" s="104" t="s">
        <v>580</v>
      </c>
      <c r="J72" s="82"/>
      <c r="K72" s="82"/>
      <c r="L72" s="108" t="str">
        <f t="shared" si="5"/>
        <v>MC GARRY INTERNET LIMITEDQuelle Session?423</v>
      </c>
      <c r="M72" s="108"/>
      <c r="N72" s="108"/>
      <c r="O72" s="108" t="str">
        <f t="shared" si="6"/>
        <v>MC GARRY INTERNET LIMITED</v>
      </c>
      <c r="P72" s="108" t="str">
        <f t="shared" si="6"/>
        <v>Quelle Session?</v>
      </c>
      <c r="Q72" s="108" t="str">
        <f t="shared" si="6"/>
        <v>423</v>
      </c>
      <c r="R72"/>
      <c r="S72" s="108">
        <f t="shared" si="7"/>
        <v>9200</v>
      </c>
      <c r="T72" s="108" t="str">
        <f t="shared" si="8"/>
        <v>Demande Création BdC</v>
      </c>
    </row>
    <row r="73" spans="1:20" x14ac:dyDescent="0.25">
      <c r="A73" s="104"/>
      <c r="B73" s="104" t="s">
        <v>1115</v>
      </c>
      <c r="C73" s="104" t="s">
        <v>605</v>
      </c>
      <c r="D73" s="104" t="s">
        <v>2377</v>
      </c>
      <c r="E73" s="104" t="s">
        <v>568</v>
      </c>
      <c r="F73" s="82"/>
      <c r="G73" s="103">
        <v>3000</v>
      </c>
      <c r="H73" s="104" t="s">
        <v>606</v>
      </c>
      <c r="I73" s="104" t="s">
        <v>581</v>
      </c>
      <c r="J73" s="82"/>
      <c r="K73" s="82"/>
      <c r="L73" s="108" t="str">
        <f t="shared" si="5"/>
        <v>PROMECAQuelle Session?132</v>
      </c>
      <c r="M73" s="108"/>
      <c r="N73" s="108"/>
      <c r="O73" s="108" t="str">
        <f t="shared" si="6"/>
        <v>PROMECA</v>
      </c>
      <c r="P73" s="108" t="str">
        <f t="shared" si="6"/>
        <v>Quelle Session?</v>
      </c>
      <c r="Q73" s="108" t="str">
        <f t="shared" si="6"/>
        <v>132</v>
      </c>
      <c r="R73"/>
      <c r="S73" s="108">
        <f t="shared" si="7"/>
        <v>3000</v>
      </c>
      <c r="T73" s="108" t="str">
        <f t="shared" si="8"/>
        <v>Enrichissement Comptable avec commande</v>
      </c>
    </row>
    <row r="74" spans="1:20" x14ac:dyDescent="0.25">
      <c r="A74" s="104"/>
      <c r="B74" s="104" t="s">
        <v>1115</v>
      </c>
      <c r="C74" s="104" t="s">
        <v>59</v>
      </c>
      <c r="D74" s="104" t="s">
        <v>2377</v>
      </c>
      <c r="E74" s="104" t="s">
        <v>588</v>
      </c>
      <c r="F74" s="82"/>
      <c r="G74" s="103">
        <v>7230</v>
      </c>
      <c r="H74" s="104" t="s">
        <v>607</v>
      </c>
      <c r="I74" s="104" t="s">
        <v>581</v>
      </c>
      <c r="J74" s="82"/>
      <c r="K74" s="82"/>
      <c r="L74" s="108" t="str">
        <f t="shared" si="5"/>
        <v>VGB EDITIONSQuelle Session?703</v>
      </c>
      <c r="M74" s="108"/>
      <c r="N74" s="108"/>
      <c r="O74" s="108" t="str">
        <f t="shared" si="6"/>
        <v>VGB EDITIONS</v>
      </c>
      <c r="P74" s="108" t="str">
        <f t="shared" si="6"/>
        <v>Quelle Session?</v>
      </c>
      <c r="Q74" s="108" t="str">
        <f t="shared" si="6"/>
        <v>703</v>
      </c>
      <c r="R74"/>
      <c r="S74" s="108">
        <f t="shared" si="7"/>
        <v>7230</v>
      </c>
      <c r="T74" s="108" t="str">
        <f t="shared" si="8"/>
        <v>Enrichissement Comptable avec commande</v>
      </c>
    </row>
    <row r="75" spans="1:20" x14ac:dyDescent="0.25">
      <c r="A75" s="104"/>
      <c r="B75" s="104" t="s">
        <v>1115</v>
      </c>
      <c r="C75" s="104" t="s">
        <v>608</v>
      </c>
      <c r="D75" s="104" t="s">
        <v>2377</v>
      </c>
      <c r="E75" s="104" t="s">
        <v>568</v>
      </c>
      <c r="F75" s="82"/>
      <c r="G75" s="103">
        <v>1200</v>
      </c>
      <c r="H75" s="104" t="s">
        <v>609</v>
      </c>
      <c r="I75" s="104" t="s">
        <v>582</v>
      </c>
      <c r="J75" s="82"/>
      <c r="K75" s="82"/>
      <c r="L75" s="108" t="str">
        <f t="shared" si="5"/>
        <v>FLASH ET FRICOTELQuelle Session?132</v>
      </c>
      <c r="M75" s="108"/>
      <c r="N75" s="108"/>
      <c r="O75" s="108" t="str">
        <f t="shared" si="6"/>
        <v>FLASH ET FRICOTEL</v>
      </c>
      <c r="P75" s="108" t="str">
        <f t="shared" si="6"/>
        <v>Quelle Session?</v>
      </c>
      <c r="Q75" s="108" t="str">
        <f t="shared" si="6"/>
        <v>132</v>
      </c>
      <c r="R75"/>
      <c r="S75" s="108">
        <f t="shared" si="7"/>
        <v>1200</v>
      </c>
      <c r="T75" s="108" t="str">
        <f t="shared" si="8"/>
        <v>Retour comptable avec commande</v>
      </c>
    </row>
    <row r="76" spans="1:20" x14ac:dyDescent="0.25">
      <c r="A76" s="104"/>
      <c r="B76" s="104" t="s">
        <v>1572</v>
      </c>
      <c r="C76" s="104" t="s">
        <v>613</v>
      </c>
      <c r="D76" s="104" t="s">
        <v>2377</v>
      </c>
      <c r="E76" s="104" t="s">
        <v>612</v>
      </c>
      <c r="F76" s="82"/>
      <c r="G76" s="103">
        <v>6528</v>
      </c>
      <c r="H76" s="104" t="s">
        <v>614</v>
      </c>
      <c r="I76" s="104" t="s">
        <v>581</v>
      </c>
      <c r="J76" s="82"/>
      <c r="K76" s="82"/>
      <c r="L76" s="108" t="str">
        <f t="shared" si="5"/>
        <v>L HUMANITEQuelle Session?713</v>
      </c>
      <c r="M76" s="108"/>
      <c r="N76" s="108"/>
      <c r="O76" s="108" t="str">
        <f t="shared" si="6"/>
        <v>L HUMANITE</v>
      </c>
      <c r="P76" s="108" t="str">
        <f t="shared" si="6"/>
        <v>Quelle Session?</v>
      </c>
      <c r="Q76" s="108" t="str">
        <f t="shared" si="6"/>
        <v>713</v>
      </c>
      <c r="R76"/>
      <c r="S76" s="108">
        <f t="shared" si="7"/>
        <v>6528</v>
      </c>
      <c r="T76" s="108" t="str">
        <f t="shared" si="8"/>
        <v>Enrichissement Comptable avec commande</v>
      </c>
    </row>
    <row r="77" spans="1:20" x14ac:dyDescent="0.25">
      <c r="A77" s="104"/>
      <c r="B77" s="104" t="s">
        <v>1572</v>
      </c>
      <c r="C77" s="104" t="s">
        <v>615</v>
      </c>
      <c r="D77" s="104" t="s">
        <v>2377</v>
      </c>
      <c r="E77" s="104" t="s">
        <v>612</v>
      </c>
      <c r="F77" s="82"/>
      <c r="G77" s="103">
        <v>24000</v>
      </c>
      <c r="H77" s="104" t="s">
        <v>616</v>
      </c>
      <c r="I77" s="104" t="s">
        <v>580</v>
      </c>
      <c r="J77" s="82"/>
      <c r="K77" s="82"/>
      <c r="L77" s="108" t="str">
        <f t="shared" si="5"/>
        <v>IP FRANCEQuelle Session?713</v>
      </c>
      <c r="M77" s="108"/>
      <c r="N77" s="108"/>
      <c r="O77" s="108" t="str">
        <f t="shared" ref="O77:Q89" si="9">C77</f>
        <v>IP FRANCE</v>
      </c>
      <c r="P77" s="108" t="str">
        <f t="shared" si="9"/>
        <v>Quelle Session?</v>
      </c>
      <c r="Q77" s="108" t="str">
        <f t="shared" si="9"/>
        <v>713</v>
      </c>
      <c r="R77"/>
      <c r="S77" s="108">
        <f t="shared" si="7"/>
        <v>24000</v>
      </c>
      <c r="T77" s="108" t="str">
        <f t="shared" si="8"/>
        <v>Demande Création BdC</v>
      </c>
    </row>
    <row r="78" spans="1:20" x14ac:dyDescent="0.25">
      <c r="A78" s="104"/>
      <c r="B78" s="104" t="s">
        <v>1572</v>
      </c>
      <c r="C78" s="104" t="s">
        <v>613</v>
      </c>
      <c r="D78" s="104" t="s">
        <v>2377</v>
      </c>
      <c r="E78" s="104" t="s">
        <v>612</v>
      </c>
      <c r="F78" s="82"/>
      <c r="G78" s="103">
        <v>6528</v>
      </c>
      <c r="H78" s="104" t="s">
        <v>614</v>
      </c>
      <c r="I78" s="104" t="s">
        <v>581</v>
      </c>
      <c r="J78" s="82"/>
      <c r="K78" s="82"/>
      <c r="L78" s="108" t="str">
        <f t="shared" si="5"/>
        <v>L HUMANITEQuelle Session?713</v>
      </c>
      <c r="M78" s="108"/>
      <c r="N78" s="108"/>
      <c r="O78" s="108" t="str">
        <f t="shared" si="9"/>
        <v>L HUMANITE</v>
      </c>
      <c r="P78" s="108" t="str">
        <f t="shared" si="9"/>
        <v>Quelle Session?</v>
      </c>
      <c r="Q78" s="108" t="str">
        <f t="shared" si="9"/>
        <v>713</v>
      </c>
      <c r="R78"/>
      <c r="S78" s="108">
        <f t="shared" si="7"/>
        <v>6528</v>
      </c>
      <c r="T78" s="108" t="str">
        <f t="shared" si="8"/>
        <v>Enrichissement Comptable avec commande</v>
      </c>
    </row>
    <row r="79" spans="1:20" x14ac:dyDescent="0.25">
      <c r="A79" s="104"/>
      <c r="B79" s="104" t="s">
        <v>1572</v>
      </c>
      <c r="C79" s="104" t="s">
        <v>613</v>
      </c>
      <c r="D79" s="104" t="s">
        <v>2377</v>
      </c>
      <c r="E79" s="104" t="s">
        <v>612</v>
      </c>
      <c r="F79" s="82"/>
      <c r="G79" s="103">
        <v>11791.2</v>
      </c>
      <c r="H79" s="104" t="s">
        <v>614</v>
      </c>
      <c r="I79" s="104" t="s">
        <v>581</v>
      </c>
      <c r="J79" s="82"/>
      <c r="K79" s="82"/>
      <c r="L79" s="108" t="str">
        <f t="shared" si="5"/>
        <v>L HUMANITEQuelle Session?713</v>
      </c>
      <c r="M79" s="108"/>
      <c r="N79" s="108"/>
      <c r="O79" s="108" t="str">
        <f t="shared" si="9"/>
        <v>L HUMANITE</v>
      </c>
      <c r="P79" s="108" t="str">
        <f t="shared" si="9"/>
        <v>Quelle Session?</v>
      </c>
      <c r="Q79" s="108" t="str">
        <f t="shared" si="9"/>
        <v>713</v>
      </c>
      <c r="R79"/>
      <c r="S79" s="108">
        <f t="shared" si="7"/>
        <v>11791.2</v>
      </c>
      <c r="T79" s="108" t="str">
        <f t="shared" si="8"/>
        <v>Enrichissement Comptable avec commande</v>
      </c>
    </row>
    <row r="80" spans="1:20" x14ac:dyDescent="0.25">
      <c r="A80" s="104"/>
      <c r="B80" s="104" t="s">
        <v>1115</v>
      </c>
      <c r="C80" s="104" t="s">
        <v>617</v>
      </c>
      <c r="D80" s="104" t="s">
        <v>2377</v>
      </c>
      <c r="E80" s="104" t="s">
        <v>577</v>
      </c>
      <c r="F80" s="82"/>
      <c r="G80" s="103">
        <v>13200</v>
      </c>
      <c r="H80" s="104" t="s">
        <v>618</v>
      </c>
      <c r="I80" s="104" t="s">
        <v>611</v>
      </c>
      <c r="J80" s="82"/>
      <c r="K80" s="82"/>
      <c r="L80" s="108" t="str">
        <f t="shared" si="5"/>
        <v>A VIVRE EDITIONSQuelle Session?704</v>
      </c>
      <c r="M80" s="108"/>
      <c r="N80" s="108"/>
      <c r="O80" s="108" t="str">
        <f t="shared" si="9"/>
        <v>A VIVRE EDITIONS</v>
      </c>
      <c r="P80" s="108" t="str">
        <f t="shared" si="9"/>
        <v>Quelle Session?</v>
      </c>
      <c r="Q80" s="108" t="str">
        <f t="shared" si="9"/>
        <v>704</v>
      </c>
      <c r="R80"/>
      <c r="S80" s="108">
        <f t="shared" si="7"/>
        <v>13200</v>
      </c>
      <c r="T80" s="108" t="str">
        <f t="shared" si="8"/>
        <v>Factures en attente BdC</v>
      </c>
    </row>
    <row r="81" spans="1:20" x14ac:dyDescent="0.25">
      <c r="A81" s="104"/>
      <c r="B81" s="104" t="s">
        <v>1572</v>
      </c>
      <c r="C81" s="104" t="s">
        <v>619</v>
      </c>
      <c r="D81" s="104" t="s">
        <v>604</v>
      </c>
      <c r="E81" s="104" t="s">
        <v>612</v>
      </c>
      <c r="F81" s="82"/>
      <c r="G81" s="103">
        <v>8160</v>
      </c>
      <c r="H81" s="104" t="s">
        <v>620</v>
      </c>
      <c r="I81" s="104" t="s">
        <v>580</v>
      </c>
      <c r="J81" s="82"/>
      <c r="K81" s="82"/>
      <c r="L81" s="108" t="str">
        <f t="shared" si="5"/>
        <v>L''ETUDIANT18713</v>
      </c>
      <c r="M81" s="108"/>
      <c r="N81" s="108"/>
      <c r="O81" s="108" t="str">
        <f t="shared" si="9"/>
        <v>L''ETUDIANT</v>
      </c>
      <c r="P81" s="108" t="str">
        <f t="shared" si="9"/>
        <v>18</v>
      </c>
      <c r="Q81" s="108" t="str">
        <f t="shared" si="9"/>
        <v>713</v>
      </c>
      <c r="R81"/>
      <c r="S81" s="108">
        <f t="shared" si="7"/>
        <v>8160</v>
      </c>
      <c r="T81" s="108" t="str">
        <f t="shared" si="8"/>
        <v>Demande Création BdC</v>
      </c>
    </row>
    <row r="82" spans="1:20" x14ac:dyDescent="0.25">
      <c r="A82" s="104"/>
      <c r="B82" s="104" t="s">
        <v>1572</v>
      </c>
      <c r="C82" s="104" t="s">
        <v>619</v>
      </c>
      <c r="D82" s="104" t="s">
        <v>604</v>
      </c>
      <c r="E82" s="104" t="s">
        <v>612</v>
      </c>
      <c r="F82" s="82"/>
      <c r="G82" s="103">
        <v>15480</v>
      </c>
      <c r="H82" s="104" t="s">
        <v>620</v>
      </c>
      <c r="I82" s="104" t="s">
        <v>611</v>
      </c>
      <c r="J82" s="82"/>
      <c r="K82" s="82"/>
      <c r="L82" s="108" t="str">
        <f t="shared" si="5"/>
        <v>L''ETUDIANT18713</v>
      </c>
      <c r="M82" s="108"/>
      <c r="N82" s="108"/>
      <c r="O82" s="108" t="str">
        <f t="shared" si="9"/>
        <v>L''ETUDIANT</v>
      </c>
      <c r="P82" s="108" t="str">
        <f t="shared" si="9"/>
        <v>18</v>
      </c>
      <c r="Q82" s="108" t="str">
        <f t="shared" si="9"/>
        <v>713</v>
      </c>
      <c r="R82"/>
      <c r="S82" s="108">
        <f t="shared" si="7"/>
        <v>15480</v>
      </c>
      <c r="T82" s="108" t="str">
        <f t="shared" si="8"/>
        <v>Factures en attente BdC</v>
      </c>
    </row>
    <row r="83" spans="1:20" x14ac:dyDescent="0.25">
      <c r="A83" s="104"/>
      <c r="B83" s="104" t="s">
        <v>1115</v>
      </c>
      <c r="C83" s="104" t="s">
        <v>556</v>
      </c>
      <c r="D83" s="104" t="s">
        <v>604</v>
      </c>
      <c r="E83" s="104" t="s">
        <v>585</v>
      </c>
      <c r="F83" s="82"/>
      <c r="G83" s="103">
        <v>3600</v>
      </c>
      <c r="H83" s="104" t="s">
        <v>621</v>
      </c>
      <c r="I83" s="104" t="s">
        <v>579</v>
      </c>
      <c r="J83" s="82"/>
      <c r="K83" s="82"/>
      <c r="L83" s="108" t="str">
        <f t="shared" si="5"/>
        <v>PYC EDITION18406</v>
      </c>
      <c r="M83" s="108"/>
      <c r="N83" s="108"/>
      <c r="O83" s="108" t="str">
        <f t="shared" si="9"/>
        <v>PYC EDITION</v>
      </c>
      <c r="P83" s="108" t="str">
        <f t="shared" si="9"/>
        <v>18</v>
      </c>
      <c r="Q83" s="108" t="str">
        <f t="shared" si="9"/>
        <v>406</v>
      </c>
      <c r="R83"/>
      <c r="S83" s="108">
        <f t="shared" si="7"/>
        <v>3600</v>
      </c>
      <c r="T83" s="108" t="str">
        <f t="shared" si="8"/>
        <v>Validation Acheteur - intégrée</v>
      </c>
    </row>
    <row r="84" spans="1:20" x14ac:dyDescent="0.25">
      <c r="A84" s="104"/>
      <c r="B84" s="104" t="s">
        <v>1115</v>
      </c>
      <c r="C84" s="104" t="s">
        <v>10</v>
      </c>
      <c r="D84" s="104" t="s">
        <v>2377</v>
      </c>
      <c r="E84" s="104" t="s">
        <v>552</v>
      </c>
      <c r="F84" s="82"/>
      <c r="G84" s="103">
        <v>26040</v>
      </c>
      <c r="H84" s="104" t="s">
        <v>621</v>
      </c>
      <c r="I84" s="104" t="s">
        <v>581</v>
      </c>
      <c r="J84" s="82"/>
      <c r="K84" s="82"/>
      <c r="L84" s="108" t="str">
        <f t="shared" si="5"/>
        <v>ALTICE MEDIA PUBLICITEQuelle Session?423</v>
      </c>
      <c r="M84" s="108"/>
      <c r="N84" s="108"/>
      <c r="O84" s="108" t="str">
        <f t="shared" si="9"/>
        <v>ALTICE MEDIA PUBLICITE</v>
      </c>
      <c r="P84" s="108" t="str">
        <f t="shared" si="9"/>
        <v>Quelle Session?</v>
      </c>
      <c r="Q84" s="108" t="str">
        <f t="shared" si="9"/>
        <v>423</v>
      </c>
      <c r="R84"/>
      <c r="S84" s="108">
        <f t="shared" si="7"/>
        <v>26040</v>
      </c>
      <c r="T84" s="108" t="str">
        <f t="shared" si="8"/>
        <v>Enrichissement Comptable avec commande</v>
      </c>
    </row>
    <row r="85" spans="1:20" x14ac:dyDescent="0.25">
      <c r="A85" s="104"/>
      <c r="B85" s="104" t="s">
        <v>1115</v>
      </c>
      <c r="C85" s="104" t="s">
        <v>379</v>
      </c>
      <c r="D85" s="104" t="s">
        <v>604</v>
      </c>
      <c r="E85" s="104" t="s">
        <v>622</v>
      </c>
      <c r="F85" s="82"/>
      <c r="G85" s="103">
        <v>14676</v>
      </c>
      <c r="H85" s="104" t="s">
        <v>623</v>
      </c>
      <c r="I85" s="104" t="s">
        <v>579</v>
      </c>
      <c r="J85" s="82"/>
      <c r="K85" s="82"/>
      <c r="L85" s="108" t="str">
        <f t="shared" si="5"/>
        <v>MV MEDIA SAS18351</v>
      </c>
      <c r="M85" s="108"/>
      <c r="N85" s="108"/>
      <c r="O85" s="108" t="str">
        <f t="shared" si="9"/>
        <v>MV MEDIA SAS</v>
      </c>
      <c r="P85" s="108" t="str">
        <f t="shared" si="9"/>
        <v>18</v>
      </c>
      <c r="Q85" s="108" t="str">
        <f t="shared" si="9"/>
        <v>351</v>
      </c>
      <c r="R85"/>
      <c r="S85" s="108">
        <f t="shared" si="7"/>
        <v>14676</v>
      </c>
      <c r="T85" s="108" t="str">
        <f t="shared" si="8"/>
        <v>Validation Acheteur - intégrée</v>
      </c>
    </row>
    <row r="86" spans="1:20" x14ac:dyDescent="0.25">
      <c r="A86" s="104"/>
      <c r="B86" s="104" t="s">
        <v>1115</v>
      </c>
      <c r="C86" s="104" t="s">
        <v>316</v>
      </c>
      <c r="D86" s="104" t="s">
        <v>586</v>
      </c>
      <c r="E86" s="104" t="s">
        <v>610</v>
      </c>
      <c r="F86" s="82"/>
      <c r="G86" s="103">
        <v>5250</v>
      </c>
      <c r="H86" s="104" t="s">
        <v>624</v>
      </c>
      <c r="I86" s="104" t="s">
        <v>578</v>
      </c>
      <c r="J86" s="82"/>
      <c r="K86" s="82"/>
      <c r="L86" s="108" t="str">
        <f t="shared" si="5"/>
        <v>RADIO FRANCE17711</v>
      </c>
      <c r="M86" s="108"/>
      <c r="N86" s="108"/>
      <c r="O86" s="108" t="str">
        <f t="shared" si="9"/>
        <v>RADIO FRANCE</v>
      </c>
      <c r="P86" s="108" t="str">
        <f t="shared" si="9"/>
        <v>17</v>
      </c>
      <c r="Q86" s="108" t="str">
        <f t="shared" si="9"/>
        <v>711</v>
      </c>
      <c r="R86"/>
      <c r="S86" s="108">
        <f t="shared" si="7"/>
        <v>5250</v>
      </c>
      <c r="T86" s="108" t="str">
        <f t="shared" si="8"/>
        <v>Retour compta avec commande - intégrée</v>
      </c>
    </row>
    <row r="87" spans="1:20" x14ac:dyDescent="0.25">
      <c r="A87" s="104"/>
      <c r="B87" s="104" t="s">
        <v>1115</v>
      </c>
      <c r="C87" s="104" t="s">
        <v>523</v>
      </c>
      <c r="D87" s="104" t="s">
        <v>586</v>
      </c>
      <c r="E87" s="104" t="s">
        <v>576</v>
      </c>
      <c r="F87" s="82"/>
      <c r="G87" s="103">
        <v>6000</v>
      </c>
      <c r="H87" s="104" t="s">
        <v>625</v>
      </c>
      <c r="I87" s="104" t="s">
        <v>574</v>
      </c>
      <c r="J87" s="82"/>
      <c r="K87" s="82"/>
      <c r="L87" s="108" t="str">
        <f t="shared" si="5"/>
        <v>MAKE UP MA COM17421</v>
      </c>
      <c r="M87" s="108"/>
      <c r="N87" s="108"/>
      <c r="O87" s="108" t="str">
        <f t="shared" si="9"/>
        <v>MAKE UP MA COM</v>
      </c>
      <c r="P87" s="108" t="str">
        <f t="shared" si="9"/>
        <v>17</v>
      </c>
      <c r="Q87" s="108" t="str">
        <f t="shared" si="9"/>
        <v>421</v>
      </c>
      <c r="R87"/>
      <c r="S87" s="108">
        <f t="shared" si="7"/>
        <v>6000</v>
      </c>
      <c r="T87" s="108" t="str">
        <f t="shared" si="8"/>
        <v>Approbation</v>
      </c>
    </row>
    <row r="88" spans="1:20" x14ac:dyDescent="0.25">
      <c r="A88" s="104"/>
      <c r="B88" s="104" t="s">
        <v>1115</v>
      </c>
      <c r="C88" s="104" t="s">
        <v>430</v>
      </c>
      <c r="D88" s="104" t="s">
        <v>2377</v>
      </c>
      <c r="E88" s="104" t="s">
        <v>552</v>
      </c>
      <c r="F88" s="82"/>
      <c r="G88" s="103">
        <v>91446.15</v>
      </c>
      <c r="H88" s="104" t="s">
        <v>626</v>
      </c>
      <c r="I88" s="104" t="s">
        <v>580</v>
      </c>
      <c r="J88" s="82"/>
      <c r="K88" s="82"/>
      <c r="L88" s="108" t="str">
        <f t="shared" si="5"/>
        <v>GROUPE L EXPRESSQuelle Session?423</v>
      </c>
      <c r="M88" s="108"/>
      <c r="N88" s="108"/>
      <c r="O88" s="108" t="str">
        <f t="shared" si="9"/>
        <v>GROUPE L EXPRESS</v>
      </c>
      <c r="P88" s="108" t="str">
        <f t="shared" si="9"/>
        <v>Quelle Session?</v>
      </c>
      <c r="Q88" s="108" t="str">
        <f t="shared" si="9"/>
        <v>423</v>
      </c>
      <c r="R88"/>
      <c r="S88" s="108">
        <f t="shared" si="7"/>
        <v>91446.15</v>
      </c>
      <c r="T88" s="108" t="str">
        <f t="shared" si="8"/>
        <v>Demande Création BdC</v>
      </c>
    </row>
    <row r="89" spans="1:20" x14ac:dyDescent="0.25">
      <c r="A89" s="104"/>
      <c r="B89" s="104" t="s">
        <v>1115</v>
      </c>
      <c r="C89" s="104" t="s">
        <v>501</v>
      </c>
      <c r="D89" s="104" t="s">
        <v>604</v>
      </c>
      <c r="E89" s="104" t="s">
        <v>570</v>
      </c>
      <c r="F89" s="82"/>
      <c r="G89" s="103">
        <v>10068</v>
      </c>
      <c r="H89" s="104" t="s">
        <v>627</v>
      </c>
      <c r="I89" s="104" t="s">
        <v>580</v>
      </c>
      <c r="J89" s="82"/>
      <c r="K89" s="82"/>
      <c r="L89" s="108" t="str">
        <f t="shared" si="5"/>
        <v>NEWSCO REGIE18601</v>
      </c>
      <c r="M89" s="108"/>
      <c r="N89" s="108"/>
      <c r="O89" s="108" t="str">
        <f t="shared" si="9"/>
        <v>NEWSCO REGIE</v>
      </c>
      <c r="P89" s="108" t="str">
        <f t="shared" si="9"/>
        <v>18</v>
      </c>
      <c r="Q89" s="108" t="str">
        <f t="shared" si="9"/>
        <v>601</v>
      </c>
      <c r="R89"/>
      <c r="S89" s="108">
        <f t="shared" si="7"/>
        <v>10068</v>
      </c>
      <c r="T89" s="108" t="str">
        <f t="shared" si="8"/>
        <v>Demande Création BdC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99CCFF"/>
  </sheetPr>
  <dimension ref="A1:AG89"/>
  <sheetViews>
    <sheetView zoomScale="85" zoomScaleNormal="85" workbookViewId="0">
      <selection activeCell="Q31" sqref="Q31"/>
    </sheetView>
  </sheetViews>
  <sheetFormatPr baseColWidth="10" defaultRowHeight="21.75" customHeight="1" x14ac:dyDescent="0.25"/>
  <cols>
    <col min="1" max="6" width="3.7109375" style="98" customWidth="1"/>
    <col min="7" max="7" width="9.28515625" style="98" bestFit="1" customWidth="1"/>
    <col min="8" max="8" width="4.7109375" style="98" customWidth="1"/>
    <col min="9" max="9" width="3.7109375" style="101" customWidth="1"/>
    <col min="10" max="13" width="3.7109375" style="98" customWidth="1"/>
    <col min="14" max="14" width="9.28515625" bestFit="1" customWidth="1"/>
    <col min="15" max="15" width="22.28515625" bestFit="1" customWidth="1"/>
    <col min="16" max="16" width="35.140625" bestFit="1" customWidth="1"/>
    <col min="17" max="17" width="8.5703125" bestFit="1" customWidth="1"/>
    <col min="18" max="18" width="7" bestFit="1" customWidth="1"/>
    <col min="19" max="19" width="12.42578125" bestFit="1" customWidth="1"/>
    <col min="20" max="20" width="13.42578125" bestFit="1" customWidth="1"/>
    <col min="21" max="21" width="13.42578125" style="98" customWidth="1"/>
    <col min="22" max="24" width="3.28515625" style="98" customWidth="1"/>
    <col min="25" max="25" width="42.7109375" style="7" bestFit="1" customWidth="1"/>
    <col min="26" max="26" width="10.42578125" style="102" bestFit="1" customWidth="1"/>
    <col min="27" max="27" width="19.28515625" style="102" bestFit="1" customWidth="1"/>
    <col min="28" max="28" width="37.5703125" style="102" bestFit="1" customWidth="1"/>
    <col min="29" max="29" width="9.28515625" style="7" bestFit="1" customWidth="1"/>
    <col min="30" max="30" width="7.42578125" style="7" bestFit="1" customWidth="1"/>
    <col min="31" max="31" width="13.85546875" style="6" bestFit="1" customWidth="1"/>
    <col min="32" max="32" width="14.5703125" style="7" bestFit="1" customWidth="1"/>
    <col min="33" max="33" width="38" style="100" bestFit="1" customWidth="1"/>
    <col min="34" max="16384" width="11.42578125" style="100"/>
  </cols>
  <sheetData>
    <row r="1" spans="1:33" ht="21.75" customHeight="1" x14ac:dyDescent="0.25">
      <c r="A1" s="97"/>
      <c r="B1" s="97"/>
      <c r="D1" s="97"/>
      <c r="E1" s="97"/>
      <c r="I1" s="99"/>
      <c r="J1" s="97"/>
      <c r="K1" s="97"/>
      <c r="M1" s="97"/>
      <c r="N1" t="s">
        <v>90</v>
      </c>
      <c r="O1" t="s">
        <v>97</v>
      </c>
      <c r="P1" t="s">
        <v>98</v>
      </c>
      <c r="Q1" t="s">
        <v>93</v>
      </c>
      <c r="R1" t="s">
        <v>94</v>
      </c>
      <c r="S1" t="s">
        <v>95</v>
      </c>
      <c r="T1" t="s">
        <v>96</v>
      </c>
      <c r="V1" s="97"/>
      <c r="W1" s="97"/>
      <c r="X1" s="97"/>
      <c r="Y1" s="90" t="s">
        <v>1099</v>
      </c>
      <c r="Z1" s="90" t="s">
        <v>1100</v>
      </c>
      <c r="AA1" s="90" t="s">
        <v>98</v>
      </c>
      <c r="AB1" s="90" t="s">
        <v>98</v>
      </c>
      <c r="AC1" s="90" t="s">
        <v>93</v>
      </c>
      <c r="AD1" s="90" t="s">
        <v>94</v>
      </c>
      <c r="AE1" s="91" t="s">
        <v>2378</v>
      </c>
      <c r="AF1" s="91" t="s">
        <v>96</v>
      </c>
      <c r="AG1" s="90" t="s">
        <v>557</v>
      </c>
    </row>
    <row r="2" spans="1:33" ht="21.75" customHeight="1" x14ac:dyDescent="0.25">
      <c r="A2" s="100"/>
      <c r="B2" s="100"/>
      <c r="C2" s="100"/>
      <c r="D2" s="100"/>
      <c r="E2" s="100"/>
      <c r="F2" s="100"/>
      <c r="G2" s="100"/>
      <c r="H2" s="100"/>
      <c r="I2" s="100"/>
      <c r="J2" s="100"/>
      <c r="K2" s="100"/>
      <c r="L2" s="100"/>
      <c r="M2" s="100"/>
      <c r="N2">
        <v>40130000</v>
      </c>
      <c r="O2" t="s">
        <v>171</v>
      </c>
      <c r="P2" t="s">
        <v>172</v>
      </c>
      <c r="Q2">
        <v>18</v>
      </c>
      <c r="R2">
        <v>13</v>
      </c>
      <c r="S2">
        <v>28</v>
      </c>
      <c r="T2">
        <v>0</v>
      </c>
      <c r="U2" s="100"/>
      <c r="V2" s="100"/>
      <c r="W2" s="100"/>
      <c r="X2" s="100"/>
      <c r="Y2" s="100" t="str">
        <f>CONCATENATE(P2,Q2,R2)</f>
        <v>FACTORY EDITIONS1813</v>
      </c>
      <c r="Z2" s="100">
        <f>N2</f>
        <v>40130000</v>
      </c>
      <c r="AA2" s="100" t="str">
        <f t="shared" ref="AA2:AF2" si="0">O2</f>
        <v>FACTOR</v>
      </c>
      <c r="AB2" s="100" t="str">
        <f t="shared" si="0"/>
        <v>FACTORY EDITIONS</v>
      </c>
      <c r="AC2" s="100">
        <f t="shared" si="0"/>
        <v>18</v>
      </c>
      <c r="AD2" s="100">
        <f t="shared" si="0"/>
        <v>13</v>
      </c>
      <c r="AE2" s="100">
        <f t="shared" si="0"/>
        <v>28</v>
      </c>
      <c r="AF2" s="100">
        <f t="shared" si="0"/>
        <v>0</v>
      </c>
      <c r="AG2" s="100" t="e">
        <f>VLOOKUP(Y2,'SHARE pour coms'!$L$2:$T$97,9,FALSE)</f>
        <v>#N/A</v>
      </c>
    </row>
    <row r="3" spans="1:33" ht="21.75" customHeight="1" x14ac:dyDescent="0.25">
      <c r="A3" s="100"/>
      <c r="B3" s="100"/>
      <c r="C3" s="100"/>
      <c r="D3" s="100"/>
      <c r="E3" s="100"/>
      <c r="F3" s="100"/>
      <c r="G3" s="100"/>
      <c r="H3" s="100"/>
      <c r="I3" s="100"/>
      <c r="J3" s="100"/>
      <c r="K3" s="100"/>
      <c r="L3" s="100"/>
      <c r="M3" s="100"/>
      <c r="N3">
        <v>40130000</v>
      </c>
      <c r="O3" t="s">
        <v>174</v>
      </c>
      <c r="P3" t="s">
        <v>175</v>
      </c>
      <c r="Q3">
        <v>18</v>
      </c>
      <c r="R3">
        <v>13</v>
      </c>
      <c r="S3">
        <v>418.6</v>
      </c>
      <c r="T3">
        <v>0</v>
      </c>
      <c r="U3" s="100"/>
      <c r="V3" s="100"/>
      <c r="W3" s="100"/>
      <c r="X3" s="100"/>
      <c r="Y3" s="100" t="str">
        <f t="shared" ref="Y3:Y60" si="1">CONCATENATE(P3,Q3,R3)</f>
        <v>PROCEDES CHENEL1813</v>
      </c>
      <c r="Z3" s="100">
        <f t="shared" ref="Z3:Z60" si="2">N3</f>
        <v>40130000</v>
      </c>
      <c r="AA3" s="100" t="str">
        <f t="shared" ref="AA3:AA60" si="3">O3</f>
        <v>CHENEL</v>
      </c>
      <c r="AB3" s="100" t="str">
        <f t="shared" ref="AB3:AB60" si="4">P3</f>
        <v>PROCEDES CHENEL</v>
      </c>
      <c r="AC3" s="100">
        <f t="shared" ref="AC3:AC60" si="5">Q3</f>
        <v>18</v>
      </c>
      <c r="AD3" s="100">
        <f t="shared" ref="AD3:AD60" si="6">R3</f>
        <v>13</v>
      </c>
      <c r="AE3" s="100">
        <f t="shared" ref="AE3:AE60" si="7">S3</f>
        <v>418.6</v>
      </c>
      <c r="AF3" s="100">
        <f t="shared" ref="AF3:AF60" si="8">T3</f>
        <v>0</v>
      </c>
      <c r="AG3" s="100" t="e">
        <f>VLOOKUP(Y3,'SHARE pour coms'!$L$2:$T$97,9,FALSE)</f>
        <v>#N/A</v>
      </c>
    </row>
    <row r="4" spans="1:33" ht="21.75" customHeight="1" x14ac:dyDescent="0.25">
      <c r="A4" s="100"/>
      <c r="B4" s="100"/>
      <c r="C4" s="100"/>
      <c r="D4" s="100"/>
      <c r="E4" s="100"/>
      <c r="F4" s="100"/>
      <c r="G4" s="100"/>
      <c r="H4" s="100"/>
      <c r="I4" s="100"/>
      <c r="J4" s="100"/>
      <c r="K4" s="100"/>
      <c r="L4" s="100"/>
      <c r="M4" s="100"/>
      <c r="N4">
        <v>40130000</v>
      </c>
      <c r="O4" t="s">
        <v>209</v>
      </c>
      <c r="P4" t="s">
        <v>210</v>
      </c>
      <c r="Q4">
        <v>18</v>
      </c>
      <c r="R4">
        <v>101</v>
      </c>
      <c r="S4">
        <v>0</v>
      </c>
      <c r="T4">
        <v>54</v>
      </c>
      <c r="U4" s="100"/>
      <c r="V4" s="100"/>
      <c r="W4" s="100"/>
      <c r="X4" s="100"/>
      <c r="Y4" s="100" t="str">
        <f t="shared" si="1"/>
        <v>CHAUMEIL18101</v>
      </c>
      <c r="Z4" s="100">
        <f t="shared" si="2"/>
        <v>40130000</v>
      </c>
      <c r="AA4" s="100" t="str">
        <f t="shared" si="3"/>
        <v>CHAUME</v>
      </c>
      <c r="AB4" s="100" t="str">
        <f t="shared" si="4"/>
        <v>CHAUMEIL</v>
      </c>
      <c r="AC4" s="100">
        <f t="shared" si="5"/>
        <v>18</v>
      </c>
      <c r="AD4" s="100">
        <f t="shared" si="6"/>
        <v>101</v>
      </c>
      <c r="AE4" s="100">
        <f t="shared" si="7"/>
        <v>0</v>
      </c>
      <c r="AF4" s="100">
        <f t="shared" si="8"/>
        <v>54</v>
      </c>
      <c r="AG4" s="100" t="e">
        <f>VLOOKUP(Y4,'SHARE pour coms'!$L$2:$T$97,9,FALSE)</f>
        <v>#N/A</v>
      </c>
    </row>
    <row r="5" spans="1:33" ht="21.75" customHeight="1" x14ac:dyDescent="0.25">
      <c r="A5" s="100"/>
      <c r="B5" s="100"/>
      <c r="C5" s="100"/>
      <c r="D5" s="100"/>
      <c r="E5" s="100"/>
      <c r="F5" s="100"/>
      <c r="G5" s="100"/>
      <c r="H5" s="100"/>
      <c r="I5" s="100"/>
      <c r="J5" s="100"/>
      <c r="K5" s="100"/>
      <c r="L5" s="100"/>
      <c r="M5" s="100"/>
      <c r="N5">
        <v>40130000</v>
      </c>
      <c r="O5" t="s">
        <v>186</v>
      </c>
      <c r="P5" t="s">
        <v>34</v>
      </c>
      <c r="Q5">
        <v>16</v>
      </c>
      <c r="R5">
        <v>132</v>
      </c>
      <c r="S5">
        <v>42900</v>
      </c>
      <c r="T5">
        <v>0</v>
      </c>
      <c r="U5" s="100"/>
      <c r="V5" s="100"/>
      <c r="W5" s="100"/>
      <c r="X5" s="100"/>
      <c r="Y5" s="100" t="str">
        <f t="shared" si="1"/>
        <v>GROUPE INDUSTRIE SERVICES INFO16132</v>
      </c>
      <c r="Z5" s="100">
        <f t="shared" si="2"/>
        <v>40130000</v>
      </c>
      <c r="AA5" s="100" t="str">
        <f t="shared" si="3"/>
        <v>GROIND</v>
      </c>
      <c r="AB5" s="100" t="str">
        <f t="shared" si="4"/>
        <v>GROUPE INDUSTRIE SERVICES INFO</v>
      </c>
      <c r="AC5" s="100">
        <f t="shared" si="5"/>
        <v>16</v>
      </c>
      <c r="AD5" s="100">
        <f t="shared" si="6"/>
        <v>132</v>
      </c>
      <c r="AE5" s="100">
        <f t="shared" si="7"/>
        <v>42900</v>
      </c>
      <c r="AF5" s="100">
        <f t="shared" si="8"/>
        <v>0</v>
      </c>
      <c r="AG5" s="100" t="e">
        <f>VLOOKUP(Y5,'SHARE pour coms'!$L$2:$T$97,9,FALSE)</f>
        <v>#N/A</v>
      </c>
    </row>
    <row r="6" spans="1:33" ht="21.75" customHeight="1" x14ac:dyDescent="0.25">
      <c r="A6" s="100"/>
      <c r="B6" s="100"/>
      <c r="C6" s="100"/>
      <c r="D6" s="100"/>
      <c r="E6" s="100"/>
      <c r="F6" s="100"/>
      <c r="G6" s="100"/>
      <c r="H6" s="100"/>
      <c r="I6" s="100"/>
      <c r="J6" s="100"/>
      <c r="K6" s="100"/>
      <c r="L6" s="100"/>
      <c r="M6" s="100"/>
      <c r="N6">
        <v>40130000</v>
      </c>
      <c r="O6" t="s">
        <v>180</v>
      </c>
      <c r="P6" t="s">
        <v>181</v>
      </c>
      <c r="Q6">
        <v>16</v>
      </c>
      <c r="R6">
        <v>132</v>
      </c>
      <c r="S6">
        <v>8250</v>
      </c>
      <c r="T6">
        <v>0</v>
      </c>
      <c r="U6" s="100"/>
      <c r="V6" s="100"/>
      <c r="W6" s="100"/>
      <c r="X6" s="100"/>
      <c r="Y6" s="100" t="str">
        <f t="shared" si="1"/>
        <v>INFOPRO DIGITAL16132</v>
      </c>
      <c r="Z6" s="100">
        <f t="shared" si="2"/>
        <v>40130000</v>
      </c>
      <c r="AA6" s="100" t="str">
        <f t="shared" si="3"/>
        <v>INFDIG</v>
      </c>
      <c r="AB6" s="100" t="str">
        <f t="shared" si="4"/>
        <v>INFOPRO DIGITAL</v>
      </c>
      <c r="AC6" s="100">
        <f t="shared" si="5"/>
        <v>16</v>
      </c>
      <c r="AD6" s="100">
        <f t="shared" si="6"/>
        <v>132</v>
      </c>
      <c r="AE6" s="100">
        <f t="shared" si="7"/>
        <v>8250</v>
      </c>
      <c r="AF6" s="100">
        <f t="shared" si="8"/>
        <v>0</v>
      </c>
      <c r="AG6" s="100" t="e">
        <f>VLOOKUP(Y6,'SHARE pour coms'!$L$2:$T$97,9,FALSE)</f>
        <v>#N/A</v>
      </c>
    </row>
    <row r="7" spans="1:33" ht="21.75" customHeight="1" x14ac:dyDescent="0.25">
      <c r="A7" s="100"/>
      <c r="B7" s="100"/>
      <c r="C7" s="100"/>
      <c r="D7" s="100"/>
      <c r="E7" s="100"/>
      <c r="F7" s="100"/>
      <c r="G7" s="100"/>
      <c r="H7" s="100"/>
      <c r="I7" s="100"/>
      <c r="J7" s="100"/>
      <c r="K7" s="100"/>
      <c r="L7" s="100"/>
      <c r="M7" s="100"/>
      <c r="N7">
        <v>40130000</v>
      </c>
      <c r="O7" t="s">
        <v>157</v>
      </c>
      <c r="P7" t="s">
        <v>81</v>
      </c>
      <c r="Q7">
        <v>18</v>
      </c>
      <c r="R7">
        <v>136</v>
      </c>
      <c r="S7">
        <v>0</v>
      </c>
      <c r="T7">
        <v>8904</v>
      </c>
      <c r="U7" s="100"/>
      <c r="V7" s="100"/>
      <c r="W7" s="100"/>
      <c r="X7" s="100"/>
      <c r="Y7" s="100" t="str">
        <f t="shared" si="1"/>
        <v>AMERICAN NUCLEAR SOCIETY18136</v>
      </c>
      <c r="Z7" s="100">
        <f t="shared" si="2"/>
        <v>40130000</v>
      </c>
      <c r="AA7" s="100" t="str">
        <f t="shared" si="3"/>
        <v>AMENUC</v>
      </c>
      <c r="AB7" s="100" t="str">
        <f t="shared" si="4"/>
        <v>AMERICAN NUCLEAR SOCIETY</v>
      </c>
      <c r="AC7" s="100">
        <f t="shared" si="5"/>
        <v>18</v>
      </c>
      <c r="AD7" s="100">
        <f t="shared" si="6"/>
        <v>136</v>
      </c>
      <c r="AE7" s="100">
        <f t="shared" si="7"/>
        <v>0</v>
      </c>
      <c r="AF7" s="100">
        <f t="shared" si="8"/>
        <v>8904</v>
      </c>
      <c r="AG7" s="100" t="e">
        <f>VLOOKUP(Y7,'SHARE pour coms'!$L$2:$T$97,9,FALSE)</f>
        <v>#N/A</v>
      </c>
    </row>
    <row r="8" spans="1:33" ht="21.75" customHeight="1" x14ac:dyDescent="0.25">
      <c r="A8" s="100"/>
      <c r="B8" s="100"/>
      <c r="C8" s="100"/>
      <c r="D8" s="100"/>
      <c r="E8" s="100"/>
      <c r="F8" s="100"/>
      <c r="G8" s="100"/>
      <c r="H8" s="100"/>
      <c r="I8" s="100"/>
      <c r="J8" s="100"/>
      <c r="K8" s="100"/>
      <c r="L8" s="100"/>
      <c r="M8" s="100"/>
      <c r="N8">
        <v>40130000</v>
      </c>
      <c r="O8" t="s">
        <v>475</v>
      </c>
      <c r="P8" t="s">
        <v>476</v>
      </c>
      <c r="Q8">
        <v>17</v>
      </c>
      <c r="R8">
        <v>201</v>
      </c>
      <c r="S8">
        <v>0</v>
      </c>
      <c r="T8">
        <v>1920</v>
      </c>
      <c r="U8" s="100"/>
      <c r="V8" s="100"/>
      <c r="W8" s="100"/>
      <c r="X8" s="100"/>
      <c r="Y8" s="100" t="str">
        <f t="shared" si="1"/>
        <v>MPF EDITIONS17201</v>
      </c>
      <c r="Z8" s="100">
        <f t="shared" si="2"/>
        <v>40130000</v>
      </c>
      <c r="AA8" s="100" t="str">
        <f t="shared" si="3"/>
        <v>MFPEDI</v>
      </c>
      <c r="AB8" s="100" t="str">
        <f t="shared" si="4"/>
        <v>MPF EDITIONS</v>
      </c>
      <c r="AC8" s="100">
        <f t="shared" si="5"/>
        <v>17</v>
      </c>
      <c r="AD8" s="100">
        <f t="shared" si="6"/>
        <v>201</v>
      </c>
      <c r="AE8" s="100">
        <f t="shared" si="7"/>
        <v>0</v>
      </c>
      <c r="AF8" s="100">
        <f t="shared" si="8"/>
        <v>1920</v>
      </c>
      <c r="AG8" s="100" t="e">
        <f>VLOOKUP(Y8,'SHARE pour coms'!$L$2:$T$97,9,FALSE)</f>
        <v>#N/A</v>
      </c>
    </row>
    <row r="9" spans="1:33" ht="21.75" customHeight="1" x14ac:dyDescent="0.25">
      <c r="A9" s="100"/>
      <c r="B9" s="100"/>
      <c r="C9" s="100"/>
      <c r="D9" s="100"/>
      <c r="E9" s="100"/>
      <c r="F9" s="100"/>
      <c r="G9" s="100"/>
      <c r="H9" s="100"/>
      <c r="I9" s="100"/>
      <c r="J9" s="100"/>
      <c r="K9" s="100"/>
      <c r="L9" s="100"/>
      <c r="M9" s="100"/>
      <c r="N9">
        <v>40130000</v>
      </c>
      <c r="O9" t="s">
        <v>479</v>
      </c>
      <c r="P9" t="s">
        <v>480</v>
      </c>
      <c r="Q9">
        <v>18</v>
      </c>
      <c r="R9">
        <v>221</v>
      </c>
      <c r="S9">
        <v>0</v>
      </c>
      <c r="T9">
        <v>23400</v>
      </c>
      <c r="U9" s="100"/>
      <c r="V9" s="100"/>
      <c r="W9" s="100"/>
      <c r="X9" s="100"/>
      <c r="Y9" s="100" t="str">
        <f t="shared" si="1"/>
        <v>BOLLORE MEDIA REGIE18221</v>
      </c>
      <c r="Z9" s="100">
        <f t="shared" si="2"/>
        <v>40130000</v>
      </c>
      <c r="AA9" s="100" t="str">
        <f t="shared" si="3"/>
        <v>BOLLOR</v>
      </c>
      <c r="AB9" s="100" t="str">
        <f t="shared" si="4"/>
        <v>BOLLORE MEDIA REGIE</v>
      </c>
      <c r="AC9" s="100">
        <f t="shared" si="5"/>
        <v>18</v>
      </c>
      <c r="AD9" s="100">
        <f t="shared" si="6"/>
        <v>221</v>
      </c>
      <c r="AE9" s="100">
        <f t="shared" si="7"/>
        <v>0</v>
      </c>
      <c r="AF9" s="100">
        <f t="shared" si="8"/>
        <v>23400</v>
      </c>
      <c r="AG9" s="100" t="e">
        <f>VLOOKUP(Y9,'SHARE pour coms'!$L$2:$T$97,9,FALSE)</f>
        <v>#N/A</v>
      </c>
    </row>
    <row r="10" spans="1:33" ht="21.75" customHeight="1" x14ac:dyDescent="0.25">
      <c r="A10" s="100"/>
      <c r="B10" s="100"/>
      <c r="C10" s="100"/>
      <c r="D10" s="100"/>
      <c r="E10" s="100"/>
      <c r="F10" s="100"/>
      <c r="G10" s="100"/>
      <c r="H10" s="100"/>
      <c r="I10" s="100"/>
      <c r="J10" s="100"/>
      <c r="K10" s="100"/>
      <c r="L10" s="100"/>
      <c r="M10" s="100"/>
      <c r="N10">
        <v>40130000</v>
      </c>
      <c r="O10" t="s">
        <v>530</v>
      </c>
      <c r="P10" t="s">
        <v>531</v>
      </c>
      <c r="Q10">
        <v>18</v>
      </c>
      <c r="R10">
        <v>221</v>
      </c>
      <c r="S10">
        <v>0</v>
      </c>
      <c r="T10">
        <v>3000</v>
      </c>
      <c r="U10" s="100"/>
      <c r="V10" s="100"/>
      <c r="W10" s="100"/>
      <c r="X10" s="100"/>
      <c r="Y10" s="100" t="str">
        <f t="shared" si="1"/>
        <v>SPORT ET SPONSORING MEDIA GROUP18221</v>
      </c>
      <c r="Z10" s="100">
        <f t="shared" si="2"/>
        <v>40130000</v>
      </c>
      <c r="AA10" s="100" t="str">
        <f t="shared" si="3"/>
        <v>SPOSPO</v>
      </c>
      <c r="AB10" s="100" t="str">
        <f t="shared" si="4"/>
        <v>SPORT ET SPONSORING MEDIA GROUP</v>
      </c>
      <c r="AC10" s="100">
        <f t="shared" si="5"/>
        <v>18</v>
      </c>
      <c r="AD10" s="100">
        <f t="shared" si="6"/>
        <v>221</v>
      </c>
      <c r="AE10" s="100">
        <f t="shared" si="7"/>
        <v>0</v>
      </c>
      <c r="AF10" s="100">
        <f t="shared" si="8"/>
        <v>3000</v>
      </c>
      <c r="AG10" s="100" t="e">
        <f>VLOOKUP(Y10,'SHARE pour coms'!$L$2:$T$97,9,FALSE)</f>
        <v>#N/A</v>
      </c>
    </row>
    <row r="11" spans="1:33" ht="21.75" customHeight="1" x14ac:dyDescent="0.25">
      <c r="A11" s="100"/>
      <c r="B11" s="100"/>
      <c r="C11" s="100"/>
      <c r="D11" s="100"/>
      <c r="E11" s="100"/>
      <c r="F11" s="100"/>
      <c r="G11" s="100"/>
      <c r="H11" s="100"/>
      <c r="I11" s="100"/>
      <c r="J11" s="100"/>
      <c r="K11" s="100"/>
      <c r="L11" s="100"/>
      <c r="M11" s="100"/>
      <c r="N11">
        <v>40130000</v>
      </c>
      <c r="O11" t="s">
        <v>532</v>
      </c>
      <c r="P11" t="s">
        <v>20</v>
      </c>
      <c r="Q11">
        <v>17</v>
      </c>
      <c r="R11">
        <v>312</v>
      </c>
      <c r="S11">
        <v>0</v>
      </c>
      <c r="T11">
        <v>3600</v>
      </c>
      <c r="U11" s="100"/>
      <c r="V11" s="100"/>
      <c r="W11" s="100"/>
      <c r="X11" s="100"/>
      <c r="Y11" s="100" t="str">
        <f t="shared" si="1"/>
        <v>BE CONTENTS17312</v>
      </c>
      <c r="Z11" s="100">
        <f t="shared" si="2"/>
        <v>40130000</v>
      </c>
      <c r="AA11" s="100" t="str">
        <f t="shared" si="3"/>
        <v>BECONT</v>
      </c>
      <c r="AB11" s="100" t="str">
        <f t="shared" si="4"/>
        <v>BE CONTENTS</v>
      </c>
      <c r="AC11" s="100">
        <f t="shared" si="5"/>
        <v>17</v>
      </c>
      <c r="AD11" s="100">
        <f t="shared" si="6"/>
        <v>312</v>
      </c>
      <c r="AE11" s="100">
        <f t="shared" si="7"/>
        <v>0</v>
      </c>
      <c r="AF11" s="100">
        <f t="shared" si="8"/>
        <v>3600</v>
      </c>
      <c r="AG11" s="100" t="e">
        <f>VLOOKUP(Y11,'SHARE pour coms'!$L$2:$T$97,9,FALSE)</f>
        <v>#N/A</v>
      </c>
    </row>
    <row r="12" spans="1:33" ht="21.75" customHeight="1" x14ac:dyDescent="0.25">
      <c r="A12" s="100"/>
      <c r="B12" s="100"/>
      <c r="C12" s="100"/>
      <c r="D12" s="100"/>
      <c r="E12" s="100"/>
      <c r="F12" s="100"/>
      <c r="G12" s="100"/>
      <c r="H12" s="100"/>
      <c r="I12" s="100"/>
      <c r="J12" s="100"/>
      <c r="K12" s="100"/>
      <c r="L12" s="100"/>
      <c r="M12" s="100"/>
      <c r="N12">
        <v>40130000</v>
      </c>
      <c r="O12" t="s">
        <v>533</v>
      </c>
      <c r="P12" t="s">
        <v>21</v>
      </c>
      <c r="Q12">
        <v>17</v>
      </c>
      <c r="R12">
        <v>312</v>
      </c>
      <c r="S12">
        <v>0</v>
      </c>
      <c r="T12">
        <v>3600</v>
      </c>
      <c r="U12" s="100"/>
      <c r="V12" s="100"/>
      <c r="W12" s="100"/>
      <c r="X12" s="100"/>
      <c r="Y12" s="100" t="str">
        <f t="shared" si="1"/>
        <v>MEDIA PARTNERS 36017312</v>
      </c>
      <c r="Z12" s="100">
        <f t="shared" si="2"/>
        <v>40130000</v>
      </c>
      <c r="AA12" s="100" t="str">
        <f t="shared" si="3"/>
        <v>MED360</v>
      </c>
      <c r="AB12" s="100" t="str">
        <f t="shared" si="4"/>
        <v>MEDIA PARTNERS 360</v>
      </c>
      <c r="AC12" s="100">
        <f t="shared" si="5"/>
        <v>17</v>
      </c>
      <c r="AD12" s="100">
        <f t="shared" si="6"/>
        <v>312</v>
      </c>
      <c r="AE12" s="100">
        <f t="shared" si="7"/>
        <v>0</v>
      </c>
      <c r="AF12" s="100">
        <f t="shared" si="8"/>
        <v>3600</v>
      </c>
      <c r="AG12" s="100" t="e">
        <f>VLOOKUP(Y12,'SHARE pour coms'!$L$2:$T$97,9,FALSE)</f>
        <v>#N/A</v>
      </c>
    </row>
    <row r="13" spans="1:33" ht="21.75" customHeight="1" x14ac:dyDescent="0.25">
      <c r="A13" s="100"/>
      <c r="B13" s="100"/>
      <c r="C13" s="100"/>
      <c r="D13" s="100"/>
      <c r="E13" s="100"/>
      <c r="F13" s="100"/>
      <c r="G13" s="100"/>
      <c r="H13" s="100"/>
      <c r="I13" s="100"/>
      <c r="J13" s="100"/>
      <c r="K13" s="100"/>
      <c r="L13" s="100"/>
      <c r="M13" s="100"/>
      <c r="N13">
        <v>40130000</v>
      </c>
      <c r="O13" t="s">
        <v>19</v>
      </c>
      <c r="P13" t="s">
        <v>19</v>
      </c>
      <c r="Q13">
        <v>17</v>
      </c>
      <c r="R13">
        <v>312</v>
      </c>
      <c r="S13">
        <v>0</v>
      </c>
      <c r="T13">
        <v>3600</v>
      </c>
      <c r="U13" s="100"/>
      <c r="V13" s="100"/>
      <c r="W13" s="100"/>
      <c r="X13" s="100"/>
      <c r="Y13" s="100" t="str">
        <f t="shared" si="1"/>
        <v>ORACOM17312</v>
      </c>
      <c r="Z13" s="100">
        <f t="shared" si="2"/>
        <v>40130000</v>
      </c>
      <c r="AA13" s="100" t="str">
        <f t="shared" si="3"/>
        <v>ORACOM</v>
      </c>
      <c r="AB13" s="100" t="str">
        <f t="shared" si="4"/>
        <v>ORACOM</v>
      </c>
      <c r="AC13" s="100">
        <f t="shared" si="5"/>
        <v>17</v>
      </c>
      <c r="AD13" s="100">
        <f t="shared" si="6"/>
        <v>312</v>
      </c>
      <c r="AE13" s="100">
        <f t="shared" si="7"/>
        <v>0</v>
      </c>
      <c r="AF13" s="100">
        <f t="shared" si="8"/>
        <v>3600</v>
      </c>
      <c r="AG13" s="100" t="e">
        <f>VLOOKUP(Y13,'SHARE pour coms'!$L$2:$T$97,9,FALSE)</f>
        <v>#N/A</v>
      </c>
    </row>
    <row r="14" spans="1:33" ht="21.75" customHeight="1" x14ac:dyDescent="0.25">
      <c r="A14" s="100"/>
      <c r="B14" s="100"/>
      <c r="C14" s="100"/>
      <c r="D14" s="100"/>
      <c r="E14" s="100"/>
      <c r="F14" s="100"/>
      <c r="G14" s="100"/>
      <c r="H14" s="100"/>
      <c r="I14" s="100"/>
      <c r="J14" s="100"/>
      <c r="K14" s="100"/>
      <c r="L14" s="100"/>
      <c r="M14" s="100"/>
      <c r="N14">
        <v>40130000</v>
      </c>
      <c r="O14" t="s">
        <v>534</v>
      </c>
      <c r="P14" t="s">
        <v>535</v>
      </c>
      <c r="Q14">
        <v>18</v>
      </c>
      <c r="R14">
        <v>314</v>
      </c>
      <c r="S14">
        <v>0</v>
      </c>
      <c r="T14">
        <v>3600</v>
      </c>
      <c r="U14" s="100"/>
      <c r="V14" s="100"/>
      <c r="W14" s="100"/>
      <c r="X14" s="100"/>
      <c r="Y14" s="100" t="str">
        <f t="shared" si="1"/>
        <v>ARESSY &amp; ASSOCIES18314</v>
      </c>
      <c r="Z14" s="100">
        <f t="shared" si="2"/>
        <v>40130000</v>
      </c>
      <c r="AA14" s="100" t="str">
        <f t="shared" si="3"/>
        <v>ARESSY</v>
      </c>
      <c r="AB14" s="100" t="str">
        <f t="shared" si="4"/>
        <v>ARESSY &amp; ASSOCIES</v>
      </c>
      <c r="AC14" s="100">
        <f t="shared" si="5"/>
        <v>18</v>
      </c>
      <c r="AD14" s="100">
        <f t="shared" si="6"/>
        <v>314</v>
      </c>
      <c r="AE14" s="100">
        <f t="shared" si="7"/>
        <v>0</v>
      </c>
      <c r="AF14" s="100">
        <f t="shared" si="8"/>
        <v>3600</v>
      </c>
      <c r="AG14" s="100" t="e">
        <f>VLOOKUP(Y14,'SHARE pour coms'!$L$2:$T$97,9,FALSE)</f>
        <v>#N/A</v>
      </c>
    </row>
    <row r="15" spans="1:33" ht="21.75" customHeight="1" x14ac:dyDescent="0.25">
      <c r="A15" s="100"/>
      <c r="B15" s="100"/>
      <c r="C15" s="100"/>
      <c r="D15" s="100"/>
      <c r="E15" s="100"/>
      <c r="F15" s="100"/>
      <c r="G15" s="100"/>
      <c r="H15" s="100"/>
      <c r="I15" s="100"/>
      <c r="J15" s="100"/>
      <c r="K15" s="100"/>
      <c r="L15" s="100"/>
      <c r="M15" s="100"/>
      <c r="N15">
        <v>40130000</v>
      </c>
      <c r="O15" t="s">
        <v>211</v>
      </c>
      <c r="P15" t="s">
        <v>23</v>
      </c>
      <c r="Q15">
        <v>18</v>
      </c>
      <c r="R15">
        <v>314</v>
      </c>
      <c r="S15">
        <v>0</v>
      </c>
      <c r="T15">
        <v>3600</v>
      </c>
      <c r="U15" s="100"/>
      <c r="V15" s="100"/>
      <c r="W15" s="100"/>
      <c r="X15" s="100"/>
      <c r="Y15" s="100" t="str">
        <f t="shared" si="1"/>
        <v>GENERATION NUMERIQUE18314</v>
      </c>
      <c r="Z15" s="100">
        <f t="shared" si="2"/>
        <v>40130000</v>
      </c>
      <c r="AA15" s="100" t="str">
        <f t="shared" si="3"/>
        <v>GENNUM</v>
      </c>
      <c r="AB15" s="100" t="str">
        <f t="shared" si="4"/>
        <v>GENERATION NUMERIQUE</v>
      </c>
      <c r="AC15" s="100">
        <f t="shared" si="5"/>
        <v>18</v>
      </c>
      <c r="AD15" s="100">
        <f t="shared" si="6"/>
        <v>314</v>
      </c>
      <c r="AE15" s="100">
        <f t="shared" si="7"/>
        <v>0</v>
      </c>
      <c r="AF15" s="100">
        <f t="shared" si="8"/>
        <v>3600</v>
      </c>
      <c r="AG15" s="100" t="e">
        <f>VLOOKUP(Y15,'SHARE pour coms'!$L$2:$T$97,9,FALSE)</f>
        <v>#N/A</v>
      </c>
    </row>
    <row r="16" spans="1:33" ht="21.75" customHeight="1" x14ac:dyDescent="0.25">
      <c r="A16" s="100"/>
      <c r="B16" s="100"/>
      <c r="C16" s="100"/>
      <c r="D16" s="100"/>
      <c r="E16" s="100"/>
      <c r="F16" s="100"/>
      <c r="G16" s="100"/>
      <c r="H16" s="100"/>
      <c r="I16" s="100"/>
      <c r="J16" s="100"/>
      <c r="K16" s="100"/>
      <c r="L16" s="100"/>
      <c r="M16" s="100"/>
      <c r="N16">
        <v>40130000</v>
      </c>
      <c r="O16" t="s">
        <v>500</v>
      </c>
      <c r="P16" t="s">
        <v>501</v>
      </c>
      <c r="Q16">
        <v>18</v>
      </c>
      <c r="R16">
        <v>314</v>
      </c>
      <c r="S16">
        <v>0</v>
      </c>
      <c r="T16">
        <v>3600</v>
      </c>
      <c r="U16" s="100"/>
      <c r="V16" s="100"/>
      <c r="W16" s="100"/>
      <c r="X16" s="100"/>
      <c r="Y16" s="100" t="str">
        <f t="shared" si="1"/>
        <v>NEWSCO REGIE18314</v>
      </c>
      <c r="Z16" s="100">
        <f t="shared" si="2"/>
        <v>40130000</v>
      </c>
      <c r="AA16" s="100" t="str">
        <f t="shared" si="3"/>
        <v>NEWSCO</v>
      </c>
      <c r="AB16" s="100" t="str">
        <f t="shared" si="4"/>
        <v>NEWSCO REGIE</v>
      </c>
      <c r="AC16" s="100">
        <f t="shared" si="5"/>
        <v>18</v>
      </c>
      <c r="AD16" s="100">
        <f t="shared" si="6"/>
        <v>314</v>
      </c>
      <c r="AE16" s="100">
        <f t="shared" si="7"/>
        <v>0</v>
      </c>
      <c r="AF16" s="100">
        <f t="shared" si="8"/>
        <v>3600</v>
      </c>
      <c r="AG16" s="100" t="e">
        <f>VLOOKUP(Y16,'SHARE pour coms'!$L$2:$T$97,9,FALSE)</f>
        <v>#N/A</v>
      </c>
    </row>
    <row r="17" spans="1:33" ht="21.75" customHeight="1" x14ac:dyDescent="0.25">
      <c r="A17" s="100"/>
      <c r="B17" s="100"/>
      <c r="C17" s="100"/>
      <c r="D17" s="100"/>
      <c r="E17" s="100"/>
      <c r="F17" s="100"/>
      <c r="G17" s="100"/>
      <c r="H17" s="100"/>
      <c r="I17" s="100"/>
      <c r="J17" s="100"/>
      <c r="K17" s="100"/>
      <c r="L17" s="100"/>
      <c r="M17" s="100"/>
      <c r="N17">
        <v>40130000</v>
      </c>
      <c r="O17" t="s">
        <v>191</v>
      </c>
      <c r="P17" t="s">
        <v>192</v>
      </c>
      <c r="Q17">
        <v>17</v>
      </c>
      <c r="R17">
        <v>321</v>
      </c>
      <c r="S17">
        <v>0</v>
      </c>
      <c r="T17">
        <v>1200</v>
      </c>
      <c r="U17" s="100"/>
      <c r="V17" s="100"/>
      <c r="W17" s="100"/>
      <c r="X17" s="100"/>
      <c r="Y17" s="100" t="str">
        <f t="shared" si="1"/>
        <v>GLN MEDIAS17321</v>
      </c>
      <c r="Z17" s="100">
        <f t="shared" si="2"/>
        <v>40130000</v>
      </c>
      <c r="AA17" s="100" t="str">
        <f t="shared" si="3"/>
        <v>GLNMED</v>
      </c>
      <c r="AB17" s="100" t="str">
        <f t="shared" si="4"/>
        <v>GLN MEDIAS</v>
      </c>
      <c r="AC17" s="100">
        <f t="shared" si="5"/>
        <v>17</v>
      </c>
      <c r="AD17" s="100">
        <f t="shared" si="6"/>
        <v>321</v>
      </c>
      <c r="AE17" s="100">
        <f t="shared" si="7"/>
        <v>0</v>
      </c>
      <c r="AF17" s="100">
        <f t="shared" si="8"/>
        <v>1200</v>
      </c>
      <c r="AG17" s="100" t="e">
        <f>VLOOKUP(Y17,'SHARE pour coms'!$L$2:$T$97,9,FALSE)</f>
        <v>#N/A</v>
      </c>
    </row>
    <row r="18" spans="1:33" ht="21.75" customHeight="1" x14ac:dyDescent="0.25">
      <c r="A18" s="100"/>
      <c r="B18" s="100"/>
      <c r="C18" s="100"/>
      <c r="D18" s="100"/>
      <c r="E18" s="100"/>
      <c r="F18" s="100"/>
      <c r="G18" s="100"/>
      <c r="H18" s="100"/>
      <c r="I18" s="100"/>
      <c r="J18" s="100"/>
      <c r="K18" s="100"/>
      <c r="L18" s="100"/>
      <c r="M18" s="100"/>
      <c r="N18">
        <v>40130000</v>
      </c>
      <c r="O18" t="s">
        <v>193</v>
      </c>
      <c r="P18" t="s">
        <v>194</v>
      </c>
      <c r="Q18">
        <v>17</v>
      </c>
      <c r="R18">
        <v>321</v>
      </c>
      <c r="S18">
        <v>0</v>
      </c>
      <c r="T18">
        <v>1200</v>
      </c>
      <c r="U18" s="100"/>
      <c r="V18" s="100"/>
      <c r="W18" s="100"/>
      <c r="X18" s="100"/>
      <c r="Y18" s="100" t="str">
        <f t="shared" si="1"/>
        <v>NDA SARL17321</v>
      </c>
      <c r="Z18" s="100">
        <f t="shared" si="2"/>
        <v>40130000</v>
      </c>
      <c r="AA18" s="100" t="str">
        <f t="shared" si="3"/>
        <v>NDASARL</v>
      </c>
      <c r="AB18" s="100" t="str">
        <f t="shared" si="4"/>
        <v>NDA SARL</v>
      </c>
      <c r="AC18" s="100">
        <f t="shared" si="5"/>
        <v>17</v>
      </c>
      <c r="AD18" s="100">
        <f t="shared" si="6"/>
        <v>321</v>
      </c>
      <c r="AE18" s="100">
        <f t="shared" si="7"/>
        <v>0</v>
      </c>
      <c r="AF18" s="100">
        <f t="shared" si="8"/>
        <v>1200</v>
      </c>
      <c r="AG18" s="100" t="e">
        <f>VLOOKUP(Y18,'SHARE pour coms'!$L$2:$T$97,9,FALSE)</f>
        <v>#N/A</v>
      </c>
    </row>
    <row r="19" spans="1:33" ht="21.75" customHeight="1" x14ac:dyDescent="0.25">
      <c r="A19" s="100"/>
      <c r="B19" s="100"/>
      <c r="C19" s="100"/>
      <c r="D19" s="100"/>
      <c r="E19" s="100"/>
      <c r="F19" s="100"/>
      <c r="G19" s="100"/>
      <c r="H19" s="100"/>
      <c r="I19" s="100"/>
      <c r="J19" s="100"/>
      <c r="K19" s="100"/>
      <c r="L19" s="100"/>
      <c r="M19" s="100"/>
      <c r="N19">
        <v>40130000</v>
      </c>
      <c r="O19" t="s">
        <v>205</v>
      </c>
      <c r="P19" t="s">
        <v>206</v>
      </c>
      <c r="Q19">
        <v>18</v>
      </c>
      <c r="R19">
        <v>351</v>
      </c>
      <c r="S19">
        <v>0</v>
      </c>
      <c r="T19">
        <v>6360</v>
      </c>
      <c r="U19" s="100"/>
      <c r="V19" s="100"/>
      <c r="W19" s="100"/>
      <c r="X19" s="100"/>
      <c r="Y19" s="100" t="str">
        <f t="shared" si="1"/>
        <v>MONTAIGNE PUBLICATIONS18351</v>
      </c>
      <c r="Z19" s="100">
        <f t="shared" si="2"/>
        <v>40130000</v>
      </c>
      <c r="AA19" s="100" t="str">
        <f t="shared" si="3"/>
        <v>MONTAI</v>
      </c>
      <c r="AB19" s="100" t="str">
        <f t="shared" si="4"/>
        <v>MONTAIGNE PUBLICATIONS</v>
      </c>
      <c r="AC19" s="100">
        <f t="shared" si="5"/>
        <v>18</v>
      </c>
      <c r="AD19" s="100">
        <f t="shared" si="6"/>
        <v>351</v>
      </c>
      <c r="AE19" s="100">
        <f t="shared" si="7"/>
        <v>0</v>
      </c>
      <c r="AF19" s="100">
        <f t="shared" si="8"/>
        <v>6360</v>
      </c>
      <c r="AG19" s="100" t="e">
        <f>VLOOKUP(Y19,'SHARE pour coms'!$L$2:$T$97,9,FALSE)</f>
        <v>#N/A</v>
      </c>
    </row>
    <row r="20" spans="1:33" ht="21.75" customHeight="1" x14ac:dyDescent="0.25">
      <c r="A20" s="100"/>
      <c r="B20" s="100"/>
      <c r="C20" s="100"/>
      <c r="D20" s="100"/>
      <c r="E20" s="100"/>
      <c r="F20" s="100"/>
      <c r="G20" s="100"/>
      <c r="H20" s="100"/>
      <c r="I20" s="100"/>
      <c r="J20" s="100"/>
      <c r="K20" s="100"/>
      <c r="L20" s="100"/>
      <c r="M20" s="100"/>
      <c r="N20">
        <v>40130000</v>
      </c>
      <c r="O20" t="s">
        <v>380</v>
      </c>
      <c r="P20" t="s">
        <v>379</v>
      </c>
      <c r="Q20">
        <v>18</v>
      </c>
      <c r="R20">
        <v>351</v>
      </c>
      <c r="S20">
        <v>0</v>
      </c>
      <c r="T20">
        <v>14676</v>
      </c>
      <c r="U20" s="100"/>
      <c r="V20" s="100"/>
      <c r="W20" s="100"/>
      <c r="X20" s="100"/>
      <c r="Y20" s="100" t="str">
        <f t="shared" si="1"/>
        <v>MV MEDIA SAS18351</v>
      </c>
      <c r="Z20" s="100">
        <f t="shared" si="2"/>
        <v>40130000</v>
      </c>
      <c r="AA20" s="100" t="str">
        <f t="shared" si="3"/>
        <v>MMEDIA</v>
      </c>
      <c r="AB20" s="100" t="str">
        <f t="shared" si="4"/>
        <v>MV MEDIA SAS</v>
      </c>
      <c r="AC20" s="100">
        <f t="shared" si="5"/>
        <v>18</v>
      </c>
      <c r="AD20" s="100">
        <f t="shared" si="6"/>
        <v>351</v>
      </c>
      <c r="AE20" s="100">
        <f t="shared" si="7"/>
        <v>0</v>
      </c>
      <c r="AF20" s="100">
        <f t="shared" si="8"/>
        <v>14676</v>
      </c>
      <c r="AG20" s="100" t="str">
        <f>VLOOKUP(Y20,'SHARE pour coms'!$L$2:$T$97,9,FALSE)</f>
        <v>Validation Acheteur - intégrée</v>
      </c>
    </row>
    <row r="21" spans="1:33" ht="21.75" customHeight="1" x14ac:dyDescent="0.25">
      <c r="A21" s="100"/>
      <c r="B21" s="100"/>
      <c r="C21" s="100"/>
      <c r="D21" s="100"/>
      <c r="E21" s="100"/>
      <c r="F21" s="100"/>
      <c r="G21" s="100"/>
      <c r="H21" s="100"/>
      <c r="I21" s="100"/>
      <c r="J21" s="100"/>
      <c r="K21" s="100"/>
      <c r="L21" s="100"/>
      <c r="M21" s="100"/>
      <c r="N21">
        <v>40130000</v>
      </c>
      <c r="O21" t="s">
        <v>485</v>
      </c>
      <c r="P21" t="s">
        <v>486</v>
      </c>
      <c r="Q21">
        <v>17</v>
      </c>
      <c r="R21">
        <v>352</v>
      </c>
      <c r="S21">
        <v>0</v>
      </c>
      <c r="T21">
        <v>4300</v>
      </c>
      <c r="U21" s="100"/>
      <c r="V21" s="100"/>
      <c r="W21" s="100"/>
      <c r="X21" s="100"/>
      <c r="Y21" s="100" t="str">
        <f t="shared" si="1"/>
        <v>GOLDEN AGENCY SRL17352</v>
      </c>
      <c r="Z21" s="100">
        <f t="shared" si="2"/>
        <v>40130000</v>
      </c>
      <c r="AA21" s="100" t="str">
        <f t="shared" si="3"/>
        <v>GOLDEN</v>
      </c>
      <c r="AB21" s="100" t="str">
        <f t="shared" si="4"/>
        <v>GOLDEN AGENCY SRL</v>
      </c>
      <c r="AC21" s="100">
        <f t="shared" si="5"/>
        <v>17</v>
      </c>
      <c r="AD21" s="100">
        <f t="shared" si="6"/>
        <v>352</v>
      </c>
      <c r="AE21" s="100">
        <f t="shared" si="7"/>
        <v>0</v>
      </c>
      <c r="AF21" s="100">
        <f t="shared" si="8"/>
        <v>4300</v>
      </c>
      <c r="AG21" s="100" t="e">
        <f>VLOOKUP(Y21,'SHARE pour coms'!$L$2:$T$97,9,FALSE)</f>
        <v>#N/A</v>
      </c>
    </row>
    <row r="22" spans="1:33" ht="21.75" customHeight="1" x14ac:dyDescent="0.25">
      <c r="A22" s="100"/>
      <c r="B22" s="100"/>
      <c r="C22" s="100"/>
      <c r="D22" s="100"/>
      <c r="E22" s="100"/>
      <c r="F22" s="100"/>
      <c r="G22" s="100"/>
      <c r="H22" s="100"/>
      <c r="I22" s="100"/>
      <c r="J22" s="100"/>
      <c r="K22" s="100"/>
      <c r="L22" s="100"/>
      <c r="M22" s="100"/>
      <c r="N22">
        <v>40130000</v>
      </c>
      <c r="O22" t="s">
        <v>376</v>
      </c>
      <c r="P22" t="s">
        <v>377</v>
      </c>
      <c r="Q22">
        <v>18</v>
      </c>
      <c r="R22">
        <v>352</v>
      </c>
      <c r="S22">
        <v>0</v>
      </c>
      <c r="T22">
        <v>2160</v>
      </c>
      <c r="U22" s="100"/>
      <c r="V22" s="100"/>
      <c r="W22" s="100"/>
      <c r="X22" s="100"/>
      <c r="Y22" s="100" t="str">
        <f t="shared" si="1"/>
        <v>J2H MEDIA18352</v>
      </c>
      <c r="Z22" s="100">
        <f t="shared" si="2"/>
        <v>40130000</v>
      </c>
      <c r="AA22" s="100" t="str">
        <f t="shared" si="3"/>
        <v>J2HMED</v>
      </c>
      <c r="AB22" s="100" t="str">
        <f t="shared" si="4"/>
        <v>J2H MEDIA</v>
      </c>
      <c r="AC22" s="100">
        <f t="shared" si="5"/>
        <v>18</v>
      </c>
      <c r="AD22" s="100">
        <f t="shared" si="6"/>
        <v>352</v>
      </c>
      <c r="AE22" s="100">
        <f t="shared" si="7"/>
        <v>0</v>
      </c>
      <c r="AF22" s="100">
        <f t="shared" si="8"/>
        <v>2160</v>
      </c>
      <c r="AG22" s="100" t="e">
        <f>VLOOKUP(Y22,'SHARE pour coms'!$L$2:$T$97,9,FALSE)</f>
        <v>#N/A</v>
      </c>
    </row>
    <row r="23" spans="1:33" ht="21.75" customHeight="1" x14ac:dyDescent="0.25">
      <c r="A23" s="100"/>
      <c r="B23" s="100"/>
      <c r="C23" s="100"/>
      <c r="D23" s="100"/>
      <c r="E23" s="100"/>
      <c r="F23" s="100"/>
      <c r="G23" s="100"/>
      <c r="H23" s="100"/>
      <c r="I23" s="100"/>
      <c r="J23" s="100"/>
      <c r="K23" s="100"/>
      <c r="L23" s="100"/>
      <c r="M23" s="100"/>
      <c r="N23">
        <v>40130000</v>
      </c>
      <c r="O23" t="s">
        <v>174</v>
      </c>
      <c r="P23" t="s">
        <v>175</v>
      </c>
      <c r="Q23">
        <v>12</v>
      </c>
      <c r="R23">
        <v>401</v>
      </c>
      <c r="S23">
        <v>0</v>
      </c>
      <c r="T23">
        <v>418.6</v>
      </c>
      <c r="U23" s="100"/>
      <c r="V23" s="100"/>
      <c r="W23" s="100"/>
      <c r="X23" s="100"/>
      <c r="Y23" s="100" t="str">
        <f t="shared" si="1"/>
        <v>PROCEDES CHENEL12401</v>
      </c>
      <c r="Z23" s="100">
        <f t="shared" si="2"/>
        <v>40130000</v>
      </c>
      <c r="AA23" s="100" t="str">
        <f t="shared" si="3"/>
        <v>CHENEL</v>
      </c>
      <c r="AB23" s="100" t="str">
        <f t="shared" si="4"/>
        <v>PROCEDES CHENEL</v>
      </c>
      <c r="AC23" s="100">
        <f t="shared" si="5"/>
        <v>12</v>
      </c>
      <c r="AD23" s="100">
        <f t="shared" si="6"/>
        <v>401</v>
      </c>
      <c r="AE23" s="100">
        <f t="shared" si="7"/>
        <v>0</v>
      </c>
      <c r="AF23" s="100">
        <f t="shared" si="8"/>
        <v>418.6</v>
      </c>
      <c r="AG23" s="100" t="e">
        <f>VLOOKUP(Y23,'SHARE pour coms'!$L$2:$T$97,9,FALSE)</f>
        <v>#N/A</v>
      </c>
    </row>
    <row r="24" spans="1:33" ht="21.75" customHeight="1" x14ac:dyDescent="0.25">
      <c r="A24" s="100"/>
      <c r="B24" s="100"/>
      <c r="C24" s="100"/>
      <c r="D24" s="100"/>
      <c r="E24" s="100"/>
      <c r="F24" s="100"/>
      <c r="G24" s="100"/>
      <c r="H24" s="100"/>
      <c r="I24" s="100"/>
      <c r="J24" s="100"/>
      <c r="K24" s="100"/>
      <c r="L24" s="100"/>
      <c r="M24" s="100"/>
      <c r="N24">
        <v>40130000</v>
      </c>
      <c r="O24" t="s">
        <v>489</v>
      </c>
      <c r="P24" t="s">
        <v>490</v>
      </c>
      <c r="Q24">
        <v>18</v>
      </c>
      <c r="R24">
        <v>406</v>
      </c>
      <c r="S24">
        <v>0</v>
      </c>
      <c r="T24">
        <v>3120</v>
      </c>
      <c r="U24" s="100"/>
      <c r="V24" s="100"/>
      <c r="W24" s="100"/>
      <c r="X24" s="100"/>
      <c r="Y24" s="100" t="str">
        <f t="shared" si="1"/>
        <v>EDITIONS DU BOISBAUDRY SAS18406</v>
      </c>
      <c r="Z24" s="100">
        <f t="shared" si="2"/>
        <v>40130000</v>
      </c>
      <c r="AA24" s="100" t="str">
        <f t="shared" si="3"/>
        <v>DECID</v>
      </c>
      <c r="AB24" s="100" t="str">
        <f t="shared" si="4"/>
        <v>EDITIONS DU BOISBAUDRY SAS</v>
      </c>
      <c r="AC24" s="100">
        <f t="shared" si="5"/>
        <v>18</v>
      </c>
      <c r="AD24" s="100">
        <f t="shared" si="6"/>
        <v>406</v>
      </c>
      <c r="AE24" s="100">
        <f t="shared" si="7"/>
        <v>0</v>
      </c>
      <c r="AF24" s="100">
        <f t="shared" si="8"/>
        <v>3120</v>
      </c>
      <c r="AG24" s="100" t="e">
        <f>VLOOKUP(Y24,'SHARE pour coms'!$L$2:$T$97,9,FALSE)</f>
        <v>#N/A</v>
      </c>
    </row>
    <row r="25" spans="1:33" ht="21.75" customHeight="1" x14ac:dyDescent="0.25">
      <c r="A25" s="100"/>
      <c r="B25" s="100"/>
      <c r="C25" s="100"/>
      <c r="D25" s="100"/>
      <c r="E25" s="100"/>
      <c r="F25" s="100"/>
      <c r="G25" s="100"/>
      <c r="H25" s="100"/>
      <c r="I25" s="100"/>
      <c r="J25" s="100"/>
      <c r="K25" s="100"/>
      <c r="L25" s="100"/>
      <c r="M25" s="100"/>
      <c r="N25">
        <v>40130000</v>
      </c>
      <c r="O25" t="s">
        <v>491</v>
      </c>
      <c r="P25" t="s">
        <v>492</v>
      </c>
      <c r="Q25">
        <v>18</v>
      </c>
      <c r="R25">
        <v>406</v>
      </c>
      <c r="S25">
        <v>0</v>
      </c>
      <c r="T25">
        <v>6000</v>
      </c>
      <c r="U25" s="100"/>
      <c r="V25" s="100"/>
      <c r="W25" s="100"/>
      <c r="X25" s="100"/>
      <c r="Y25" s="100" t="str">
        <f t="shared" si="1"/>
        <v>GROUPE FRANCE AGRICOLE18406</v>
      </c>
      <c r="Z25" s="100">
        <f t="shared" si="2"/>
        <v>40130000</v>
      </c>
      <c r="AA25" s="100" t="str">
        <f t="shared" si="3"/>
        <v>GRFRAG</v>
      </c>
      <c r="AB25" s="100" t="str">
        <f t="shared" si="4"/>
        <v>GROUPE FRANCE AGRICOLE</v>
      </c>
      <c r="AC25" s="100">
        <f t="shared" si="5"/>
        <v>18</v>
      </c>
      <c r="AD25" s="100">
        <f t="shared" si="6"/>
        <v>406</v>
      </c>
      <c r="AE25" s="100">
        <f t="shared" si="7"/>
        <v>0</v>
      </c>
      <c r="AF25" s="100">
        <f t="shared" si="8"/>
        <v>6000</v>
      </c>
      <c r="AG25" s="100" t="e">
        <f>VLOOKUP(Y25,'SHARE pour coms'!$L$2:$T$97,9,FALSE)</f>
        <v>#N/A</v>
      </c>
    </row>
    <row r="26" spans="1:33" ht="21.75" customHeight="1" x14ac:dyDescent="0.25">
      <c r="A26" s="100"/>
      <c r="B26" s="100"/>
      <c r="C26" s="100"/>
      <c r="D26" s="100"/>
      <c r="E26" s="100"/>
      <c r="F26" s="100"/>
      <c r="G26" s="100"/>
      <c r="H26" s="100"/>
      <c r="I26" s="100"/>
      <c r="J26" s="100"/>
      <c r="K26" s="100"/>
      <c r="L26" s="100"/>
      <c r="M26" s="100"/>
      <c r="N26">
        <v>40130000</v>
      </c>
      <c r="O26" t="s">
        <v>555</v>
      </c>
      <c r="P26" t="s">
        <v>556</v>
      </c>
      <c r="Q26">
        <v>18</v>
      </c>
      <c r="R26">
        <v>406</v>
      </c>
      <c r="S26">
        <v>0</v>
      </c>
      <c r="T26">
        <v>3600</v>
      </c>
      <c r="U26" s="100"/>
      <c r="V26" s="100"/>
      <c r="W26" s="100"/>
      <c r="X26" s="100"/>
      <c r="Y26" s="100" t="str">
        <f t="shared" si="1"/>
        <v>PYC EDITION18406</v>
      </c>
      <c r="Z26" s="100">
        <f t="shared" si="2"/>
        <v>40130000</v>
      </c>
      <c r="AA26" s="100" t="str">
        <f t="shared" si="3"/>
        <v>PYCEDI</v>
      </c>
      <c r="AB26" s="100" t="str">
        <f t="shared" si="4"/>
        <v>PYC EDITION</v>
      </c>
      <c r="AC26" s="100">
        <f t="shared" si="5"/>
        <v>18</v>
      </c>
      <c r="AD26" s="100">
        <f t="shared" si="6"/>
        <v>406</v>
      </c>
      <c r="AE26" s="100">
        <f t="shared" si="7"/>
        <v>0</v>
      </c>
      <c r="AF26" s="100">
        <f t="shared" si="8"/>
        <v>3600</v>
      </c>
      <c r="AG26" s="100" t="str">
        <f>VLOOKUP(Y26,'SHARE pour coms'!$L$2:$T$97,9,FALSE)</f>
        <v>Validation Acheteur - intégrée</v>
      </c>
    </row>
    <row r="27" spans="1:33" ht="21.75" customHeight="1" x14ac:dyDescent="0.25">
      <c r="A27" s="100"/>
      <c r="B27" s="100"/>
      <c r="C27" s="100"/>
      <c r="D27" s="100"/>
      <c r="E27" s="100"/>
      <c r="F27" s="100"/>
      <c r="G27" s="100"/>
      <c r="H27" s="100"/>
      <c r="I27" s="100"/>
      <c r="J27" s="100"/>
      <c r="K27" s="100"/>
      <c r="L27" s="100"/>
      <c r="M27" s="100"/>
      <c r="N27">
        <v>40130000</v>
      </c>
      <c r="O27" t="s">
        <v>26</v>
      </c>
      <c r="P27" t="s">
        <v>493</v>
      </c>
      <c r="Q27">
        <v>17</v>
      </c>
      <c r="R27">
        <v>420</v>
      </c>
      <c r="S27">
        <v>0</v>
      </c>
      <c r="T27">
        <v>4222.2</v>
      </c>
      <c r="U27" s="100"/>
      <c r="V27" s="100"/>
      <c r="W27" s="100"/>
      <c r="X27" s="100"/>
      <c r="Y27" s="100" t="str">
        <f t="shared" si="1"/>
        <v>MNSTR SAS17420</v>
      </c>
      <c r="Z27" s="100">
        <f t="shared" si="2"/>
        <v>40130000</v>
      </c>
      <c r="AA27" s="100" t="str">
        <f t="shared" si="3"/>
        <v>MNSTR</v>
      </c>
      <c r="AB27" s="100" t="str">
        <f t="shared" si="4"/>
        <v>MNSTR SAS</v>
      </c>
      <c r="AC27" s="100">
        <f t="shared" si="5"/>
        <v>17</v>
      </c>
      <c r="AD27" s="100">
        <f t="shared" si="6"/>
        <v>420</v>
      </c>
      <c r="AE27" s="100">
        <f t="shared" si="7"/>
        <v>0</v>
      </c>
      <c r="AF27" s="100">
        <f t="shared" si="8"/>
        <v>4222.2</v>
      </c>
      <c r="AG27" s="100" t="e">
        <f>VLOOKUP(Y27,'SHARE pour coms'!$L$2:$T$97,9,FALSE)</f>
        <v>#N/A</v>
      </c>
    </row>
    <row r="28" spans="1:33" ht="21.75" customHeight="1" x14ac:dyDescent="0.25">
      <c r="A28" s="100"/>
      <c r="B28" s="100"/>
      <c r="C28" s="100"/>
      <c r="D28" s="100"/>
      <c r="E28" s="100"/>
      <c r="F28" s="100"/>
      <c r="G28" s="100"/>
      <c r="H28" s="100"/>
      <c r="I28" s="100"/>
      <c r="J28" s="100"/>
      <c r="K28" s="100"/>
      <c r="L28" s="100"/>
      <c r="M28" s="100"/>
      <c r="N28">
        <v>40130000</v>
      </c>
      <c r="O28" t="s">
        <v>178</v>
      </c>
      <c r="P28" t="s">
        <v>179</v>
      </c>
      <c r="Q28">
        <v>15</v>
      </c>
      <c r="R28">
        <v>421</v>
      </c>
      <c r="S28">
        <v>0</v>
      </c>
      <c r="T28">
        <v>1800</v>
      </c>
      <c r="U28" s="100"/>
      <c r="V28" s="100"/>
      <c r="W28" s="100"/>
      <c r="X28" s="100"/>
      <c r="Y28" s="100" t="str">
        <f t="shared" si="1"/>
        <v>GROUPE INDUSTRIE SERVICE INFO15421</v>
      </c>
      <c r="Z28" s="100">
        <f t="shared" si="2"/>
        <v>40130000</v>
      </c>
      <c r="AA28" s="100" t="str">
        <f t="shared" si="3"/>
        <v>GROLSA</v>
      </c>
      <c r="AB28" s="100" t="str">
        <f t="shared" si="4"/>
        <v>GROUPE INDUSTRIE SERVICE INFO</v>
      </c>
      <c r="AC28" s="100">
        <f t="shared" si="5"/>
        <v>15</v>
      </c>
      <c r="AD28" s="100">
        <f t="shared" si="6"/>
        <v>421</v>
      </c>
      <c r="AE28" s="100">
        <f t="shared" si="7"/>
        <v>0</v>
      </c>
      <c r="AF28" s="100">
        <f t="shared" si="8"/>
        <v>1800</v>
      </c>
      <c r="AG28" s="100" t="e">
        <f>VLOOKUP(Y28,'SHARE pour coms'!$L$2:$T$97,9,FALSE)</f>
        <v>#N/A</v>
      </c>
    </row>
    <row r="29" spans="1:33" ht="21.75" customHeight="1" x14ac:dyDescent="0.25">
      <c r="A29" s="100"/>
      <c r="B29" s="100"/>
      <c r="C29" s="100"/>
      <c r="D29" s="100"/>
      <c r="E29" s="100"/>
      <c r="F29" s="100"/>
      <c r="G29" s="100"/>
      <c r="H29" s="100"/>
      <c r="I29" s="100"/>
      <c r="J29" s="100"/>
      <c r="K29" s="100"/>
      <c r="L29" s="100"/>
      <c r="M29" s="100"/>
      <c r="N29">
        <v>40130000</v>
      </c>
      <c r="O29" t="s">
        <v>182</v>
      </c>
      <c r="P29" t="s">
        <v>183</v>
      </c>
      <c r="Q29">
        <v>15</v>
      </c>
      <c r="R29">
        <v>421</v>
      </c>
      <c r="S29">
        <v>0</v>
      </c>
      <c r="T29">
        <v>3000</v>
      </c>
      <c r="U29" s="100"/>
      <c r="V29" s="100"/>
      <c r="W29" s="100"/>
      <c r="X29" s="100"/>
      <c r="Y29" s="100" t="str">
        <f t="shared" si="1"/>
        <v>INFO6TM15421</v>
      </c>
      <c r="Z29" s="100">
        <f t="shared" si="2"/>
        <v>40130000</v>
      </c>
      <c r="AA29" s="100" t="str">
        <f t="shared" si="3"/>
        <v>INFO6T</v>
      </c>
      <c r="AB29" s="100" t="str">
        <f t="shared" si="4"/>
        <v>INFO6TM</v>
      </c>
      <c r="AC29" s="100">
        <f t="shared" si="5"/>
        <v>15</v>
      </c>
      <c r="AD29" s="100">
        <f t="shared" si="6"/>
        <v>421</v>
      </c>
      <c r="AE29" s="100">
        <f t="shared" si="7"/>
        <v>0</v>
      </c>
      <c r="AF29" s="100">
        <f t="shared" si="8"/>
        <v>3000</v>
      </c>
      <c r="AG29" s="100" t="e">
        <f>VLOOKUP(Y29,'SHARE pour coms'!$L$2:$T$97,9,FALSE)</f>
        <v>#N/A</v>
      </c>
    </row>
    <row r="30" spans="1:33" ht="21.75" customHeight="1" x14ac:dyDescent="0.25">
      <c r="A30" s="100"/>
      <c r="B30" s="100"/>
      <c r="C30" s="100"/>
      <c r="D30" s="100"/>
      <c r="E30" s="100"/>
      <c r="F30" s="100"/>
      <c r="G30" s="100"/>
      <c r="H30" s="100"/>
      <c r="I30" s="100"/>
      <c r="J30" s="100"/>
      <c r="K30" s="100"/>
      <c r="L30" s="100"/>
      <c r="M30" s="100"/>
      <c r="N30">
        <v>40130000</v>
      </c>
      <c r="O30" t="s">
        <v>180</v>
      </c>
      <c r="P30" t="s">
        <v>181</v>
      </c>
      <c r="Q30">
        <v>15</v>
      </c>
      <c r="R30">
        <v>421</v>
      </c>
      <c r="S30">
        <v>0</v>
      </c>
      <c r="T30">
        <v>1500</v>
      </c>
      <c r="U30" s="100"/>
      <c r="V30" s="100"/>
      <c r="W30" s="100"/>
      <c r="X30" s="100"/>
      <c r="Y30" s="100" t="str">
        <f t="shared" si="1"/>
        <v>INFOPRO DIGITAL15421</v>
      </c>
      <c r="Z30" s="100">
        <f t="shared" si="2"/>
        <v>40130000</v>
      </c>
      <c r="AA30" s="100" t="str">
        <f t="shared" si="3"/>
        <v>INFDIG</v>
      </c>
      <c r="AB30" s="100" t="str">
        <f t="shared" si="4"/>
        <v>INFOPRO DIGITAL</v>
      </c>
      <c r="AC30" s="100">
        <f t="shared" si="5"/>
        <v>15</v>
      </c>
      <c r="AD30" s="100">
        <f t="shared" si="6"/>
        <v>421</v>
      </c>
      <c r="AE30" s="100">
        <f t="shared" si="7"/>
        <v>0</v>
      </c>
      <c r="AF30" s="100">
        <f t="shared" si="8"/>
        <v>1500</v>
      </c>
      <c r="AG30" s="100" t="e">
        <f>VLOOKUP(Y30,'SHARE pour coms'!$L$2:$T$97,9,FALSE)</f>
        <v>#N/A</v>
      </c>
    </row>
    <row r="31" spans="1:33" ht="21.75" customHeight="1" x14ac:dyDescent="0.25">
      <c r="A31" s="100"/>
      <c r="B31" s="100"/>
      <c r="C31" s="100"/>
      <c r="D31" s="100"/>
      <c r="E31" s="100"/>
      <c r="F31" s="100"/>
      <c r="G31" s="100"/>
      <c r="H31" s="100"/>
      <c r="I31" s="100"/>
      <c r="J31" s="100"/>
      <c r="K31" s="100"/>
      <c r="L31" s="100"/>
      <c r="M31" s="100"/>
      <c r="N31">
        <v>40130000</v>
      </c>
      <c r="O31" t="s">
        <v>178</v>
      </c>
      <c r="P31" t="s">
        <v>179</v>
      </c>
      <c r="Q31">
        <v>16</v>
      </c>
      <c r="R31">
        <v>421</v>
      </c>
      <c r="S31">
        <v>0</v>
      </c>
      <c r="T31">
        <v>3564</v>
      </c>
      <c r="U31" s="100"/>
      <c r="V31" s="100"/>
      <c r="W31" s="100"/>
      <c r="X31" s="100"/>
      <c r="Y31" s="100" t="str">
        <f t="shared" si="1"/>
        <v>GROUPE INDUSTRIE SERVICE INFO16421</v>
      </c>
      <c r="Z31" s="100">
        <f t="shared" si="2"/>
        <v>40130000</v>
      </c>
      <c r="AA31" s="100" t="str">
        <f t="shared" si="3"/>
        <v>GROLSA</v>
      </c>
      <c r="AB31" s="100" t="str">
        <f t="shared" si="4"/>
        <v>GROUPE INDUSTRIE SERVICE INFO</v>
      </c>
      <c r="AC31" s="100">
        <f t="shared" si="5"/>
        <v>16</v>
      </c>
      <c r="AD31" s="100">
        <f t="shared" si="6"/>
        <v>421</v>
      </c>
      <c r="AE31" s="100">
        <f t="shared" si="7"/>
        <v>0</v>
      </c>
      <c r="AF31" s="100">
        <f t="shared" si="8"/>
        <v>3564</v>
      </c>
      <c r="AG31" s="100" t="e">
        <f>VLOOKUP(Y31,'SHARE pour coms'!$L$2:$T$97,9,FALSE)</f>
        <v>#N/A</v>
      </c>
    </row>
    <row r="32" spans="1:33" ht="21.75" customHeight="1" x14ac:dyDescent="0.25">
      <c r="A32" s="100"/>
      <c r="B32" s="100"/>
      <c r="C32" s="100"/>
      <c r="D32" s="100"/>
      <c r="E32" s="100"/>
      <c r="F32" s="100"/>
      <c r="G32" s="100"/>
      <c r="H32" s="100"/>
      <c r="I32" s="100"/>
      <c r="J32" s="100"/>
      <c r="K32" s="100"/>
      <c r="L32" s="100"/>
      <c r="M32" s="100"/>
      <c r="N32">
        <v>40130000</v>
      </c>
      <c r="O32" t="s">
        <v>494</v>
      </c>
      <c r="P32" t="s">
        <v>495</v>
      </c>
      <c r="Q32">
        <v>17</v>
      </c>
      <c r="R32">
        <v>421</v>
      </c>
      <c r="S32">
        <v>0</v>
      </c>
      <c r="T32">
        <v>28608</v>
      </c>
      <c r="U32" s="100"/>
      <c r="V32" s="100"/>
      <c r="W32" s="100"/>
      <c r="X32" s="100"/>
      <c r="Y32" s="100" t="str">
        <f t="shared" si="1"/>
        <v>EVENTIZ17421</v>
      </c>
      <c r="Z32" s="100">
        <f t="shared" si="2"/>
        <v>40130000</v>
      </c>
      <c r="AA32" s="100" t="str">
        <f t="shared" si="3"/>
        <v>EVENTZ</v>
      </c>
      <c r="AB32" s="100" t="str">
        <f t="shared" si="4"/>
        <v>EVENTIZ</v>
      </c>
      <c r="AC32" s="100">
        <f t="shared" si="5"/>
        <v>17</v>
      </c>
      <c r="AD32" s="100">
        <f t="shared" si="6"/>
        <v>421</v>
      </c>
      <c r="AE32" s="100">
        <f t="shared" si="7"/>
        <v>0</v>
      </c>
      <c r="AF32" s="100">
        <f t="shared" si="8"/>
        <v>28608</v>
      </c>
      <c r="AG32" s="100" t="e">
        <f>VLOOKUP(Y32,'SHARE pour coms'!$L$2:$T$97,9,FALSE)</f>
        <v>#N/A</v>
      </c>
    </row>
    <row r="33" spans="1:33" ht="21.75" customHeight="1" x14ac:dyDescent="0.25">
      <c r="A33" s="100"/>
      <c r="B33" s="100"/>
      <c r="C33" s="100"/>
      <c r="D33" s="100"/>
      <c r="E33" s="100"/>
      <c r="F33" s="100"/>
      <c r="G33" s="100"/>
      <c r="H33" s="100"/>
      <c r="I33" s="100"/>
      <c r="J33" s="100"/>
      <c r="K33" s="100"/>
      <c r="L33" s="100"/>
      <c r="M33" s="100"/>
      <c r="N33">
        <v>40130000</v>
      </c>
      <c r="O33" t="s">
        <v>536</v>
      </c>
      <c r="P33" t="s">
        <v>523</v>
      </c>
      <c r="Q33">
        <v>17</v>
      </c>
      <c r="R33">
        <v>421</v>
      </c>
      <c r="S33">
        <v>0</v>
      </c>
      <c r="T33">
        <v>6000</v>
      </c>
      <c r="U33" s="100"/>
      <c r="V33" s="100"/>
      <c r="W33" s="100"/>
      <c r="X33" s="100"/>
      <c r="Y33" s="100" t="str">
        <f t="shared" si="1"/>
        <v>MAKE UP MA COM17421</v>
      </c>
      <c r="Z33" s="100">
        <f t="shared" si="2"/>
        <v>40130000</v>
      </c>
      <c r="AA33" s="100" t="str">
        <f t="shared" si="3"/>
        <v>MAKMAC</v>
      </c>
      <c r="AB33" s="100" t="str">
        <f t="shared" si="4"/>
        <v>MAKE UP MA COM</v>
      </c>
      <c r="AC33" s="100">
        <f t="shared" si="5"/>
        <v>17</v>
      </c>
      <c r="AD33" s="100">
        <f t="shared" si="6"/>
        <v>421</v>
      </c>
      <c r="AE33" s="100">
        <f t="shared" si="7"/>
        <v>0</v>
      </c>
      <c r="AF33" s="100">
        <f t="shared" si="8"/>
        <v>6000</v>
      </c>
      <c r="AG33" s="100" t="str">
        <f>VLOOKUP(Y33,'SHARE pour coms'!$L$2:$T$97,9,FALSE)</f>
        <v>Approbation</v>
      </c>
    </row>
    <row r="34" spans="1:33" ht="21.75" customHeight="1" x14ac:dyDescent="0.25">
      <c r="A34" s="100"/>
      <c r="B34" s="100"/>
      <c r="C34" s="100"/>
      <c r="D34" s="100"/>
      <c r="E34" s="100"/>
      <c r="F34" s="100"/>
      <c r="G34" s="100"/>
      <c r="H34" s="100"/>
      <c r="I34" s="100"/>
      <c r="J34" s="100"/>
      <c r="K34" s="100"/>
      <c r="L34" s="100"/>
      <c r="M34" s="100"/>
      <c r="N34">
        <v>40130000</v>
      </c>
      <c r="O34" t="s">
        <v>243</v>
      </c>
      <c r="P34" t="s">
        <v>244</v>
      </c>
      <c r="Q34">
        <v>18</v>
      </c>
      <c r="R34">
        <v>423</v>
      </c>
      <c r="S34">
        <v>0</v>
      </c>
      <c r="T34">
        <v>1999</v>
      </c>
      <c r="U34" s="100"/>
      <c r="V34" s="100"/>
      <c r="W34" s="100"/>
      <c r="X34" s="100"/>
      <c r="Y34" s="100" t="str">
        <f t="shared" si="1"/>
        <v>BARBADILLO ASOCIADOS SL18423</v>
      </c>
      <c r="Z34" s="100">
        <f t="shared" si="2"/>
        <v>40130000</v>
      </c>
      <c r="AA34" s="100" t="str">
        <f t="shared" si="3"/>
        <v>BARBAD</v>
      </c>
      <c r="AB34" s="100" t="str">
        <f t="shared" si="4"/>
        <v>BARBADILLO ASOCIADOS SL</v>
      </c>
      <c r="AC34" s="100">
        <f t="shared" si="5"/>
        <v>18</v>
      </c>
      <c r="AD34" s="100">
        <f t="shared" si="6"/>
        <v>423</v>
      </c>
      <c r="AE34" s="100">
        <f t="shared" si="7"/>
        <v>0</v>
      </c>
      <c r="AF34" s="100">
        <f t="shared" si="8"/>
        <v>1999</v>
      </c>
      <c r="AG34" s="100" t="e">
        <f>VLOOKUP(Y34,'SHARE pour coms'!$L$2:$T$97,9,FALSE)</f>
        <v>#N/A</v>
      </c>
    </row>
    <row r="35" spans="1:33" ht="21.75" customHeight="1" x14ac:dyDescent="0.25">
      <c r="A35" s="100"/>
      <c r="B35" s="100"/>
      <c r="C35" s="100"/>
      <c r="D35" s="100"/>
      <c r="E35" s="100"/>
      <c r="F35" s="100"/>
      <c r="G35" s="100"/>
      <c r="H35" s="100"/>
      <c r="I35" s="100"/>
      <c r="J35" s="100"/>
      <c r="K35" s="100"/>
      <c r="L35" s="100"/>
      <c r="M35" s="100"/>
      <c r="N35">
        <v>40130000</v>
      </c>
      <c r="O35" t="s">
        <v>479</v>
      </c>
      <c r="P35" t="s">
        <v>480</v>
      </c>
      <c r="Q35">
        <v>18</v>
      </c>
      <c r="R35">
        <v>423</v>
      </c>
      <c r="S35">
        <v>0</v>
      </c>
      <c r="T35">
        <v>37320</v>
      </c>
      <c r="U35" s="100"/>
      <c r="V35" s="100"/>
      <c r="W35" s="100"/>
      <c r="X35" s="100"/>
      <c r="Y35" s="100" t="str">
        <f t="shared" si="1"/>
        <v>BOLLORE MEDIA REGIE18423</v>
      </c>
      <c r="Z35" s="100">
        <f t="shared" si="2"/>
        <v>40130000</v>
      </c>
      <c r="AA35" s="100" t="str">
        <f t="shared" si="3"/>
        <v>BOLLOR</v>
      </c>
      <c r="AB35" s="100" t="str">
        <f t="shared" si="4"/>
        <v>BOLLORE MEDIA REGIE</v>
      </c>
      <c r="AC35" s="100">
        <f t="shared" si="5"/>
        <v>18</v>
      </c>
      <c r="AD35" s="100">
        <f t="shared" si="6"/>
        <v>423</v>
      </c>
      <c r="AE35" s="100">
        <f t="shared" si="7"/>
        <v>0</v>
      </c>
      <c r="AF35" s="100">
        <f t="shared" si="8"/>
        <v>37320</v>
      </c>
      <c r="AG35" s="100" t="e">
        <f>VLOOKUP(Y35,'SHARE pour coms'!$L$2:$T$97,9,FALSE)</f>
        <v>#N/A</v>
      </c>
    </row>
    <row r="36" spans="1:33" ht="21.75" customHeight="1" x14ac:dyDescent="0.25">
      <c r="A36" s="100"/>
      <c r="B36" s="100"/>
      <c r="C36" s="100"/>
      <c r="D36" s="100"/>
      <c r="E36" s="100"/>
      <c r="F36" s="100"/>
      <c r="G36" s="100"/>
      <c r="H36" s="100"/>
      <c r="I36" s="100"/>
      <c r="J36" s="100"/>
      <c r="K36" s="100"/>
      <c r="L36" s="100"/>
      <c r="M36" s="100"/>
      <c r="N36">
        <v>40130000</v>
      </c>
      <c r="O36" t="s">
        <v>437</v>
      </c>
      <c r="P36" t="s">
        <v>438</v>
      </c>
      <c r="Q36">
        <v>18</v>
      </c>
      <c r="R36">
        <v>423</v>
      </c>
      <c r="S36">
        <v>0</v>
      </c>
      <c r="T36">
        <v>32544</v>
      </c>
      <c r="U36" s="100"/>
      <c r="V36" s="100"/>
      <c r="W36" s="100"/>
      <c r="X36" s="100"/>
      <c r="Y36" s="100" t="str">
        <f t="shared" si="1"/>
        <v>ICF GROUPE18423</v>
      </c>
      <c r="Z36" s="100">
        <f t="shared" si="2"/>
        <v>40130000</v>
      </c>
      <c r="AA36" s="100" t="str">
        <f t="shared" si="3"/>
        <v>ICFGRO</v>
      </c>
      <c r="AB36" s="100" t="str">
        <f t="shared" si="4"/>
        <v>ICF GROUPE</v>
      </c>
      <c r="AC36" s="100">
        <f t="shared" si="5"/>
        <v>18</v>
      </c>
      <c r="AD36" s="100">
        <f t="shared" si="6"/>
        <v>423</v>
      </c>
      <c r="AE36" s="100">
        <f t="shared" si="7"/>
        <v>0</v>
      </c>
      <c r="AF36" s="100">
        <f t="shared" si="8"/>
        <v>32544</v>
      </c>
      <c r="AG36" s="100" t="e">
        <f>VLOOKUP(Y36,'SHARE pour coms'!$L$2:$T$97,9,FALSE)</f>
        <v>#N/A</v>
      </c>
    </row>
    <row r="37" spans="1:33" ht="21.75" customHeight="1" x14ac:dyDescent="0.25">
      <c r="A37" s="100"/>
      <c r="B37" s="100"/>
      <c r="C37" s="100"/>
      <c r="D37" s="100"/>
      <c r="E37" s="100"/>
      <c r="F37" s="100"/>
      <c r="G37" s="100"/>
      <c r="H37" s="100"/>
      <c r="I37" s="100"/>
      <c r="J37" s="100"/>
      <c r="K37" s="100"/>
      <c r="L37" s="100"/>
      <c r="M37" s="100"/>
      <c r="N37">
        <v>40130000</v>
      </c>
      <c r="O37" t="s">
        <v>500</v>
      </c>
      <c r="P37" t="s">
        <v>501</v>
      </c>
      <c r="Q37">
        <v>18</v>
      </c>
      <c r="R37">
        <v>423</v>
      </c>
      <c r="S37">
        <v>0</v>
      </c>
      <c r="T37">
        <v>16476</v>
      </c>
      <c r="U37" s="100"/>
      <c r="V37" s="100"/>
      <c r="W37" s="100"/>
      <c r="X37" s="100"/>
      <c r="Y37" s="100" t="str">
        <f t="shared" si="1"/>
        <v>NEWSCO REGIE18423</v>
      </c>
      <c r="Z37" s="100">
        <f t="shared" si="2"/>
        <v>40130000</v>
      </c>
      <c r="AA37" s="100" t="str">
        <f t="shared" si="3"/>
        <v>NEWSCO</v>
      </c>
      <c r="AB37" s="100" t="str">
        <f t="shared" si="4"/>
        <v>NEWSCO REGIE</v>
      </c>
      <c r="AC37" s="100">
        <f t="shared" si="5"/>
        <v>18</v>
      </c>
      <c r="AD37" s="100">
        <f t="shared" si="6"/>
        <v>423</v>
      </c>
      <c r="AE37" s="100">
        <f t="shared" si="7"/>
        <v>0</v>
      </c>
      <c r="AF37" s="100">
        <f t="shared" si="8"/>
        <v>16476</v>
      </c>
      <c r="AG37" s="100" t="e">
        <f>VLOOKUP(Y37,'SHARE pour coms'!$L$2:$T$97,9,FALSE)</f>
        <v>#N/A</v>
      </c>
    </row>
    <row r="38" spans="1:33" ht="21.75" customHeight="1" x14ac:dyDescent="0.25">
      <c r="A38" s="100"/>
      <c r="B38" s="100"/>
      <c r="C38" s="100"/>
      <c r="D38" s="100"/>
      <c r="E38" s="100"/>
      <c r="F38" s="100"/>
      <c r="G38" s="100"/>
      <c r="H38" s="100"/>
      <c r="I38" s="100"/>
      <c r="J38" s="100"/>
      <c r="K38" s="100"/>
      <c r="L38" s="100"/>
      <c r="M38" s="100"/>
      <c r="N38">
        <v>40130000</v>
      </c>
      <c r="O38" t="s">
        <v>537</v>
      </c>
      <c r="P38" t="s">
        <v>538</v>
      </c>
      <c r="Q38">
        <v>18</v>
      </c>
      <c r="R38">
        <v>423</v>
      </c>
      <c r="S38">
        <v>0</v>
      </c>
      <c r="T38">
        <v>2000</v>
      </c>
      <c r="U38" s="100"/>
      <c r="V38" s="100"/>
      <c r="W38" s="100"/>
      <c r="X38" s="100"/>
      <c r="Y38" s="100" t="str">
        <f t="shared" si="1"/>
        <v>PROFIT SYSTEM SP ZOO18423</v>
      </c>
      <c r="Z38" s="100">
        <f t="shared" si="2"/>
        <v>40130000</v>
      </c>
      <c r="AA38" s="100" t="str">
        <f t="shared" si="3"/>
        <v>PROFIT</v>
      </c>
      <c r="AB38" s="100" t="str">
        <f t="shared" si="4"/>
        <v>PROFIT SYSTEM SP ZOO</v>
      </c>
      <c r="AC38" s="100">
        <f t="shared" si="5"/>
        <v>18</v>
      </c>
      <c r="AD38" s="100">
        <f t="shared" si="6"/>
        <v>423</v>
      </c>
      <c r="AE38" s="100">
        <f t="shared" si="7"/>
        <v>0</v>
      </c>
      <c r="AF38" s="100">
        <f t="shared" si="8"/>
        <v>2000</v>
      </c>
      <c r="AG38" s="100" t="e">
        <f>VLOOKUP(Y38,'SHARE pour coms'!$L$2:$T$97,9,FALSE)</f>
        <v>#N/A</v>
      </c>
    </row>
    <row r="39" spans="1:33" ht="21.75" customHeight="1" x14ac:dyDescent="0.25">
      <c r="A39" s="100"/>
      <c r="B39" s="100"/>
      <c r="C39" s="100"/>
      <c r="D39" s="100"/>
      <c r="E39" s="100"/>
      <c r="F39" s="100"/>
      <c r="G39" s="100"/>
      <c r="H39" s="100"/>
      <c r="I39" s="100"/>
      <c r="J39" s="100"/>
      <c r="K39" s="100"/>
      <c r="L39" s="100"/>
      <c r="M39" s="100"/>
      <c r="N39">
        <v>40130000</v>
      </c>
      <c r="O39" t="s">
        <v>36</v>
      </c>
      <c r="P39" t="s">
        <v>147</v>
      </c>
      <c r="Q39">
        <v>17</v>
      </c>
      <c r="R39">
        <v>425</v>
      </c>
      <c r="S39">
        <v>0</v>
      </c>
      <c r="T39">
        <v>7960</v>
      </c>
      <c r="U39" s="100"/>
      <c r="V39" s="100"/>
      <c r="W39" s="100"/>
      <c r="X39" s="100"/>
      <c r="Y39" s="100" t="str">
        <f t="shared" si="1"/>
        <v>LMEDIA SAS17425</v>
      </c>
      <c r="Z39" s="100">
        <f t="shared" si="2"/>
        <v>40130000</v>
      </c>
      <c r="AA39" s="100" t="str">
        <f t="shared" si="3"/>
        <v>LMEDIA</v>
      </c>
      <c r="AB39" s="100" t="str">
        <f t="shared" si="4"/>
        <v>LMEDIA SAS</v>
      </c>
      <c r="AC39" s="100">
        <f t="shared" si="5"/>
        <v>17</v>
      </c>
      <c r="AD39" s="100">
        <f t="shared" si="6"/>
        <v>425</v>
      </c>
      <c r="AE39" s="100">
        <f t="shared" si="7"/>
        <v>0</v>
      </c>
      <c r="AF39" s="100">
        <f t="shared" si="8"/>
        <v>7960</v>
      </c>
      <c r="AG39" s="100" t="e">
        <f>VLOOKUP(Y39,'SHARE pour coms'!$L$2:$T$97,9,FALSE)</f>
        <v>#N/A</v>
      </c>
    </row>
    <row r="40" spans="1:33" ht="21.75" customHeight="1" x14ac:dyDescent="0.25">
      <c r="A40" s="100"/>
      <c r="B40" s="100"/>
      <c r="C40" s="100"/>
      <c r="D40" s="100"/>
      <c r="E40" s="100"/>
      <c r="F40" s="100"/>
      <c r="G40" s="100"/>
      <c r="H40" s="100"/>
      <c r="I40" s="100"/>
      <c r="J40" s="100"/>
      <c r="K40" s="100"/>
      <c r="L40" s="100"/>
      <c r="M40" s="100"/>
      <c r="N40">
        <v>40130000</v>
      </c>
      <c r="O40" t="s">
        <v>126</v>
      </c>
      <c r="P40" t="s">
        <v>125</v>
      </c>
      <c r="Q40">
        <v>15</v>
      </c>
      <c r="R40">
        <v>426</v>
      </c>
      <c r="S40">
        <v>0</v>
      </c>
      <c r="T40">
        <v>8112</v>
      </c>
      <c r="U40" s="100"/>
      <c r="V40" s="100"/>
      <c r="W40" s="100"/>
      <c r="X40" s="100"/>
      <c r="Y40" s="100" t="str">
        <f t="shared" si="1"/>
        <v>GROUPE SLR EDITIONS ET DESIGN15426</v>
      </c>
      <c r="Z40" s="100">
        <f t="shared" si="2"/>
        <v>40130000</v>
      </c>
      <c r="AA40" s="100" t="str">
        <f t="shared" si="3"/>
        <v>SCIM</v>
      </c>
      <c r="AB40" s="100" t="str">
        <f t="shared" si="4"/>
        <v>GROUPE SLR EDITIONS ET DESIGN</v>
      </c>
      <c r="AC40" s="100">
        <f t="shared" si="5"/>
        <v>15</v>
      </c>
      <c r="AD40" s="100">
        <f t="shared" si="6"/>
        <v>426</v>
      </c>
      <c r="AE40" s="100">
        <f t="shared" si="7"/>
        <v>0</v>
      </c>
      <c r="AF40" s="100">
        <f t="shared" si="8"/>
        <v>8112</v>
      </c>
      <c r="AG40" s="100" t="e">
        <f>VLOOKUP(Y40,'SHARE pour coms'!$L$2:$T$97,9,FALSE)</f>
        <v>#N/A</v>
      </c>
    </row>
    <row r="41" spans="1:33" ht="21.75" customHeight="1" x14ac:dyDescent="0.25">
      <c r="A41" s="100"/>
      <c r="B41" s="100"/>
      <c r="C41" s="100"/>
      <c r="D41" s="100"/>
      <c r="E41" s="100"/>
      <c r="F41" s="100"/>
      <c r="G41" s="100"/>
      <c r="H41" s="100"/>
      <c r="I41" s="100"/>
      <c r="J41" s="100"/>
      <c r="K41" s="100"/>
      <c r="L41" s="100"/>
      <c r="M41" s="100"/>
      <c r="N41">
        <v>40130000</v>
      </c>
      <c r="O41" t="s">
        <v>148</v>
      </c>
      <c r="P41" t="s">
        <v>149</v>
      </c>
      <c r="Q41">
        <v>17</v>
      </c>
      <c r="R41">
        <v>426</v>
      </c>
      <c r="S41">
        <v>0</v>
      </c>
      <c r="T41">
        <v>1000</v>
      </c>
      <c r="U41" s="100"/>
      <c r="V41" s="100"/>
      <c r="W41" s="100"/>
      <c r="X41" s="100"/>
      <c r="Y41" s="100" t="str">
        <f t="shared" si="1"/>
        <v>FIAT - IFTA17426</v>
      </c>
      <c r="Z41" s="100">
        <f t="shared" si="2"/>
        <v>40130000</v>
      </c>
      <c r="AA41" s="100" t="str">
        <f t="shared" si="3"/>
        <v>FIAT</v>
      </c>
      <c r="AB41" s="100" t="str">
        <f t="shared" si="4"/>
        <v>FIAT - IFTA</v>
      </c>
      <c r="AC41" s="100">
        <f t="shared" si="5"/>
        <v>17</v>
      </c>
      <c r="AD41" s="100">
        <f t="shared" si="6"/>
        <v>426</v>
      </c>
      <c r="AE41" s="100">
        <f t="shared" si="7"/>
        <v>0</v>
      </c>
      <c r="AF41" s="100">
        <f t="shared" si="8"/>
        <v>1000</v>
      </c>
      <c r="AG41" s="100" t="str">
        <f>VLOOKUP(Y41,'SHARE pour coms'!$L$2:$T$97,9,FALSE)</f>
        <v>Enrichissement Comptable avec commande</v>
      </c>
    </row>
    <row r="42" spans="1:33" ht="21.75" customHeight="1" x14ac:dyDescent="0.25">
      <c r="A42" s="100"/>
      <c r="B42" s="100"/>
      <c r="C42" s="100"/>
      <c r="D42" s="100"/>
      <c r="E42" s="100"/>
      <c r="F42" s="100"/>
      <c r="G42" s="100"/>
      <c r="H42" s="100"/>
      <c r="I42" s="100"/>
      <c r="J42" s="100"/>
      <c r="K42" s="100"/>
      <c r="L42" s="100"/>
      <c r="M42" s="100"/>
      <c r="N42">
        <v>40130000</v>
      </c>
      <c r="O42" t="s">
        <v>539</v>
      </c>
      <c r="P42" t="s">
        <v>540</v>
      </c>
      <c r="Q42">
        <v>18</v>
      </c>
      <c r="R42">
        <v>432</v>
      </c>
      <c r="S42">
        <v>0</v>
      </c>
      <c r="T42">
        <v>12768</v>
      </c>
      <c r="U42" s="100"/>
      <c r="V42" s="100"/>
      <c r="W42" s="100"/>
      <c r="X42" s="100"/>
      <c r="Y42" s="100" t="str">
        <f t="shared" si="1"/>
        <v>FG S18432</v>
      </c>
      <c r="Z42" s="100">
        <f t="shared" si="2"/>
        <v>40130000</v>
      </c>
      <c r="AA42" s="100" t="str">
        <f t="shared" si="3"/>
        <v>FGSELC</v>
      </c>
      <c r="AB42" s="100" t="str">
        <f t="shared" si="4"/>
        <v>FG S</v>
      </c>
      <c r="AC42" s="100">
        <f t="shared" si="5"/>
        <v>18</v>
      </c>
      <c r="AD42" s="100">
        <f t="shared" si="6"/>
        <v>432</v>
      </c>
      <c r="AE42" s="100">
        <f t="shared" si="7"/>
        <v>0</v>
      </c>
      <c r="AF42" s="100">
        <f t="shared" si="8"/>
        <v>12768</v>
      </c>
      <c r="AG42" s="100" t="e">
        <f>VLOOKUP(Y42,'SHARE pour coms'!$L$2:$T$97,9,FALSE)</f>
        <v>#N/A</v>
      </c>
    </row>
    <row r="43" spans="1:33" ht="21.75" customHeight="1" x14ac:dyDescent="0.25">
      <c r="A43" s="100"/>
      <c r="B43" s="100"/>
      <c r="C43" s="100"/>
      <c r="D43" s="100"/>
      <c r="E43" s="100"/>
      <c r="F43" s="100"/>
      <c r="G43" s="100"/>
      <c r="H43" s="100"/>
      <c r="I43" s="100"/>
      <c r="J43" s="100"/>
      <c r="K43" s="100"/>
      <c r="L43" s="100"/>
      <c r="M43" s="100"/>
      <c r="N43">
        <v>40130000</v>
      </c>
      <c r="O43" t="s">
        <v>491</v>
      </c>
      <c r="P43" t="s">
        <v>492</v>
      </c>
      <c r="Q43">
        <v>18</v>
      </c>
      <c r="R43">
        <v>601</v>
      </c>
      <c r="S43">
        <v>0</v>
      </c>
      <c r="T43">
        <v>9581.06</v>
      </c>
      <c r="U43" s="100"/>
      <c r="V43" s="100"/>
      <c r="W43" s="100"/>
      <c r="X43" s="100"/>
      <c r="Y43" s="100" t="str">
        <f t="shared" si="1"/>
        <v>GROUPE FRANCE AGRICOLE18601</v>
      </c>
      <c r="Z43" s="100">
        <f t="shared" si="2"/>
        <v>40130000</v>
      </c>
      <c r="AA43" s="100" t="str">
        <f t="shared" si="3"/>
        <v>GRFRAG</v>
      </c>
      <c r="AB43" s="100" t="str">
        <f t="shared" si="4"/>
        <v>GROUPE FRANCE AGRICOLE</v>
      </c>
      <c r="AC43" s="100">
        <f t="shared" si="5"/>
        <v>18</v>
      </c>
      <c r="AD43" s="100">
        <f t="shared" si="6"/>
        <v>601</v>
      </c>
      <c r="AE43" s="100">
        <f t="shared" si="7"/>
        <v>0</v>
      </c>
      <c r="AF43" s="100">
        <f t="shared" si="8"/>
        <v>9581.06</v>
      </c>
      <c r="AG43" s="100" t="e">
        <f>VLOOKUP(Y43,'SHARE pour coms'!$L$2:$T$97,9,FALSE)</f>
        <v>#N/A</v>
      </c>
    </row>
    <row r="44" spans="1:33" ht="21.75" customHeight="1" x14ac:dyDescent="0.25">
      <c r="A44" s="100"/>
      <c r="B44" s="100"/>
      <c r="C44" s="100"/>
      <c r="D44" s="100"/>
      <c r="E44" s="100"/>
      <c r="F44" s="100"/>
      <c r="G44" s="100"/>
      <c r="H44" s="100"/>
      <c r="I44" s="100"/>
      <c r="J44" s="100"/>
      <c r="K44" s="100"/>
      <c r="L44" s="100"/>
      <c r="M44" s="100"/>
      <c r="N44">
        <v>40130000</v>
      </c>
      <c r="O44" t="s">
        <v>541</v>
      </c>
      <c r="P44" t="s">
        <v>542</v>
      </c>
      <c r="Q44">
        <v>18</v>
      </c>
      <c r="R44">
        <v>601</v>
      </c>
      <c r="S44">
        <v>0</v>
      </c>
      <c r="T44">
        <v>3510.5</v>
      </c>
      <c r="U44" s="100"/>
      <c r="V44" s="100"/>
      <c r="W44" s="100"/>
      <c r="X44" s="100"/>
      <c r="Y44" s="100" t="str">
        <f t="shared" si="1"/>
        <v>LE MOCI - SEDEC18601</v>
      </c>
      <c r="Z44" s="100">
        <f t="shared" si="2"/>
        <v>40130000</v>
      </c>
      <c r="AA44" s="100" t="str">
        <f t="shared" si="3"/>
        <v>LEMOCI</v>
      </c>
      <c r="AB44" s="100" t="str">
        <f t="shared" si="4"/>
        <v>LE MOCI - SEDEC</v>
      </c>
      <c r="AC44" s="100">
        <f t="shared" si="5"/>
        <v>18</v>
      </c>
      <c r="AD44" s="100">
        <f t="shared" si="6"/>
        <v>601</v>
      </c>
      <c r="AE44" s="100">
        <f t="shared" si="7"/>
        <v>0</v>
      </c>
      <c r="AF44" s="100">
        <f t="shared" si="8"/>
        <v>3510.5</v>
      </c>
      <c r="AG44" s="100" t="e">
        <f>VLOOKUP(Y44,'SHARE pour coms'!$L$2:$T$97,9,FALSE)</f>
        <v>#N/A</v>
      </c>
    </row>
    <row r="45" spans="1:33" ht="21.75" customHeight="1" x14ac:dyDescent="0.25">
      <c r="A45" s="100"/>
      <c r="B45" s="100"/>
      <c r="C45" s="100"/>
      <c r="D45" s="100"/>
      <c r="E45" s="100"/>
      <c r="F45" s="100"/>
      <c r="G45" s="100"/>
      <c r="H45" s="100"/>
      <c r="I45" s="100"/>
      <c r="J45" s="100"/>
      <c r="K45" s="100"/>
      <c r="L45" s="100"/>
      <c r="M45" s="100"/>
      <c r="N45">
        <v>40130000</v>
      </c>
      <c r="O45" t="s">
        <v>140</v>
      </c>
      <c r="P45" t="s">
        <v>141</v>
      </c>
      <c r="Q45">
        <v>18</v>
      </c>
      <c r="R45">
        <v>601</v>
      </c>
      <c r="S45">
        <v>0</v>
      </c>
      <c r="T45">
        <v>11715.98</v>
      </c>
      <c r="U45" s="100"/>
      <c r="V45" s="100"/>
      <c r="W45" s="100"/>
      <c r="X45" s="100"/>
      <c r="Y45" s="100" t="str">
        <f t="shared" si="1"/>
        <v>LES ECHOS S.A.18601</v>
      </c>
      <c r="Z45" s="100">
        <f t="shared" si="2"/>
        <v>40130000</v>
      </c>
      <c r="AA45" s="100" t="str">
        <f t="shared" si="3"/>
        <v>ECHOS</v>
      </c>
      <c r="AB45" s="100" t="str">
        <f t="shared" si="4"/>
        <v>LES ECHOS S.A.</v>
      </c>
      <c r="AC45" s="100">
        <f t="shared" si="5"/>
        <v>18</v>
      </c>
      <c r="AD45" s="100">
        <f t="shared" si="6"/>
        <v>601</v>
      </c>
      <c r="AE45" s="100">
        <f t="shared" si="7"/>
        <v>0</v>
      </c>
      <c r="AF45" s="100">
        <f t="shared" si="8"/>
        <v>11715.98</v>
      </c>
      <c r="AG45" s="100" t="e">
        <f>VLOOKUP(Y45,'SHARE pour coms'!$L$2:$T$97,9,FALSE)</f>
        <v>#N/A</v>
      </c>
    </row>
    <row r="46" spans="1:33" ht="21.75" customHeight="1" x14ac:dyDescent="0.25">
      <c r="A46" s="100"/>
      <c r="B46" s="100"/>
      <c r="C46" s="100"/>
      <c r="D46" s="100"/>
      <c r="E46" s="100"/>
      <c r="F46" s="100"/>
      <c r="G46" s="100"/>
      <c r="H46" s="100"/>
      <c r="I46" s="100"/>
      <c r="J46" s="100"/>
      <c r="K46" s="100"/>
      <c r="L46" s="100"/>
      <c r="M46" s="100"/>
      <c r="N46">
        <v>40130000</v>
      </c>
      <c r="O46" t="s">
        <v>506</v>
      </c>
      <c r="P46" t="s">
        <v>506</v>
      </c>
      <c r="Q46">
        <v>18</v>
      </c>
      <c r="R46">
        <v>601</v>
      </c>
      <c r="S46">
        <v>0</v>
      </c>
      <c r="T46">
        <v>3600</v>
      </c>
      <c r="U46" s="100"/>
      <c r="V46" s="100"/>
      <c r="W46" s="100"/>
      <c r="X46" s="100"/>
      <c r="Y46" s="100" t="str">
        <f t="shared" si="1"/>
        <v>SIFIJA18601</v>
      </c>
      <c r="Z46" s="100">
        <f t="shared" si="2"/>
        <v>40130000</v>
      </c>
      <c r="AA46" s="100" t="str">
        <f t="shared" si="3"/>
        <v>SIFIJA</v>
      </c>
      <c r="AB46" s="100" t="str">
        <f t="shared" si="4"/>
        <v>SIFIJA</v>
      </c>
      <c r="AC46" s="100">
        <f t="shared" si="5"/>
        <v>18</v>
      </c>
      <c r="AD46" s="100">
        <f t="shared" si="6"/>
        <v>601</v>
      </c>
      <c r="AE46" s="100">
        <f t="shared" si="7"/>
        <v>0</v>
      </c>
      <c r="AF46" s="100">
        <f t="shared" si="8"/>
        <v>3600</v>
      </c>
      <c r="AG46" s="100" t="e">
        <f>VLOOKUP(Y46,'SHARE pour coms'!$L$2:$T$97,9,FALSE)</f>
        <v>#N/A</v>
      </c>
    </row>
    <row r="47" spans="1:33" ht="21.75" customHeight="1" x14ac:dyDescent="0.25">
      <c r="A47" s="100"/>
      <c r="B47" s="100"/>
      <c r="C47" s="100"/>
      <c r="D47" s="100"/>
      <c r="E47" s="100"/>
      <c r="F47" s="100"/>
      <c r="G47" s="100"/>
      <c r="H47" s="100"/>
      <c r="I47" s="100"/>
      <c r="J47" s="100"/>
      <c r="K47" s="100"/>
      <c r="L47" s="100"/>
      <c r="M47" s="100"/>
      <c r="N47">
        <v>40130000</v>
      </c>
      <c r="O47" t="s">
        <v>507</v>
      </c>
      <c r="P47" t="s">
        <v>508</v>
      </c>
      <c r="Q47">
        <v>17</v>
      </c>
      <c r="R47">
        <v>702</v>
      </c>
      <c r="S47">
        <v>0</v>
      </c>
      <c r="T47">
        <v>14400</v>
      </c>
      <c r="U47" s="100"/>
      <c r="V47" s="100"/>
      <c r="W47" s="100"/>
      <c r="X47" s="100"/>
      <c r="Y47" s="100" t="str">
        <f t="shared" si="1"/>
        <v>B PUBLICATIONS17702</v>
      </c>
      <c r="Z47" s="100">
        <f t="shared" si="2"/>
        <v>40130000</v>
      </c>
      <c r="AA47" s="100" t="str">
        <f t="shared" si="3"/>
        <v>BPUBLI</v>
      </c>
      <c r="AB47" s="100" t="str">
        <f t="shared" si="4"/>
        <v>B PUBLICATIONS</v>
      </c>
      <c r="AC47" s="100">
        <f t="shared" si="5"/>
        <v>17</v>
      </c>
      <c r="AD47" s="100">
        <f t="shared" si="6"/>
        <v>702</v>
      </c>
      <c r="AE47" s="100">
        <f t="shared" si="7"/>
        <v>0</v>
      </c>
      <c r="AF47" s="100">
        <f t="shared" si="8"/>
        <v>14400</v>
      </c>
      <c r="AG47" s="100" t="e">
        <f>VLOOKUP(Y47,'SHARE pour coms'!$L$2:$T$97,9,FALSE)</f>
        <v>#N/A</v>
      </c>
    </row>
    <row r="48" spans="1:33" ht="21.75" customHeight="1" x14ac:dyDescent="0.25">
      <c r="A48" s="100"/>
      <c r="B48" s="100"/>
      <c r="C48" s="100"/>
      <c r="D48" s="100"/>
      <c r="E48" s="100"/>
      <c r="F48" s="100"/>
      <c r="G48" s="100"/>
      <c r="H48" s="100"/>
      <c r="I48" s="100"/>
      <c r="J48" s="100"/>
      <c r="K48" s="100"/>
      <c r="L48" s="100"/>
      <c r="M48" s="100"/>
      <c r="N48">
        <v>40130000</v>
      </c>
      <c r="O48" t="s">
        <v>203</v>
      </c>
      <c r="P48" t="s">
        <v>204</v>
      </c>
      <c r="Q48">
        <v>17</v>
      </c>
      <c r="R48">
        <v>702</v>
      </c>
      <c r="S48">
        <v>0</v>
      </c>
      <c r="T48">
        <v>13200</v>
      </c>
      <c r="U48" s="100"/>
      <c r="V48" s="100"/>
      <c r="W48" s="100"/>
      <c r="X48" s="100"/>
      <c r="Y48" s="100" t="str">
        <f t="shared" si="1"/>
        <v>PALINDROME SARL17702</v>
      </c>
      <c r="Z48" s="100">
        <f t="shared" si="2"/>
        <v>40130000</v>
      </c>
      <c r="AA48" s="100" t="str">
        <f t="shared" si="3"/>
        <v>PALIND</v>
      </c>
      <c r="AB48" s="100" t="str">
        <f t="shared" si="4"/>
        <v>PALINDROME SARL</v>
      </c>
      <c r="AC48" s="100">
        <f t="shared" si="5"/>
        <v>17</v>
      </c>
      <c r="AD48" s="100">
        <f t="shared" si="6"/>
        <v>702</v>
      </c>
      <c r="AE48" s="100">
        <f t="shared" si="7"/>
        <v>0</v>
      </c>
      <c r="AF48" s="100">
        <f t="shared" si="8"/>
        <v>13200</v>
      </c>
      <c r="AG48" s="100" t="e">
        <f>VLOOKUP(Y48,'SHARE pour coms'!$L$2:$T$97,9,FALSE)</f>
        <v>#N/A</v>
      </c>
    </row>
    <row r="49" spans="1:33" ht="21.75" customHeight="1" x14ac:dyDescent="0.25">
      <c r="A49" s="100"/>
      <c r="B49" s="100"/>
      <c r="C49" s="100"/>
      <c r="D49" s="100"/>
      <c r="E49" s="100"/>
      <c r="F49" s="100"/>
      <c r="G49" s="100"/>
      <c r="H49" s="100"/>
      <c r="I49" s="100"/>
      <c r="J49" s="100"/>
      <c r="K49" s="100"/>
      <c r="L49" s="100"/>
      <c r="M49" s="100"/>
      <c r="N49">
        <v>40130000</v>
      </c>
      <c r="O49" t="s">
        <v>187</v>
      </c>
      <c r="P49" t="s">
        <v>188</v>
      </c>
      <c r="Q49">
        <v>16</v>
      </c>
      <c r="R49">
        <v>703</v>
      </c>
      <c r="S49">
        <v>861.56</v>
      </c>
      <c r="T49">
        <v>0</v>
      </c>
      <c r="U49" s="100"/>
      <c r="V49" s="100"/>
      <c r="W49" s="100"/>
      <c r="X49" s="100"/>
      <c r="Y49" s="100" t="str">
        <f t="shared" si="1"/>
        <v>INFOMER16703</v>
      </c>
      <c r="Z49" s="100">
        <f t="shared" si="2"/>
        <v>40130000</v>
      </c>
      <c r="AA49" s="100" t="str">
        <f t="shared" si="3"/>
        <v>INFOME</v>
      </c>
      <c r="AB49" s="100" t="str">
        <f t="shared" si="4"/>
        <v>INFOMER</v>
      </c>
      <c r="AC49" s="100">
        <f t="shared" si="5"/>
        <v>16</v>
      </c>
      <c r="AD49" s="100">
        <f t="shared" si="6"/>
        <v>703</v>
      </c>
      <c r="AE49" s="100">
        <f t="shared" si="7"/>
        <v>861.56</v>
      </c>
      <c r="AF49" s="100">
        <f t="shared" si="8"/>
        <v>0</v>
      </c>
      <c r="AG49" s="100" t="e">
        <f>VLOOKUP(Y49,'SHARE pour coms'!$L$2:$T$97,9,FALSE)</f>
        <v>#N/A</v>
      </c>
    </row>
    <row r="50" spans="1:33" ht="21.75" customHeight="1" x14ac:dyDescent="0.25">
      <c r="A50" s="100"/>
      <c r="B50" s="100"/>
      <c r="C50" s="100"/>
      <c r="D50" s="100"/>
      <c r="E50" s="100"/>
      <c r="F50" s="100"/>
      <c r="G50" s="100"/>
      <c r="H50" s="100"/>
      <c r="I50" s="100"/>
      <c r="J50" s="100"/>
      <c r="K50" s="100"/>
      <c r="L50" s="100"/>
      <c r="M50" s="100"/>
      <c r="N50">
        <v>40130000</v>
      </c>
      <c r="O50" t="s">
        <v>176</v>
      </c>
      <c r="P50" t="s">
        <v>177</v>
      </c>
      <c r="Q50">
        <v>13</v>
      </c>
      <c r="R50">
        <v>704</v>
      </c>
      <c r="S50">
        <v>850</v>
      </c>
      <c r="T50">
        <v>0</v>
      </c>
      <c r="U50" s="100"/>
      <c r="V50" s="100"/>
      <c r="W50" s="100"/>
      <c r="X50" s="100"/>
      <c r="Y50" s="100" t="str">
        <f t="shared" si="1"/>
        <v>DELIUS KLASING VERLAG BOOTE13704</v>
      </c>
      <c r="Z50" s="100">
        <f t="shared" si="2"/>
        <v>40130000</v>
      </c>
      <c r="AA50" s="100" t="str">
        <f t="shared" si="3"/>
        <v>DELIUS</v>
      </c>
      <c r="AB50" s="100" t="str">
        <f t="shared" si="4"/>
        <v>DELIUS KLASING VERLAG BOOTE</v>
      </c>
      <c r="AC50" s="100">
        <f t="shared" si="5"/>
        <v>13</v>
      </c>
      <c r="AD50" s="100">
        <f t="shared" si="6"/>
        <v>704</v>
      </c>
      <c r="AE50" s="100">
        <f t="shared" si="7"/>
        <v>850</v>
      </c>
      <c r="AF50" s="100">
        <f t="shared" si="8"/>
        <v>0</v>
      </c>
      <c r="AG50" s="100" t="e">
        <f>VLOOKUP(Y50,'SHARE pour coms'!$L$2:$T$97,9,FALSE)</f>
        <v>#N/A</v>
      </c>
    </row>
    <row r="51" spans="1:33" ht="21.75" customHeight="1" x14ac:dyDescent="0.25">
      <c r="A51" s="100"/>
      <c r="B51" s="100"/>
      <c r="C51" s="100"/>
      <c r="D51" s="100"/>
      <c r="E51" s="100"/>
      <c r="F51" s="100"/>
      <c r="G51" s="100"/>
      <c r="H51" s="100"/>
      <c r="I51" s="100"/>
      <c r="J51" s="100"/>
      <c r="K51" s="100"/>
      <c r="L51" s="100"/>
      <c r="M51" s="100"/>
      <c r="N51">
        <v>40130000</v>
      </c>
      <c r="O51" t="s">
        <v>116</v>
      </c>
      <c r="P51" t="s">
        <v>117</v>
      </c>
      <c r="Q51">
        <v>16</v>
      </c>
      <c r="R51">
        <v>704</v>
      </c>
      <c r="S51">
        <v>0</v>
      </c>
      <c r="T51">
        <v>7000</v>
      </c>
      <c r="U51" s="100"/>
      <c r="V51" s="100"/>
      <c r="W51" s="100"/>
      <c r="X51" s="100"/>
      <c r="Y51" s="100" t="str">
        <f t="shared" si="1"/>
        <v>PANAMA EDITORE SPA16704</v>
      </c>
      <c r="Z51" s="100">
        <f t="shared" si="2"/>
        <v>40130000</v>
      </c>
      <c r="AA51" s="100" t="str">
        <f t="shared" si="3"/>
        <v>PANAMA</v>
      </c>
      <c r="AB51" s="100" t="str">
        <f t="shared" si="4"/>
        <v>PANAMA EDITORE SPA</v>
      </c>
      <c r="AC51" s="100">
        <f t="shared" si="5"/>
        <v>16</v>
      </c>
      <c r="AD51" s="100">
        <f t="shared" si="6"/>
        <v>704</v>
      </c>
      <c r="AE51" s="100">
        <f t="shared" si="7"/>
        <v>0</v>
      </c>
      <c r="AF51" s="100">
        <f t="shared" si="8"/>
        <v>7000</v>
      </c>
      <c r="AG51" s="100" t="e">
        <f>VLOOKUP(Y51,'SHARE pour coms'!$L$2:$T$97,9,FALSE)</f>
        <v>#N/A</v>
      </c>
    </row>
    <row r="52" spans="1:33" ht="21.75" customHeight="1" x14ac:dyDescent="0.25">
      <c r="A52" s="100"/>
      <c r="B52" s="100"/>
      <c r="C52" s="100"/>
      <c r="D52" s="100"/>
      <c r="E52" s="100"/>
      <c r="F52" s="100"/>
      <c r="G52" s="100"/>
      <c r="H52" s="100"/>
      <c r="I52" s="100"/>
      <c r="J52" s="100"/>
      <c r="K52" s="100"/>
      <c r="L52" s="100"/>
      <c r="M52" s="100"/>
      <c r="N52">
        <v>40130000</v>
      </c>
      <c r="O52" t="s">
        <v>189</v>
      </c>
      <c r="P52" t="s">
        <v>190</v>
      </c>
      <c r="Q52">
        <v>16</v>
      </c>
      <c r="R52">
        <v>704</v>
      </c>
      <c r="S52">
        <v>0</v>
      </c>
      <c r="T52">
        <v>18000</v>
      </c>
      <c r="U52" s="100"/>
      <c r="V52" s="100"/>
      <c r="W52" s="100"/>
      <c r="X52" s="100"/>
      <c r="Y52" s="100" t="str">
        <f t="shared" si="1"/>
        <v>SG PUBLICATIONS16704</v>
      </c>
      <c r="Z52" s="100">
        <f t="shared" si="2"/>
        <v>40130000</v>
      </c>
      <c r="AA52" s="100" t="str">
        <f t="shared" si="3"/>
        <v>SGPUBL</v>
      </c>
      <c r="AB52" s="100" t="str">
        <f t="shared" si="4"/>
        <v>SG PUBLICATIONS</v>
      </c>
      <c r="AC52" s="100">
        <f t="shared" si="5"/>
        <v>16</v>
      </c>
      <c r="AD52" s="100">
        <f t="shared" si="6"/>
        <v>704</v>
      </c>
      <c r="AE52" s="100">
        <f t="shared" si="7"/>
        <v>0</v>
      </c>
      <c r="AF52" s="100">
        <f t="shared" si="8"/>
        <v>18000</v>
      </c>
      <c r="AG52" s="100" t="e">
        <f>VLOOKUP(Y52,'SHARE pour coms'!$L$2:$T$97,9,FALSE)</f>
        <v>#N/A</v>
      </c>
    </row>
    <row r="53" spans="1:33" ht="21.75" customHeight="1" x14ac:dyDescent="0.25">
      <c r="A53" s="100"/>
      <c r="B53" s="100"/>
      <c r="C53" s="100"/>
      <c r="D53" s="100"/>
      <c r="E53" s="100"/>
      <c r="F53" s="100"/>
      <c r="G53" s="100"/>
      <c r="H53" s="100"/>
      <c r="I53" s="100"/>
      <c r="J53" s="100"/>
      <c r="K53" s="100"/>
      <c r="L53" s="100"/>
      <c r="M53" s="100"/>
      <c r="N53">
        <v>40130000</v>
      </c>
      <c r="O53" t="s">
        <v>132</v>
      </c>
      <c r="P53" t="s">
        <v>133</v>
      </c>
      <c r="Q53">
        <v>16</v>
      </c>
      <c r="R53">
        <v>704</v>
      </c>
      <c r="S53">
        <v>0</v>
      </c>
      <c r="T53">
        <v>2650</v>
      </c>
      <c r="U53" s="100"/>
      <c r="V53" s="100"/>
      <c r="W53" s="100"/>
      <c r="X53" s="100"/>
      <c r="Y53" s="100" t="str">
        <f t="shared" si="1"/>
        <v>VIDO TELEDOMUNIKASYON LTD16704</v>
      </c>
      <c r="Z53" s="100">
        <f t="shared" si="2"/>
        <v>40130000</v>
      </c>
      <c r="AA53" s="100" t="str">
        <f t="shared" si="3"/>
        <v>VIDOTE</v>
      </c>
      <c r="AB53" s="100" t="str">
        <f t="shared" si="4"/>
        <v>VIDO TELEDOMUNIKASYON LTD</v>
      </c>
      <c r="AC53" s="100">
        <f t="shared" si="5"/>
        <v>16</v>
      </c>
      <c r="AD53" s="100">
        <f t="shared" si="6"/>
        <v>704</v>
      </c>
      <c r="AE53" s="100">
        <f t="shared" si="7"/>
        <v>0</v>
      </c>
      <c r="AF53" s="100">
        <f t="shared" si="8"/>
        <v>2650</v>
      </c>
      <c r="AG53" s="100" t="e">
        <f>VLOOKUP(Y53,'SHARE pour coms'!$L$2:$T$97,9,FALSE)</f>
        <v>#N/A</v>
      </c>
    </row>
    <row r="54" spans="1:33" ht="21.75" customHeight="1" x14ac:dyDescent="0.25">
      <c r="A54" s="100"/>
      <c r="B54" s="100"/>
      <c r="C54" s="100"/>
      <c r="D54" s="100"/>
      <c r="E54" s="100"/>
      <c r="F54" s="100"/>
      <c r="G54" s="100"/>
      <c r="H54" s="100"/>
      <c r="I54" s="100"/>
      <c r="J54" s="100"/>
      <c r="K54" s="100"/>
      <c r="L54" s="100"/>
      <c r="M54" s="100"/>
      <c r="N54">
        <v>40130000</v>
      </c>
      <c r="O54" t="s">
        <v>543</v>
      </c>
      <c r="P54" t="s">
        <v>544</v>
      </c>
      <c r="Q54">
        <v>17</v>
      </c>
      <c r="R54">
        <v>704</v>
      </c>
      <c r="S54">
        <v>0</v>
      </c>
      <c r="T54">
        <v>8000</v>
      </c>
      <c r="U54" s="100"/>
      <c r="V54" s="100"/>
      <c r="W54" s="100"/>
      <c r="X54" s="100"/>
      <c r="Y54" s="100" t="str">
        <f t="shared" si="1"/>
        <v>R.MEDIA LTD17704</v>
      </c>
      <c r="Z54" s="100">
        <f t="shared" si="2"/>
        <v>40130000</v>
      </c>
      <c r="AA54" s="100" t="str">
        <f t="shared" si="3"/>
        <v>RMEDIA</v>
      </c>
      <c r="AB54" s="100" t="str">
        <f t="shared" si="4"/>
        <v>R.MEDIA LTD</v>
      </c>
      <c r="AC54" s="100">
        <f t="shared" si="5"/>
        <v>17</v>
      </c>
      <c r="AD54" s="100">
        <f t="shared" si="6"/>
        <v>704</v>
      </c>
      <c r="AE54" s="100">
        <f t="shared" si="7"/>
        <v>0</v>
      </c>
      <c r="AF54" s="100">
        <f t="shared" si="8"/>
        <v>8000</v>
      </c>
      <c r="AG54" s="100" t="e">
        <f>VLOOKUP(Y54,'SHARE pour coms'!$L$2:$T$97,9,FALSE)</f>
        <v>#N/A</v>
      </c>
    </row>
    <row r="55" spans="1:33" ht="21.75" customHeight="1" x14ac:dyDescent="0.25">
      <c r="A55" s="100"/>
      <c r="B55" s="100"/>
      <c r="C55" s="100"/>
      <c r="D55" s="100"/>
      <c r="E55" s="100"/>
      <c r="F55" s="100"/>
      <c r="G55" s="100"/>
      <c r="H55" s="100"/>
      <c r="I55" s="100"/>
      <c r="J55" s="100"/>
      <c r="K55" s="100"/>
      <c r="L55" s="100"/>
      <c r="M55" s="100"/>
      <c r="N55">
        <v>40130000</v>
      </c>
      <c r="O55" t="s">
        <v>207</v>
      </c>
      <c r="P55" t="s">
        <v>208</v>
      </c>
      <c r="Q55">
        <v>17</v>
      </c>
      <c r="R55">
        <v>704</v>
      </c>
      <c r="S55">
        <v>0</v>
      </c>
      <c r="T55">
        <v>4788</v>
      </c>
      <c r="U55" s="100"/>
      <c r="V55" s="100"/>
      <c r="W55" s="100"/>
      <c r="X55" s="100"/>
      <c r="Y55" s="100" t="str">
        <f t="shared" si="1"/>
        <v>SUZUKI FRANCE17704</v>
      </c>
      <c r="Z55" s="100">
        <f t="shared" si="2"/>
        <v>40130000</v>
      </c>
      <c r="AA55" s="100" t="str">
        <f t="shared" si="3"/>
        <v>SUZUKI</v>
      </c>
      <c r="AB55" s="100" t="str">
        <f t="shared" si="4"/>
        <v>SUZUKI FRANCE</v>
      </c>
      <c r="AC55" s="100">
        <f t="shared" si="5"/>
        <v>17</v>
      </c>
      <c r="AD55" s="100">
        <f t="shared" si="6"/>
        <v>704</v>
      </c>
      <c r="AE55" s="100">
        <f t="shared" si="7"/>
        <v>0</v>
      </c>
      <c r="AF55" s="100">
        <f t="shared" si="8"/>
        <v>4788</v>
      </c>
      <c r="AG55" s="100" t="e">
        <f>VLOOKUP(Y55,'SHARE pour coms'!$L$2:$T$97,9,FALSE)</f>
        <v>#N/A</v>
      </c>
    </row>
    <row r="56" spans="1:33" ht="21.75" customHeight="1" x14ac:dyDescent="0.25">
      <c r="A56" s="100"/>
      <c r="B56" s="100"/>
      <c r="C56" s="100"/>
      <c r="D56" s="100"/>
      <c r="E56" s="100"/>
      <c r="F56" s="100"/>
      <c r="G56" s="100"/>
      <c r="H56" s="100"/>
      <c r="I56" s="100"/>
      <c r="J56" s="100"/>
      <c r="K56" s="100"/>
      <c r="L56" s="100"/>
      <c r="M56" s="100"/>
      <c r="N56">
        <v>40130000</v>
      </c>
      <c r="O56" t="s">
        <v>227</v>
      </c>
      <c r="P56" t="s">
        <v>228</v>
      </c>
      <c r="Q56">
        <v>18</v>
      </c>
      <c r="R56">
        <v>704</v>
      </c>
      <c r="S56">
        <v>0</v>
      </c>
      <c r="T56">
        <v>24400</v>
      </c>
      <c r="U56" s="100"/>
      <c r="V56" s="100"/>
      <c r="W56" s="100"/>
      <c r="X56" s="100"/>
      <c r="Y56" s="100" t="str">
        <f t="shared" si="1"/>
        <v>ADVERTISING SERVICES LTD18704</v>
      </c>
      <c r="Z56" s="100">
        <f t="shared" si="2"/>
        <v>40130000</v>
      </c>
      <c r="AA56" s="100" t="str">
        <f t="shared" si="3"/>
        <v>ADVSER</v>
      </c>
      <c r="AB56" s="100" t="str">
        <f t="shared" si="4"/>
        <v>ADVERTISING SERVICES LTD</v>
      </c>
      <c r="AC56" s="100">
        <f t="shared" si="5"/>
        <v>18</v>
      </c>
      <c r="AD56" s="100">
        <f t="shared" si="6"/>
        <v>704</v>
      </c>
      <c r="AE56" s="100">
        <f t="shared" si="7"/>
        <v>0</v>
      </c>
      <c r="AF56" s="100">
        <f t="shared" si="8"/>
        <v>24400</v>
      </c>
      <c r="AG56" s="100" t="e">
        <f>VLOOKUP(Y56,'SHARE pour coms'!$L$2:$T$97,9,FALSE)</f>
        <v>#N/A</v>
      </c>
    </row>
    <row r="57" spans="1:33" ht="21.75" customHeight="1" x14ac:dyDescent="0.25">
      <c r="A57" s="100"/>
      <c r="B57" s="100"/>
      <c r="C57" s="100"/>
      <c r="D57" s="100"/>
      <c r="E57" s="100"/>
      <c r="F57" s="100"/>
      <c r="G57" s="100"/>
      <c r="H57" s="100"/>
      <c r="I57" s="100"/>
      <c r="J57" s="100"/>
      <c r="K57" s="100"/>
      <c r="L57" s="100"/>
      <c r="M57" s="100"/>
      <c r="N57">
        <v>40130000</v>
      </c>
      <c r="O57" t="s">
        <v>511</v>
      </c>
      <c r="P57" t="s">
        <v>512</v>
      </c>
      <c r="Q57">
        <v>17</v>
      </c>
      <c r="R57">
        <v>711</v>
      </c>
      <c r="S57">
        <v>0</v>
      </c>
      <c r="T57">
        <v>62100</v>
      </c>
      <c r="U57" s="100"/>
      <c r="V57" s="100"/>
      <c r="W57" s="100"/>
      <c r="X57" s="100"/>
      <c r="Y57" s="100" t="str">
        <f t="shared" si="1"/>
        <v>AESOP FRANCE SARL17711</v>
      </c>
      <c r="Z57" s="100">
        <f t="shared" si="2"/>
        <v>40130000</v>
      </c>
      <c r="AA57" s="100" t="str">
        <f t="shared" si="3"/>
        <v>AESOPF</v>
      </c>
      <c r="AB57" s="100" t="str">
        <f t="shared" si="4"/>
        <v>AESOP FRANCE SARL</v>
      </c>
      <c r="AC57" s="100">
        <f t="shared" si="5"/>
        <v>17</v>
      </c>
      <c r="AD57" s="100">
        <f t="shared" si="6"/>
        <v>711</v>
      </c>
      <c r="AE57" s="100">
        <f t="shared" si="7"/>
        <v>0</v>
      </c>
      <c r="AF57" s="100">
        <f t="shared" si="8"/>
        <v>62100</v>
      </c>
      <c r="AG57" s="100" t="e">
        <f>VLOOKUP(Y57,'SHARE pour coms'!$L$2:$T$97,9,FALSE)</f>
        <v>#N/A</v>
      </c>
    </row>
    <row r="58" spans="1:33" ht="21.75" customHeight="1" x14ac:dyDescent="0.25">
      <c r="A58" s="100"/>
      <c r="B58" s="100"/>
      <c r="C58" s="100"/>
      <c r="D58" s="100"/>
      <c r="E58" s="100"/>
      <c r="F58" s="100"/>
      <c r="G58" s="100"/>
      <c r="H58" s="100"/>
      <c r="I58" s="100"/>
      <c r="J58" s="100"/>
      <c r="K58" s="100"/>
      <c r="L58" s="100"/>
      <c r="M58" s="100"/>
      <c r="N58">
        <v>40130000</v>
      </c>
      <c r="O58" t="s">
        <v>315</v>
      </c>
      <c r="P58" t="s">
        <v>316</v>
      </c>
      <c r="Q58">
        <v>17</v>
      </c>
      <c r="R58">
        <v>711</v>
      </c>
      <c r="S58">
        <v>0</v>
      </c>
      <c r="T58">
        <v>5250</v>
      </c>
      <c r="U58" s="100"/>
      <c r="V58" s="100"/>
      <c r="W58" s="100"/>
      <c r="X58" s="100"/>
      <c r="Y58" s="100" t="str">
        <f t="shared" si="1"/>
        <v>RADIO FRANCE17711</v>
      </c>
      <c r="Z58" s="100">
        <f t="shared" si="2"/>
        <v>40130000</v>
      </c>
      <c r="AA58" s="100" t="str">
        <f t="shared" si="3"/>
        <v>RADFRA</v>
      </c>
      <c r="AB58" s="100" t="str">
        <f t="shared" si="4"/>
        <v>RADIO FRANCE</v>
      </c>
      <c r="AC58" s="100">
        <f t="shared" si="5"/>
        <v>17</v>
      </c>
      <c r="AD58" s="100">
        <f t="shared" si="6"/>
        <v>711</v>
      </c>
      <c r="AE58" s="100">
        <f t="shared" si="7"/>
        <v>0</v>
      </c>
      <c r="AF58" s="100">
        <f t="shared" si="8"/>
        <v>5250</v>
      </c>
      <c r="AG58" s="100" t="str">
        <f>VLOOKUP(Y58,'SHARE pour coms'!$L$2:$T$97,9,FALSE)</f>
        <v>Retour compta avec commande - intégrée</v>
      </c>
    </row>
    <row r="59" spans="1:33" ht="21.75" customHeight="1" x14ac:dyDescent="0.25">
      <c r="A59" s="100"/>
      <c r="B59" s="100"/>
      <c r="C59" s="100"/>
      <c r="D59" s="100"/>
      <c r="E59" s="100"/>
      <c r="F59" s="100"/>
      <c r="G59" s="100"/>
      <c r="H59" s="100"/>
      <c r="I59" s="100"/>
      <c r="J59" s="100"/>
      <c r="K59" s="100"/>
      <c r="L59" s="100"/>
      <c r="M59" s="100"/>
      <c r="N59">
        <v>40130000</v>
      </c>
      <c r="O59" t="s">
        <v>171</v>
      </c>
      <c r="P59" t="s">
        <v>172</v>
      </c>
      <c r="Q59">
        <v>8</v>
      </c>
      <c r="R59">
        <v>712</v>
      </c>
      <c r="S59">
        <v>0</v>
      </c>
      <c r="T59">
        <v>28</v>
      </c>
      <c r="U59" s="100"/>
      <c r="V59" s="100"/>
      <c r="W59" s="100"/>
      <c r="X59" s="100"/>
      <c r="Y59" s="100" t="str">
        <f t="shared" si="1"/>
        <v>FACTORY EDITIONS8712</v>
      </c>
      <c r="Z59" s="100">
        <f t="shared" si="2"/>
        <v>40130000</v>
      </c>
      <c r="AA59" s="100" t="str">
        <f t="shared" si="3"/>
        <v>FACTOR</v>
      </c>
      <c r="AB59" s="100" t="str">
        <f t="shared" si="4"/>
        <v>FACTORY EDITIONS</v>
      </c>
      <c r="AC59" s="100">
        <f t="shared" si="5"/>
        <v>8</v>
      </c>
      <c r="AD59" s="100">
        <f t="shared" si="6"/>
        <v>712</v>
      </c>
      <c r="AE59" s="100">
        <f t="shared" si="7"/>
        <v>0</v>
      </c>
      <c r="AF59" s="100">
        <f t="shared" si="8"/>
        <v>28</v>
      </c>
      <c r="AG59" s="100" t="e">
        <f>VLOOKUP(Y59,'SHARE pour coms'!$L$2:$T$97,9,FALSE)</f>
        <v>#N/A</v>
      </c>
    </row>
    <row r="60" spans="1:33" ht="21.75" customHeight="1" x14ac:dyDescent="0.25">
      <c r="A60" s="100"/>
      <c r="B60" s="100"/>
      <c r="C60" s="100"/>
      <c r="D60" s="100"/>
      <c r="E60" s="100"/>
      <c r="F60" s="100"/>
      <c r="G60" s="100"/>
      <c r="H60" s="100"/>
      <c r="I60" s="100"/>
      <c r="J60" s="100"/>
      <c r="K60" s="100"/>
      <c r="L60" s="100"/>
      <c r="M60" s="100"/>
      <c r="N60">
        <v>40130000</v>
      </c>
      <c r="O60" t="s">
        <v>184</v>
      </c>
      <c r="P60" t="s">
        <v>185</v>
      </c>
      <c r="Q60">
        <v>15</v>
      </c>
      <c r="R60">
        <v>712</v>
      </c>
      <c r="S60">
        <v>0</v>
      </c>
      <c r="T60">
        <v>3912</v>
      </c>
      <c r="U60" s="100"/>
      <c r="V60" s="100"/>
      <c r="W60" s="100"/>
      <c r="X60" s="100"/>
      <c r="Y60" s="100" t="str">
        <f t="shared" si="1"/>
        <v>INTERNATIONAL HERALD TRIBUNE15712</v>
      </c>
      <c r="Z60" s="100">
        <f t="shared" si="2"/>
        <v>40130000</v>
      </c>
      <c r="AA60" s="100" t="str">
        <f t="shared" si="3"/>
        <v>HERALD</v>
      </c>
      <c r="AB60" s="100" t="str">
        <f t="shared" si="4"/>
        <v>INTERNATIONAL HERALD TRIBUNE</v>
      </c>
      <c r="AC60" s="100">
        <f t="shared" si="5"/>
        <v>15</v>
      </c>
      <c r="AD60" s="100">
        <f t="shared" si="6"/>
        <v>712</v>
      </c>
      <c r="AE60" s="100">
        <f t="shared" si="7"/>
        <v>0</v>
      </c>
      <c r="AF60" s="100">
        <f t="shared" si="8"/>
        <v>3912</v>
      </c>
      <c r="AG60" s="100" t="e">
        <f>VLOOKUP(Y60,'SHARE pour coms'!$L$2:$T$97,9,FALSE)</f>
        <v>#N/A</v>
      </c>
    </row>
    <row r="61" spans="1:33" s="108" customFormat="1" ht="12.75" x14ac:dyDescent="0.2"/>
    <row r="62" spans="1:33" s="108" customFormat="1" ht="12.75" x14ac:dyDescent="0.2"/>
    <row r="63" spans="1:33" s="108" customFormat="1" ht="12.75" x14ac:dyDescent="0.2"/>
    <row r="64" spans="1:33" s="108" customFormat="1" ht="12.75" x14ac:dyDescent="0.2"/>
    <row r="65" s="108" customFormat="1" ht="12.75" x14ac:dyDescent="0.2"/>
    <row r="66" s="108" customFormat="1" ht="12.75" x14ac:dyDescent="0.2"/>
    <row r="67" s="108" customFormat="1" ht="12.75" x14ac:dyDescent="0.2"/>
    <row r="68" s="108" customFormat="1" ht="12.75" x14ac:dyDescent="0.2"/>
    <row r="69" s="108" customFormat="1" ht="12.75" x14ac:dyDescent="0.2"/>
    <row r="70" s="108" customFormat="1" ht="12.75" x14ac:dyDescent="0.2"/>
    <row r="71" s="108" customFormat="1" ht="12.75" x14ac:dyDescent="0.2"/>
    <row r="72" s="108" customFormat="1" ht="12.75" x14ac:dyDescent="0.2"/>
    <row r="73" s="108" customFormat="1" ht="12.75" x14ac:dyDescent="0.2"/>
    <row r="74" s="108" customFormat="1" ht="12.75" x14ac:dyDescent="0.2"/>
    <row r="75" s="108" customFormat="1" ht="12.75" x14ac:dyDescent="0.2"/>
    <row r="76" s="108" customFormat="1" ht="12.75" x14ac:dyDescent="0.2"/>
    <row r="77" s="108" customFormat="1" ht="12.75" x14ac:dyDescent="0.2"/>
    <row r="78" s="108" customFormat="1" ht="12.75" x14ac:dyDescent="0.2"/>
    <row r="79" s="108" customFormat="1" ht="12.75" x14ac:dyDescent="0.2"/>
    <row r="80" s="108" customFormat="1" ht="12.75" x14ac:dyDescent="0.2"/>
    <row r="81" s="108" customFormat="1" ht="12.75" x14ac:dyDescent="0.2"/>
    <row r="82" s="108" customFormat="1" ht="12.75" x14ac:dyDescent="0.2"/>
    <row r="83" s="108" customFormat="1" ht="12.75" x14ac:dyDescent="0.2"/>
    <row r="84" s="108" customFormat="1" ht="12.75" x14ac:dyDescent="0.2"/>
    <row r="85" s="108" customFormat="1" ht="12.75" x14ac:dyDescent="0.2"/>
    <row r="86" s="108" customFormat="1" ht="12.75" x14ac:dyDescent="0.2"/>
    <row r="87" s="108" customFormat="1" ht="12.75" x14ac:dyDescent="0.2"/>
    <row r="88" s="108" customFormat="1" ht="12.75" x14ac:dyDescent="0.2"/>
    <row r="89" s="108" customFormat="1" ht="12.75" x14ac:dyDescent="0.2"/>
  </sheetData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FF00"/>
  </sheetPr>
  <dimension ref="A1:AA30"/>
  <sheetViews>
    <sheetView showGridLines="0" topLeftCell="M1" zoomScale="85" zoomScaleNormal="85" workbookViewId="0">
      <selection activeCell="S23" sqref="S23"/>
    </sheetView>
  </sheetViews>
  <sheetFormatPr baseColWidth="10" defaultColWidth="6.42578125" defaultRowHeight="15" x14ac:dyDescent="0.25"/>
  <cols>
    <col min="1" max="2" width="7.85546875" style="104" bestFit="1" customWidth="1"/>
    <col min="3" max="3" width="44.7109375" style="104" bestFit="1" customWidth="1"/>
    <col min="4" max="4" width="16.140625" style="104" bestFit="1" customWidth="1"/>
    <col min="5" max="5" width="11.42578125" style="104" bestFit="1" customWidth="1"/>
    <col min="6" max="6" width="3.140625" style="82" customWidth="1"/>
    <col min="7" max="7" width="12.42578125" style="104" bestFit="1" customWidth="1"/>
    <col min="8" max="8" width="23.140625" style="104" bestFit="1" customWidth="1"/>
    <col min="9" max="9" width="41.7109375" style="104" bestFit="1" customWidth="1"/>
    <col min="10" max="11" width="3.140625" style="82" customWidth="1"/>
    <col min="12" max="12" width="53.5703125" style="82" bestFit="1" customWidth="1"/>
    <col min="13" max="13" width="10.42578125" style="82" bestFit="1" customWidth="1"/>
    <col min="14" max="14" width="19.28515625" style="82" bestFit="1" customWidth="1"/>
    <col min="15" max="15" width="48.42578125" style="82" bestFit="1" customWidth="1"/>
    <col min="16" max="16" width="14.5703125" style="82" bestFit="1" customWidth="1"/>
    <col min="17" max="17" width="7.42578125" style="82" bestFit="1" customWidth="1"/>
    <col min="18" max="18" width="13.85546875" style="82" bestFit="1" customWidth="1"/>
    <col min="19" max="19" width="14.5703125" style="82" bestFit="1" customWidth="1"/>
    <col min="20" max="20" width="38" style="82" bestFit="1" customWidth="1"/>
    <col min="21" max="21" width="19.28515625" style="82" bestFit="1" customWidth="1"/>
    <col min="22" max="22" width="6.42578125" style="108"/>
    <col min="23" max="23" width="19.28515625" style="28" bestFit="1" customWidth="1"/>
    <col min="24" max="24" width="31.7109375" style="108" bestFit="1" customWidth="1"/>
    <col min="25" max="25" width="19.28515625" style="28" bestFit="1" customWidth="1"/>
    <col min="26" max="26" width="11.5703125" style="28" bestFit="1" customWidth="1"/>
    <col min="27" max="27" width="8.7109375" style="28" bestFit="1" customWidth="1"/>
    <col min="28" max="28" width="12.5703125" style="108" bestFit="1" customWidth="1"/>
    <col min="29" max="29" width="9.5703125" style="108" bestFit="1" customWidth="1"/>
    <col min="30" max="30" width="6.85546875" style="108" bestFit="1" customWidth="1"/>
    <col min="31" max="32" width="6.5703125" style="108" bestFit="1" customWidth="1"/>
    <col min="33" max="33" width="6" style="108" bestFit="1" customWidth="1"/>
    <col min="34" max="16384" width="6.42578125" style="108"/>
  </cols>
  <sheetData>
    <row r="1" spans="1:27" x14ac:dyDescent="0.25">
      <c r="A1" s="104" t="s">
        <v>1101</v>
      </c>
      <c r="B1" s="104" t="s">
        <v>1101</v>
      </c>
      <c r="C1" s="104" t="s">
        <v>565</v>
      </c>
      <c r="D1" s="104" t="s">
        <v>87</v>
      </c>
      <c r="E1" s="104" t="s">
        <v>564</v>
      </c>
      <c r="F1" s="108"/>
      <c r="G1" s="104" t="s">
        <v>566</v>
      </c>
      <c r="H1" s="104" t="s">
        <v>567</v>
      </c>
      <c r="I1" s="104" t="s">
        <v>85</v>
      </c>
      <c r="J1" s="108"/>
      <c r="K1" s="108"/>
      <c r="L1" s="90" t="s">
        <v>1099</v>
      </c>
      <c r="M1" s="90" t="s">
        <v>1100</v>
      </c>
      <c r="N1" s="90" t="s">
        <v>98</v>
      </c>
      <c r="O1" s="90" t="s">
        <v>98</v>
      </c>
      <c r="P1" s="90" t="s">
        <v>93</v>
      </c>
      <c r="Q1" s="90" t="s">
        <v>94</v>
      </c>
      <c r="R1" s="91" t="s">
        <v>2378</v>
      </c>
      <c r="S1" s="91" t="s">
        <v>96</v>
      </c>
      <c r="T1" s="90" t="s">
        <v>557</v>
      </c>
      <c r="U1" s="108"/>
      <c r="W1" s="108"/>
      <c r="Y1" s="108"/>
      <c r="Z1" s="108"/>
      <c r="AA1" s="108"/>
    </row>
    <row r="2" spans="1:27" x14ac:dyDescent="0.25">
      <c r="B2" s="104" t="s">
        <v>1115</v>
      </c>
      <c r="C2" s="104" t="s">
        <v>583</v>
      </c>
      <c r="D2" s="104" t="s">
        <v>2377</v>
      </c>
      <c r="E2" s="104" t="s">
        <v>573</v>
      </c>
      <c r="G2" s="103">
        <v>8000</v>
      </c>
      <c r="H2" s="104" t="s">
        <v>584</v>
      </c>
      <c r="I2" s="104" t="s">
        <v>569</v>
      </c>
      <c r="L2" s="108" t="str">
        <f t="shared" ref="L2:L11" si="0">CONCATENATE(C2,D2,E2)</f>
        <v>ASSOCIATION VOIES OFFQuelle Session?712</v>
      </c>
      <c r="M2" s="108"/>
      <c r="N2" s="108"/>
      <c r="O2" s="108" t="str">
        <f t="shared" ref="O2:O11" si="1">C2</f>
        <v>ASSOCIATION VOIES OFF</v>
      </c>
      <c r="P2" s="108" t="str">
        <f t="shared" ref="P2:P11" si="2">D2</f>
        <v>Quelle Session?</v>
      </c>
      <c r="Q2" s="108" t="str">
        <f t="shared" ref="Q2:Q11" si="3">E2</f>
        <v>712</v>
      </c>
      <c r="R2"/>
      <c r="S2" s="108">
        <f t="shared" ref="S2:S11" si="4">G2</f>
        <v>8000</v>
      </c>
      <c r="T2" s="108" t="str">
        <f t="shared" ref="T2:T11" si="5">I2</f>
        <v>Litige acheteur</v>
      </c>
    </row>
    <row r="3" spans="1:27" x14ac:dyDescent="0.25">
      <c r="B3" s="104" t="s">
        <v>1115</v>
      </c>
      <c r="C3" s="104" t="s">
        <v>78</v>
      </c>
      <c r="D3" s="104" t="s">
        <v>2377</v>
      </c>
      <c r="E3" s="104" t="s">
        <v>577</v>
      </c>
      <c r="G3" s="103">
        <v>8700</v>
      </c>
      <c r="H3" s="104" t="s">
        <v>587</v>
      </c>
      <c r="I3" s="104" t="s">
        <v>569</v>
      </c>
      <c r="L3" s="108" t="str">
        <f t="shared" si="0"/>
        <v>TRUST MEDIA BVQuelle Session?704</v>
      </c>
      <c r="M3" s="108"/>
      <c r="N3" s="108"/>
      <c r="O3" s="108" t="str">
        <f t="shared" si="1"/>
        <v>TRUST MEDIA BV</v>
      </c>
      <c r="P3" s="108" t="str">
        <f t="shared" si="2"/>
        <v>Quelle Session?</v>
      </c>
      <c r="Q3" s="108" t="str">
        <f t="shared" si="3"/>
        <v>704</v>
      </c>
      <c r="R3"/>
      <c r="S3" s="108">
        <f t="shared" si="4"/>
        <v>8700</v>
      </c>
      <c r="T3" s="108" t="str">
        <f t="shared" si="5"/>
        <v>Litige acheteur</v>
      </c>
    </row>
    <row r="4" spans="1:27" x14ac:dyDescent="0.25">
      <c r="B4" s="104" t="s">
        <v>1115</v>
      </c>
      <c r="C4" s="104" t="s">
        <v>10</v>
      </c>
      <c r="D4" s="104" t="s">
        <v>2377</v>
      </c>
      <c r="E4" s="104" t="s">
        <v>588</v>
      </c>
      <c r="G4" s="103">
        <v>5304</v>
      </c>
      <c r="H4" s="104" t="s">
        <v>589</v>
      </c>
      <c r="I4" s="104" t="s">
        <v>581</v>
      </c>
      <c r="L4" s="108" t="str">
        <f t="shared" si="0"/>
        <v>ALTICE MEDIA PUBLICITEQuelle Session?703</v>
      </c>
      <c r="M4" s="108"/>
      <c r="N4" s="108"/>
      <c r="O4" s="108" t="str">
        <f t="shared" si="1"/>
        <v>ALTICE MEDIA PUBLICITE</v>
      </c>
      <c r="P4" s="108" t="str">
        <f t="shared" si="2"/>
        <v>Quelle Session?</v>
      </c>
      <c r="Q4" s="108" t="str">
        <f t="shared" si="3"/>
        <v>703</v>
      </c>
      <c r="R4"/>
      <c r="S4" s="108">
        <f t="shared" si="4"/>
        <v>5304</v>
      </c>
      <c r="T4" s="108" t="str">
        <f t="shared" si="5"/>
        <v>Enrichissement Comptable avec commande</v>
      </c>
    </row>
    <row r="5" spans="1:27" x14ac:dyDescent="0.25">
      <c r="B5" s="104" t="s">
        <v>1115</v>
      </c>
      <c r="C5" s="104" t="s">
        <v>590</v>
      </c>
      <c r="D5" s="104" t="s">
        <v>571</v>
      </c>
      <c r="E5" s="104" t="s">
        <v>577</v>
      </c>
      <c r="G5" s="103">
        <v>5040</v>
      </c>
      <c r="H5" s="104" t="s">
        <v>591</v>
      </c>
      <c r="I5" s="104" t="s">
        <v>569</v>
      </c>
      <c r="L5" s="108" t="str">
        <f t="shared" si="0"/>
        <v>PALM BEACH EVENT14704</v>
      </c>
      <c r="M5" s="108"/>
      <c r="N5" s="108"/>
      <c r="O5" s="108" t="str">
        <f t="shared" si="1"/>
        <v>PALM BEACH EVENT</v>
      </c>
      <c r="P5" s="108" t="str">
        <f t="shared" si="2"/>
        <v>14</v>
      </c>
      <c r="Q5" s="108" t="str">
        <f t="shared" si="3"/>
        <v>704</v>
      </c>
      <c r="R5"/>
      <c r="S5" s="108">
        <f t="shared" si="4"/>
        <v>5040</v>
      </c>
      <c r="T5" s="108" t="str">
        <f t="shared" si="5"/>
        <v>Litige acheteur</v>
      </c>
    </row>
    <row r="6" spans="1:27" x14ac:dyDescent="0.25">
      <c r="B6" s="104" t="s">
        <v>1115</v>
      </c>
      <c r="C6" s="104" t="s">
        <v>411</v>
      </c>
      <c r="D6" s="104" t="s">
        <v>586</v>
      </c>
      <c r="E6" s="104" t="s">
        <v>592</v>
      </c>
      <c r="G6" s="103">
        <v>19800</v>
      </c>
      <c r="H6" s="104" t="s">
        <v>593</v>
      </c>
      <c r="I6" s="104" t="s">
        <v>572</v>
      </c>
      <c r="L6" s="108" t="str">
        <f t="shared" si="0"/>
        <v>HELIODORE SARL17352</v>
      </c>
      <c r="M6" s="108"/>
      <c r="N6" s="108"/>
      <c r="O6" s="108" t="str">
        <f t="shared" si="1"/>
        <v>HELIODORE SARL</v>
      </c>
      <c r="P6" s="108" t="str">
        <f t="shared" si="2"/>
        <v>17</v>
      </c>
      <c r="Q6" s="108" t="str">
        <f t="shared" si="3"/>
        <v>352</v>
      </c>
      <c r="R6"/>
      <c r="S6" s="108">
        <f t="shared" si="4"/>
        <v>19800</v>
      </c>
      <c r="T6" s="108" t="str">
        <f t="shared" si="5"/>
        <v>Litige Acheteur intégré</v>
      </c>
    </row>
    <row r="7" spans="1:27" x14ac:dyDescent="0.25">
      <c r="B7" s="104" t="s">
        <v>1115</v>
      </c>
      <c r="C7" s="104" t="s">
        <v>590</v>
      </c>
      <c r="D7" s="104" t="s">
        <v>575</v>
      </c>
      <c r="E7" s="104" t="s">
        <v>577</v>
      </c>
      <c r="G7" s="103">
        <v>5166</v>
      </c>
      <c r="H7" s="104" t="s">
        <v>591</v>
      </c>
      <c r="I7" s="104" t="s">
        <v>569</v>
      </c>
      <c r="L7" s="108" t="str">
        <f t="shared" si="0"/>
        <v>PALM BEACH EVENT15704</v>
      </c>
      <c r="M7" s="108"/>
      <c r="N7" s="108"/>
      <c r="O7" s="108" t="str">
        <f t="shared" si="1"/>
        <v>PALM BEACH EVENT</v>
      </c>
      <c r="P7" s="108" t="str">
        <f t="shared" si="2"/>
        <v>15</v>
      </c>
      <c r="Q7" s="108" t="str">
        <f t="shared" si="3"/>
        <v>704</v>
      </c>
      <c r="R7"/>
      <c r="S7" s="108">
        <f t="shared" si="4"/>
        <v>5166</v>
      </c>
      <c r="T7" s="108" t="str">
        <f t="shared" si="5"/>
        <v>Litige acheteur</v>
      </c>
    </row>
    <row r="8" spans="1:27" x14ac:dyDescent="0.25">
      <c r="B8" s="104" t="s">
        <v>1115</v>
      </c>
      <c r="C8" s="104" t="s">
        <v>149</v>
      </c>
      <c r="D8" s="104" t="s">
        <v>586</v>
      </c>
      <c r="E8" s="104" t="s">
        <v>594</v>
      </c>
      <c r="G8" s="103">
        <v>3380</v>
      </c>
      <c r="H8" s="104" t="s">
        <v>595</v>
      </c>
      <c r="I8" s="104" t="s">
        <v>581</v>
      </c>
      <c r="L8" s="108" t="str">
        <f t="shared" si="0"/>
        <v>FIAT - IFTA17426</v>
      </c>
      <c r="M8" s="108"/>
      <c r="N8" s="108"/>
      <c r="O8" s="108" t="str">
        <f t="shared" si="1"/>
        <v>FIAT - IFTA</v>
      </c>
      <c r="P8" s="108" t="str">
        <f t="shared" si="2"/>
        <v>17</v>
      </c>
      <c r="Q8" s="108" t="str">
        <f t="shared" si="3"/>
        <v>426</v>
      </c>
      <c r="R8"/>
      <c r="S8" s="108">
        <f t="shared" si="4"/>
        <v>3380</v>
      </c>
      <c r="T8" s="108" t="str">
        <f t="shared" si="5"/>
        <v>Enrichissement Comptable avec commande</v>
      </c>
    </row>
    <row r="9" spans="1:27" x14ac:dyDescent="0.25">
      <c r="B9" s="104" t="s">
        <v>1115</v>
      </c>
      <c r="C9" s="104" t="s">
        <v>276</v>
      </c>
      <c r="D9" s="104" t="s">
        <v>586</v>
      </c>
      <c r="E9" s="104" t="s">
        <v>596</v>
      </c>
      <c r="G9" s="103">
        <v>11988</v>
      </c>
      <c r="H9" s="104" t="s">
        <v>597</v>
      </c>
      <c r="I9" s="104" t="s">
        <v>569</v>
      </c>
      <c r="L9" s="108" t="str">
        <f t="shared" si="0"/>
        <v>GPMSE17102</v>
      </c>
      <c r="M9" s="108"/>
      <c r="N9" s="108"/>
      <c r="O9" s="108" t="str">
        <f t="shared" si="1"/>
        <v>GPMSE</v>
      </c>
      <c r="P9" s="108" t="str">
        <f t="shared" si="2"/>
        <v>17</v>
      </c>
      <c r="Q9" s="108" t="str">
        <f t="shared" si="3"/>
        <v>102</v>
      </c>
      <c r="R9"/>
      <c r="S9" s="108">
        <f t="shared" si="4"/>
        <v>11988</v>
      </c>
      <c r="T9" s="108" t="str">
        <f t="shared" si="5"/>
        <v>Litige acheteur</v>
      </c>
    </row>
    <row r="10" spans="1:27" x14ac:dyDescent="0.25">
      <c r="B10" s="104" t="s">
        <v>1115</v>
      </c>
      <c r="C10" s="104" t="s">
        <v>598</v>
      </c>
      <c r="D10" s="104" t="s">
        <v>586</v>
      </c>
      <c r="E10" s="104" t="s">
        <v>596</v>
      </c>
      <c r="G10" s="103">
        <v>7188</v>
      </c>
      <c r="H10" s="104" t="s">
        <v>599</v>
      </c>
      <c r="I10" s="104" t="s">
        <v>569</v>
      </c>
      <c r="L10" s="108" t="str">
        <f t="shared" si="0"/>
        <v>SYNDICAT NATIONAL DES ENTREPRISES SECURITE17102</v>
      </c>
      <c r="M10" s="108"/>
      <c r="N10" s="108"/>
      <c r="O10" s="108" t="str">
        <f t="shared" si="1"/>
        <v>SYNDICAT NATIONAL DES ENTREPRISES SECURITE</v>
      </c>
      <c r="P10" s="108" t="str">
        <f t="shared" si="2"/>
        <v>17</v>
      </c>
      <c r="Q10" s="108" t="str">
        <f t="shared" si="3"/>
        <v>102</v>
      </c>
      <c r="R10"/>
      <c r="S10" s="108">
        <f t="shared" si="4"/>
        <v>7188</v>
      </c>
      <c r="T10" s="108" t="str">
        <f t="shared" si="5"/>
        <v>Litige acheteur</v>
      </c>
    </row>
    <row r="11" spans="1:27" x14ac:dyDescent="0.25">
      <c r="B11" s="104" t="s">
        <v>1115</v>
      </c>
      <c r="C11" s="104" t="s">
        <v>141</v>
      </c>
      <c r="D11" s="104" t="s">
        <v>2377</v>
      </c>
      <c r="E11" s="104" t="s">
        <v>577</v>
      </c>
      <c r="G11" s="103">
        <v>6850.91</v>
      </c>
      <c r="H11" s="104" t="s">
        <v>597</v>
      </c>
      <c r="I11" s="104" t="s">
        <v>569</v>
      </c>
      <c r="L11" s="108" t="str">
        <f t="shared" si="0"/>
        <v>LES ECHOS S.A.Quelle Session?704</v>
      </c>
      <c r="M11" s="108"/>
      <c r="N11" s="108"/>
      <c r="O11" s="108" t="str">
        <f t="shared" si="1"/>
        <v>LES ECHOS S.A.</v>
      </c>
      <c r="P11" s="108" t="str">
        <f t="shared" si="2"/>
        <v>Quelle Session?</v>
      </c>
      <c r="Q11" s="108" t="str">
        <f t="shared" si="3"/>
        <v>704</v>
      </c>
      <c r="R11"/>
      <c r="S11" s="108">
        <f t="shared" si="4"/>
        <v>6850.91</v>
      </c>
      <c r="T11" s="108" t="str">
        <f t="shared" si="5"/>
        <v>Litige acheteur</v>
      </c>
    </row>
    <row r="12" spans="1:27" x14ac:dyDescent="0.25">
      <c r="B12" s="104" t="s">
        <v>1115</v>
      </c>
      <c r="C12" s="104" t="s">
        <v>600</v>
      </c>
      <c r="D12" s="104" t="s">
        <v>2377</v>
      </c>
      <c r="E12" s="104" t="s">
        <v>573</v>
      </c>
      <c r="G12" s="103">
        <v>6000</v>
      </c>
      <c r="H12" s="104" t="s">
        <v>601</v>
      </c>
      <c r="I12" s="104" t="s">
        <v>580</v>
      </c>
      <c r="L12" s="108" t="str">
        <f t="shared" ref="L12:L17" si="6">CONCATENATE(C12,D12,E12)</f>
        <v>MESSE BERLIN GMBHQuelle Session?712</v>
      </c>
      <c r="M12" s="108"/>
      <c r="N12" s="108"/>
      <c r="O12" s="108" t="str">
        <f t="shared" ref="O12:O17" si="7">C12</f>
        <v>MESSE BERLIN GMBH</v>
      </c>
      <c r="P12" s="108" t="str">
        <f t="shared" ref="P12:P17" si="8">D12</f>
        <v>Quelle Session?</v>
      </c>
      <c r="Q12" s="108" t="str">
        <f t="shared" ref="Q12:Q17" si="9">E12</f>
        <v>712</v>
      </c>
      <c r="R12"/>
      <c r="S12" s="108">
        <f t="shared" ref="S12:S17" si="10">G12</f>
        <v>6000</v>
      </c>
      <c r="T12" s="108" t="str">
        <f t="shared" ref="T12:T17" si="11">I12</f>
        <v>Demande Création BdC</v>
      </c>
    </row>
    <row r="13" spans="1:27" x14ac:dyDescent="0.25">
      <c r="B13" s="104" t="s">
        <v>1115</v>
      </c>
      <c r="C13" s="104" t="s">
        <v>602</v>
      </c>
      <c r="D13" s="104" t="s">
        <v>2377</v>
      </c>
      <c r="E13" s="104" t="s">
        <v>552</v>
      </c>
      <c r="G13" s="103">
        <v>9200</v>
      </c>
      <c r="H13" s="104" t="s">
        <v>603</v>
      </c>
      <c r="I13" s="104" t="s">
        <v>580</v>
      </c>
      <c r="L13" s="108" t="str">
        <f t="shared" si="6"/>
        <v>MC GARRY INTERNET LIMITEDQuelle Session?423</v>
      </c>
      <c r="M13" s="108"/>
      <c r="N13" s="108"/>
      <c r="O13" s="108" t="str">
        <f t="shared" si="7"/>
        <v>MC GARRY INTERNET LIMITED</v>
      </c>
      <c r="P13" s="108" t="str">
        <f t="shared" si="8"/>
        <v>Quelle Session?</v>
      </c>
      <c r="Q13" s="108" t="str">
        <f t="shared" si="9"/>
        <v>423</v>
      </c>
      <c r="R13"/>
      <c r="S13" s="108">
        <f t="shared" si="10"/>
        <v>9200</v>
      </c>
      <c r="T13" s="108" t="str">
        <f t="shared" si="11"/>
        <v>Demande Création BdC</v>
      </c>
    </row>
    <row r="14" spans="1:27" x14ac:dyDescent="0.25">
      <c r="B14" s="104" t="s">
        <v>1115</v>
      </c>
      <c r="C14" s="104" t="s">
        <v>605</v>
      </c>
      <c r="D14" s="104" t="s">
        <v>2377</v>
      </c>
      <c r="E14" s="104" t="s">
        <v>568</v>
      </c>
      <c r="G14" s="103">
        <v>3000</v>
      </c>
      <c r="H14" s="104" t="s">
        <v>606</v>
      </c>
      <c r="I14" s="104" t="s">
        <v>581</v>
      </c>
      <c r="L14" s="108" t="str">
        <f t="shared" si="6"/>
        <v>PROMECAQuelle Session?132</v>
      </c>
      <c r="M14" s="108"/>
      <c r="N14" s="108"/>
      <c r="O14" s="108" t="str">
        <f t="shared" si="7"/>
        <v>PROMECA</v>
      </c>
      <c r="P14" s="108" t="str">
        <f t="shared" si="8"/>
        <v>Quelle Session?</v>
      </c>
      <c r="Q14" s="108" t="str">
        <f t="shared" si="9"/>
        <v>132</v>
      </c>
      <c r="R14"/>
      <c r="S14" s="108">
        <f t="shared" si="10"/>
        <v>3000</v>
      </c>
      <c r="T14" s="108" t="str">
        <f t="shared" si="11"/>
        <v>Enrichissement Comptable avec commande</v>
      </c>
    </row>
    <row r="15" spans="1:27" x14ac:dyDescent="0.25">
      <c r="B15" s="104" t="s">
        <v>1115</v>
      </c>
      <c r="C15" s="104" t="s">
        <v>59</v>
      </c>
      <c r="D15" s="104" t="s">
        <v>2377</v>
      </c>
      <c r="E15" s="104" t="s">
        <v>588</v>
      </c>
      <c r="G15" s="103">
        <v>7230</v>
      </c>
      <c r="H15" s="104" t="s">
        <v>607</v>
      </c>
      <c r="I15" s="104" t="s">
        <v>581</v>
      </c>
      <c r="L15" s="108" t="str">
        <f t="shared" si="6"/>
        <v>VGB EDITIONSQuelle Session?703</v>
      </c>
      <c r="M15" s="108"/>
      <c r="N15" s="108"/>
      <c r="O15" s="108" t="str">
        <f t="shared" si="7"/>
        <v>VGB EDITIONS</v>
      </c>
      <c r="P15" s="108" t="str">
        <f t="shared" si="8"/>
        <v>Quelle Session?</v>
      </c>
      <c r="Q15" s="108" t="str">
        <f t="shared" si="9"/>
        <v>703</v>
      </c>
      <c r="R15"/>
      <c r="S15" s="108">
        <f t="shared" si="10"/>
        <v>7230</v>
      </c>
      <c r="T15" s="108" t="str">
        <f t="shared" si="11"/>
        <v>Enrichissement Comptable avec commande</v>
      </c>
    </row>
    <row r="16" spans="1:27" x14ac:dyDescent="0.25">
      <c r="B16" s="104" t="s">
        <v>1115</v>
      </c>
      <c r="C16" s="104" t="s">
        <v>608</v>
      </c>
      <c r="D16" s="104" t="s">
        <v>2377</v>
      </c>
      <c r="E16" s="104" t="s">
        <v>568</v>
      </c>
      <c r="G16" s="103">
        <v>1200</v>
      </c>
      <c r="H16" s="104" t="s">
        <v>609</v>
      </c>
      <c r="I16" s="104" t="s">
        <v>582</v>
      </c>
      <c r="L16" s="108" t="str">
        <f t="shared" si="6"/>
        <v>FLASH ET FRICOTELQuelle Session?132</v>
      </c>
      <c r="M16" s="108"/>
      <c r="N16" s="108"/>
      <c r="O16" s="108" t="str">
        <f t="shared" si="7"/>
        <v>FLASH ET FRICOTEL</v>
      </c>
      <c r="P16" s="108" t="str">
        <f t="shared" si="8"/>
        <v>Quelle Session?</v>
      </c>
      <c r="Q16" s="108" t="str">
        <f t="shared" si="9"/>
        <v>132</v>
      </c>
      <c r="R16"/>
      <c r="S16" s="108">
        <f t="shared" si="10"/>
        <v>1200</v>
      </c>
      <c r="T16" s="108" t="str">
        <f t="shared" si="11"/>
        <v>Retour comptable avec commande</v>
      </c>
    </row>
    <row r="17" spans="2:20" x14ac:dyDescent="0.25">
      <c r="B17" s="104" t="s">
        <v>1572</v>
      </c>
      <c r="C17" s="104" t="s">
        <v>613</v>
      </c>
      <c r="D17" s="104" t="s">
        <v>2377</v>
      </c>
      <c r="E17" s="104" t="s">
        <v>612</v>
      </c>
      <c r="G17" s="103">
        <v>6528</v>
      </c>
      <c r="H17" s="104" t="s">
        <v>614</v>
      </c>
      <c r="I17" s="104" t="s">
        <v>581</v>
      </c>
      <c r="L17" s="108" t="str">
        <f t="shared" si="6"/>
        <v>L HUMANITEQuelle Session?713</v>
      </c>
      <c r="M17" s="108"/>
      <c r="N17" s="108"/>
      <c r="O17" s="108" t="str">
        <f t="shared" si="7"/>
        <v>L HUMANITE</v>
      </c>
      <c r="P17" s="108" t="str">
        <f t="shared" si="8"/>
        <v>Quelle Session?</v>
      </c>
      <c r="Q17" s="108" t="str">
        <f t="shared" si="9"/>
        <v>713</v>
      </c>
      <c r="R17"/>
      <c r="S17" s="108">
        <f t="shared" si="10"/>
        <v>6528</v>
      </c>
      <c r="T17" s="108" t="str">
        <f t="shared" si="11"/>
        <v>Enrichissement Comptable avec commande</v>
      </c>
    </row>
    <row r="18" spans="2:20" x14ac:dyDescent="0.25">
      <c r="B18" s="104" t="s">
        <v>1572</v>
      </c>
      <c r="C18" s="104" t="s">
        <v>615</v>
      </c>
      <c r="D18" s="104" t="s">
        <v>2377</v>
      </c>
      <c r="E18" s="104" t="s">
        <v>612</v>
      </c>
      <c r="G18" s="103">
        <v>24000</v>
      </c>
      <c r="H18" s="104" t="s">
        <v>616</v>
      </c>
      <c r="I18" s="104" t="s">
        <v>580</v>
      </c>
      <c r="L18" s="108" t="str">
        <f t="shared" ref="L18:L20" si="12">CONCATENATE(C18,D18,E18)</f>
        <v>IP FRANCEQuelle Session?713</v>
      </c>
      <c r="M18" s="108"/>
      <c r="N18" s="108"/>
      <c r="O18" s="108" t="str">
        <f t="shared" ref="O18:O20" si="13">C18</f>
        <v>IP FRANCE</v>
      </c>
      <c r="P18" s="108" t="str">
        <f t="shared" ref="P18:P20" si="14">D18</f>
        <v>Quelle Session?</v>
      </c>
      <c r="Q18" s="108" t="str">
        <f t="shared" ref="Q18:Q20" si="15">E18</f>
        <v>713</v>
      </c>
      <c r="R18"/>
      <c r="S18" s="108">
        <f t="shared" ref="S18:S20" si="16">G18</f>
        <v>24000</v>
      </c>
      <c r="T18" s="108" t="str">
        <f t="shared" ref="T18:T20" si="17">I18</f>
        <v>Demande Création BdC</v>
      </c>
    </row>
    <row r="19" spans="2:20" x14ac:dyDescent="0.25">
      <c r="B19" s="104" t="s">
        <v>1572</v>
      </c>
      <c r="C19" s="104" t="s">
        <v>613</v>
      </c>
      <c r="D19" s="104" t="s">
        <v>2377</v>
      </c>
      <c r="E19" s="104" t="s">
        <v>612</v>
      </c>
      <c r="G19" s="103">
        <v>6528</v>
      </c>
      <c r="H19" s="104" t="s">
        <v>614</v>
      </c>
      <c r="I19" s="104" t="s">
        <v>581</v>
      </c>
      <c r="L19" s="108" t="str">
        <f t="shared" si="12"/>
        <v>L HUMANITEQuelle Session?713</v>
      </c>
      <c r="M19" s="108"/>
      <c r="N19" s="108"/>
      <c r="O19" s="108" t="str">
        <f t="shared" si="13"/>
        <v>L HUMANITE</v>
      </c>
      <c r="P19" s="108" t="str">
        <f t="shared" si="14"/>
        <v>Quelle Session?</v>
      </c>
      <c r="Q19" s="108" t="str">
        <f t="shared" si="15"/>
        <v>713</v>
      </c>
      <c r="R19"/>
      <c r="S19" s="108">
        <f t="shared" si="16"/>
        <v>6528</v>
      </c>
      <c r="T19" s="108" t="str">
        <f t="shared" si="17"/>
        <v>Enrichissement Comptable avec commande</v>
      </c>
    </row>
    <row r="20" spans="2:20" x14ac:dyDescent="0.25">
      <c r="B20" s="104" t="s">
        <v>1572</v>
      </c>
      <c r="C20" s="104" t="s">
        <v>613</v>
      </c>
      <c r="D20" s="104" t="s">
        <v>2377</v>
      </c>
      <c r="E20" s="104" t="s">
        <v>612</v>
      </c>
      <c r="G20" s="103">
        <v>11791.2</v>
      </c>
      <c r="H20" s="104" t="s">
        <v>614</v>
      </c>
      <c r="I20" s="104" t="s">
        <v>581</v>
      </c>
      <c r="L20" s="108" t="str">
        <f t="shared" si="12"/>
        <v>L HUMANITEQuelle Session?713</v>
      </c>
      <c r="M20" s="108"/>
      <c r="N20" s="108"/>
      <c r="O20" s="108" t="str">
        <f t="shared" si="13"/>
        <v>L HUMANITE</v>
      </c>
      <c r="P20" s="108" t="str">
        <f t="shared" si="14"/>
        <v>Quelle Session?</v>
      </c>
      <c r="Q20" s="108" t="str">
        <f t="shared" si="15"/>
        <v>713</v>
      </c>
      <c r="R20"/>
      <c r="S20" s="108">
        <f t="shared" si="16"/>
        <v>11791.2</v>
      </c>
      <c r="T20" s="108" t="str">
        <f t="shared" si="17"/>
        <v>Enrichissement Comptable avec commande</v>
      </c>
    </row>
    <row r="21" spans="2:20" x14ac:dyDescent="0.25">
      <c r="B21" s="104" t="s">
        <v>1115</v>
      </c>
      <c r="C21" s="104" t="s">
        <v>617</v>
      </c>
      <c r="D21" s="104" t="s">
        <v>2377</v>
      </c>
      <c r="E21" s="104" t="s">
        <v>577</v>
      </c>
      <c r="G21" s="103">
        <v>13200</v>
      </c>
      <c r="H21" s="104" t="s">
        <v>618</v>
      </c>
      <c r="I21" s="104" t="s">
        <v>611</v>
      </c>
      <c r="L21" s="108" t="str">
        <f t="shared" ref="L21:L25" si="18">CONCATENATE(C21,D21,E21)</f>
        <v>A VIVRE EDITIONSQuelle Session?704</v>
      </c>
      <c r="M21" s="108"/>
      <c r="N21" s="108"/>
      <c r="O21" s="108" t="str">
        <f t="shared" ref="O21:O25" si="19">C21</f>
        <v>A VIVRE EDITIONS</v>
      </c>
      <c r="P21" s="108" t="str">
        <f t="shared" ref="P21:P25" si="20">D21</f>
        <v>Quelle Session?</v>
      </c>
      <c r="Q21" s="108" t="str">
        <f t="shared" ref="Q21:Q25" si="21">E21</f>
        <v>704</v>
      </c>
      <c r="R21"/>
      <c r="S21" s="108">
        <f t="shared" ref="S21:S25" si="22">G21</f>
        <v>13200</v>
      </c>
      <c r="T21" s="108" t="str">
        <f t="shared" ref="T21:T25" si="23">I21</f>
        <v>Factures en attente BdC</v>
      </c>
    </row>
    <row r="22" spans="2:20" x14ac:dyDescent="0.25">
      <c r="B22" s="104" t="s">
        <v>1572</v>
      </c>
      <c r="C22" s="104" t="s">
        <v>619</v>
      </c>
      <c r="D22" s="104" t="s">
        <v>604</v>
      </c>
      <c r="E22" s="104" t="s">
        <v>612</v>
      </c>
      <c r="G22" s="103">
        <v>8160</v>
      </c>
      <c r="H22" s="104" t="s">
        <v>620</v>
      </c>
      <c r="I22" s="104" t="s">
        <v>580</v>
      </c>
      <c r="L22" s="108" t="str">
        <f t="shared" si="18"/>
        <v>L''ETUDIANT18713</v>
      </c>
      <c r="M22" s="108"/>
      <c r="N22" s="108"/>
      <c r="O22" s="108" t="str">
        <f t="shared" si="19"/>
        <v>L''ETUDIANT</v>
      </c>
      <c r="P22" s="108" t="str">
        <f t="shared" si="20"/>
        <v>18</v>
      </c>
      <c r="Q22" s="108" t="str">
        <f t="shared" si="21"/>
        <v>713</v>
      </c>
      <c r="R22"/>
      <c r="S22" s="108">
        <f t="shared" si="22"/>
        <v>8160</v>
      </c>
      <c r="T22" s="108" t="str">
        <f t="shared" si="23"/>
        <v>Demande Création BdC</v>
      </c>
    </row>
    <row r="23" spans="2:20" x14ac:dyDescent="0.25">
      <c r="B23" s="104" t="s">
        <v>1572</v>
      </c>
      <c r="C23" s="104" t="s">
        <v>619</v>
      </c>
      <c r="D23" s="104" t="s">
        <v>604</v>
      </c>
      <c r="E23" s="104" t="s">
        <v>612</v>
      </c>
      <c r="G23" s="103">
        <v>15480</v>
      </c>
      <c r="H23" s="104" t="s">
        <v>620</v>
      </c>
      <c r="I23" s="104" t="s">
        <v>611</v>
      </c>
      <c r="L23" s="108" t="str">
        <f t="shared" si="18"/>
        <v>L''ETUDIANT18713</v>
      </c>
      <c r="M23" s="108"/>
      <c r="N23" s="108"/>
      <c r="O23" s="108" t="str">
        <f t="shared" si="19"/>
        <v>L''ETUDIANT</v>
      </c>
      <c r="P23" s="108" t="str">
        <f t="shared" si="20"/>
        <v>18</v>
      </c>
      <c r="Q23" s="108" t="str">
        <f t="shared" si="21"/>
        <v>713</v>
      </c>
      <c r="R23"/>
      <c r="S23" s="108">
        <f t="shared" si="22"/>
        <v>15480</v>
      </c>
      <c r="T23" s="108" t="str">
        <f t="shared" si="23"/>
        <v>Factures en attente BdC</v>
      </c>
    </row>
    <row r="24" spans="2:20" x14ac:dyDescent="0.25">
      <c r="B24" s="104" t="s">
        <v>1115</v>
      </c>
      <c r="C24" s="104" t="s">
        <v>556</v>
      </c>
      <c r="D24" s="104" t="s">
        <v>604</v>
      </c>
      <c r="E24" s="104" t="s">
        <v>585</v>
      </c>
      <c r="G24" s="103">
        <v>3600</v>
      </c>
      <c r="H24" s="104" t="s">
        <v>621</v>
      </c>
      <c r="I24" s="104" t="s">
        <v>579</v>
      </c>
      <c r="L24" s="108" t="str">
        <f t="shared" si="18"/>
        <v>PYC EDITION18406</v>
      </c>
      <c r="M24" s="108"/>
      <c r="N24" s="108"/>
      <c r="O24" s="108" t="str">
        <f t="shared" si="19"/>
        <v>PYC EDITION</v>
      </c>
      <c r="P24" s="108" t="str">
        <f t="shared" si="20"/>
        <v>18</v>
      </c>
      <c r="Q24" s="108" t="str">
        <f t="shared" si="21"/>
        <v>406</v>
      </c>
      <c r="R24"/>
      <c r="S24" s="108">
        <f t="shared" si="22"/>
        <v>3600</v>
      </c>
      <c r="T24" s="108" t="str">
        <f t="shared" si="23"/>
        <v>Validation Acheteur - intégrée</v>
      </c>
    </row>
    <row r="25" spans="2:20" x14ac:dyDescent="0.25">
      <c r="B25" s="104" t="s">
        <v>1115</v>
      </c>
      <c r="C25" s="104" t="s">
        <v>10</v>
      </c>
      <c r="D25" s="104" t="s">
        <v>2377</v>
      </c>
      <c r="E25" s="104" t="s">
        <v>552</v>
      </c>
      <c r="G25" s="103">
        <v>26040</v>
      </c>
      <c r="H25" s="104" t="s">
        <v>621</v>
      </c>
      <c r="I25" s="104" t="s">
        <v>581</v>
      </c>
      <c r="L25" s="108" t="str">
        <f t="shared" si="18"/>
        <v>ALTICE MEDIA PUBLICITEQuelle Session?423</v>
      </c>
      <c r="M25" s="108"/>
      <c r="N25" s="108"/>
      <c r="O25" s="108" t="str">
        <f t="shared" si="19"/>
        <v>ALTICE MEDIA PUBLICITE</v>
      </c>
      <c r="P25" s="108" t="str">
        <f t="shared" si="20"/>
        <v>Quelle Session?</v>
      </c>
      <c r="Q25" s="108" t="str">
        <f t="shared" si="21"/>
        <v>423</v>
      </c>
      <c r="R25"/>
      <c r="S25" s="108">
        <f t="shared" si="22"/>
        <v>26040</v>
      </c>
      <c r="T25" s="108" t="str">
        <f t="shared" si="23"/>
        <v>Enrichissement Comptable avec commande</v>
      </c>
    </row>
    <row r="26" spans="2:20" x14ac:dyDescent="0.25">
      <c r="B26" s="104" t="s">
        <v>1115</v>
      </c>
      <c r="C26" s="104" t="s">
        <v>379</v>
      </c>
      <c r="D26" s="104" t="s">
        <v>604</v>
      </c>
      <c r="E26" s="104" t="s">
        <v>622</v>
      </c>
      <c r="G26" s="103">
        <v>14676</v>
      </c>
      <c r="H26" s="104" t="s">
        <v>623</v>
      </c>
      <c r="I26" s="104" t="s">
        <v>579</v>
      </c>
      <c r="L26" s="108" t="str">
        <f t="shared" ref="L26:L28" si="24">CONCATENATE(C26,D26,E26)</f>
        <v>MV MEDIA SAS18351</v>
      </c>
      <c r="M26" s="108"/>
      <c r="N26" s="108"/>
      <c r="O26" s="108" t="str">
        <f t="shared" ref="O26:O28" si="25">C26</f>
        <v>MV MEDIA SAS</v>
      </c>
      <c r="P26" s="108" t="str">
        <f t="shared" ref="P26:P28" si="26">D26</f>
        <v>18</v>
      </c>
      <c r="Q26" s="108" t="str">
        <f t="shared" ref="Q26:Q28" si="27">E26</f>
        <v>351</v>
      </c>
      <c r="R26"/>
      <c r="S26" s="108">
        <f t="shared" ref="S26:S28" si="28">G26</f>
        <v>14676</v>
      </c>
      <c r="T26" s="108" t="str">
        <f t="shared" ref="T26:T28" si="29">I26</f>
        <v>Validation Acheteur - intégrée</v>
      </c>
    </row>
    <row r="27" spans="2:20" x14ac:dyDescent="0.25">
      <c r="B27" s="104" t="s">
        <v>1115</v>
      </c>
      <c r="C27" s="104" t="s">
        <v>316</v>
      </c>
      <c r="D27" s="104" t="s">
        <v>586</v>
      </c>
      <c r="E27" s="104" t="s">
        <v>610</v>
      </c>
      <c r="G27" s="103">
        <v>5250</v>
      </c>
      <c r="H27" s="104" t="s">
        <v>624</v>
      </c>
      <c r="I27" s="104" t="s">
        <v>578</v>
      </c>
      <c r="L27" s="108" t="str">
        <f t="shared" si="24"/>
        <v>RADIO FRANCE17711</v>
      </c>
      <c r="M27" s="108"/>
      <c r="N27" s="108"/>
      <c r="O27" s="108" t="str">
        <f t="shared" si="25"/>
        <v>RADIO FRANCE</v>
      </c>
      <c r="P27" s="108" t="str">
        <f t="shared" si="26"/>
        <v>17</v>
      </c>
      <c r="Q27" s="108" t="str">
        <f t="shared" si="27"/>
        <v>711</v>
      </c>
      <c r="R27"/>
      <c r="S27" s="108">
        <f t="shared" si="28"/>
        <v>5250</v>
      </c>
      <c r="T27" s="108" t="str">
        <f t="shared" si="29"/>
        <v>Retour compta avec commande - intégrée</v>
      </c>
    </row>
    <row r="28" spans="2:20" x14ac:dyDescent="0.25">
      <c r="B28" s="104" t="s">
        <v>1115</v>
      </c>
      <c r="C28" s="104" t="s">
        <v>523</v>
      </c>
      <c r="D28" s="104" t="s">
        <v>586</v>
      </c>
      <c r="E28" s="104" t="s">
        <v>576</v>
      </c>
      <c r="G28" s="103">
        <v>6000</v>
      </c>
      <c r="H28" s="104" t="s">
        <v>625</v>
      </c>
      <c r="I28" s="104" t="s">
        <v>574</v>
      </c>
      <c r="L28" s="108" t="str">
        <f t="shared" si="24"/>
        <v>MAKE UP MA COM17421</v>
      </c>
      <c r="M28" s="108"/>
      <c r="N28" s="108"/>
      <c r="O28" s="108" t="str">
        <f t="shared" si="25"/>
        <v>MAKE UP MA COM</v>
      </c>
      <c r="P28" s="108" t="str">
        <f t="shared" si="26"/>
        <v>17</v>
      </c>
      <c r="Q28" s="108" t="str">
        <f t="shared" si="27"/>
        <v>421</v>
      </c>
      <c r="R28"/>
      <c r="S28" s="108">
        <f t="shared" si="28"/>
        <v>6000</v>
      </c>
      <c r="T28" s="108" t="str">
        <f t="shared" si="29"/>
        <v>Approbation</v>
      </c>
    </row>
    <row r="29" spans="2:20" x14ac:dyDescent="0.25">
      <c r="B29" s="104" t="s">
        <v>1115</v>
      </c>
      <c r="C29" s="104" t="s">
        <v>430</v>
      </c>
      <c r="D29" s="104" t="s">
        <v>2377</v>
      </c>
      <c r="E29" s="104" t="s">
        <v>552</v>
      </c>
      <c r="G29" s="103">
        <v>91446.15</v>
      </c>
      <c r="H29" s="104" t="s">
        <v>626</v>
      </c>
      <c r="I29" s="104" t="s">
        <v>580</v>
      </c>
      <c r="L29" s="108" t="str">
        <f t="shared" ref="L29:L30" si="30">CONCATENATE(C29,D29,E29)</f>
        <v>GROUPE L EXPRESSQuelle Session?423</v>
      </c>
      <c r="M29" s="108"/>
      <c r="N29" s="108"/>
      <c r="O29" s="108" t="str">
        <f t="shared" ref="O29:O30" si="31">C29</f>
        <v>GROUPE L EXPRESS</v>
      </c>
      <c r="P29" s="108" t="str">
        <f t="shared" ref="P29:P30" si="32">D29</f>
        <v>Quelle Session?</v>
      </c>
      <c r="Q29" s="108" t="str">
        <f t="shared" ref="Q29:Q30" si="33">E29</f>
        <v>423</v>
      </c>
      <c r="R29"/>
      <c r="S29" s="108">
        <f t="shared" ref="S29:S30" si="34">G29</f>
        <v>91446.15</v>
      </c>
      <c r="T29" s="108" t="str">
        <f t="shared" ref="T29:T30" si="35">I29</f>
        <v>Demande Création BdC</v>
      </c>
    </row>
    <row r="30" spans="2:20" x14ac:dyDescent="0.25">
      <c r="B30" s="104" t="s">
        <v>1115</v>
      </c>
      <c r="C30" s="104" t="s">
        <v>501</v>
      </c>
      <c r="D30" s="104" t="s">
        <v>604</v>
      </c>
      <c r="E30" s="104" t="s">
        <v>570</v>
      </c>
      <c r="G30" s="103">
        <v>10068</v>
      </c>
      <c r="H30" s="104" t="s">
        <v>627</v>
      </c>
      <c r="I30" s="104" t="s">
        <v>580</v>
      </c>
      <c r="L30" s="108" t="str">
        <f t="shared" si="30"/>
        <v>NEWSCO REGIE18601</v>
      </c>
      <c r="M30" s="108"/>
      <c r="N30" s="108"/>
      <c r="O30" s="108" t="str">
        <f t="shared" si="31"/>
        <v>NEWSCO REGIE</v>
      </c>
      <c r="P30" s="108" t="str">
        <f t="shared" si="32"/>
        <v>18</v>
      </c>
      <c r="Q30" s="108" t="str">
        <f t="shared" si="33"/>
        <v>601</v>
      </c>
      <c r="R30"/>
      <c r="S30" s="108">
        <f t="shared" si="34"/>
        <v>10068</v>
      </c>
      <c r="T30" s="108" t="str">
        <f t="shared" si="35"/>
        <v>Demande Création BdC</v>
      </c>
    </row>
  </sheetData>
  <pageMargins left="0.78740157499999996" right="0.78740157499999996" top="0.984251969" bottom="0.984251969" header="0.5" footer="0.5"/>
  <pageSetup paperSize="9" scale="0" firstPageNumber="0" fitToWidth="0" fitToHeight="0" pageOrder="overThenDown" orientation="portrait" horizontalDpi="300" verticalDpi="300"/>
  <headerFooter alignWithMargins="0"/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H23" sqref="H23"/>
    </sheetView>
  </sheetViews>
  <sheetFormatPr baseColWidth="10" defaultRowHeight="15" x14ac:dyDescent="0.25"/>
  <sheetData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FRNS_Brut_To_Balance">
                <anchor moveWithCells="1" sizeWithCells="1">
                  <from>
                    <xdr:col>9</xdr:col>
                    <xdr:colOff>9525</xdr:colOff>
                    <xdr:row>2</xdr:row>
                    <xdr:rowOff>9525</xdr:rowOff>
                  </from>
                  <to>
                    <xdr:col>11</xdr:col>
                    <xdr:colOff>238125</xdr:colOff>
                    <xdr:row>6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>
    <tabColor rgb="FFFFFF00"/>
  </sheetPr>
  <dimension ref="A1"/>
  <sheetViews>
    <sheetView showGridLines="0" zoomScale="85" zoomScaleNormal="85" workbookViewId="0">
      <selection activeCell="A3" sqref="A3"/>
    </sheetView>
  </sheetViews>
  <sheetFormatPr baseColWidth="10" defaultRowHeight="15" x14ac:dyDescent="0.25"/>
  <cols>
    <col min="1" max="10" width="6.5703125" customWidth="1"/>
    <col min="11" max="11" width="59" customWidth="1"/>
    <col min="12" max="12" width="20.28515625" bestFit="1" customWidth="1"/>
    <col min="13" max="13" width="45.140625" bestFit="1" customWidth="1"/>
    <col min="14" max="14" width="18.140625" bestFit="1" customWidth="1"/>
    <col min="15" max="15" width="12.42578125" bestFit="1" customWidth="1"/>
    <col min="16" max="17" width="12.28515625" bestFit="1" customWidth="1"/>
    <col min="18" max="18" width="15.5703125" bestFit="1" customWidth="1"/>
    <col min="19" max="19" width="24.7109375" bestFit="1" customWidth="1"/>
    <col min="20" max="20" width="12.140625" bestFit="1" customWidth="1"/>
  </cols>
  <sheetData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3" name="Button 1">
              <controlPr defaultSize="0" print="0" autoFill="0" autoPict="0" macro="[0]!SHARE_Brut_To_COMS">
                <anchor moveWithCells="1" sizeWithCells="1">
                  <from>
                    <xdr:col>10</xdr:col>
                    <xdr:colOff>190500</xdr:colOff>
                    <xdr:row>1</xdr:row>
                    <xdr:rowOff>142875</xdr:rowOff>
                  </from>
                  <to>
                    <xdr:col>10</xdr:col>
                    <xdr:colOff>2371725</xdr:colOff>
                    <xdr:row>7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60"/>
  <sheetViews>
    <sheetView workbookViewId="0">
      <selection sqref="A1:A1048576"/>
    </sheetView>
  </sheetViews>
  <sheetFormatPr baseColWidth="10" defaultRowHeight="15" x14ac:dyDescent="0.25"/>
  <cols>
    <col min="1" max="1" width="11.42578125" style="106"/>
  </cols>
  <sheetData>
    <row r="1" spans="1:1" x14ac:dyDescent="0.25">
      <c r="A1" s="105" t="s">
        <v>2317</v>
      </c>
    </row>
    <row r="2" spans="1:1" x14ac:dyDescent="0.25">
      <c r="A2" s="105" t="s">
        <v>2318</v>
      </c>
    </row>
    <row r="3" spans="1:1" x14ac:dyDescent="0.25">
      <c r="A3" s="105" t="s">
        <v>2319</v>
      </c>
    </row>
    <row r="4" spans="1:1" x14ac:dyDescent="0.25">
      <c r="A4" s="105" t="s">
        <v>2320</v>
      </c>
    </row>
    <row r="5" spans="1:1" x14ac:dyDescent="0.25">
      <c r="A5" s="105" t="s">
        <v>2321</v>
      </c>
    </row>
    <row r="6" spans="1:1" x14ac:dyDescent="0.25">
      <c r="A6" s="105" t="s">
        <v>2322</v>
      </c>
    </row>
    <row r="7" spans="1:1" x14ac:dyDescent="0.25">
      <c r="A7" s="105" t="s">
        <v>2323</v>
      </c>
    </row>
    <row r="8" spans="1:1" x14ac:dyDescent="0.25">
      <c r="A8" s="105" t="s">
        <v>2324</v>
      </c>
    </row>
    <row r="9" spans="1:1" x14ac:dyDescent="0.25">
      <c r="A9" s="105" t="s">
        <v>2325</v>
      </c>
    </row>
    <row r="10" spans="1:1" x14ac:dyDescent="0.25">
      <c r="A10" s="105" t="s">
        <v>2326</v>
      </c>
    </row>
    <row r="11" spans="1:1" x14ac:dyDescent="0.25">
      <c r="A11" s="105" t="s">
        <v>2327</v>
      </c>
    </row>
    <row r="12" spans="1:1" x14ac:dyDescent="0.25">
      <c r="A12" s="105" t="s">
        <v>2328</v>
      </c>
    </row>
    <row r="13" spans="1:1" x14ac:dyDescent="0.25">
      <c r="A13" s="105" t="s">
        <v>2329</v>
      </c>
    </row>
    <row r="14" spans="1:1" x14ac:dyDescent="0.25">
      <c r="A14" s="105" t="s">
        <v>2330</v>
      </c>
    </row>
    <row r="15" spans="1:1" x14ac:dyDescent="0.25">
      <c r="A15" s="105" t="s">
        <v>2331</v>
      </c>
    </row>
    <row r="16" spans="1:1" x14ac:dyDescent="0.25">
      <c r="A16" s="105" t="s">
        <v>2332</v>
      </c>
    </row>
    <row r="17" spans="1:1" x14ac:dyDescent="0.25">
      <c r="A17" s="105" t="s">
        <v>2333</v>
      </c>
    </row>
    <row r="18" spans="1:1" x14ac:dyDescent="0.25">
      <c r="A18" s="105" t="s">
        <v>2334</v>
      </c>
    </row>
    <row r="19" spans="1:1" x14ac:dyDescent="0.25">
      <c r="A19" s="105" t="s">
        <v>2335</v>
      </c>
    </row>
    <row r="20" spans="1:1" x14ac:dyDescent="0.25">
      <c r="A20" s="105" t="s">
        <v>2336</v>
      </c>
    </row>
    <row r="21" spans="1:1" x14ac:dyDescent="0.25">
      <c r="A21" s="105" t="s">
        <v>2337</v>
      </c>
    </row>
    <row r="22" spans="1:1" x14ac:dyDescent="0.25">
      <c r="A22" s="105" t="s">
        <v>2338</v>
      </c>
    </row>
    <row r="23" spans="1:1" x14ac:dyDescent="0.25">
      <c r="A23" s="105" t="s">
        <v>2339</v>
      </c>
    </row>
    <row r="24" spans="1:1" x14ac:dyDescent="0.25">
      <c r="A24" s="105" t="s">
        <v>2340</v>
      </c>
    </row>
    <row r="25" spans="1:1" x14ac:dyDescent="0.25">
      <c r="A25" s="105" t="s">
        <v>2341</v>
      </c>
    </row>
    <row r="26" spans="1:1" x14ac:dyDescent="0.25">
      <c r="A26" s="105" t="s">
        <v>2342</v>
      </c>
    </row>
    <row r="27" spans="1:1" x14ac:dyDescent="0.25">
      <c r="A27" s="105" t="s">
        <v>2343</v>
      </c>
    </row>
    <row r="28" spans="1:1" x14ac:dyDescent="0.25">
      <c r="A28" s="105" t="s">
        <v>2344</v>
      </c>
    </row>
    <row r="29" spans="1:1" x14ac:dyDescent="0.25">
      <c r="A29" s="105" t="s">
        <v>2345</v>
      </c>
    </row>
    <row r="30" spans="1:1" x14ac:dyDescent="0.25">
      <c r="A30" s="105" t="s">
        <v>2346</v>
      </c>
    </row>
    <row r="31" spans="1:1" x14ac:dyDescent="0.25">
      <c r="A31" s="105" t="s">
        <v>2347</v>
      </c>
    </row>
    <row r="32" spans="1:1" x14ac:dyDescent="0.25">
      <c r="A32" s="105" t="s">
        <v>2348</v>
      </c>
    </row>
    <row r="33" spans="1:1" x14ac:dyDescent="0.25">
      <c r="A33" s="105" t="s">
        <v>2349</v>
      </c>
    </row>
    <row r="34" spans="1:1" x14ac:dyDescent="0.25">
      <c r="A34" s="105" t="s">
        <v>2350</v>
      </c>
    </row>
    <row r="35" spans="1:1" x14ac:dyDescent="0.25">
      <c r="A35" s="105" t="s">
        <v>2351</v>
      </c>
    </row>
    <row r="36" spans="1:1" x14ac:dyDescent="0.25">
      <c r="A36" s="105" t="s">
        <v>2352</v>
      </c>
    </row>
    <row r="37" spans="1:1" x14ac:dyDescent="0.25">
      <c r="A37" s="105" t="s">
        <v>2353</v>
      </c>
    </row>
    <row r="38" spans="1:1" x14ac:dyDescent="0.25">
      <c r="A38" s="105" t="s">
        <v>2354</v>
      </c>
    </row>
    <row r="39" spans="1:1" x14ac:dyDescent="0.25">
      <c r="A39" s="105" t="s">
        <v>2355</v>
      </c>
    </row>
    <row r="40" spans="1:1" x14ac:dyDescent="0.25">
      <c r="A40" s="105" t="s">
        <v>2356</v>
      </c>
    </row>
    <row r="41" spans="1:1" x14ac:dyDescent="0.25">
      <c r="A41" s="105" t="s">
        <v>2357</v>
      </c>
    </row>
    <row r="42" spans="1:1" x14ac:dyDescent="0.25">
      <c r="A42" s="105" t="s">
        <v>2358</v>
      </c>
    </row>
    <row r="43" spans="1:1" x14ac:dyDescent="0.25">
      <c r="A43" s="105" t="s">
        <v>2359</v>
      </c>
    </row>
    <row r="44" spans="1:1" x14ac:dyDescent="0.25">
      <c r="A44" s="105" t="s">
        <v>2360</v>
      </c>
    </row>
    <row r="45" spans="1:1" x14ac:dyDescent="0.25">
      <c r="A45" s="105" t="s">
        <v>2361</v>
      </c>
    </row>
    <row r="46" spans="1:1" x14ac:dyDescent="0.25">
      <c r="A46" s="105" t="s">
        <v>2362</v>
      </c>
    </row>
    <row r="47" spans="1:1" x14ac:dyDescent="0.25">
      <c r="A47" s="105" t="s">
        <v>2363</v>
      </c>
    </row>
    <row r="48" spans="1:1" x14ac:dyDescent="0.25">
      <c r="A48" s="105" t="s">
        <v>2364</v>
      </c>
    </row>
    <row r="49" spans="1:1" x14ac:dyDescent="0.25">
      <c r="A49" s="105" t="s">
        <v>2365</v>
      </c>
    </row>
    <row r="50" spans="1:1" x14ac:dyDescent="0.25">
      <c r="A50" s="105" t="s">
        <v>2366</v>
      </c>
    </row>
    <row r="51" spans="1:1" x14ac:dyDescent="0.25">
      <c r="A51" s="105" t="s">
        <v>2367</v>
      </c>
    </row>
    <row r="52" spans="1:1" x14ac:dyDescent="0.25">
      <c r="A52" s="105" t="s">
        <v>2368</v>
      </c>
    </row>
    <row r="53" spans="1:1" x14ac:dyDescent="0.25">
      <c r="A53" s="105" t="s">
        <v>2369</v>
      </c>
    </row>
    <row r="54" spans="1:1" x14ac:dyDescent="0.25">
      <c r="A54" s="105" t="s">
        <v>2370</v>
      </c>
    </row>
    <row r="55" spans="1:1" x14ac:dyDescent="0.25">
      <c r="A55" s="105" t="s">
        <v>2371</v>
      </c>
    </row>
    <row r="56" spans="1:1" x14ac:dyDescent="0.25">
      <c r="A56" s="105" t="s">
        <v>2372</v>
      </c>
    </row>
    <row r="57" spans="1:1" x14ac:dyDescent="0.25">
      <c r="A57" s="105" t="s">
        <v>2373</v>
      </c>
    </row>
    <row r="58" spans="1:1" x14ac:dyDescent="0.25">
      <c r="A58" s="105" t="s">
        <v>2374</v>
      </c>
    </row>
    <row r="59" spans="1:1" x14ac:dyDescent="0.25">
      <c r="A59" s="105" t="s">
        <v>2375</v>
      </c>
    </row>
    <row r="60" spans="1:1" x14ac:dyDescent="0.25">
      <c r="A60" s="105" t="s">
        <v>2376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T465"/>
  <sheetViews>
    <sheetView zoomScale="70" zoomScaleNormal="70" workbookViewId="0">
      <selection activeCell="J9" sqref="J9"/>
    </sheetView>
  </sheetViews>
  <sheetFormatPr baseColWidth="10" defaultRowHeight="15" x14ac:dyDescent="0.25"/>
  <cols>
    <col min="1" max="4" width="6.5703125" style="104" customWidth="1"/>
    <col min="5" max="5" width="63.85546875" style="104" customWidth="1"/>
    <col min="6" max="9" width="6.5703125" style="104" customWidth="1"/>
    <col min="10" max="10" width="27.5703125" style="104" customWidth="1"/>
    <col min="11" max="11" width="6.5703125" style="104" customWidth="1"/>
    <col min="12" max="12" width="20.28515625" style="104" bestFit="1" customWidth="1"/>
    <col min="13" max="13" width="45.140625" style="104" bestFit="1" customWidth="1"/>
    <col min="14" max="14" width="18.140625" style="104" bestFit="1" customWidth="1"/>
    <col min="15" max="15" width="12.42578125" style="104" bestFit="1" customWidth="1"/>
    <col min="16" max="17" width="12.28515625" style="104" bestFit="1" customWidth="1"/>
    <col min="18" max="18" width="15.5703125" style="104" bestFit="1" customWidth="1"/>
    <col min="19" max="19" width="24.7109375" style="104" bestFit="1" customWidth="1"/>
    <col min="20" max="20" width="12.140625" style="104" bestFit="1" customWidth="1"/>
    <col min="21" max="16384" width="11.42578125" style="107"/>
  </cols>
  <sheetData>
    <row r="1" spans="1:20" x14ac:dyDescent="0.25">
      <c r="A1" s="104" t="s">
        <v>1101</v>
      </c>
      <c r="B1" s="104" t="s">
        <v>564</v>
      </c>
      <c r="C1" s="104" t="s">
        <v>87</v>
      </c>
      <c r="D1" s="104" t="s">
        <v>565</v>
      </c>
      <c r="E1" s="104" t="s">
        <v>1102</v>
      </c>
      <c r="F1" s="104" t="s">
        <v>1103</v>
      </c>
      <c r="G1" s="104" t="s">
        <v>1104</v>
      </c>
      <c r="H1" s="104" t="s">
        <v>1105</v>
      </c>
      <c r="I1" s="104" t="s">
        <v>566</v>
      </c>
      <c r="J1" s="104" t="s">
        <v>1106</v>
      </c>
      <c r="K1" s="104" t="s">
        <v>1107</v>
      </c>
      <c r="L1" s="104" t="s">
        <v>1108</v>
      </c>
      <c r="M1" s="104" t="s">
        <v>85</v>
      </c>
      <c r="N1" s="104" t="s">
        <v>1109</v>
      </c>
      <c r="O1" s="104" t="s">
        <v>1110</v>
      </c>
      <c r="P1" s="104" t="s">
        <v>1111</v>
      </c>
      <c r="Q1" s="104" t="s">
        <v>1112</v>
      </c>
      <c r="R1" s="104" t="s">
        <v>1113</v>
      </c>
      <c r="S1" s="104" t="s">
        <v>567</v>
      </c>
      <c r="T1" s="104" t="s">
        <v>1114</v>
      </c>
    </row>
    <row r="2" spans="1:20" x14ac:dyDescent="0.25">
      <c r="A2" s="104" t="s">
        <v>1115</v>
      </c>
      <c r="B2" s="104" t="s">
        <v>568</v>
      </c>
      <c r="C2" s="104" t="s">
        <v>628</v>
      </c>
      <c r="D2" s="104" t="s">
        <v>629</v>
      </c>
      <c r="E2" s="104" t="s">
        <v>1116</v>
      </c>
      <c r="F2" s="104" t="s">
        <v>1117</v>
      </c>
      <c r="G2" s="104" t="s">
        <v>1118</v>
      </c>
      <c r="H2" s="103">
        <v>2342.4699999999998</v>
      </c>
      <c r="I2" s="103">
        <v>2342.4699999999998</v>
      </c>
      <c r="J2" s="104" t="s">
        <v>1119</v>
      </c>
      <c r="K2" s="104" t="s">
        <v>550</v>
      </c>
      <c r="L2" s="104" t="s">
        <v>550</v>
      </c>
      <c r="M2" s="104" t="s">
        <v>569</v>
      </c>
      <c r="N2" s="104" t="s">
        <v>550</v>
      </c>
      <c r="O2" s="104" t="s">
        <v>1120</v>
      </c>
      <c r="P2" s="104" t="s">
        <v>1121</v>
      </c>
      <c r="Q2" s="104" t="s">
        <v>550</v>
      </c>
      <c r="R2" s="104" t="s">
        <v>1122</v>
      </c>
      <c r="S2" s="104" t="s">
        <v>630</v>
      </c>
      <c r="T2" s="104" t="s">
        <v>1123</v>
      </c>
    </row>
    <row r="3" spans="1:20" x14ac:dyDescent="0.25">
      <c r="A3" s="104" t="s">
        <v>1115</v>
      </c>
      <c r="B3" s="104" t="s">
        <v>570</v>
      </c>
      <c r="C3" s="104" t="s">
        <v>571</v>
      </c>
      <c r="D3" s="104" t="s">
        <v>631</v>
      </c>
      <c r="E3" s="104" t="s">
        <v>1116</v>
      </c>
      <c r="F3" s="104" t="s">
        <v>1124</v>
      </c>
      <c r="G3" s="104" t="s">
        <v>1125</v>
      </c>
      <c r="H3" s="103">
        <v>950</v>
      </c>
      <c r="I3" s="103">
        <v>1136.2</v>
      </c>
      <c r="J3" s="104" t="s">
        <v>1119</v>
      </c>
      <c r="K3" s="104" t="s">
        <v>1126</v>
      </c>
      <c r="L3" s="104" t="s">
        <v>1127</v>
      </c>
      <c r="M3" s="104" t="s">
        <v>572</v>
      </c>
      <c r="N3" s="104" t="s">
        <v>550</v>
      </c>
      <c r="O3" s="104" t="s">
        <v>1120</v>
      </c>
      <c r="P3" s="104" t="s">
        <v>1128</v>
      </c>
      <c r="Q3" s="104" t="s">
        <v>1129</v>
      </c>
      <c r="R3" s="104" t="s">
        <v>1122</v>
      </c>
      <c r="S3" s="104" t="s">
        <v>632</v>
      </c>
      <c r="T3" s="104" t="s">
        <v>1123</v>
      </c>
    </row>
    <row r="4" spans="1:20" x14ac:dyDescent="0.25">
      <c r="A4" s="104" t="s">
        <v>1115</v>
      </c>
      <c r="B4" s="104" t="s">
        <v>633</v>
      </c>
      <c r="C4" s="104" t="s">
        <v>571</v>
      </c>
      <c r="D4" s="104" t="s">
        <v>634</v>
      </c>
      <c r="E4" s="104" t="s">
        <v>1116</v>
      </c>
      <c r="F4" s="104" t="s">
        <v>1130</v>
      </c>
      <c r="G4" s="104" t="s">
        <v>1131</v>
      </c>
      <c r="H4" s="103">
        <v>3350</v>
      </c>
      <c r="I4" s="103">
        <v>4020</v>
      </c>
      <c r="J4" s="104" t="s">
        <v>1119</v>
      </c>
      <c r="K4" s="104" t="s">
        <v>550</v>
      </c>
      <c r="L4" s="104" t="s">
        <v>550</v>
      </c>
      <c r="M4" s="104" t="s">
        <v>569</v>
      </c>
      <c r="N4" s="104" t="s">
        <v>550</v>
      </c>
      <c r="O4" s="104" t="s">
        <v>1132</v>
      </c>
      <c r="P4" s="104" t="s">
        <v>1133</v>
      </c>
      <c r="Q4" s="104" t="s">
        <v>550</v>
      </c>
      <c r="R4" s="104" t="s">
        <v>1122</v>
      </c>
      <c r="S4" s="104" t="s">
        <v>635</v>
      </c>
      <c r="T4" s="104" t="s">
        <v>1134</v>
      </c>
    </row>
    <row r="5" spans="1:20" x14ac:dyDescent="0.25">
      <c r="A5" s="104" t="s">
        <v>1115</v>
      </c>
      <c r="B5" s="104" t="s">
        <v>573</v>
      </c>
      <c r="C5" s="104" t="s">
        <v>571</v>
      </c>
      <c r="D5" s="104" t="s">
        <v>636</v>
      </c>
      <c r="E5" s="104" t="s">
        <v>1116</v>
      </c>
      <c r="F5" s="104" t="s">
        <v>1135</v>
      </c>
      <c r="G5" s="104" t="s">
        <v>1136</v>
      </c>
      <c r="H5" s="103">
        <v>700</v>
      </c>
      <c r="I5" s="103">
        <v>700</v>
      </c>
      <c r="J5" s="104" t="s">
        <v>1119</v>
      </c>
      <c r="K5" s="104" t="s">
        <v>550</v>
      </c>
      <c r="L5" s="104" t="s">
        <v>550</v>
      </c>
      <c r="M5" s="104" t="s">
        <v>569</v>
      </c>
      <c r="N5" s="104" t="s">
        <v>550</v>
      </c>
      <c r="O5" s="104" t="s">
        <v>1137</v>
      </c>
      <c r="P5" s="104" t="s">
        <v>1138</v>
      </c>
      <c r="Q5" s="104" t="s">
        <v>550</v>
      </c>
      <c r="R5" s="104" t="s">
        <v>1122</v>
      </c>
      <c r="S5" s="104" t="s">
        <v>637</v>
      </c>
      <c r="T5" s="104" t="s">
        <v>1139</v>
      </c>
    </row>
    <row r="6" spans="1:20" x14ac:dyDescent="0.25">
      <c r="A6" s="104" t="s">
        <v>1115</v>
      </c>
      <c r="B6" s="104" t="s">
        <v>633</v>
      </c>
      <c r="C6" s="104" t="s">
        <v>550</v>
      </c>
      <c r="D6" s="104" t="s">
        <v>638</v>
      </c>
      <c r="E6" s="104" t="s">
        <v>1116</v>
      </c>
      <c r="F6" s="104" t="s">
        <v>1140</v>
      </c>
      <c r="G6" s="104" t="s">
        <v>1141</v>
      </c>
      <c r="H6" s="103">
        <v>1986</v>
      </c>
      <c r="I6" s="103">
        <v>2383.1999999999998</v>
      </c>
      <c r="J6" s="104" t="s">
        <v>1119</v>
      </c>
      <c r="K6" s="104" t="s">
        <v>550</v>
      </c>
      <c r="L6" s="104" t="s">
        <v>550</v>
      </c>
      <c r="M6" s="104" t="s">
        <v>569</v>
      </c>
      <c r="N6" s="104" t="s">
        <v>550</v>
      </c>
      <c r="O6" s="104" t="s">
        <v>1132</v>
      </c>
      <c r="P6" s="104" t="s">
        <v>1142</v>
      </c>
      <c r="Q6" s="104" t="s">
        <v>550</v>
      </c>
      <c r="R6" s="104" t="s">
        <v>1122</v>
      </c>
      <c r="S6" s="104" t="s">
        <v>635</v>
      </c>
      <c r="T6" s="104" t="s">
        <v>1134</v>
      </c>
    </row>
    <row r="7" spans="1:20" x14ac:dyDescent="0.25">
      <c r="A7" s="104" t="s">
        <v>1115</v>
      </c>
      <c r="B7" s="104" t="s">
        <v>639</v>
      </c>
      <c r="C7" s="104" t="s">
        <v>571</v>
      </c>
      <c r="D7" s="104" t="s">
        <v>640</v>
      </c>
      <c r="E7" s="104" t="s">
        <v>1116</v>
      </c>
      <c r="F7" s="104" t="s">
        <v>1143</v>
      </c>
      <c r="G7" s="104" t="s">
        <v>1144</v>
      </c>
      <c r="H7" s="103">
        <v>43.09</v>
      </c>
      <c r="I7" s="103">
        <v>47.4</v>
      </c>
      <c r="J7" s="104" t="s">
        <v>1119</v>
      </c>
      <c r="K7" s="104" t="s">
        <v>550</v>
      </c>
      <c r="L7" s="104" t="s">
        <v>550</v>
      </c>
      <c r="M7" s="104" t="s">
        <v>569</v>
      </c>
      <c r="N7" s="104" t="s">
        <v>550</v>
      </c>
      <c r="O7" s="104" t="s">
        <v>1145</v>
      </c>
      <c r="P7" s="104" t="s">
        <v>1146</v>
      </c>
      <c r="Q7" s="104" t="s">
        <v>550</v>
      </c>
      <c r="R7" s="104" t="s">
        <v>1122</v>
      </c>
      <c r="S7" s="104" t="s">
        <v>641</v>
      </c>
      <c r="T7" s="104" t="s">
        <v>1147</v>
      </c>
    </row>
    <row r="8" spans="1:20" x14ac:dyDescent="0.25">
      <c r="A8" s="104" t="s">
        <v>1115</v>
      </c>
      <c r="B8" s="104" t="s">
        <v>642</v>
      </c>
      <c r="C8" s="104" t="s">
        <v>571</v>
      </c>
      <c r="D8" s="104" t="s">
        <v>640</v>
      </c>
      <c r="E8" s="104" t="s">
        <v>1116</v>
      </c>
      <c r="F8" s="104" t="s">
        <v>1148</v>
      </c>
      <c r="G8" s="104" t="s">
        <v>1144</v>
      </c>
      <c r="H8" s="103">
        <v>21.55</v>
      </c>
      <c r="I8" s="103">
        <v>23.71</v>
      </c>
      <c r="J8" s="104" t="s">
        <v>1119</v>
      </c>
      <c r="K8" s="104" t="s">
        <v>550</v>
      </c>
      <c r="L8" s="104" t="s">
        <v>1149</v>
      </c>
      <c r="M8" s="104" t="s">
        <v>643</v>
      </c>
      <c r="N8" s="104" t="s">
        <v>550</v>
      </c>
      <c r="O8" s="104" t="s">
        <v>1145</v>
      </c>
      <c r="P8" s="104" t="s">
        <v>1150</v>
      </c>
      <c r="Q8" s="104" t="s">
        <v>1150</v>
      </c>
      <c r="R8" s="104" t="s">
        <v>1122</v>
      </c>
      <c r="S8" s="104" t="s">
        <v>641</v>
      </c>
      <c r="T8" s="104" t="s">
        <v>1147</v>
      </c>
    </row>
    <row r="9" spans="1:20" x14ac:dyDescent="0.25">
      <c r="A9" s="104" t="s">
        <v>1151</v>
      </c>
      <c r="B9" s="104" t="s">
        <v>644</v>
      </c>
      <c r="C9" s="104" t="s">
        <v>571</v>
      </c>
      <c r="D9" s="104" t="s">
        <v>631</v>
      </c>
      <c r="E9" s="104" t="s">
        <v>1116</v>
      </c>
      <c r="F9" s="104" t="s">
        <v>1152</v>
      </c>
      <c r="G9" s="104" t="s">
        <v>1153</v>
      </c>
      <c r="H9" s="103">
        <v>5800</v>
      </c>
      <c r="I9" s="103">
        <v>6960</v>
      </c>
      <c r="J9" s="104" t="s">
        <v>1119</v>
      </c>
      <c r="K9" s="104" t="s">
        <v>550</v>
      </c>
      <c r="L9" s="104" t="s">
        <v>1154</v>
      </c>
      <c r="M9" s="104" t="s">
        <v>643</v>
      </c>
      <c r="N9" s="104" t="s">
        <v>550</v>
      </c>
      <c r="O9" s="104" t="s">
        <v>1145</v>
      </c>
      <c r="P9" s="104" t="s">
        <v>1155</v>
      </c>
      <c r="Q9" s="104" t="s">
        <v>1156</v>
      </c>
      <c r="R9" s="104" t="s">
        <v>1122</v>
      </c>
      <c r="S9" s="104" t="s">
        <v>645</v>
      </c>
      <c r="T9" s="104" t="s">
        <v>1157</v>
      </c>
    </row>
    <row r="10" spans="1:20" x14ac:dyDescent="0.25">
      <c r="A10" s="104" t="s">
        <v>1115</v>
      </c>
      <c r="B10" s="104" t="s">
        <v>633</v>
      </c>
      <c r="C10" s="104" t="s">
        <v>646</v>
      </c>
      <c r="D10" s="104" t="s">
        <v>647</v>
      </c>
      <c r="E10" s="104" t="s">
        <v>1116</v>
      </c>
      <c r="F10" s="104" t="s">
        <v>1158</v>
      </c>
      <c r="G10" s="104" t="s">
        <v>1159</v>
      </c>
      <c r="H10" s="103">
        <v>191.28</v>
      </c>
      <c r="I10" s="103">
        <v>191.28</v>
      </c>
      <c r="J10" s="104" t="s">
        <v>1119</v>
      </c>
      <c r="K10" s="104" t="s">
        <v>550</v>
      </c>
      <c r="L10" s="104" t="s">
        <v>1160</v>
      </c>
      <c r="M10" s="104" t="s">
        <v>574</v>
      </c>
      <c r="N10" s="104" t="s">
        <v>550</v>
      </c>
      <c r="O10" s="104" t="s">
        <v>1161</v>
      </c>
      <c r="P10" s="104" t="s">
        <v>1142</v>
      </c>
      <c r="Q10" s="104" t="s">
        <v>1162</v>
      </c>
      <c r="R10" s="104" t="s">
        <v>1122</v>
      </c>
      <c r="S10" s="104" t="s">
        <v>648</v>
      </c>
      <c r="T10" s="104" t="s">
        <v>1163</v>
      </c>
    </row>
    <row r="11" spans="1:20" x14ac:dyDescent="0.25">
      <c r="A11" s="104" t="s">
        <v>1115</v>
      </c>
      <c r="B11" s="104" t="s">
        <v>649</v>
      </c>
      <c r="C11" s="104" t="s">
        <v>571</v>
      </c>
      <c r="D11" s="104" t="s">
        <v>650</v>
      </c>
      <c r="E11" s="104" t="s">
        <v>1116</v>
      </c>
      <c r="F11" s="104" t="s">
        <v>1164</v>
      </c>
      <c r="G11" s="104" t="s">
        <v>1165</v>
      </c>
      <c r="H11" s="103">
        <v>8100</v>
      </c>
      <c r="I11" s="103">
        <v>9720</v>
      </c>
      <c r="J11" s="104" t="s">
        <v>1119</v>
      </c>
      <c r="K11" s="104" t="s">
        <v>550</v>
      </c>
      <c r="L11" s="104" t="s">
        <v>1166</v>
      </c>
      <c r="M11" s="104" t="s">
        <v>569</v>
      </c>
      <c r="N11" s="104" t="s">
        <v>550</v>
      </c>
      <c r="O11" s="104" t="s">
        <v>1137</v>
      </c>
      <c r="P11" s="104" t="s">
        <v>1167</v>
      </c>
      <c r="Q11" s="104" t="s">
        <v>550</v>
      </c>
      <c r="R11" s="104" t="s">
        <v>1122</v>
      </c>
      <c r="S11" s="104" t="s">
        <v>651</v>
      </c>
      <c r="T11" s="104" t="s">
        <v>1168</v>
      </c>
    </row>
    <row r="12" spans="1:20" x14ac:dyDescent="0.25">
      <c r="A12" s="104" t="s">
        <v>1115</v>
      </c>
      <c r="B12" s="104" t="s">
        <v>652</v>
      </c>
      <c r="C12" s="104" t="s">
        <v>550</v>
      </c>
      <c r="D12" s="104" t="s">
        <v>631</v>
      </c>
      <c r="E12" s="104" t="s">
        <v>1116</v>
      </c>
      <c r="F12" s="104" t="s">
        <v>1169</v>
      </c>
      <c r="G12" s="104" t="s">
        <v>1170</v>
      </c>
      <c r="H12" s="103">
        <v>68.94</v>
      </c>
      <c r="I12" s="103">
        <v>82.73</v>
      </c>
      <c r="J12" s="104" t="s">
        <v>1119</v>
      </c>
      <c r="K12" s="104" t="s">
        <v>550</v>
      </c>
      <c r="L12" s="104" t="s">
        <v>550</v>
      </c>
      <c r="M12" s="104" t="s">
        <v>569</v>
      </c>
      <c r="N12" s="104" t="s">
        <v>550</v>
      </c>
      <c r="O12" s="104" t="s">
        <v>1145</v>
      </c>
      <c r="P12" s="104" t="s">
        <v>1171</v>
      </c>
      <c r="Q12" s="104" t="s">
        <v>1156</v>
      </c>
      <c r="R12" s="104" t="s">
        <v>1122</v>
      </c>
      <c r="S12" s="104" t="s">
        <v>653</v>
      </c>
      <c r="T12" s="104" t="s">
        <v>1172</v>
      </c>
    </row>
    <row r="13" spans="1:20" x14ac:dyDescent="0.25">
      <c r="A13" s="104" t="s">
        <v>1115</v>
      </c>
      <c r="B13" s="104" t="s">
        <v>633</v>
      </c>
      <c r="C13" s="104" t="s">
        <v>646</v>
      </c>
      <c r="D13" s="104" t="s">
        <v>647</v>
      </c>
      <c r="E13" s="104" t="s">
        <v>1116</v>
      </c>
      <c r="F13" s="104" t="s">
        <v>1173</v>
      </c>
      <c r="G13" s="104" t="s">
        <v>1159</v>
      </c>
      <c r="H13" s="103">
        <v>230.56</v>
      </c>
      <c r="I13" s="103">
        <v>230.56</v>
      </c>
      <c r="J13" s="104" t="s">
        <v>1119</v>
      </c>
      <c r="K13" s="104" t="s">
        <v>550</v>
      </c>
      <c r="L13" s="104" t="s">
        <v>550</v>
      </c>
      <c r="M13" s="104" t="s">
        <v>569</v>
      </c>
      <c r="N13" s="104" t="s">
        <v>550</v>
      </c>
      <c r="O13" s="104" t="s">
        <v>1161</v>
      </c>
      <c r="P13" s="104" t="s">
        <v>1142</v>
      </c>
      <c r="Q13" s="104" t="s">
        <v>550</v>
      </c>
      <c r="R13" s="104" t="s">
        <v>1122</v>
      </c>
      <c r="S13" s="104" t="s">
        <v>648</v>
      </c>
      <c r="T13" s="104" t="s">
        <v>1163</v>
      </c>
    </row>
    <row r="14" spans="1:20" x14ac:dyDescent="0.25">
      <c r="A14" s="104" t="s">
        <v>1151</v>
      </c>
      <c r="B14" s="104" t="s">
        <v>654</v>
      </c>
      <c r="C14" s="104" t="s">
        <v>575</v>
      </c>
      <c r="D14" s="104" t="s">
        <v>655</v>
      </c>
      <c r="E14" s="104" t="s">
        <v>1116</v>
      </c>
      <c r="F14" s="104" t="s">
        <v>1174</v>
      </c>
      <c r="G14" s="104" t="s">
        <v>1175</v>
      </c>
      <c r="H14" s="103">
        <v>9976.75</v>
      </c>
      <c r="I14" s="103">
        <v>11972.1</v>
      </c>
      <c r="J14" s="104" t="s">
        <v>1119</v>
      </c>
      <c r="K14" s="104" t="s">
        <v>1176</v>
      </c>
      <c r="L14" s="104" t="s">
        <v>1177</v>
      </c>
      <c r="M14" s="104" t="s">
        <v>643</v>
      </c>
      <c r="N14" s="104" t="s">
        <v>550</v>
      </c>
      <c r="O14" s="104" t="s">
        <v>1161</v>
      </c>
      <c r="P14" s="104" t="s">
        <v>1178</v>
      </c>
      <c r="Q14" s="104" t="s">
        <v>1179</v>
      </c>
      <c r="R14" s="104" t="s">
        <v>1122</v>
      </c>
      <c r="S14" s="104" t="s">
        <v>656</v>
      </c>
      <c r="T14" s="104" t="s">
        <v>1180</v>
      </c>
    </row>
    <row r="15" spans="1:20" x14ac:dyDescent="0.25">
      <c r="A15" s="104" t="s">
        <v>1115</v>
      </c>
      <c r="B15" s="104" t="s">
        <v>576</v>
      </c>
      <c r="C15" s="104" t="s">
        <v>628</v>
      </c>
      <c r="D15" s="104" t="s">
        <v>657</v>
      </c>
      <c r="E15" s="104" t="s">
        <v>1116</v>
      </c>
      <c r="F15" s="104" t="s">
        <v>1181</v>
      </c>
      <c r="G15" s="104" t="s">
        <v>1182</v>
      </c>
      <c r="H15" s="103">
        <v>2450</v>
      </c>
      <c r="I15" s="103">
        <v>2930.2</v>
      </c>
      <c r="J15" s="104" t="s">
        <v>1119</v>
      </c>
      <c r="K15" s="104" t="s">
        <v>550</v>
      </c>
      <c r="L15" s="104" t="s">
        <v>1183</v>
      </c>
      <c r="M15" s="104" t="s">
        <v>569</v>
      </c>
      <c r="N15" s="104" t="s">
        <v>550</v>
      </c>
      <c r="O15" s="104" t="s">
        <v>1137</v>
      </c>
      <c r="P15" s="104" t="s">
        <v>1184</v>
      </c>
      <c r="Q15" s="104" t="s">
        <v>1185</v>
      </c>
      <c r="R15" s="104" t="s">
        <v>1122</v>
      </c>
      <c r="S15" s="104" t="s">
        <v>658</v>
      </c>
      <c r="T15" s="104" t="s">
        <v>1186</v>
      </c>
    </row>
    <row r="16" spans="1:20" x14ac:dyDescent="0.25">
      <c r="A16" s="104" t="s">
        <v>1151</v>
      </c>
      <c r="B16" s="104" t="s">
        <v>654</v>
      </c>
      <c r="C16" s="104" t="s">
        <v>571</v>
      </c>
      <c r="D16" s="104" t="s">
        <v>640</v>
      </c>
      <c r="E16" s="104" t="s">
        <v>1116</v>
      </c>
      <c r="F16" s="104" t="s">
        <v>1187</v>
      </c>
      <c r="G16" s="104" t="s">
        <v>1188</v>
      </c>
      <c r="H16" s="103">
        <v>36.630000000000003</v>
      </c>
      <c r="I16" s="103">
        <v>40.29</v>
      </c>
      <c r="J16" s="104" t="s">
        <v>1119</v>
      </c>
      <c r="K16" s="104" t="s">
        <v>550</v>
      </c>
      <c r="L16" s="104" t="s">
        <v>1189</v>
      </c>
      <c r="M16" s="104" t="s">
        <v>572</v>
      </c>
      <c r="N16" s="104" t="s">
        <v>550</v>
      </c>
      <c r="O16" s="104" t="s">
        <v>1132</v>
      </c>
      <c r="P16" s="104" t="s">
        <v>1150</v>
      </c>
      <c r="Q16" s="104" t="s">
        <v>550</v>
      </c>
      <c r="R16" s="104" t="s">
        <v>1122</v>
      </c>
      <c r="S16" s="104" t="s">
        <v>659</v>
      </c>
      <c r="T16" s="104" t="s">
        <v>1190</v>
      </c>
    </row>
    <row r="17" spans="1:20" x14ac:dyDescent="0.25">
      <c r="A17" s="104" t="s">
        <v>1115</v>
      </c>
      <c r="B17" s="104" t="s">
        <v>577</v>
      </c>
      <c r="C17" s="104" t="s">
        <v>575</v>
      </c>
      <c r="D17" s="104" t="s">
        <v>640</v>
      </c>
      <c r="E17" s="104" t="s">
        <v>1116</v>
      </c>
      <c r="F17" s="104" t="s">
        <v>1191</v>
      </c>
      <c r="G17" s="104" t="s">
        <v>1192</v>
      </c>
      <c r="H17" s="103">
        <v>213.97</v>
      </c>
      <c r="I17" s="103">
        <v>235.37</v>
      </c>
      <c r="J17" s="104" t="s">
        <v>1119</v>
      </c>
      <c r="K17" s="104" t="s">
        <v>550</v>
      </c>
      <c r="L17" s="104" t="s">
        <v>1193</v>
      </c>
      <c r="M17" s="104" t="s">
        <v>572</v>
      </c>
      <c r="N17" s="104" t="s">
        <v>550</v>
      </c>
      <c r="O17" s="104" t="s">
        <v>1161</v>
      </c>
      <c r="P17" s="104" t="s">
        <v>1194</v>
      </c>
      <c r="Q17" s="104" t="s">
        <v>1195</v>
      </c>
      <c r="R17" s="104" t="s">
        <v>1122</v>
      </c>
      <c r="S17" s="104" t="s">
        <v>660</v>
      </c>
      <c r="T17" s="104" t="s">
        <v>1196</v>
      </c>
    </row>
    <row r="18" spans="1:20" x14ac:dyDescent="0.25">
      <c r="A18" s="104" t="s">
        <v>1115</v>
      </c>
      <c r="B18" s="104" t="s">
        <v>661</v>
      </c>
      <c r="C18" s="104" t="s">
        <v>646</v>
      </c>
      <c r="D18" s="104" t="s">
        <v>662</v>
      </c>
      <c r="E18" s="104" t="s">
        <v>1116</v>
      </c>
      <c r="F18" s="104" t="s">
        <v>1197</v>
      </c>
      <c r="G18" s="104" t="s">
        <v>1198</v>
      </c>
      <c r="H18" s="103">
        <v>154</v>
      </c>
      <c r="I18" s="103">
        <v>184.8</v>
      </c>
      <c r="J18" s="104" t="s">
        <v>1119</v>
      </c>
      <c r="K18" s="104" t="s">
        <v>550</v>
      </c>
      <c r="L18" s="104" t="s">
        <v>1199</v>
      </c>
      <c r="M18" s="104" t="s">
        <v>578</v>
      </c>
      <c r="N18" s="104" t="s">
        <v>550</v>
      </c>
      <c r="O18" s="104" t="s">
        <v>1137</v>
      </c>
      <c r="P18" s="104" t="s">
        <v>1200</v>
      </c>
      <c r="Q18" s="104" t="s">
        <v>1201</v>
      </c>
      <c r="R18" s="104" t="s">
        <v>1122</v>
      </c>
      <c r="S18" s="104" t="s">
        <v>663</v>
      </c>
      <c r="T18" s="104" t="s">
        <v>1202</v>
      </c>
    </row>
    <row r="19" spans="1:20" x14ac:dyDescent="0.25">
      <c r="A19" s="104" t="s">
        <v>1115</v>
      </c>
      <c r="B19" s="104" t="s">
        <v>664</v>
      </c>
      <c r="C19" s="104" t="s">
        <v>571</v>
      </c>
      <c r="D19" s="104" t="s">
        <v>631</v>
      </c>
      <c r="E19" s="104" t="s">
        <v>1116</v>
      </c>
      <c r="F19" s="104" t="s">
        <v>1203</v>
      </c>
      <c r="G19" s="104" t="s">
        <v>1204</v>
      </c>
      <c r="H19" s="103">
        <v>301.70999999999998</v>
      </c>
      <c r="I19" s="103">
        <v>362.05</v>
      </c>
      <c r="J19" s="104" t="s">
        <v>1119</v>
      </c>
      <c r="K19" s="104" t="s">
        <v>1205</v>
      </c>
      <c r="L19" s="104" t="s">
        <v>1206</v>
      </c>
      <c r="M19" s="104" t="s">
        <v>579</v>
      </c>
      <c r="N19" s="104" t="s">
        <v>550</v>
      </c>
      <c r="O19" s="104" t="s">
        <v>1145</v>
      </c>
      <c r="P19" s="104" t="s">
        <v>1207</v>
      </c>
      <c r="Q19" s="104" t="s">
        <v>1156</v>
      </c>
      <c r="R19" s="104" t="s">
        <v>1122</v>
      </c>
      <c r="S19" s="104" t="s">
        <v>665</v>
      </c>
      <c r="T19" s="104" t="s">
        <v>1208</v>
      </c>
    </row>
    <row r="20" spans="1:20" x14ac:dyDescent="0.25">
      <c r="A20" s="104" t="s">
        <v>1115</v>
      </c>
      <c r="B20" s="104" t="s">
        <v>666</v>
      </c>
      <c r="C20" s="104" t="s">
        <v>575</v>
      </c>
      <c r="D20" s="104" t="s">
        <v>631</v>
      </c>
      <c r="E20" s="104" t="s">
        <v>1116</v>
      </c>
      <c r="F20" s="104" t="s">
        <v>1209</v>
      </c>
      <c r="G20" s="104" t="s">
        <v>1210</v>
      </c>
      <c r="H20" s="103">
        <v>502.85</v>
      </c>
      <c r="I20" s="103">
        <v>603.41999999999996</v>
      </c>
      <c r="J20" s="104" t="s">
        <v>1119</v>
      </c>
      <c r="K20" s="104" t="s">
        <v>1211</v>
      </c>
      <c r="L20" s="104" t="s">
        <v>1212</v>
      </c>
      <c r="M20" s="104" t="s">
        <v>580</v>
      </c>
      <c r="N20" s="104" t="s">
        <v>550</v>
      </c>
      <c r="O20" s="104" t="s">
        <v>1145</v>
      </c>
      <c r="P20" s="104" t="s">
        <v>1213</v>
      </c>
      <c r="Q20" s="104" t="s">
        <v>550</v>
      </c>
      <c r="R20" s="104" t="s">
        <v>1122</v>
      </c>
      <c r="S20" s="104" t="s">
        <v>667</v>
      </c>
      <c r="T20" s="104" t="s">
        <v>1214</v>
      </c>
    </row>
    <row r="21" spans="1:20" x14ac:dyDescent="0.25">
      <c r="A21" s="104" t="s">
        <v>1151</v>
      </c>
      <c r="B21" s="104" t="s">
        <v>654</v>
      </c>
      <c r="C21" s="104" t="s">
        <v>575</v>
      </c>
      <c r="D21" s="104" t="s">
        <v>668</v>
      </c>
      <c r="E21" s="104" t="s">
        <v>1116</v>
      </c>
      <c r="F21" s="104" t="s">
        <v>1215</v>
      </c>
      <c r="G21" s="104" t="s">
        <v>1216</v>
      </c>
      <c r="H21" s="103">
        <v>466.03</v>
      </c>
      <c r="I21" s="103">
        <v>559.24</v>
      </c>
      <c r="J21" s="104" t="s">
        <v>1119</v>
      </c>
      <c r="K21" s="104" t="s">
        <v>550</v>
      </c>
      <c r="L21" s="104" t="s">
        <v>550</v>
      </c>
      <c r="M21" s="104" t="s">
        <v>569</v>
      </c>
      <c r="N21" s="104" t="s">
        <v>550</v>
      </c>
      <c r="O21" s="104" t="s">
        <v>1161</v>
      </c>
      <c r="P21" s="104" t="s">
        <v>1150</v>
      </c>
      <c r="Q21" s="104" t="s">
        <v>550</v>
      </c>
      <c r="R21" s="104" t="s">
        <v>1122</v>
      </c>
      <c r="S21" s="104" t="s">
        <v>669</v>
      </c>
      <c r="T21" s="104" t="s">
        <v>1217</v>
      </c>
    </row>
    <row r="22" spans="1:20" x14ac:dyDescent="0.25">
      <c r="A22" s="104" t="s">
        <v>1115</v>
      </c>
      <c r="B22" s="104" t="s">
        <v>568</v>
      </c>
      <c r="C22" s="104" t="s">
        <v>571</v>
      </c>
      <c r="D22" s="104" t="s">
        <v>640</v>
      </c>
      <c r="E22" s="104" t="s">
        <v>1116</v>
      </c>
      <c r="F22" s="104" t="s">
        <v>1218</v>
      </c>
      <c r="G22" s="104" t="s">
        <v>1219</v>
      </c>
      <c r="H22" s="103">
        <v>613.78</v>
      </c>
      <c r="I22" s="103">
        <v>736.54</v>
      </c>
      <c r="J22" s="104" t="s">
        <v>1119</v>
      </c>
      <c r="K22" s="104" t="s">
        <v>550</v>
      </c>
      <c r="L22" s="104" t="s">
        <v>1220</v>
      </c>
      <c r="M22" s="104" t="s">
        <v>572</v>
      </c>
      <c r="N22" s="104" t="s">
        <v>550</v>
      </c>
      <c r="O22" s="104" t="s">
        <v>1145</v>
      </c>
      <c r="P22" s="104" t="s">
        <v>1121</v>
      </c>
      <c r="Q22" s="104" t="s">
        <v>550</v>
      </c>
      <c r="R22" s="104" t="s">
        <v>1122</v>
      </c>
      <c r="S22" s="104" t="s">
        <v>670</v>
      </c>
      <c r="T22" s="104" t="s">
        <v>1221</v>
      </c>
    </row>
    <row r="23" spans="1:20" x14ac:dyDescent="0.25">
      <c r="A23" s="104" t="s">
        <v>1151</v>
      </c>
      <c r="B23" s="104" t="s">
        <v>671</v>
      </c>
      <c r="C23" s="104" t="s">
        <v>575</v>
      </c>
      <c r="D23" s="104" t="s">
        <v>672</v>
      </c>
      <c r="E23" s="104" t="s">
        <v>1116</v>
      </c>
      <c r="F23" s="104" t="s">
        <v>1222</v>
      </c>
      <c r="G23" s="104" t="s">
        <v>1223</v>
      </c>
      <c r="H23" s="103">
        <v>272.95</v>
      </c>
      <c r="I23" s="103">
        <v>300.02999999999997</v>
      </c>
      <c r="J23" s="104" t="s">
        <v>1119</v>
      </c>
      <c r="K23" s="104" t="s">
        <v>550</v>
      </c>
      <c r="L23" s="104" t="s">
        <v>1224</v>
      </c>
      <c r="M23" s="104" t="s">
        <v>569</v>
      </c>
      <c r="N23" s="104" t="s">
        <v>550</v>
      </c>
      <c r="O23" s="104" t="s">
        <v>1161</v>
      </c>
      <c r="P23" s="104" t="s">
        <v>1225</v>
      </c>
      <c r="Q23" s="104" t="s">
        <v>550</v>
      </c>
      <c r="R23" s="104" t="s">
        <v>1122</v>
      </c>
      <c r="S23" s="104" t="s">
        <v>673</v>
      </c>
      <c r="T23" s="104" t="s">
        <v>1226</v>
      </c>
    </row>
    <row r="24" spans="1:20" x14ac:dyDescent="0.25">
      <c r="A24" s="104" t="s">
        <v>1115</v>
      </c>
      <c r="B24" s="104" t="s">
        <v>674</v>
      </c>
      <c r="C24" s="104" t="s">
        <v>550</v>
      </c>
      <c r="D24" s="104" t="s">
        <v>640</v>
      </c>
      <c r="E24" s="104" t="s">
        <v>1116</v>
      </c>
      <c r="F24" s="104" t="s">
        <v>1227</v>
      </c>
      <c r="G24" s="104" t="s">
        <v>1228</v>
      </c>
      <c r="H24" s="103">
        <v>66.91</v>
      </c>
      <c r="I24" s="103">
        <v>73.599999999999994</v>
      </c>
      <c r="J24" s="104" t="s">
        <v>1119</v>
      </c>
      <c r="K24" s="104" t="s">
        <v>550</v>
      </c>
      <c r="L24" s="104" t="s">
        <v>550</v>
      </c>
      <c r="M24" s="104" t="s">
        <v>569</v>
      </c>
      <c r="N24" s="104" t="s">
        <v>550</v>
      </c>
      <c r="O24" s="104" t="s">
        <v>1145</v>
      </c>
      <c r="P24" s="104" t="s">
        <v>1146</v>
      </c>
      <c r="Q24" s="104" t="s">
        <v>550</v>
      </c>
      <c r="R24" s="104" t="s">
        <v>1122</v>
      </c>
      <c r="S24" s="104" t="s">
        <v>670</v>
      </c>
      <c r="T24" s="104" t="s">
        <v>1221</v>
      </c>
    </row>
    <row r="25" spans="1:20" x14ac:dyDescent="0.25">
      <c r="A25" s="104" t="s">
        <v>1229</v>
      </c>
      <c r="B25" s="104" t="s">
        <v>675</v>
      </c>
      <c r="C25" s="104" t="s">
        <v>550</v>
      </c>
      <c r="D25" s="104" t="s">
        <v>374</v>
      </c>
      <c r="E25" s="104" t="s">
        <v>1116</v>
      </c>
      <c r="F25" s="104" t="s">
        <v>1230</v>
      </c>
      <c r="G25" s="104" t="s">
        <v>1231</v>
      </c>
      <c r="H25" s="103">
        <v>15000</v>
      </c>
      <c r="I25" s="103">
        <v>18000</v>
      </c>
      <c r="J25" s="104" t="s">
        <v>1119</v>
      </c>
      <c r="K25" s="104" t="s">
        <v>550</v>
      </c>
      <c r="L25" s="104" t="s">
        <v>550</v>
      </c>
      <c r="M25" s="104" t="s">
        <v>569</v>
      </c>
      <c r="N25" s="104" t="s">
        <v>550</v>
      </c>
      <c r="O25" s="104" t="s">
        <v>1145</v>
      </c>
      <c r="P25" s="104" t="s">
        <v>1232</v>
      </c>
      <c r="Q25" s="104" t="s">
        <v>550</v>
      </c>
      <c r="R25" s="104" t="s">
        <v>1122</v>
      </c>
      <c r="S25" s="104" t="s">
        <v>676</v>
      </c>
      <c r="T25" s="104" t="s">
        <v>1233</v>
      </c>
    </row>
    <row r="26" spans="1:20" x14ac:dyDescent="0.25">
      <c r="A26" s="104" t="s">
        <v>1115</v>
      </c>
      <c r="B26" s="104" t="s">
        <v>568</v>
      </c>
      <c r="C26" s="104" t="s">
        <v>628</v>
      </c>
      <c r="D26" s="104" t="s">
        <v>657</v>
      </c>
      <c r="E26" s="104" t="s">
        <v>1116</v>
      </c>
      <c r="F26" s="104" t="s">
        <v>1234</v>
      </c>
      <c r="G26" s="104" t="s">
        <v>1235</v>
      </c>
      <c r="H26" s="103">
        <v>1245</v>
      </c>
      <c r="I26" s="103">
        <v>1489.02</v>
      </c>
      <c r="J26" s="104" t="s">
        <v>1119</v>
      </c>
      <c r="K26" s="104" t="s">
        <v>550</v>
      </c>
      <c r="L26" s="104" t="s">
        <v>550</v>
      </c>
      <c r="M26" s="104" t="s">
        <v>569</v>
      </c>
      <c r="N26" s="104" t="s">
        <v>550</v>
      </c>
      <c r="O26" s="104" t="s">
        <v>1132</v>
      </c>
      <c r="P26" s="104" t="s">
        <v>1121</v>
      </c>
      <c r="Q26" s="104" t="s">
        <v>550</v>
      </c>
      <c r="R26" s="104" t="s">
        <v>1122</v>
      </c>
      <c r="S26" s="104" t="s">
        <v>677</v>
      </c>
      <c r="T26" s="104" t="s">
        <v>1236</v>
      </c>
    </row>
    <row r="27" spans="1:20" x14ac:dyDescent="0.25">
      <c r="A27" s="104" t="s">
        <v>1115</v>
      </c>
      <c r="B27" s="104" t="s">
        <v>674</v>
      </c>
      <c r="C27" s="104" t="s">
        <v>575</v>
      </c>
      <c r="D27" s="104" t="s">
        <v>631</v>
      </c>
      <c r="E27" s="104" t="s">
        <v>1116</v>
      </c>
      <c r="F27" s="104" t="s">
        <v>1237</v>
      </c>
      <c r="G27" s="104" t="s">
        <v>1238</v>
      </c>
      <c r="H27" s="103">
        <v>437.88</v>
      </c>
      <c r="I27" s="103">
        <v>525.46</v>
      </c>
      <c r="J27" s="104" t="s">
        <v>1119</v>
      </c>
      <c r="K27" s="104" t="s">
        <v>550</v>
      </c>
      <c r="L27" s="104" t="s">
        <v>550</v>
      </c>
      <c r="M27" s="104" t="s">
        <v>569</v>
      </c>
      <c r="N27" s="104" t="s">
        <v>1239</v>
      </c>
      <c r="O27" s="104" t="s">
        <v>1145</v>
      </c>
      <c r="P27" s="104" t="s">
        <v>1240</v>
      </c>
      <c r="Q27" s="104" t="s">
        <v>1241</v>
      </c>
      <c r="R27" s="104" t="s">
        <v>1122</v>
      </c>
      <c r="S27" s="104" t="s">
        <v>678</v>
      </c>
      <c r="T27" s="104" t="s">
        <v>1242</v>
      </c>
    </row>
    <row r="28" spans="1:20" x14ac:dyDescent="0.25">
      <c r="A28" s="104" t="s">
        <v>1115</v>
      </c>
      <c r="B28" s="104" t="s">
        <v>633</v>
      </c>
      <c r="C28" s="104" t="s">
        <v>571</v>
      </c>
      <c r="D28" s="104" t="s">
        <v>657</v>
      </c>
      <c r="E28" s="104" t="s">
        <v>1116</v>
      </c>
      <c r="F28" s="104" t="s">
        <v>1243</v>
      </c>
      <c r="G28" s="104" t="s">
        <v>1244</v>
      </c>
      <c r="H28" s="103">
        <v>1305</v>
      </c>
      <c r="I28" s="103">
        <v>1566</v>
      </c>
      <c r="J28" s="104" t="s">
        <v>1119</v>
      </c>
      <c r="K28" s="104" t="s">
        <v>550</v>
      </c>
      <c r="L28" s="104" t="s">
        <v>550</v>
      </c>
      <c r="M28" s="104" t="s">
        <v>569</v>
      </c>
      <c r="N28" s="104" t="s">
        <v>550</v>
      </c>
      <c r="O28" s="104" t="s">
        <v>1145</v>
      </c>
      <c r="P28" s="104" t="s">
        <v>1142</v>
      </c>
      <c r="Q28" s="104" t="s">
        <v>550</v>
      </c>
      <c r="R28" s="104" t="s">
        <v>1122</v>
      </c>
      <c r="S28" s="104" t="s">
        <v>679</v>
      </c>
      <c r="T28" s="104" t="s">
        <v>1245</v>
      </c>
    </row>
    <row r="29" spans="1:20" x14ac:dyDescent="0.25">
      <c r="A29" s="104" t="s">
        <v>1115</v>
      </c>
      <c r="B29" s="104" t="s">
        <v>577</v>
      </c>
      <c r="C29" s="104" t="s">
        <v>646</v>
      </c>
      <c r="D29" s="104" t="s">
        <v>680</v>
      </c>
      <c r="E29" s="104" t="s">
        <v>1116</v>
      </c>
      <c r="F29" s="104" t="s">
        <v>1246</v>
      </c>
      <c r="G29" s="104" t="s">
        <v>1247</v>
      </c>
      <c r="H29" s="103">
        <v>1223.58</v>
      </c>
      <c r="I29" s="103">
        <v>1354.5</v>
      </c>
      <c r="J29" s="104" t="s">
        <v>1119</v>
      </c>
      <c r="K29" s="104" t="s">
        <v>1248</v>
      </c>
      <c r="L29" s="104" t="s">
        <v>1249</v>
      </c>
      <c r="M29" s="104" t="s">
        <v>581</v>
      </c>
      <c r="N29" s="104" t="s">
        <v>550</v>
      </c>
      <c r="O29" s="104" t="s">
        <v>1132</v>
      </c>
      <c r="P29" s="104" t="s">
        <v>1194</v>
      </c>
      <c r="Q29" s="104" t="s">
        <v>550</v>
      </c>
      <c r="R29" s="104" t="s">
        <v>1122</v>
      </c>
      <c r="S29" s="104" t="s">
        <v>681</v>
      </c>
      <c r="T29" s="104" t="s">
        <v>1250</v>
      </c>
    </row>
    <row r="30" spans="1:20" x14ac:dyDescent="0.25">
      <c r="A30" s="104" t="s">
        <v>1115</v>
      </c>
      <c r="B30" s="104" t="s">
        <v>682</v>
      </c>
      <c r="C30" s="104" t="s">
        <v>646</v>
      </c>
      <c r="D30" s="104" t="s">
        <v>683</v>
      </c>
      <c r="E30" s="104" t="s">
        <v>1116</v>
      </c>
      <c r="F30" s="104" t="s">
        <v>1251</v>
      </c>
      <c r="G30" s="104" t="s">
        <v>1252</v>
      </c>
      <c r="H30" s="103">
        <v>2000</v>
      </c>
      <c r="I30" s="103">
        <v>2000</v>
      </c>
      <c r="J30" s="104" t="s">
        <v>1253</v>
      </c>
      <c r="K30" s="104" t="s">
        <v>550</v>
      </c>
      <c r="L30" s="104" t="s">
        <v>1254</v>
      </c>
      <c r="M30" s="104" t="s">
        <v>572</v>
      </c>
      <c r="N30" s="104" t="s">
        <v>550</v>
      </c>
      <c r="O30" s="104" t="s">
        <v>1145</v>
      </c>
      <c r="P30" s="104" t="s">
        <v>1255</v>
      </c>
      <c r="Q30" s="104" t="s">
        <v>550</v>
      </c>
      <c r="R30" s="104" t="s">
        <v>1122</v>
      </c>
      <c r="S30" s="104" t="s">
        <v>684</v>
      </c>
      <c r="T30" s="104" t="s">
        <v>1256</v>
      </c>
    </row>
    <row r="31" spans="1:20" x14ac:dyDescent="0.25">
      <c r="A31" s="104" t="s">
        <v>1115</v>
      </c>
      <c r="B31" s="104" t="s">
        <v>661</v>
      </c>
      <c r="C31" s="104" t="s">
        <v>646</v>
      </c>
      <c r="D31" s="104" t="s">
        <v>640</v>
      </c>
      <c r="E31" s="104" t="s">
        <v>1116</v>
      </c>
      <c r="F31" s="104" t="s">
        <v>1257</v>
      </c>
      <c r="G31" s="104" t="s">
        <v>1258</v>
      </c>
      <c r="H31" s="103">
        <v>95.75</v>
      </c>
      <c r="I31" s="103">
        <v>105.33</v>
      </c>
      <c r="J31" s="104" t="s">
        <v>1119</v>
      </c>
      <c r="K31" s="104" t="s">
        <v>550</v>
      </c>
      <c r="L31" s="104" t="s">
        <v>1259</v>
      </c>
      <c r="M31" s="104" t="s">
        <v>569</v>
      </c>
      <c r="N31" s="104" t="s">
        <v>550</v>
      </c>
      <c r="O31" s="104" t="s">
        <v>1132</v>
      </c>
      <c r="P31" s="104" t="s">
        <v>1146</v>
      </c>
      <c r="Q31" s="104" t="s">
        <v>550</v>
      </c>
      <c r="R31" s="104" t="s">
        <v>1122</v>
      </c>
      <c r="S31" s="104" t="s">
        <v>685</v>
      </c>
      <c r="T31" s="104" t="s">
        <v>1250</v>
      </c>
    </row>
    <row r="32" spans="1:20" x14ac:dyDescent="0.25">
      <c r="A32" s="104" t="s">
        <v>1115</v>
      </c>
      <c r="B32" s="104" t="s">
        <v>686</v>
      </c>
      <c r="C32" s="104" t="s">
        <v>550</v>
      </c>
      <c r="D32" s="104" t="s">
        <v>687</v>
      </c>
      <c r="E32" s="104" t="s">
        <v>1116</v>
      </c>
      <c r="F32" s="104" t="s">
        <v>1260</v>
      </c>
      <c r="G32" s="104" t="s">
        <v>1261</v>
      </c>
      <c r="H32" s="103">
        <v>113</v>
      </c>
      <c r="I32" s="103">
        <v>135.6</v>
      </c>
      <c r="J32" s="104" t="s">
        <v>1119</v>
      </c>
      <c r="K32" s="104" t="s">
        <v>1262</v>
      </c>
      <c r="L32" s="104" t="s">
        <v>102</v>
      </c>
      <c r="M32" s="104" t="s">
        <v>582</v>
      </c>
      <c r="N32" s="104" t="s">
        <v>550</v>
      </c>
      <c r="O32" s="104" t="s">
        <v>1145</v>
      </c>
      <c r="P32" s="104" t="s">
        <v>1263</v>
      </c>
      <c r="Q32" s="104" t="s">
        <v>550</v>
      </c>
      <c r="R32" s="104" t="s">
        <v>1122</v>
      </c>
      <c r="S32" s="104" t="s">
        <v>688</v>
      </c>
      <c r="T32" s="104" t="s">
        <v>1264</v>
      </c>
    </row>
    <row r="33" spans="1:20" x14ac:dyDescent="0.25">
      <c r="A33" s="104" t="s">
        <v>1115</v>
      </c>
      <c r="B33" s="104" t="s">
        <v>573</v>
      </c>
      <c r="C33" s="104" t="s">
        <v>550</v>
      </c>
      <c r="D33" s="104" t="s">
        <v>583</v>
      </c>
      <c r="E33" s="104" t="s">
        <v>1116</v>
      </c>
      <c r="F33" s="104" t="s">
        <v>1265</v>
      </c>
      <c r="G33" s="104" t="s">
        <v>1266</v>
      </c>
      <c r="H33" s="103">
        <v>8000</v>
      </c>
      <c r="I33" s="103">
        <v>8000</v>
      </c>
      <c r="J33" s="104" t="s">
        <v>1119</v>
      </c>
      <c r="K33" s="104" t="s">
        <v>550</v>
      </c>
      <c r="L33" s="104" t="s">
        <v>1267</v>
      </c>
      <c r="M33" s="104" t="s">
        <v>569</v>
      </c>
      <c r="N33" s="104" t="s">
        <v>550</v>
      </c>
      <c r="O33" s="104" t="s">
        <v>1132</v>
      </c>
      <c r="P33" s="104" t="s">
        <v>1268</v>
      </c>
      <c r="Q33" s="104" t="s">
        <v>550</v>
      </c>
      <c r="R33" s="104" t="s">
        <v>1122</v>
      </c>
      <c r="S33" s="104" t="s">
        <v>584</v>
      </c>
      <c r="T33" s="104" t="s">
        <v>1269</v>
      </c>
    </row>
    <row r="34" spans="1:20" x14ac:dyDescent="0.25">
      <c r="A34" s="104" t="s">
        <v>1115</v>
      </c>
      <c r="B34" s="104" t="s">
        <v>633</v>
      </c>
      <c r="C34" s="104" t="s">
        <v>550</v>
      </c>
      <c r="D34" s="104" t="s">
        <v>689</v>
      </c>
      <c r="E34" s="104" t="s">
        <v>1116</v>
      </c>
      <c r="F34" s="104" t="s">
        <v>1270</v>
      </c>
      <c r="G34" s="104" t="s">
        <v>1271</v>
      </c>
      <c r="H34" s="103">
        <v>2750</v>
      </c>
      <c r="I34" s="103">
        <v>3025</v>
      </c>
      <c r="J34" s="104" t="s">
        <v>1119</v>
      </c>
      <c r="K34" s="104" t="s">
        <v>550</v>
      </c>
      <c r="L34" s="104" t="s">
        <v>550</v>
      </c>
      <c r="M34" s="104" t="s">
        <v>569</v>
      </c>
      <c r="N34" s="104" t="s">
        <v>550</v>
      </c>
      <c r="O34" s="104" t="s">
        <v>1145</v>
      </c>
      <c r="P34" s="104" t="s">
        <v>1272</v>
      </c>
      <c r="Q34" s="104" t="s">
        <v>550</v>
      </c>
      <c r="R34" s="104" t="s">
        <v>1122</v>
      </c>
      <c r="S34" s="104" t="s">
        <v>690</v>
      </c>
      <c r="T34" s="104" t="s">
        <v>1273</v>
      </c>
    </row>
    <row r="35" spans="1:20" x14ac:dyDescent="0.25">
      <c r="A35" s="104" t="s">
        <v>1115</v>
      </c>
      <c r="B35" s="104" t="s">
        <v>577</v>
      </c>
      <c r="C35" s="104" t="s">
        <v>646</v>
      </c>
      <c r="D35" s="104" t="s">
        <v>190</v>
      </c>
      <c r="E35" s="104" t="s">
        <v>1116</v>
      </c>
      <c r="F35" s="104" t="s">
        <v>1274</v>
      </c>
      <c r="G35" s="104" t="s">
        <v>1275</v>
      </c>
      <c r="H35" s="103">
        <v>15000</v>
      </c>
      <c r="I35" s="103">
        <v>18000</v>
      </c>
      <c r="J35" s="104" t="s">
        <v>1119</v>
      </c>
      <c r="K35" s="104" t="s">
        <v>550</v>
      </c>
      <c r="L35" s="104" t="s">
        <v>1276</v>
      </c>
      <c r="M35" s="104" t="s">
        <v>572</v>
      </c>
      <c r="N35" s="104" t="s">
        <v>550</v>
      </c>
      <c r="O35" s="104" t="s">
        <v>1161</v>
      </c>
      <c r="P35" s="104" t="s">
        <v>1277</v>
      </c>
      <c r="Q35" s="104" t="s">
        <v>1195</v>
      </c>
      <c r="R35" s="104" t="s">
        <v>1122</v>
      </c>
      <c r="S35" s="104" t="s">
        <v>691</v>
      </c>
      <c r="T35" s="104" t="s">
        <v>1278</v>
      </c>
    </row>
    <row r="36" spans="1:20" x14ac:dyDescent="0.25">
      <c r="A36" s="104" t="s">
        <v>1115</v>
      </c>
      <c r="B36" s="104" t="s">
        <v>552</v>
      </c>
      <c r="C36" s="104" t="s">
        <v>550</v>
      </c>
      <c r="D36" s="104" t="s">
        <v>692</v>
      </c>
      <c r="E36" s="104" t="s">
        <v>1116</v>
      </c>
      <c r="F36" s="104" t="s">
        <v>1279</v>
      </c>
      <c r="G36" s="104" t="s">
        <v>1280</v>
      </c>
      <c r="H36" s="103">
        <v>255.78</v>
      </c>
      <c r="I36" s="103">
        <v>272.88</v>
      </c>
      <c r="J36" s="104" t="s">
        <v>1119</v>
      </c>
      <c r="K36" s="104" t="s">
        <v>1281</v>
      </c>
      <c r="L36" s="104" t="s">
        <v>1282</v>
      </c>
      <c r="M36" s="104" t="s">
        <v>580</v>
      </c>
      <c r="N36" s="104" t="s">
        <v>550</v>
      </c>
      <c r="O36" s="104" t="s">
        <v>1137</v>
      </c>
      <c r="P36" s="104" t="s">
        <v>1283</v>
      </c>
      <c r="Q36" s="104" t="s">
        <v>550</v>
      </c>
      <c r="R36" s="104" t="s">
        <v>1122</v>
      </c>
      <c r="S36" s="104" t="s">
        <v>693</v>
      </c>
      <c r="T36" s="104" t="s">
        <v>1284</v>
      </c>
    </row>
    <row r="37" spans="1:20" x14ac:dyDescent="0.25">
      <c r="A37" s="104" t="s">
        <v>1115</v>
      </c>
      <c r="B37" s="104" t="s">
        <v>694</v>
      </c>
      <c r="C37" s="104" t="s">
        <v>646</v>
      </c>
      <c r="D37" s="104" t="s">
        <v>695</v>
      </c>
      <c r="E37" s="104" t="s">
        <v>1116</v>
      </c>
      <c r="F37" s="104" t="s">
        <v>1285</v>
      </c>
      <c r="G37" s="104" t="s">
        <v>1286</v>
      </c>
      <c r="H37" s="103">
        <v>5225</v>
      </c>
      <c r="I37" s="103">
        <v>6270</v>
      </c>
      <c r="J37" s="104" t="s">
        <v>1119</v>
      </c>
      <c r="K37" s="104" t="s">
        <v>550</v>
      </c>
      <c r="L37" s="104" t="s">
        <v>1287</v>
      </c>
      <c r="M37" s="104" t="s">
        <v>643</v>
      </c>
      <c r="N37" s="104" t="s">
        <v>550</v>
      </c>
      <c r="O37" s="104" t="s">
        <v>1161</v>
      </c>
      <c r="P37" s="104" t="s">
        <v>1288</v>
      </c>
      <c r="Q37" s="104" t="s">
        <v>1289</v>
      </c>
      <c r="R37" s="104" t="s">
        <v>1122</v>
      </c>
      <c r="S37" s="104" t="s">
        <v>696</v>
      </c>
      <c r="T37" s="104" t="s">
        <v>1290</v>
      </c>
    </row>
    <row r="38" spans="1:20" x14ac:dyDescent="0.25">
      <c r="A38" s="104" t="s">
        <v>1115</v>
      </c>
      <c r="B38" s="104" t="s">
        <v>585</v>
      </c>
      <c r="C38" s="104" t="s">
        <v>550</v>
      </c>
      <c r="D38" s="104" t="s">
        <v>697</v>
      </c>
      <c r="E38" s="104" t="s">
        <v>1116</v>
      </c>
      <c r="F38" s="104" t="s">
        <v>1291</v>
      </c>
      <c r="G38" s="104" t="s">
        <v>1292</v>
      </c>
      <c r="H38" s="103">
        <v>7781</v>
      </c>
      <c r="I38" s="103">
        <v>9337.2000000000007</v>
      </c>
      <c r="J38" s="104" t="s">
        <v>1119</v>
      </c>
      <c r="K38" s="104" t="s">
        <v>550</v>
      </c>
      <c r="L38" s="104" t="s">
        <v>550</v>
      </c>
      <c r="M38" s="104" t="s">
        <v>569</v>
      </c>
      <c r="N38" s="104" t="s">
        <v>550</v>
      </c>
      <c r="O38" s="104" t="s">
        <v>1161</v>
      </c>
      <c r="P38" s="104" t="s">
        <v>1293</v>
      </c>
      <c r="Q38" s="104" t="s">
        <v>550</v>
      </c>
      <c r="R38" s="104" t="s">
        <v>1122</v>
      </c>
      <c r="S38" s="104" t="s">
        <v>698</v>
      </c>
      <c r="T38" s="104" t="s">
        <v>1294</v>
      </c>
    </row>
    <row r="39" spans="1:20" x14ac:dyDescent="0.25">
      <c r="A39" s="104" t="s">
        <v>1115</v>
      </c>
      <c r="B39" s="104" t="s">
        <v>633</v>
      </c>
      <c r="C39" s="104" t="s">
        <v>550</v>
      </c>
      <c r="D39" s="104" t="s">
        <v>699</v>
      </c>
      <c r="E39" s="104" t="s">
        <v>1116</v>
      </c>
      <c r="F39" s="104" t="s">
        <v>1295</v>
      </c>
      <c r="G39" s="104" t="s">
        <v>1296</v>
      </c>
      <c r="H39" s="103">
        <v>15856</v>
      </c>
      <c r="I39" s="103">
        <v>15866</v>
      </c>
      <c r="J39" s="104" t="s">
        <v>1119</v>
      </c>
      <c r="K39" s="104" t="s">
        <v>1297</v>
      </c>
      <c r="L39" s="104" t="s">
        <v>550</v>
      </c>
      <c r="M39" s="104" t="s">
        <v>569</v>
      </c>
      <c r="N39" s="104" t="s">
        <v>550</v>
      </c>
      <c r="O39" s="104" t="s">
        <v>1132</v>
      </c>
      <c r="P39" s="104" t="s">
        <v>1298</v>
      </c>
      <c r="Q39" s="104" t="s">
        <v>550</v>
      </c>
      <c r="R39" s="104" t="s">
        <v>1122</v>
      </c>
      <c r="S39" s="104" t="s">
        <v>700</v>
      </c>
      <c r="T39" s="104" t="s">
        <v>1299</v>
      </c>
    </row>
    <row r="40" spans="1:20" x14ac:dyDescent="0.25">
      <c r="A40" s="104" t="s">
        <v>1115</v>
      </c>
      <c r="B40" s="104" t="s">
        <v>568</v>
      </c>
      <c r="C40" s="104" t="s">
        <v>550</v>
      </c>
      <c r="D40" s="104" t="s">
        <v>701</v>
      </c>
      <c r="E40" s="104" t="s">
        <v>1116</v>
      </c>
      <c r="F40" s="104" t="s">
        <v>1300</v>
      </c>
      <c r="G40" s="104" t="s">
        <v>1301</v>
      </c>
      <c r="H40" s="103">
        <v>99</v>
      </c>
      <c r="I40" s="103">
        <v>104</v>
      </c>
      <c r="J40" s="104" t="s">
        <v>1119</v>
      </c>
      <c r="K40" s="104" t="s">
        <v>1302</v>
      </c>
      <c r="L40" s="104" t="s">
        <v>550</v>
      </c>
      <c r="M40" s="104" t="s">
        <v>582</v>
      </c>
      <c r="N40" s="104" t="s">
        <v>550</v>
      </c>
      <c r="O40" s="104" t="s">
        <v>1137</v>
      </c>
      <c r="P40" s="104" t="s">
        <v>1303</v>
      </c>
      <c r="Q40" s="104" t="s">
        <v>550</v>
      </c>
      <c r="R40" s="104" t="s">
        <v>1122</v>
      </c>
      <c r="S40" s="104" t="s">
        <v>702</v>
      </c>
      <c r="T40" s="104" t="s">
        <v>1304</v>
      </c>
    </row>
    <row r="41" spans="1:20" x14ac:dyDescent="0.25">
      <c r="A41" s="104" t="s">
        <v>1115</v>
      </c>
      <c r="B41" s="104" t="s">
        <v>576</v>
      </c>
      <c r="C41" s="104" t="s">
        <v>586</v>
      </c>
      <c r="D41" s="104" t="s">
        <v>640</v>
      </c>
      <c r="E41" s="104" t="s">
        <v>1116</v>
      </c>
      <c r="F41" s="104" t="s">
        <v>1305</v>
      </c>
      <c r="G41" s="104" t="s">
        <v>1306</v>
      </c>
      <c r="H41" s="103">
        <v>66.650000000000006</v>
      </c>
      <c r="I41" s="103">
        <v>73.319999999999993</v>
      </c>
      <c r="J41" s="104" t="s">
        <v>1119</v>
      </c>
      <c r="K41" s="104" t="s">
        <v>550</v>
      </c>
      <c r="L41" s="104" t="s">
        <v>1307</v>
      </c>
      <c r="M41" s="104" t="s">
        <v>569</v>
      </c>
      <c r="N41" s="104" t="s">
        <v>550</v>
      </c>
      <c r="O41" s="104" t="s">
        <v>1161</v>
      </c>
      <c r="P41" s="104" t="s">
        <v>1308</v>
      </c>
      <c r="Q41" s="104" t="s">
        <v>550</v>
      </c>
      <c r="R41" s="104" t="s">
        <v>1122</v>
      </c>
      <c r="S41" s="104" t="s">
        <v>703</v>
      </c>
      <c r="T41" s="104" t="s">
        <v>1309</v>
      </c>
    </row>
    <row r="42" spans="1:20" x14ac:dyDescent="0.25">
      <c r="A42" s="104" t="s">
        <v>1115</v>
      </c>
      <c r="B42" s="104" t="s">
        <v>577</v>
      </c>
      <c r="C42" s="104" t="s">
        <v>550</v>
      </c>
      <c r="D42" s="104" t="s">
        <v>78</v>
      </c>
      <c r="E42" s="104" t="s">
        <v>1116</v>
      </c>
      <c r="F42" s="104" t="s">
        <v>1310</v>
      </c>
      <c r="G42" s="104" t="s">
        <v>1311</v>
      </c>
      <c r="H42" s="103">
        <v>8700</v>
      </c>
      <c r="I42" s="103">
        <v>8700</v>
      </c>
      <c r="J42" s="104" t="s">
        <v>1119</v>
      </c>
      <c r="K42" s="104" t="s">
        <v>550</v>
      </c>
      <c r="L42" s="104" t="s">
        <v>550</v>
      </c>
      <c r="M42" s="104" t="s">
        <v>569</v>
      </c>
      <c r="N42" s="104" t="s">
        <v>550</v>
      </c>
      <c r="O42" s="104" t="s">
        <v>1137</v>
      </c>
      <c r="P42" s="104" t="s">
        <v>1277</v>
      </c>
      <c r="Q42" s="104" t="s">
        <v>550</v>
      </c>
      <c r="R42" s="104" t="s">
        <v>1122</v>
      </c>
      <c r="S42" s="104" t="s">
        <v>587</v>
      </c>
      <c r="T42" s="104" t="s">
        <v>1312</v>
      </c>
    </row>
    <row r="43" spans="1:20" x14ac:dyDescent="0.25">
      <c r="A43" s="104" t="s">
        <v>1115</v>
      </c>
      <c r="B43" s="104" t="s">
        <v>588</v>
      </c>
      <c r="C43" s="104" t="s">
        <v>550</v>
      </c>
      <c r="D43" s="104" t="s">
        <v>10</v>
      </c>
      <c r="E43" s="104" t="s">
        <v>1116</v>
      </c>
      <c r="F43" s="104" t="s">
        <v>1313</v>
      </c>
      <c r="G43" s="104" t="s">
        <v>1314</v>
      </c>
      <c r="H43" s="103">
        <v>4420</v>
      </c>
      <c r="I43" s="103">
        <v>5304</v>
      </c>
      <c r="J43" s="104" t="s">
        <v>1119</v>
      </c>
      <c r="K43" s="104" t="s">
        <v>1315</v>
      </c>
      <c r="L43" s="104" t="s">
        <v>550</v>
      </c>
      <c r="M43" s="104" t="s">
        <v>581</v>
      </c>
      <c r="N43" s="104" t="s">
        <v>550</v>
      </c>
      <c r="O43" s="104" t="s">
        <v>1137</v>
      </c>
      <c r="P43" s="104" t="s">
        <v>550</v>
      </c>
      <c r="Q43" s="104" t="s">
        <v>550</v>
      </c>
      <c r="R43" s="104" t="s">
        <v>1122</v>
      </c>
      <c r="S43" s="104" t="s">
        <v>589</v>
      </c>
      <c r="T43" s="104" t="s">
        <v>1316</v>
      </c>
    </row>
    <row r="44" spans="1:20" x14ac:dyDescent="0.25">
      <c r="A44" s="104" t="s">
        <v>1115</v>
      </c>
      <c r="B44" s="104" t="s">
        <v>654</v>
      </c>
      <c r="C44" s="104" t="s">
        <v>586</v>
      </c>
      <c r="D44" s="104" t="s">
        <v>640</v>
      </c>
      <c r="E44" s="104" t="s">
        <v>1116</v>
      </c>
      <c r="F44" s="104" t="s">
        <v>1317</v>
      </c>
      <c r="G44" s="104" t="s">
        <v>1318</v>
      </c>
      <c r="H44" s="103">
        <v>16191.22</v>
      </c>
      <c r="I44" s="103">
        <v>17810.34</v>
      </c>
      <c r="J44" s="104" t="s">
        <v>1119</v>
      </c>
      <c r="K44" s="104" t="s">
        <v>550</v>
      </c>
      <c r="L44" s="104" t="s">
        <v>550</v>
      </c>
      <c r="M44" s="104" t="s">
        <v>569</v>
      </c>
      <c r="N44" s="104" t="s">
        <v>550</v>
      </c>
      <c r="O44" s="104" t="s">
        <v>1145</v>
      </c>
      <c r="P44" s="104" t="s">
        <v>1150</v>
      </c>
      <c r="Q44" s="104" t="s">
        <v>550</v>
      </c>
      <c r="R44" s="104" t="s">
        <v>1122</v>
      </c>
      <c r="S44" s="104" t="s">
        <v>704</v>
      </c>
      <c r="T44" s="104" t="s">
        <v>1319</v>
      </c>
    </row>
    <row r="45" spans="1:20" x14ac:dyDescent="0.25">
      <c r="A45" s="104" t="s">
        <v>1115</v>
      </c>
      <c r="B45" s="104" t="s">
        <v>705</v>
      </c>
      <c r="C45" s="104" t="s">
        <v>550</v>
      </c>
      <c r="D45" s="104" t="s">
        <v>706</v>
      </c>
      <c r="E45" s="104" t="s">
        <v>1116</v>
      </c>
      <c r="F45" s="104" t="s">
        <v>1320</v>
      </c>
      <c r="G45" s="104" t="s">
        <v>1321</v>
      </c>
      <c r="H45" s="103">
        <v>15831.6</v>
      </c>
      <c r="I45" s="103">
        <v>18997.919999999998</v>
      </c>
      <c r="J45" s="104" t="s">
        <v>1119</v>
      </c>
      <c r="K45" s="104" t="s">
        <v>550</v>
      </c>
      <c r="L45" s="104" t="s">
        <v>550</v>
      </c>
      <c r="M45" s="104" t="s">
        <v>569</v>
      </c>
      <c r="N45" s="104" t="s">
        <v>550</v>
      </c>
      <c r="O45" s="104" t="s">
        <v>1161</v>
      </c>
      <c r="P45" s="104" t="s">
        <v>1322</v>
      </c>
      <c r="Q45" s="104" t="s">
        <v>550</v>
      </c>
      <c r="R45" s="104" t="s">
        <v>1122</v>
      </c>
      <c r="S45" s="104" t="s">
        <v>707</v>
      </c>
      <c r="T45" s="104" t="s">
        <v>1323</v>
      </c>
    </row>
    <row r="46" spans="1:20" x14ac:dyDescent="0.25">
      <c r="A46" s="104" t="s">
        <v>1115</v>
      </c>
      <c r="B46" s="104" t="s">
        <v>705</v>
      </c>
      <c r="C46" s="104" t="s">
        <v>646</v>
      </c>
      <c r="D46" s="104" t="s">
        <v>706</v>
      </c>
      <c r="E46" s="104" t="s">
        <v>1116</v>
      </c>
      <c r="F46" s="104" t="s">
        <v>1324</v>
      </c>
      <c r="G46" s="104" t="s">
        <v>1325</v>
      </c>
      <c r="H46" s="103">
        <v>33648.71</v>
      </c>
      <c r="I46" s="103">
        <v>40378.449999999997</v>
      </c>
      <c r="J46" s="104" t="s">
        <v>1119</v>
      </c>
      <c r="K46" s="104" t="s">
        <v>1326</v>
      </c>
      <c r="L46" s="104" t="s">
        <v>1327</v>
      </c>
      <c r="M46" s="104" t="s">
        <v>574</v>
      </c>
      <c r="N46" s="104" t="s">
        <v>550</v>
      </c>
      <c r="O46" s="104" t="s">
        <v>1132</v>
      </c>
      <c r="P46" s="104" t="s">
        <v>1322</v>
      </c>
      <c r="Q46" s="104" t="s">
        <v>1328</v>
      </c>
      <c r="R46" s="104" t="s">
        <v>1122</v>
      </c>
      <c r="S46" s="104" t="s">
        <v>708</v>
      </c>
      <c r="T46" s="104" t="s">
        <v>1329</v>
      </c>
    </row>
    <row r="47" spans="1:20" x14ac:dyDescent="0.25">
      <c r="A47" s="104" t="s">
        <v>1115</v>
      </c>
      <c r="B47" s="104" t="s">
        <v>577</v>
      </c>
      <c r="C47" s="104" t="s">
        <v>571</v>
      </c>
      <c r="D47" s="104" t="s">
        <v>590</v>
      </c>
      <c r="E47" s="104" t="s">
        <v>1116</v>
      </c>
      <c r="F47" s="104" t="s">
        <v>1330</v>
      </c>
      <c r="G47" s="104" t="s">
        <v>1331</v>
      </c>
      <c r="H47" s="103">
        <v>5040</v>
      </c>
      <c r="I47" s="103">
        <v>5040</v>
      </c>
      <c r="J47" s="104" t="s">
        <v>1119</v>
      </c>
      <c r="K47" s="104" t="s">
        <v>550</v>
      </c>
      <c r="L47" s="104" t="s">
        <v>1332</v>
      </c>
      <c r="M47" s="104" t="s">
        <v>569</v>
      </c>
      <c r="N47" s="104" t="s">
        <v>550</v>
      </c>
      <c r="O47" s="104" t="s">
        <v>1333</v>
      </c>
      <c r="P47" s="104" t="s">
        <v>1277</v>
      </c>
      <c r="Q47" s="104" t="s">
        <v>550</v>
      </c>
      <c r="R47" s="104" t="s">
        <v>1122</v>
      </c>
      <c r="S47" s="104" t="s">
        <v>591</v>
      </c>
      <c r="T47" s="104" t="s">
        <v>1334</v>
      </c>
    </row>
    <row r="48" spans="1:20" x14ac:dyDescent="0.25">
      <c r="A48" s="104" t="s">
        <v>1115</v>
      </c>
      <c r="B48" s="104" t="s">
        <v>592</v>
      </c>
      <c r="C48" s="104" t="s">
        <v>586</v>
      </c>
      <c r="D48" s="104" t="s">
        <v>411</v>
      </c>
      <c r="E48" s="104" t="s">
        <v>1116</v>
      </c>
      <c r="F48" s="104" t="s">
        <v>1335</v>
      </c>
      <c r="G48" s="104" t="s">
        <v>1336</v>
      </c>
      <c r="H48" s="103">
        <v>16500</v>
      </c>
      <c r="I48" s="103">
        <v>19800</v>
      </c>
      <c r="J48" s="104" t="s">
        <v>1119</v>
      </c>
      <c r="K48" s="104" t="s">
        <v>550</v>
      </c>
      <c r="L48" s="104" t="s">
        <v>1337</v>
      </c>
      <c r="M48" s="104" t="s">
        <v>572</v>
      </c>
      <c r="N48" s="104" t="s">
        <v>550</v>
      </c>
      <c r="O48" s="104" t="s">
        <v>1338</v>
      </c>
      <c r="P48" s="104" t="s">
        <v>1339</v>
      </c>
      <c r="Q48" s="104" t="s">
        <v>550</v>
      </c>
      <c r="R48" s="104" t="s">
        <v>1122</v>
      </c>
      <c r="S48" s="104" t="s">
        <v>593</v>
      </c>
      <c r="T48" s="104" t="s">
        <v>1340</v>
      </c>
    </row>
    <row r="49" spans="1:20" x14ac:dyDescent="0.25">
      <c r="A49" s="104" t="s">
        <v>1115</v>
      </c>
      <c r="B49" s="104" t="s">
        <v>577</v>
      </c>
      <c r="C49" s="104" t="s">
        <v>575</v>
      </c>
      <c r="D49" s="104" t="s">
        <v>590</v>
      </c>
      <c r="E49" s="104" t="s">
        <v>1116</v>
      </c>
      <c r="F49" s="104" t="s">
        <v>1341</v>
      </c>
      <c r="G49" s="104" t="s">
        <v>1342</v>
      </c>
      <c r="H49" s="103">
        <v>5166</v>
      </c>
      <c r="I49" s="103">
        <v>5166</v>
      </c>
      <c r="J49" s="104" t="s">
        <v>1119</v>
      </c>
      <c r="K49" s="104" t="s">
        <v>550</v>
      </c>
      <c r="L49" s="104" t="s">
        <v>1343</v>
      </c>
      <c r="M49" s="104" t="s">
        <v>569</v>
      </c>
      <c r="N49" s="104" t="s">
        <v>550</v>
      </c>
      <c r="O49" s="104" t="s">
        <v>1132</v>
      </c>
      <c r="P49" s="104" t="s">
        <v>1277</v>
      </c>
      <c r="Q49" s="104" t="s">
        <v>550</v>
      </c>
      <c r="R49" s="104" t="s">
        <v>1122</v>
      </c>
      <c r="S49" s="104" t="s">
        <v>591</v>
      </c>
      <c r="T49" s="104" t="s">
        <v>1334</v>
      </c>
    </row>
    <row r="50" spans="1:20" x14ac:dyDescent="0.25">
      <c r="A50" s="104" t="s">
        <v>1115</v>
      </c>
      <c r="B50" s="104" t="s">
        <v>709</v>
      </c>
      <c r="C50" s="104" t="s">
        <v>586</v>
      </c>
      <c r="D50" s="104" t="s">
        <v>710</v>
      </c>
      <c r="E50" s="104" t="s">
        <v>1116</v>
      </c>
      <c r="F50" s="104" t="s">
        <v>1344</v>
      </c>
      <c r="G50" s="104" t="s">
        <v>1345</v>
      </c>
      <c r="H50" s="103">
        <v>994.61</v>
      </c>
      <c r="I50" s="103">
        <v>1000</v>
      </c>
      <c r="J50" s="104" t="s">
        <v>1119</v>
      </c>
      <c r="K50" s="104" t="s">
        <v>550</v>
      </c>
      <c r="L50" s="104" t="s">
        <v>550</v>
      </c>
      <c r="M50" s="104" t="s">
        <v>582</v>
      </c>
      <c r="N50" s="104" t="s">
        <v>550</v>
      </c>
      <c r="O50" s="104" t="s">
        <v>1346</v>
      </c>
      <c r="P50" s="104" t="s">
        <v>1347</v>
      </c>
      <c r="Q50" s="104" t="s">
        <v>550</v>
      </c>
      <c r="R50" s="104" t="s">
        <v>1122</v>
      </c>
      <c r="S50" s="104" t="s">
        <v>711</v>
      </c>
      <c r="T50" s="104" t="s">
        <v>1348</v>
      </c>
    </row>
    <row r="51" spans="1:20" x14ac:dyDescent="0.25">
      <c r="A51" s="104" t="s">
        <v>1115</v>
      </c>
      <c r="B51" s="104" t="s">
        <v>712</v>
      </c>
      <c r="C51" s="104" t="s">
        <v>550</v>
      </c>
      <c r="D51" s="104" t="s">
        <v>713</v>
      </c>
      <c r="E51" s="104" t="s">
        <v>1116</v>
      </c>
      <c r="F51" s="104" t="s">
        <v>1349</v>
      </c>
      <c r="G51" s="104" t="s">
        <v>1350</v>
      </c>
      <c r="H51" s="103">
        <v>3960.47</v>
      </c>
      <c r="I51" s="103">
        <v>4752.5600000000004</v>
      </c>
      <c r="J51" s="104" t="s">
        <v>1119</v>
      </c>
      <c r="K51" s="104" t="s">
        <v>550</v>
      </c>
      <c r="L51" s="104" t="s">
        <v>550</v>
      </c>
      <c r="M51" s="104" t="s">
        <v>569</v>
      </c>
      <c r="N51" s="104" t="s">
        <v>550</v>
      </c>
      <c r="O51" s="104" t="s">
        <v>1137</v>
      </c>
      <c r="P51" s="104" t="s">
        <v>1150</v>
      </c>
      <c r="Q51" s="104" t="s">
        <v>550</v>
      </c>
      <c r="R51" s="104" t="s">
        <v>1122</v>
      </c>
      <c r="S51" s="104" t="s">
        <v>714</v>
      </c>
      <c r="T51" s="104" t="s">
        <v>1351</v>
      </c>
    </row>
    <row r="52" spans="1:20" x14ac:dyDescent="0.25">
      <c r="A52" s="104" t="s">
        <v>1115</v>
      </c>
      <c r="B52" s="104" t="s">
        <v>594</v>
      </c>
      <c r="C52" s="104" t="s">
        <v>586</v>
      </c>
      <c r="D52" s="104" t="s">
        <v>149</v>
      </c>
      <c r="E52" s="104" t="s">
        <v>1116</v>
      </c>
      <c r="F52" s="104" t="s">
        <v>1352</v>
      </c>
      <c r="G52" s="104" t="s">
        <v>1353</v>
      </c>
      <c r="H52" s="103">
        <v>3380</v>
      </c>
      <c r="I52" s="103">
        <v>3380</v>
      </c>
      <c r="J52" s="104" t="s">
        <v>1119</v>
      </c>
      <c r="K52" s="104" t="s">
        <v>550</v>
      </c>
      <c r="L52" s="104" t="s">
        <v>1354</v>
      </c>
      <c r="M52" s="104" t="s">
        <v>581</v>
      </c>
      <c r="N52" s="104" t="s">
        <v>550</v>
      </c>
      <c r="O52" s="104" t="s">
        <v>1346</v>
      </c>
      <c r="P52" s="104" t="s">
        <v>1355</v>
      </c>
      <c r="Q52" s="104" t="s">
        <v>550</v>
      </c>
      <c r="R52" s="104" t="s">
        <v>1122</v>
      </c>
      <c r="S52" s="104" t="s">
        <v>595</v>
      </c>
      <c r="T52" s="104" t="s">
        <v>1356</v>
      </c>
    </row>
    <row r="53" spans="1:20" x14ac:dyDescent="0.25">
      <c r="A53" s="104" t="s">
        <v>1115</v>
      </c>
      <c r="B53" s="104" t="s">
        <v>573</v>
      </c>
      <c r="C53" s="104" t="s">
        <v>586</v>
      </c>
      <c r="D53" s="104" t="s">
        <v>715</v>
      </c>
      <c r="E53" s="104" t="s">
        <v>1116</v>
      </c>
      <c r="F53" s="104" t="s">
        <v>1357</v>
      </c>
      <c r="G53" s="104" t="s">
        <v>1358</v>
      </c>
      <c r="H53" s="103">
        <v>3000</v>
      </c>
      <c r="I53" s="103">
        <v>3000</v>
      </c>
      <c r="J53" s="104" t="s">
        <v>1119</v>
      </c>
      <c r="K53" s="104" t="s">
        <v>550</v>
      </c>
      <c r="L53" s="104" t="s">
        <v>1359</v>
      </c>
      <c r="M53" s="104" t="s">
        <v>569</v>
      </c>
      <c r="N53" s="104" t="s">
        <v>550</v>
      </c>
      <c r="O53" s="104" t="s">
        <v>1132</v>
      </c>
      <c r="P53" s="104" t="s">
        <v>1360</v>
      </c>
      <c r="Q53" s="104" t="s">
        <v>550</v>
      </c>
      <c r="R53" s="104" t="s">
        <v>1122</v>
      </c>
      <c r="S53" s="104" t="s">
        <v>716</v>
      </c>
      <c r="T53" s="104" t="s">
        <v>1361</v>
      </c>
    </row>
    <row r="54" spans="1:20" x14ac:dyDescent="0.25">
      <c r="A54" s="104" t="s">
        <v>1115</v>
      </c>
      <c r="B54" s="104" t="s">
        <v>596</v>
      </c>
      <c r="C54" s="104" t="s">
        <v>586</v>
      </c>
      <c r="D54" s="104" t="s">
        <v>276</v>
      </c>
      <c r="E54" s="104" t="s">
        <v>1116</v>
      </c>
      <c r="F54" s="104" t="s">
        <v>1362</v>
      </c>
      <c r="G54" s="104" t="s">
        <v>1363</v>
      </c>
      <c r="H54" s="103">
        <v>11988</v>
      </c>
      <c r="I54" s="103">
        <v>11988</v>
      </c>
      <c r="J54" s="104" t="s">
        <v>1119</v>
      </c>
      <c r="K54" s="104" t="s">
        <v>550</v>
      </c>
      <c r="L54" s="104" t="s">
        <v>1364</v>
      </c>
      <c r="M54" s="104" t="s">
        <v>569</v>
      </c>
      <c r="N54" s="104" t="s">
        <v>550</v>
      </c>
      <c r="O54" s="104" t="s">
        <v>1132</v>
      </c>
      <c r="P54" s="104" t="s">
        <v>1365</v>
      </c>
      <c r="Q54" s="104" t="s">
        <v>550</v>
      </c>
      <c r="R54" s="104" t="s">
        <v>1122</v>
      </c>
      <c r="S54" s="104" t="s">
        <v>597</v>
      </c>
      <c r="T54" s="104" t="s">
        <v>1366</v>
      </c>
    </row>
    <row r="55" spans="1:20" x14ac:dyDescent="0.25">
      <c r="A55" s="104" t="s">
        <v>1115</v>
      </c>
      <c r="B55" s="104" t="s">
        <v>596</v>
      </c>
      <c r="C55" s="104" t="s">
        <v>586</v>
      </c>
      <c r="D55" s="104" t="s">
        <v>598</v>
      </c>
      <c r="E55" s="104" t="s">
        <v>1116</v>
      </c>
      <c r="F55" s="104" t="s">
        <v>1367</v>
      </c>
      <c r="G55" s="104" t="s">
        <v>1368</v>
      </c>
      <c r="H55" s="103">
        <v>7188</v>
      </c>
      <c r="I55" s="103">
        <v>7188</v>
      </c>
      <c r="J55" s="104" t="s">
        <v>1119</v>
      </c>
      <c r="K55" s="104" t="s">
        <v>550</v>
      </c>
      <c r="L55" s="104" t="s">
        <v>1369</v>
      </c>
      <c r="M55" s="104" t="s">
        <v>569</v>
      </c>
      <c r="N55" s="104" t="s">
        <v>550</v>
      </c>
      <c r="O55" s="104" t="s">
        <v>1132</v>
      </c>
      <c r="P55" s="104" t="s">
        <v>1365</v>
      </c>
      <c r="Q55" s="104" t="s">
        <v>550</v>
      </c>
      <c r="R55" s="104" t="s">
        <v>1122</v>
      </c>
      <c r="S55" s="104" t="s">
        <v>599</v>
      </c>
      <c r="T55" s="104" t="s">
        <v>1370</v>
      </c>
    </row>
    <row r="56" spans="1:20" x14ac:dyDescent="0.25">
      <c r="A56" s="104" t="s">
        <v>1115</v>
      </c>
      <c r="B56" s="104" t="s">
        <v>717</v>
      </c>
      <c r="C56" s="104" t="s">
        <v>550</v>
      </c>
      <c r="D56" s="104" t="s">
        <v>718</v>
      </c>
      <c r="E56" s="104" t="s">
        <v>1116</v>
      </c>
      <c r="F56" s="104" t="s">
        <v>1371</v>
      </c>
      <c r="G56" s="104" t="s">
        <v>1372</v>
      </c>
      <c r="H56" s="103">
        <v>45</v>
      </c>
      <c r="I56" s="103">
        <v>54</v>
      </c>
      <c r="J56" s="104" t="s">
        <v>1119</v>
      </c>
      <c r="K56" s="104" t="s">
        <v>550</v>
      </c>
      <c r="L56" s="104" t="s">
        <v>1373</v>
      </c>
      <c r="M56" s="104" t="s">
        <v>569</v>
      </c>
      <c r="N56" s="104" t="s">
        <v>550</v>
      </c>
      <c r="O56" s="104" t="s">
        <v>1132</v>
      </c>
      <c r="P56" s="104" t="s">
        <v>1146</v>
      </c>
      <c r="Q56" s="104" t="s">
        <v>550</v>
      </c>
      <c r="R56" s="104" t="s">
        <v>1122</v>
      </c>
      <c r="S56" s="104" t="s">
        <v>719</v>
      </c>
      <c r="T56" s="104" t="s">
        <v>1374</v>
      </c>
    </row>
    <row r="57" spans="1:20" x14ac:dyDescent="0.25">
      <c r="A57" s="104" t="s">
        <v>1115</v>
      </c>
      <c r="B57" s="104" t="s">
        <v>720</v>
      </c>
      <c r="C57" s="104" t="s">
        <v>575</v>
      </c>
      <c r="D57" s="104" t="s">
        <v>721</v>
      </c>
      <c r="E57" s="104" t="s">
        <v>1375</v>
      </c>
      <c r="F57" s="104" t="s">
        <v>1376</v>
      </c>
      <c r="G57" s="104" t="s">
        <v>1377</v>
      </c>
      <c r="H57" s="103">
        <v>14.43</v>
      </c>
      <c r="I57" s="103">
        <v>14.43</v>
      </c>
      <c r="J57" s="104" t="s">
        <v>1119</v>
      </c>
      <c r="K57" s="104" t="s">
        <v>550</v>
      </c>
      <c r="L57" s="104" t="s">
        <v>1378</v>
      </c>
      <c r="M57" s="104" t="s">
        <v>722</v>
      </c>
      <c r="N57" s="104" t="s">
        <v>550</v>
      </c>
      <c r="O57" s="104" t="s">
        <v>1346</v>
      </c>
      <c r="P57" s="104" t="s">
        <v>1379</v>
      </c>
      <c r="Q57" s="104" t="s">
        <v>1380</v>
      </c>
      <c r="R57" s="104" t="s">
        <v>1122</v>
      </c>
      <c r="S57" s="104" t="s">
        <v>723</v>
      </c>
      <c r="T57" s="104" t="s">
        <v>1381</v>
      </c>
    </row>
    <row r="58" spans="1:20" x14ac:dyDescent="0.25">
      <c r="A58" s="104" t="s">
        <v>1115</v>
      </c>
      <c r="B58" s="104" t="s">
        <v>577</v>
      </c>
      <c r="C58" s="104" t="s">
        <v>550</v>
      </c>
      <c r="D58" s="104" t="s">
        <v>141</v>
      </c>
      <c r="E58" s="104" t="s">
        <v>1116</v>
      </c>
      <c r="F58" s="104" t="s">
        <v>1382</v>
      </c>
      <c r="G58" s="104" t="s">
        <v>1383</v>
      </c>
      <c r="H58" s="103">
        <v>6710</v>
      </c>
      <c r="I58" s="103">
        <v>6850.91</v>
      </c>
      <c r="J58" s="104" t="s">
        <v>1119</v>
      </c>
      <c r="K58" s="104" t="s">
        <v>1384</v>
      </c>
      <c r="L58" s="104" t="s">
        <v>550</v>
      </c>
      <c r="M58" s="104" t="s">
        <v>569</v>
      </c>
      <c r="N58" s="104" t="s">
        <v>550</v>
      </c>
      <c r="O58" s="104" t="s">
        <v>1132</v>
      </c>
      <c r="P58" s="104" t="s">
        <v>1277</v>
      </c>
      <c r="Q58" s="104" t="s">
        <v>550</v>
      </c>
      <c r="R58" s="104" t="s">
        <v>1122</v>
      </c>
      <c r="S58" s="104" t="s">
        <v>597</v>
      </c>
      <c r="T58" s="104" t="s">
        <v>1366</v>
      </c>
    </row>
    <row r="59" spans="1:20" x14ac:dyDescent="0.25">
      <c r="A59" s="104" t="s">
        <v>1115</v>
      </c>
      <c r="B59" s="104" t="s">
        <v>674</v>
      </c>
      <c r="C59" s="104" t="s">
        <v>586</v>
      </c>
      <c r="D59" s="104" t="s">
        <v>724</v>
      </c>
      <c r="E59" s="104" t="s">
        <v>1116</v>
      </c>
      <c r="F59" s="104" t="s">
        <v>1385</v>
      </c>
      <c r="G59" s="104" t="s">
        <v>1386</v>
      </c>
      <c r="H59" s="103">
        <v>3500</v>
      </c>
      <c r="I59" s="103">
        <v>4200</v>
      </c>
      <c r="J59" s="104" t="s">
        <v>1119</v>
      </c>
      <c r="K59" s="104" t="s">
        <v>550</v>
      </c>
      <c r="L59" s="104" t="s">
        <v>550</v>
      </c>
      <c r="M59" s="104" t="s">
        <v>569</v>
      </c>
      <c r="N59" s="104" t="s">
        <v>550</v>
      </c>
      <c r="O59" s="104" t="s">
        <v>1338</v>
      </c>
      <c r="P59" s="104" t="s">
        <v>1387</v>
      </c>
      <c r="Q59" s="104" t="s">
        <v>550</v>
      </c>
      <c r="R59" s="104" t="s">
        <v>1122</v>
      </c>
      <c r="S59" s="104" t="s">
        <v>725</v>
      </c>
      <c r="T59" s="104" t="s">
        <v>1388</v>
      </c>
    </row>
    <row r="60" spans="1:20" x14ac:dyDescent="0.25">
      <c r="A60" s="104" t="s">
        <v>1115</v>
      </c>
      <c r="B60" s="104" t="s">
        <v>674</v>
      </c>
      <c r="C60" s="104" t="s">
        <v>550</v>
      </c>
      <c r="D60" s="104" t="s">
        <v>726</v>
      </c>
      <c r="E60" s="104" t="s">
        <v>1116</v>
      </c>
      <c r="F60" s="104" t="s">
        <v>1389</v>
      </c>
      <c r="G60" s="104" t="s">
        <v>1390</v>
      </c>
      <c r="H60" s="103">
        <v>1500</v>
      </c>
      <c r="I60" s="103">
        <v>1500</v>
      </c>
      <c r="J60" s="104" t="s">
        <v>1119</v>
      </c>
      <c r="K60" s="104" t="s">
        <v>550</v>
      </c>
      <c r="L60" s="104" t="s">
        <v>550</v>
      </c>
      <c r="M60" s="104" t="s">
        <v>569</v>
      </c>
      <c r="N60" s="104" t="s">
        <v>550</v>
      </c>
      <c r="O60" s="104" t="s">
        <v>1338</v>
      </c>
      <c r="P60" s="104" t="s">
        <v>1391</v>
      </c>
      <c r="Q60" s="104" t="s">
        <v>550</v>
      </c>
      <c r="R60" s="104" t="s">
        <v>1122</v>
      </c>
      <c r="S60" s="104" t="s">
        <v>727</v>
      </c>
      <c r="T60" s="104" t="s">
        <v>1366</v>
      </c>
    </row>
    <row r="61" spans="1:20" x14ac:dyDescent="0.25">
      <c r="A61" s="104" t="s">
        <v>1115</v>
      </c>
      <c r="B61" s="104" t="s">
        <v>712</v>
      </c>
      <c r="C61" s="104" t="s">
        <v>550</v>
      </c>
      <c r="D61" s="104" t="s">
        <v>713</v>
      </c>
      <c r="E61" s="104" t="s">
        <v>1116</v>
      </c>
      <c r="F61" s="104" t="s">
        <v>1392</v>
      </c>
      <c r="G61" s="104" t="s">
        <v>1393</v>
      </c>
      <c r="H61" s="103">
        <v>116.99</v>
      </c>
      <c r="I61" s="103">
        <v>140.38999999999999</v>
      </c>
      <c r="J61" s="104" t="s">
        <v>1119</v>
      </c>
      <c r="K61" s="104" t="s">
        <v>550</v>
      </c>
      <c r="L61" s="104" t="s">
        <v>550</v>
      </c>
      <c r="M61" s="104" t="s">
        <v>569</v>
      </c>
      <c r="N61" s="104" t="s">
        <v>550</v>
      </c>
      <c r="O61" s="104" t="s">
        <v>1137</v>
      </c>
      <c r="P61" s="104" t="s">
        <v>1150</v>
      </c>
      <c r="Q61" s="104" t="s">
        <v>550</v>
      </c>
      <c r="R61" s="104" t="s">
        <v>1122</v>
      </c>
      <c r="S61" s="104" t="s">
        <v>728</v>
      </c>
      <c r="T61" s="104" t="s">
        <v>1394</v>
      </c>
    </row>
    <row r="62" spans="1:20" x14ac:dyDescent="0.25">
      <c r="A62" s="104" t="s">
        <v>1115</v>
      </c>
      <c r="B62" s="104" t="s">
        <v>550</v>
      </c>
      <c r="C62" s="104" t="s">
        <v>550</v>
      </c>
      <c r="D62" s="104" t="s">
        <v>701</v>
      </c>
      <c r="E62" s="104" t="s">
        <v>1116</v>
      </c>
      <c r="F62" s="104" t="s">
        <v>1395</v>
      </c>
      <c r="G62" s="104" t="s">
        <v>1396</v>
      </c>
      <c r="H62" s="103">
        <v>77.38</v>
      </c>
      <c r="I62" s="103">
        <v>92.86</v>
      </c>
      <c r="J62" s="104" t="s">
        <v>1119</v>
      </c>
      <c r="K62" s="104" t="s">
        <v>550</v>
      </c>
      <c r="L62" s="104" t="s">
        <v>550</v>
      </c>
      <c r="M62" s="104" t="s">
        <v>581</v>
      </c>
      <c r="N62" s="104" t="s">
        <v>550</v>
      </c>
      <c r="O62" s="104" t="s">
        <v>1137</v>
      </c>
      <c r="P62" s="104" t="s">
        <v>550</v>
      </c>
      <c r="Q62" s="104" t="s">
        <v>550</v>
      </c>
      <c r="R62" s="104" t="s">
        <v>1122</v>
      </c>
      <c r="S62" s="104" t="s">
        <v>729</v>
      </c>
      <c r="T62" s="104" t="s">
        <v>1397</v>
      </c>
    </row>
    <row r="63" spans="1:20" x14ac:dyDescent="0.25">
      <c r="A63" s="104" t="s">
        <v>1115</v>
      </c>
      <c r="B63" s="104" t="s">
        <v>730</v>
      </c>
      <c r="C63" s="104" t="s">
        <v>586</v>
      </c>
      <c r="D63" s="104" t="s">
        <v>731</v>
      </c>
      <c r="E63" s="104" t="s">
        <v>1116</v>
      </c>
      <c r="F63" s="104" t="s">
        <v>1398</v>
      </c>
      <c r="G63" s="104" t="s">
        <v>1399</v>
      </c>
      <c r="H63" s="103">
        <v>600</v>
      </c>
      <c r="I63" s="103">
        <v>720</v>
      </c>
      <c r="J63" s="104" t="s">
        <v>1119</v>
      </c>
      <c r="K63" s="104" t="s">
        <v>550</v>
      </c>
      <c r="L63" s="104" t="s">
        <v>550</v>
      </c>
      <c r="M63" s="104" t="s">
        <v>569</v>
      </c>
      <c r="N63" s="104" t="s">
        <v>550</v>
      </c>
      <c r="O63" s="104" t="s">
        <v>1338</v>
      </c>
      <c r="P63" s="104" t="s">
        <v>1400</v>
      </c>
      <c r="Q63" s="104" t="s">
        <v>550</v>
      </c>
      <c r="R63" s="104" t="s">
        <v>1122</v>
      </c>
      <c r="S63" s="104" t="s">
        <v>732</v>
      </c>
      <c r="T63" s="104" t="s">
        <v>1401</v>
      </c>
    </row>
    <row r="64" spans="1:20" x14ac:dyDescent="0.25">
      <c r="A64" s="104" t="s">
        <v>1115</v>
      </c>
      <c r="B64" s="104" t="s">
        <v>573</v>
      </c>
      <c r="C64" s="104" t="s">
        <v>550</v>
      </c>
      <c r="D64" s="104" t="s">
        <v>733</v>
      </c>
      <c r="E64" s="104" t="s">
        <v>1116</v>
      </c>
      <c r="F64" s="104" t="s">
        <v>1402</v>
      </c>
      <c r="G64" s="104" t="s">
        <v>1403</v>
      </c>
      <c r="H64" s="103">
        <v>1000</v>
      </c>
      <c r="I64" s="103">
        <v>1200</v>
      </c>
      <c r="J64" s="104" t="s">
        <v>1119</v>
      </c>
      <c r="K64" s="104" t="s">
        <v>550</v>
      </c>
      <c r="L64" s="104" t="s">
        <v>1404</v>
      </c>
      <c r="M64" s="104" t="s">
        <v>569</v>
      </c>
      <c r="N64" s="104" t="s">
        <v>550</v>
      </c>
      <c r="O64" s="104" t="s">
        <v>1346</v>
      </c>
      <c r="P64" s="104" t="s">
        <v>1405</v>
      </c>
      <c r="Q64" s="104" t="s">
        <v>550</v>
      </c>
      <c r="R64" s="104" t="s">
        <v>1122</v>
      </c>
      <c r="S64" s="104" t="s">
        <v>734</v>
      </c>
      <c r="T64" s="104" t="s">
        <v>1406</v>
      </c>
    </row>
    <row r="65" spans="1:20" x14ac:dyDescent="0.25">
      <c r="A65" s="104" t="s">
        <v>1115</v>
      </c>
      <c r="B65" s="104" t="s">
        <v>588</v>
      </c>
      <c r="C65" s="104" t="s">
        <v>550</v>
      </c>
      <c r="D65" s="104" t="s">
        <v>657</v>
      </c>
      <c r="E65" s="104" t="s">
        <v>1116</v>
      </c>
      <c r="F65" s="104" t="s">
        <v>1407</v>
      </c>
      <c r="G65" s="104" t="s">
        <v>1408</v>
      </c>
      <c r="H65" s="103">
        <v>6025</v>
      </c>
      <c r="I65" s="103">
        <v>7230</v>
      </c>
      <c r="J65" s="104" t="s">
        <v>1119</v>
      </c>
      <c r="K65" s="104" t="s">
        <v>550</v>
      </c>
      <c r="L65" s="104" t="s">
        <v>550</v>
      </c>
      <c r="M65" s="104" t="s">
        <v>581</v>
      </c>
      <c r="N65" s="104" t="s">
        <v>550</v>
      </c>
      <c r="O65" s="104" t="s">
        <v>1137</v>
      </c>
      <c r="P65" s="104" t="s">
        <v>550</v>
      </c>
      <c r="Q65" s="104" t="s">
        <v>550</v>
      </c>
      <c r="R65" s="104" t="s">
        <v>1122</v>
      </c>
      <c r="S65" s="104" t="s">
        <v>735</v>
      </c>
      <c r="T65" s="104" t="s">
        <v>1381</v>
      </c>
    </row>
    <row r="66" spans="1:20" x14ac:dyDescent="0.25">
      <c r="A66" s="104" t="s">
        <v>1115</v>
      </c>
      <c r="B66" s="104" t="s">
        <v>588</v>
      </c>
      <c r="C66" s="104" t="s">
        <v>550</v>
      </c>
      <c r="D66" s="104" t="s">
        <v>657</v>
      </c>
      <c r="E66" s="104" t="s">
        <v>1116</v>
      </c>
      <c r="F66" s="104" t="s">
        <v>1409</v>
      </c>
      <c r="G66" s="104" t="s">
        <v>1410</v>
      </c>
      <c r="H66" s="103">
        <v>1185</v>
      </c>
      <c r="I66" s="103">
        <v>1422</v>
      </c>
      <c r="J66" s="104" t="s">
        <v>1119</v>
      </c>
      <c r="K66" s="104" t="s">
        <v>550</v>
      </c>
      <c r="L66" s="104" t="s">
        <v>550</v>
      </c>
      <c r="M66" s="104" t="s">
        <v>581</v>
      </c>
      <c r="N66" s="104" t="s">
        <v>550</v>
      </c>
      <c r="O66" s="104" t="s">
        <v>1137</v>
      </c>
      <c r="P66" s="104" t="s">
        <v>550</v>
      </c>
      <c r="Q66" s="104" t="s">
        <v>550</v>
      </c>
      <c r="R66" s="104" t="s">
        <v>1122</v>
      </c>
      <c r="S66" s="104" t="s">
        <v>735</v>
      </c>
      <c r="T66" s="104" t="s">
        <v>1381</v>
      </c>
    </row>
    <row r="67" spans="1:20" x14ac:dyDescent="0.25">
      <c r="A67" s="104" t="s">
        <v>1115</v>
      </c>
      <c r="B67" s="104" t="s">
        <v>736</v>
      </c>
      <c r="C67" s="104" t="s">
        <v>737</v>
      </c>
      <c r="D67" s="104" t="s">
        <v>738</v>
      </c>
      <c r="E67" s="104" t="s">
        <v>1116</v>
      </c>
      <c r="F67" s="104" t="s">
        <v>1411</v>
      </c>
      <c r="G67" s="104" t="s">
        <v>1412</v>
      </c>
      <c r="H67" s="103">
        <v>3848</v>
      </c>
      <c r="I67" s="103">
        <v>3848</v>
      </c>
      <c r="J67" s="104" t="s">
        <v>1119</v>
      </c>
      <c r="K67" s="104" t="s">
        <v>550</v>
      </c>
      <c r="L67" s="104" t="s">
        <v>550</v>
      </c>
      <c r="M67" s="104" t="s">
        <v>643</v>
      </c>
      <c r="N67" s="104" t="s">
        <v>550</v>
      </c>
      <c r="O67" s="104" t="s">
        <v>1137</v>
      </c>
      <c r="P67" s="104" t="s">
        <v>550</v>
      </c>
      <c r="Q67" s="104" t="s">
        <v>1413</v>
      </c>
      <c r="R67" s="104" t="s">
        <v>1414</v>
      </c>
      <c r="S67" s="104" t="s">
        <v>739</v>
      </c>
      <c r="T67" s="104" t="s">
        <v>1415</v>
      </c>
    </row>
    <row r="68" spans="1:20" x14ac:dyDescent="0.25">
      <c r="A68" s="104" t="s">
        <v>1115</v>
      </c>
      <c r="B68" s="104" t="s">
        <v>736</v>
      </c>
      <c r="C68" s="104" t="s">
        <v>737</v>
      </c>
      <c r="D68" s="104" t="s">
        <v>738</v>
      </c>
      <c r="E68" s="104" t="s">
        <v>1116</v>
      </c>
      <c r="F68" s="104" t="s">
        <v>1416</v>
      </c>
      <c r="G68" s="104" t="s">
        <v>1417</v>
      </c>
      <c r="H68" s="103">
        <v>3108</v>
      </c>
      <c r="I68" s="103">
        <v>3108</v>
      </c>
      <c r="J68" s="104" t="s">
        <v>1119</v>
      </c>
      <c r="K68" s="104" t="s">
        <v>550</v>
      </c>
      <c r="L68" s="104" t="s">
        <v>550</v>
      </c>
      <c r="M68" s="104" t="s">
        <v>643</v>
      </c>
      <c r="N68" s="104" t="s">
        <v>550</v>
      </c>
      <c r="O68" s="104" t="s">
        <v>1137</v>
      </c>
      <c r="P68" s="104" t="s">
        <v>550</v>
      </c>
      <c r="Q68" s="104" t="s">
        <v>1413</v>
      </c>
      <c r="R68" s="104" t="s">
        <v>1414</v>
      </c>
      <c r="S68" s="104" t="s">
        <v>739</v>
      </c>
      <c r="T68" s="104" t="s">
        <v>1415</v>
      </c>
    </row>
    <row r="69" spans="1:20" x14ac:dyDescent="0.25">
      <c r="A69" s="104" t="s">
        <v>1115</v>
      </c>
      <c r="B69" s="104" t="s">
        <v>573</v>
      </c>
      <c r="C69" s="104" t="s">
        <v>586</v>
      </c>
      <c r="D69" s="104" t="s">
        <v>710</v>
      </c>
      <c r="E69" s="104" t="s">
        <v>1116</v>
      </c>
      <c r="F69" s="104" t="s">
        <v>1418</v>
      </c>
      <c r="G69" s="104" t="s">
        <v>1419</v>
      </c>
      <c r="H69" s="103">
        <v>2300</v>
      </c>
      <c r="I69" s="103">
        <v>2300</v>
      </c>
      <c r="J69" s="104" t="s">
        <v>1119</v>
      </c>
      <c r="K69" s="104" t="s">
        <v>550</v>
      </c>
      <c r="L69" s="104" t="s">
        <v>1420</v>
      </c>
      <c r="M69" s="104" t="s">
        <v>582</v>
      </c>
      <c r="N69" s="104" t="s">
        <v>550</v>
      </c>
      <c r="O69" s="104" t="s">
        <v>1161</v>
      </c>
      <c r="P69" s="104" t="s">
        <v>1167</v>
      </c>
      <c r="Q69" s="104" t="s">
        <v>550</v>
      </c>
      <c r="R69" s="104" t="s">
        <v>1122</v>
      </c>
      <c r="S69" s="104" t="s">
        <v>740</v>
      </c>
      <c r="T69" s="104" t="s">
        <v>1394</v>
      </c>
    </row>
    <row r="70" spans="1:20" x14ac:dyDescent="0.25">
      <c r="A70" s="104" t="s">
        <v>1115</v>
      </c>
      <c r="B70" s="104" t="s">
        <v>741</v>
      </c>
      <c r="C70" s="104" t="s">
        <v>586</v>
      </c>
      <c r="D70" s="104" t="s">
        <v>742</v>
      </c>
      <c r="E70" s="104" t="s">
        <v>1116</v>
      </c>
      <c r="F70" s="104" t="s">
        <v>1421</v>
      </c>
      <c r="G70" s="104" t="s">
        <v>1393</v>
      </c>
      <c r="H70" s="103">
        <v>178.5</v>
      </c>
      <c r="I70" s="103">
        <v>214.2</v>
      </c>
      <c r="J70" s="104" t="s">
        <v>1119</v>
      </c>
      <c r="K70" s="104" t="s">
        <v>1422</v>
      </c>
      <c r="L70" s="104" t="s">
        <v>1423</v>
      </c>
      <c r="M70" s="104" t="s">
        <v>572</v>
      </c>
      <c r="N70" s="104" t="s">
        <v>550</v>
      </c>
      <c r="O70" s="104" t="s">
        <v>1338</v>
      </c>
      <c r="P70" s="104" t="s">
        <v>1424</v>
      </c>
      <c r="Q70" s="104" t="s">
        <v>1425</v>
      </c>
      <c r="R70" s="104" t="s">
        <v>1122</v>
      </c>
      <c r="S70" s="104" t="s">
        <v>743</v>
      </c>
      <c r="T70" s="104" t="s">
        <v>1426</v>
      </c>
    </row>
    <row r="71" spans="1:20" x14ac:dyDescent="0.25">
      <c r="A71" s="104" t="s">
        <v>1115</v>
      </c>
      <c r="B71" s="104" t="s">
        <v>573</v>
      </c>
      <c r="C71" s="104" t="s">
        <v>550</v>
      </c>
      <c r="D71" s="104" t="s">
        <v>600</v>
      </c>
      <c r="E71" s="104" t="s">
        <v>1116</v>
      </c>
      <c r="F71" s="104" t="s">
        <v>1427</v>
      </c>
      <c r="G71" s="104" t="s">
        <v>1428</v>
      </c>
      <c r="H71" s="103">
        <v>6000</v>
      </c>
      <c r="I71" s="103">
        <v>6000</v>
      </c>
      <c r="J71" s="104" t="s">
        <v>1119</v>
      </c>
      <c r="K71" s="104" t="s">
        <v>1429</v>
      </c>
      <c r="L71" s="104" t="s">
        <v>550</v>
      </c>
      <c r="M71" s="104" t="s">
        <v>580</v>
      </c>
      <c r="N71" s="104" t="s">
        <v>550</v>
      </c>
      <c r="O71" s="104" t="s">
        <v>1132</v>
      </c>
      <c r="P71" s="104" t="s">
        <v>1268</v>
      </c>
      <c r="Q71" s="104" t="s">
        <v>550</v>
      </c>
      <c r="R71" s="104" t="s">
        <v>1122</v>
      </c>
      <c r="S71" s="104" t="s">
        <v>601</v>
      </c>
      <c r="T71" s="104" t="s">
        <v>1430</v>
      </c>
    </row>
    <row r="72" spans="1:20" x14ac:dyDescent="0.25">
      <c r="A72" s="104" t="s">
        <v>1115</v>
      </c>
      <c r="B72" s="104" t="s">
        <v>552</v>
      </c>
      <c r="C72" s="104" t="s">
        <v>550</v>
      </c>
      <c r="D72" s="104" t="s">
        <v>602</v>
      </c>
      <c r="E72" s="104" t="s">
        <v>1116</v>
      </c>
      <c r="F72" s="104" t="s">
        <v>1431</v>
      </c>
      <c r="G72" s="104" t="s">
        <v>1432</v>
      </c>
      <c r="H72" s="103">
        <v>9200</v>
      </c>
      <c r="I72" s="103">
        <v>9200</v>
      </c>
      <c r="J72" s="104" t="s">
        <v>1119</v>
      </c>
      <c r="K72" s="104" t="s">
        <v>550</v>
      </c>
      <c r="L72" s="104" t="s">
        <v>1433</v>
      </c>
      <c r="M72" s="104" t="s">
        <v>580</v>
      </c>
      <c r="N72" s="104" t="s">
        <v>550</v>
      </c>
      <c r="O72" s="104" t="s">
        <v>1346</v>
      </c>
      <c r="P72" s="104" t="s">
        <v>1434</v>
      </c>
      <c r="Q72" s="104" t="s">
        <v>550</v>
      </c>
      <c r="R72" s="104" t="s">
        <v>1122</v>
      </c>
      <c r="S72" s="104" t="s">
        <v>603</v>
      </c>
      <c r="T72" s="104" t="s">
        <v>1435</v>
      </c>
    </row>
    <row r="73" spans="1:20" x14ac:dyDescent="0.25">
      <c r="A73" s="104" t="s">
        <v>1115</v>
      </c>
      <c r="B73" s="104" t="s">
        <v>709</v>
      </c>
      <c r="C73" s="104" t="s">
        <v>604</v>
      </c>
      <c r="D73" s="104" t="s">
        <v>744</v>
      </c>
      <c r="E73" s="104" t="s">
        <v>1116</v>
      </c>
      <c r="F73" s="104" t="s">
        <v>1436</v>
      </c>
      <c r="G73" s="104" t="s">
        <v>1437</v>
      </c>
      <c r="H73" s="103">
        <v>978.92</v>
      </c>
      <c r="I73" s="103">
        <v>1148.92</v>
      </c>
      <c r="J73" s="104" t="s">
        <v>1119</v>
      </c>
      <c r="K73" s="104" t="s">
        <v>1438</v>
      </c>
      <c r="L73" s="104" t="s">
        <v>1439</v>
      </c>
      <c r="M73" s="104" t="s">
        <v>582</v>
      </c>
      <c r="N73" s="104" t="s">
        <v>550</v>
      </c>
      <c r="O73" s="104" t="s">
        <v>1346</v>
      </c>
      <c r="P73" s="104" t="s">
        <v>1347</v>
      </c>
      <c r="Q73" s="104" t="s">
        <v>550</v>
      </c>
      <c r="R73" s="104" t="s">
        <v>1122</v>
      </c>
      <c r="S73" s="104" t="s">
        <v>745</v>
      </c>
      <c r="T73" s="104" t="s">
        <v>1435</v>
      </c>
    </row>
    <row r="74" spans="1:20" x14ac:dyDescent="0.25">
      <c r="A74" s="104" t="s">
        <v>1115</v>
      </c>
      <c r="B74" s="104" t="s">
        <v>568</v>
      </c>
      <c r="C74" s="104" t="s">
        <v>550</v>
      </c>
      <c r="D74" s="104" t="s">
        <v>605</v>
      </c>
      <c r="E74" s="104" t="s">
        <v>1116</v>
      </c>
      <c r="F74" s="104" t="s">
        <v>1440</v>
      </c>
      <c r="G74" s="104" t="s">
        <v>1441</v>
      </c>
      <c r="H74" s="103">
        <v>2500</v>
      </c>
      <c r="I74" s="103">
        <v>3000</v>
      </c>
      <c r="J74" s="104" t="s">
        <v>1119</v>
      </c>
      <c r="K74" s="104" t="s">
        <v>1442</v>
      </c>
      <c r="L74" s="104" t="s">
        <v>1443</v>
      </c>
      <c r="M74" s="104" t="s">
        <v>581</v>
      </c>
      <c r="N74" s="104" t="s">
        <v>550</v>
      </c>
      <c r="O74" s="104" t="s">
        <v>1346</v>
      </c>
      <c r="P74" s="104" t="s">
        <v>550</v>
      </c>
      <c r="Q74" s="104" t="s">
        <v>550</v>
      </c>
      <c r="R74" s="104" t="s">
        <v>1122</v>
      </c>
      <c r="S74" s="104" t="s">
        <v>606</v>
      </c>
      <c r="T74" s="104" t="s">
        <v>1444</v>
      </c>
    </row>
    <row r="75" spans="1:20" x14ac:dyDescent="0.25">
      <c r="A75" s="104" t="s">
        <v>1115</v>
      </c>
      <c r="B75" s="104" t="s">
        <v>588</v>
      </c>
      <c r="C75" s="104" t="s">
        <v>550</v>
      </c>
      <c r="D75" s="104" t="s">
        <v>59</v>
      </c>
      <c r="E75" s="104" t="s">
        <v>1116</v>
      </c>
      <c r="F75" s="104" t="s">
        <v>1445</v>
      </c>
      <c r="G75" s="104" t="s">
        <v>1446</v>
      </c>
      <c r="H75" s="103">
        <v>6025</v>
      </c>
      <c r="I75" s="103">
        <v>7230</v>
      </c>
      <c r="J75" s="104" t="s">
        <v>1119</v>
      </c>
      <c r="K75" s="104" t="s">
        <v>1447</v>
      </c>
      <c r="L75" s="104" t="s">
        <v>550</v>
      </c>
      <c r="M75" s="104" t="s">
        <v>581</v>
      </c>
      <c r="N75" s="104" t="s">
        <v>550</v>
      </c>
      <c r="O75" s="104" t="s">
        <v>1346</v>
      </c>
      <c r="P75" s="104" t="s">
        <v>550</v>
      </c>
      <c r="Q75" s="104" t="s">
        <v>550</v>
      </c>
      <c r="R75" s="104" t="s">
        <v>1122</v>
      </c>
      <c r="S75" s="104" t="s">
        <v>607</v>
      </c>
      <c r="T75" s="104" t="s">
        <v>1448</v>
      </c>
    </row>
    <row r="76" spans="1:20" x14ac:dyDescent="0.25">
      <c r="A76" s="104" t="s">
        <v>1151</v>
      </c>
      <c r="B76" s="104" t="s">
        <v>746</v>
      </c>
      <c r="C76" s="104" t="s">
        <v>604</v>
      </c>
      <c r="D76" s="104" t="s">
        <v>747</v>
      </c>
      <c r="E76" s="104" t="s">
        <v>1116</v>
      </c>
      <c r="F76" s="104" t="s">
        <v>1449</v>
      </c>
      <c r="G76" s="104" t="s">
        <v>1450</v>
      </c>
      <c r="H76" s="103">
        <v>144</v>
      </c>
      <c r="I76" s="103">
        <v>172.8</v>
      </c>
      <c r="J76" s="104" t="s">
        <v>1119</v>
      </c>
      <c r="K76" s="104" t="s">
        <v>550</v>
      </c>
      <c r="L76" s="104" t="s">
        <v>1451</v>
      </c>
      <c r="M76" s="104" t="s">
        <v>569</v>
      </c>
      <c r="N76" s="104" t="s">
        <v>550</v>
      </c>
      <c r="O76" s="104" t="s">
        <v>1161</v>
      </c>
      <c r="P76" s="104" t="s">
        <v>1425</v>
      </c>
      <c r="Q76" s="104" t="s">
        <v>550</v>
      </c>
      <c r="R76" s="104" t="s">
        <v>1122</v>
      </c>
      <c r="S76" s="104" t="s">
        <v>748</v>
      </c>
      <c r="T76" s="104" t="s">
        <v>1452</v>
      </c>
    </row>
    <row r="77" spans="1:20" x14ac:dyDescent="0.25">
      <c r="A77" s="104" t="s">
        <v>1115</v>
      </c>
      <c r="B77" s="104" t="s">
        <v>720</v>
      </c>
      <c r="C77" s="104" t="s">
        <v>575</v>
      </c>
      <c r="D77" s="104" t="s">
        <v>721</v>
      </c>
      <c r="E77" s="104" t="s">
        <v>1375</v>
      </c>
      <c r="F77" s="104" t="s">
        <v>1453</v>
      </c>
      <c r="G77" s="104" t="s">
        <v>1454</v>
      </c>
      <c r="H77" s="103">
        <v>0.14000000000000001</v>
      </c>
      <c r="I77" s="103">
        <v>0.14000000000000001</v>
      </c>
      <c r="J77" s="104" t="s">
        <v>1119</v>
      </c>
      <c r="K77" s="104" t="s">
        <v>550</v>
      </c>
      <c r="L77" s="104" t="s">
        <v>550</v>
      </c>
      <c r="M77" s="104" t="s">
        <v>749</v>
      </c>
      <c r="N77" s="104" t="s">
        <v>550</v>
      </c>
      <c r="O77" s="104" t="s">
        <v>1132</v>
      </c>
      <c r="P77" s="104" t="s">
        <v>550</v>
      </c>
      <c r="Q77" s="104" t="s">
        <v>550</v>
      </c>
      <c r="R77" s="104" t="s">
        <v>1414</v>
      </c>
      <c r="S77" s="104" t="s">
        <v>750</v>
      </c>
      <c r="T77" s="104" t="s">
        <v>1455</v>
      </c>
    </row>
    <row r="78" spans="1:20" x14ac:dyDescent="0.25">
      <c r="A78" s="104" t="s">
        <v>1115</v>
      </c>
      <c r="B78" s="104" t="s">
        <v>720</v>
      </c>
      <c r="C78" s="104" t="s">
        <v>575</v>
      </c>
      <c r="D78" s="104" t="s">
        <v>721</v>
      </c>
      <c r="E78" s="104" t="s">
        <v>1375</v>
      </c>
      <c r="F78" s="104" t="s">
        <v>1456</v>
      </c>
      <c r="G78" s="104" t="s">
        <v>1192</v>
      </c>
      <c r="H78" s="103">
        <v>7.88</v>
      </c>
      <c r="I78" s="103">
        <v>7.88</v>
      </c>
      <c r="J78" s="104" t="s">
        <v>1119</v>
      </c>
      <c r="K78" s="104" t="s">
        <v>550</v>
      </c>
      <c r="L78" s="104" t="s">
        <v>550</v>
      </c>
      <c r="M78" s="104" t="s">
        <v>749</v>
      </c>
      <c r="N78" s="104" t="s">
        <v>550</v>
      </c>
      <c r="O78" s="104" t="s">
        <v>1132</v>
      </c>
      <c r="P78" s="104" t="s">
        <v>550</v>
      </c>
      <c r="Q78" s="104" t="s">
        <v>550</v>
      </c>
      <c r="R78" s="104" t="s">
        <v>1414</v>
      </c>
      <c r="S78" s="104" t="s">
        <v>750</v>
      </c>
      <c r="T78" s="104" t="s">
        <v>1455</v>
      </c>
    </row>
    <row r="79" spans="1:20" x14ac:dyDescent="0.25">
      <c r="A79" s="104" t="s">
        <v>1115</v>
      </c>
      <c r="B79" s="104" t="s">
        <v>588</v>
      </c>
      <c r="C79" s="104" t="s">
        <v>550</v>
      </c>
      <c r="D79" s="104" t="s">
        <v>657</v>
      </c>
      <c r="E79" s="104" t="s">
        <v>1116</v>
      </c>
      <c r="F79" s="104" t="s">
        <v>1457</v>
      </c>
      <c r="G79" s="104" t="s">
        <v>1399</v>
      </c>
      <c r="H79" s="103">
        <v>10.49</v>
      </c>
      <c r="I79" s="103">
        <v>12.59</v>
      </c>
      <c r="J79" s="104" t="s">
        <v>1119</v>
      </c>
      <c r="K79" s="104" t="s">
        <v>550</v>
      </c>
      <c r="L79" s="104" t="s">
        <v>550</v>
      </c>
      <c r="M79" s="104" t="s">
        <v>581</v>
      </c>
      <c r="N79" s="104" t="s">
        <v>550</v>
      </c>
      <c r="O79" s="104" t="s">
        <v>1137</v>
      </c>
      <c r="P79" s="104" t="s">
        <v>550</v>
      </c>
      <c r="Q79" s="104" t="s">
        <v>550</v>
      </c>
      <c r="R79" s="104" t="s">
        <v>1122</v>
      </c>
      <c r="S79" s="104" t="s">
        <v>751</v>
      </c>
      <c r="T79" s="104" t="s">
        <v>1458</v>
      </c>
    </row>
    <row r="80" spans="1:20" x14ac:dyDescent="0.25">
      <c r="A80" s="104" t="s">
        <v>1115</v>
      </c>
      <c r="B80" s="104" t="s">
        <v>661</v>
      </c>
      <c r="C80" s="104" t="s">
        <v>571</v>
      </c>
      <c r="D80" s="104" t="s">
        <v>640</v>
      </c>
      <c r="E80" s="104" t="s">
        <v>1375</v>
      </c>
      <c r="F80" s="104" t="s">
        <v>1459</v>
      </c>
      <c r="G80" s="104" t="s">
        <v>1460</v>
      </c>
      <c r="H80" s="103">
        <v>21.55</v>
      </c>
      <c r="I80" s="103">
        <v>23.7</v>
      </c>
      <c r="J80" s="104" t="s">
        <v>1119</v>
      </c>
      <c r="K80" s="104" t="s">
        <v>550</v>
      </c>
      <c r="L80" s="104" t="s">
        <v>550</v>
      </c>
      <c r="M80" s="104" t="s">
        <v>749</v>
      </c>
      <c r="N80" s="104" t="s">
        <v>550</v>
      </c>
      <c r="O80" s="104" t="s">
        <v>1338</v>
      </c>
      <c r="P80" s="104" t="s">
        <v>550</v>
      </c>
      <c r="Q80" s="104" t="s">
        <v>550</v>
      </c>
      <c r="R80" s="104" t="s">
        <v>1122</v>
      </c>
      <c r="S80" s="104" t="s">
        <v>752</v>
      </c>
      <c r="T80" s="104" t="s">
        <v>1461</v>
      </c>
    </row>
    <row r="81" spans="1:20" x14ac:dyDescent="0.25">
      <c r="A81" s="104" t="s">
        <v>1151</v>
      </c>
      <c r="B81" s="104" t="s">
        <v>753</v>
      </c>
      <c r="C81" s="104" t="s">
        <v>604</v>
      </c>
      <c r="D81" s="104" t="s">
        <v>754</v>
      </c>
      <c r="E81" s="104" t="s">
        <v>1116</v>
      </c>
      <c r="F81" s="104" t="s">
        <v>1462</v>
      </c>
      <c r="G81" s="104" t="s">
        <v>1463</v>
      </c>
      <c r="H81" s="103">
        <v>546.53</v>
      </c>
      <c r="I81" s="103">
        <v>655.84</v>
      </c>
      <c r="J81" s="104" t="s">
        <v>1119</v>
      </c>
      <c r="K81" s="104" t="s">
        <v>550</v>
      </c>
      <c r="L81" s="104" t="s">
        <v>550</v>
      </c>
      <c r="M81" s="104" t="s">
        <v>643</v>
      </c>
      <c r="N81" s="104" t="s">
        <v>550</v>
      </c>
      <c r="O81" s="104" t="s">
        <v>1161</v>
      </c>
      <c r="P81" s="104" t="s">
        <v>550</v>
      </c>
      <c r="Q81" s="104" t="s">
        <v>1322</v>
      </c>
      <c r="R81" s="104" t="s">
        <v>1414</v>
      </c>
      <c r="S81" s="104" t="s">
        <v>755</v>
      </c>
      <c r="T81" s="104" t="s">
        <v>1464</v>
      </c>
    </row>
    <row r="82" spans="1:20" x14ac:dyDescent="0.25">
      <c r="A82" s="104" t="s">
        <v>1115</v>
      </c>
      <c r="B82" s="104" t="s">
        <v>720</v>
      </c>
      <c r="C82" s="104" t="s">
        <v>575</v>
      </c>
      <c r="D82" s="104" t="s">
        <v>721</v>
      </c>
      <c r="E82" s="104" t="s">
        <v>1375</v>
      </c>
      <c r="F82" s="104" t="s">
        <v>1465</v>
      </c>
      <c r="G82" s="104" t="s">
        <v>1466</v>
      </c>
      <c r="H82" s="103">
        <v>6.41</v>
      </c>
      <c r="I82" s="103">
        <v>6.41</v>
      </c>
      <c r="J82" s="104" t="s">
        <v>1119</v>
      </c>
      <c r="K82" s="104" t="s">
        <v>550</v>
      </c>
      <c r="L82" s="104" t="s">
        <v>550</v>
      </c>
      <c r="M82" s="104" t="s">
        <v>749</v>
      </c>
      <c r="N82" s="104" t="s">
        <v>550</v>
      </c>
      <c r="O82" s="104" t="s">
        <v>1132</v>
      </c>
      <c r="P82" s="104" t="s">
        <v>550</v>
      </c>
      <c r="Q82" s="104" t="s">
        <v>550</v>
      </c>
      <c r="R82" s="104" t="s">
        <v>1414</v>
      </c>
      <c r="S82" s="104" t="s">
        <v>750</v>
      </c>
      <c r="T82" s="104" t="s">
        <v>1455</v>
      </c>
    </row>
    <row r="83" spans="1:20" x14ac:dyDescent="0.25">
      <c r="A83" s="104" t="s">
        <v>1115</v>
      </c>
      <c r="B83" s="104" t="s">
        <v>756</v>
      </c>
      <c r="C83" s="104" t="s">
        <v>586</v>
      </c>
      <c r="D83" s="104" t="s">
        <v>757</v>
      </c>
      <c r="E83" s="104" t="s">
        <v>1116</v>
      </c>
      <c r="F83" s="104" t="s">
        <v>1467</v>
      </c>
      <c r="G83" s="104" t="s">
        <v>1468</v>
      </c>
      <c r="H83" s="103">
        <v>26597.81</v>
      </c>
      <c r="I83" s="103">
        <v>31917.37</v>
      </c>
      <c r="J83" s="104" t="s">
        <v>1119</v>
      </c>
      <c r="K83" s="104" t="s">
        <v>550</v>
      </c>
      <c r="L83" s="104" t="s">
        <v>550</v>
      </c>
      <c r="M83" s="104" t="s">
        <v>643</v>
      </c>
      <c r="N83" s="104" t="s">
        <v>550</v>
      </c>
      <c r="O83" s="104" t="s">
        <v>1161</v>
      </c>
      <c r="P83" s="104" t="s">
        <v>550</v>
      </c>
      <c r="Q83" s="104" t="s">
        <v>1150</v>
      </c>
      <c r="R83" s="104" t="s">
        <v>1414</v>
      </c>
      <c r="S83" s="104" t="s">
        <v>758</v>
      </c>
      <c r="T83" s="104" t="s">
        <v>1469</v>
      </c>
    </row>
    <row r="84" spans="1:20" x14ac:dyDescent="0.25">
      <c r="A84" s="104" t="s">
        <v>1115</v>
      </c>
      <c r="B84" s="104" t="s">
        <v>756</v>
      </c>
      <c r="C84" s="104" t="s">
        <v>586</v>
      </c>
      <c r="D84" s="104" t="s">
        <v>757</v>
      </c>
      <c r="E84" s="104" t="s">
        <v>1116</v>
      </c>
      <c r="F84" s="104" t="s">
        <v>1470</v>
      </c>
      <c r="G84" s="104" t="s">
        <v>1468</v>
      </c>
      <c r="H84" s="103">
        <v>26597.81</v>
      </c>
      <c r="I84" s="103">
        <v>31917.37</v>
      </c>
      <c r="J84" s="104" t="s">
        <v>1119</v>
      </c>
      <c r="K84" s="104" t="s">
        <v>550</v>
      </c>
      <c r="L84" s="104" t="s">
        <v>550</v>
      </c>
      <c r="M84" s="104" t="s">
        <v>643</v>
      </c>
      <c r="N84" s="104" t="s">
        <v>550</v>
      </c>
      <c r="O84" s="104" t="s">
        <v>1161</v>
      </c>
      <c r="P84" s="104" t="s">
        <v>550</v>
      </c>
      <c r="Q84" s="104" t="s">
        <v>1150</v>
      </c>
      <c r="R84" s="104" t="s">
        <v>1414</v>
      </c>
      <c r="S84" s="104" t="s">
        <v>758</v>
      </c>
      <c r="T84" s="104" t="s">
        <v>1469</v>
      </c>
    </row>
    <row r="85" spans="1:20" x14ac:dyDescent="0.25">
      <c r="A85" s="104" t="s">
        <v>1115</v>
      </c>
      <c r="B85" s="104" t="s">
        <v>633</v>
      </c>
      <c r="C85" s="104" t="s">
        <v>604</v>
      </c>
      <c r="D85" s="104" t="s">
        <v>759</v>
      </c>
      <c r="E85" s="104" t="s">
        <v>1116</v>
      </c>
      <c r="F85" s="104" t="s">
        <v>1471</v>
      </c>
      <c r="G85" s="104" t="s">
        <v>1450</v>
      </c>
      <c r="H85" s="103">
        <v>85</v>
      </c>
      <c r="I85" s="103">
        <v>85</v>
      </c>
      <c r="J85" s="104" t="s">
        <v>1119</v>
      </c>
      <c r="K85" s="104" t="s">
        <v>550</v>
      </c>
      <c r="L85" s="104" t="s">
        <v>1472</v>
      </c>
      <c r="M85" s="104" t="s">
        <v>572</v>
      </c>
      <c r="N85" s="104" t="s">
        <v>550</v>
      </c>
      <c r="O85" s="104" t="s">
        <v>1338</v>
      </c>
      <c r="P85" s="104" t="s">
        <v>1473</v>
      </c>
      <c r="Q85" s="104" t="s">
        <v>550</v>
      </c>
      <c r="R85" s="104" t="s">
        <v>1122</v>
      </c>
      <c r="S85" s="104" t="s">
        <v>760</v>
      </c>
      <c r="T85" s="104" t="s">
        <v>1474</v>
      </c>
    </row>
    <row r="86" spans="1:20" x14ac:dyDescent="0.25">
      <c r="A86" s="104" t="s">
        <v>1115</v>
      </c>
      <c r="B86" s="104" t="s">
        <v>568</v>
      </c>
      <c r="C86" s="104" t="s">
        <v>550</v>
      </c>
      <c r="D86" s="104" t="s">
        <v>608</v>
      </c>
      <c r="E86" s="104" t="s">
        <v>1116</v>
      </c>
      <c r="F86" s="104" t="s">
        <v>1475</v>
      </c>
      <c r="G86" s="104" t="s">
        <v>1450</v>
      </c>
      <c r="H86" s="103">
        <v>1000</v>
      </c>
      <c r="I86" s="103">
        <v>1200</v>
      </c>
      <c r="J86" s="104" t="s">
        <v>1119</v>
      </c>
      <c r="K86" s="104" t="s">
        <v>550</v>
      </c>
      <c r="L86" s="104" t="s">
        <v>1476</v>
      </c>
      <c r="M86" s="104" t="s">
        <v>582</v>
      </c>
      <c r="N86" s="104" t="s">
        <v>550</v>
      </c>
      <c r="O86" s="104" t="s">
        <v>1346</v>
      </c>
      <c r="P86" s="104" t="s">
        <v>550</v>
      </c>
      <c r="Q86" s="104" t="s">
        <v>550</v>
      </c>
      <c r="R86" s="104" t="s">
        <v>1122</v>
      </c>
      <c r="S86" s="104" t="s">
        <v>609</v>
      </c>
      <c r="T86" s="104" t="s">
        <v>1477</v>
      </c>
    </row>
    <row r="87" spans="1:20" x14ac:dyDescent="0.25">
      <c r="A87" s="104" t="s">
        <v>1115</v>
      </c>
      <c r="B87" s="104" t="s">
        <v>633</v>
      </c>
      <c r="C87" s="104" t="s">
        <v>604</v>
      </c>
      <c r="D87" s="104" t="s">
        <v>761</v>
      </c>
      <c r="E87" s="104" t="s">
        <v>1116</v>
      </c>
      <c r="F87" s="104" t="s">
        <v>1478</v>
      </c>
      <c r="G87" s="104" t="s">
        <v>1479</v>
      </c>
      <c r="H87" s="103">
        <v>263.86</v>
      </c>
      <c r="I87" s="103">
        <v>263.86</v>
      </c>
      <c r="J87" s="104" t="s">
        <v>1119</v>
      </c>
      <c r="K87" s="104" t="s">
        <v>550</v>
      </c>
      <c r="L87" s="104" t="s">
        <v>1480</v>
      </c>
      <c r="M87" s="104" t="s">
        <v>574</v>
      </c>
      <c r="N87" s="104" t="s">
        <v>550</v>
      </c>
      <c r="O87" s="104" t="s">
        <v>1132</v>
      </c>
      <c r="P87" s="104" t="s">
        <v>1481</v>
      </c>
      <c r="Q87" s="104" t="s">
        <v>1482</v>
      </c>
      <c r="R87" s="104" t="s">
        <v>1122</v>
      </c>
      <c r="S87" s="104" t="s">
        <v>762</v>
      </c>
      <c r="T87" s="104" t="s">
        <v>1483</v>
      </c>
    </row>
    <row r="88" spans="1:20" x14ac:dyDescent="0.25">
      <c r="A88" s="104" t="s">
        <v>1151</v>
      </c>
      <c r="B88" s="104" t="s">
        <v>753</v>
      </c>
      <c r="C88" s="104" t="s">
        <v>604</v>
      </c>
      <c r="D88" s="104" t="s">
        <v>754</v>
      </c>
      <c r="E88" s="104" t="s">
        <v>1116</v>
      </c>
      <c r="F88" s="104" t="s">
        <v>1484</v>
      </c>
      <c r="G88" s="104" t="s">
        <v>1485</v>
      </c>
      <c r="H88" s="103">
        <v>546.53</v>
      </c>
      <c r="I88" s="103">
        <v>655.84</v>
      </c>
      <c r="J88" s="104" t="s">
        <v>1119</v>
      </c>
      <c r="K88" s="104" t="s">
        <v>550</v>
      </c>
      <c r="L88" s="104" t="s">
        <v>550</v>
      </c>
      <c r="M88" s="104" t="s">
        <v>643</v>
      </c>
      <c r="N88" s="104" t="s">
        <v>550</v>
      </c>
      <c r="O88" s="104" t="s">
        <v>1161</v>
      </c>
      <c r="P88" s="104" t="s">
        <v>550</v>
      </c>
      <c r="Q88" s="104" t="s">
        <v>1322</v>
      </c>
      <c r="R88" s="104" t="s">
        <v>1414</v>
      </c>
      <c r="S88" s="104" t="s">
        <v>763</v>
      </c>
      <c r="T88" s="104" t="s">
        <v>1486</v>
      </c>
    </row>
    <row r="89" spans="1:20" x14ac:dyDescent="0.25">
      <c r="A89" s="104" t="s">
        <v>1115</v>
      </c>
      <c r="B89" s="104" t="s">
        <v>686</v>
      </c>
      <c r="C89" s="104" t="s">
        <v>550</v>
      </c>
      <c r="D89" s="104" t="s">
        <v>764</v>
      </c>
      <c r="E89" s="104" t="s">
        <v>1116</v>
      </c>
      <c r="F89" s="104" t="s">
        <v>1487</v>
      </c>
      <c r="G89" s="104" t="s">
        <v>1488</v>
      </c>
      <c r="H89" s="103">
        <v>6000</v>
      </c>
      <c r="I89" s="103">
        <v>7200</v>
      </c>
      <c r="J89" s="104" t="s">
        <v>1119</v>
      </c>
      <c r="K89" s="104" t="s">
        <v>1489</v>
      </c>
      <c r="L89" s="104" t="s">
        <v>1490</v>
      </c>
      <c r="M89" s="104" t="s">
        <v>581</v>
      </c>
      <c r="N89" s="104" t="s">
        <v>550</v>
      </c>
      <c r="O89" s="104" t="s">
        <v>1132</v>
      </c>
      <c r="P89" s="104" t="s">
        <v>550</v>
      </c>
      <c r="Q89" s="104" t="s">
        <v>550</v>
      </c>
      <c r="R89" s="104" t="s">
        <v>1122</v>
      </c>
      <c r="S89" s="104" t="s">
        <v>765</v>
      </c>
      <c r="T89" s="104" t="s">
        <v>1486</v>
      </c>
    </row>
    <row r="90" spans="1:20" x14ac:dyDescent="0.25">
      <c r="A90" s="104" t="s">
        <v>1115</v>
      </c>
      <c r="B90" s="104" t="s">
        <v>756</v>
      </c>
      <c r="C90" s="104" t="s">
        <v>586</v>
      </c>
      <c r="D90" s="104" t="s">
        <v>757</v>
      </c>
      <c r="E90" s="104" t="s">
        <v>1116</v>
      </c>
      <c r="F90" s="104" t="s">
        <v>1491</v>
      </c>
      <c r="G90" s="104" t="s">
        <v>1488</v>
      </c>
      <c r="H90" s="103">
        <v>26597.81</v>
      </c>
      <c r="I90" s="103">
        <v>31917.37</v>
      </c>
      <c r="J90" s="104" t="s">
        <v>1119</v>
      </c>
      <c r="K90" s="104" t="s">
        <v>550</v>
      </c>
      <c r="L90" s="104" t="s">
        <v>550</v>
      </c>
      <c r="M90" s="104" t="s">
        <v>643</v>
      </c>
      <c r="N90" s="104" t="s">
        <v>550</v>
      </c>
      <c r="O90" s="104" t="s">
        <v>1132</v>
      </c>
      <c r="P90" s="104" t="s">
        <v>550</v>
      </c>
      <c r="Q90" s="104" t="s">
        <v>1150</v>
      </c>
      <c r="R90" s="104" t="s">
        <v>1414</v>
      </c>
      <c r="S90" s="104" t="s">
        <v>766</v>
      </c>
      <c r="T90" s="104" t="s">
        <v>1492</v>
      </c>
    </row>
    <row r="91" spans="1:20" x14ac:dyDescent="0.25">
      <c r="A91" s="104" t="s">
        <v>1115</v>
      </c>
      <c r="B91" s="104" t="s">
        <v>594</v>
      </c>
      <c r="C91" s="104" t="s">
        <v>550</v>
      </c>
      <c r="D91" s="104" t="s">
        <v>767</v>
      </c>
      <c r="E91" s="104" t="s">
        <v>1116</v>
      </c>
      <c r="F91" s="104" t="s">
        <v>1493</v>
      </c>
      <c r="G91" s="104" t="s">
        <v>1494</v>
      </c>
      <c r="H91" s="103">
        <v>681.83</v>
      </c>
      <c r="I91" s="103">
        <v>818.2</v>
      </c>
      <c r="J91" s="104" t="s">
        <v>1119</v>
      </c>
      <c r="K91" s="104" t="s">
        <v>550</v>
      </c>
      <c r="L91" s="104" t="s">
        <v>550</v>
      </c>
      <c r="M91" s="104" t="s">
        <v>580</v>
      </c>
      <c r="N91" s="104" t="s">
        <v>550</v>
      </c>
      <c r="O91" s="104" t="s">
        <v>1495</v>
      </c>
      <c r="P91" s="104" t="s">
        <v>1355</v>
      </c>
      <c r="Q91" s="104" t="s">
        <v>550</v>
      </c>
      <c r="R91" s="104" t="s">
        <v>1122</v>
      </c>
      <c r="S91" s="104" t="s">
        <v>768</v>
      </c>
      <c r="T91" s="104" t="s">
        <v>1496</v>
      </c>
    </row>
    <row r="92" spans="1:20" x14ac:dyDescent="0.25">
      <c r="A92" s="104" t="s">
        <v>1115</v>
      </c>
      <c r="B92" s="104" t="s">
        <v>610</v>
      </c>
      <c r="C92" s="104" t="s">
        <v>586</v>
      </c>
      <c r="D92" s="104" t="s">
        <v>769</v>
      </c>
      <c r="E92" s="104" t="s">
        <v>1116</v>
      </c>
      <c r="F92" s="104" t="s">
        <v>1497</v>
      </c>
      <c r="G92" s="104" t="s">
        <v>1498</v>
      </c>
      <c r="H92" s="103">
        <v>1612</v>
      </c>
      <c r="I92" s="103">
        <v>0</v>
      </c>
      <c r="J92" s="104" t="s">
        <v>1119</v>
      </c>
      <c r="K92" s="104" t="s">
        <v>550</v>
      </c>
      <c r="L92" s="104" t="s">
        <v>1499</v>
      </c>
      <c r="M92" s="104" t="s">
        <v>579</v>
      </c>
      <c r="N92" s="104" t="s">
        <v>550</v>
      </c>
      <c r="O92" s="104" t="s">
        <v>1132</v>
      </c>
      <c r="P92" s="104" t="s">
        <v>1500</v>
      </c>
      <c r="Q92" s="104" t="s">
        <v>550</v>
      </c>
      <c r="R92" s="104" t="s">
        <v>1122</v>
      </c>
      <c r="S92" s="104" t="s">
        <v>770</v>
      </c>
      <c r="T92" s="104" t="s">
        <v>1501</v>
      </c>
    </row>
    <row r="93" spans="1:20" x14ac:dyDescent="0.25">
      <c r="A93" s="104" t="s">
        <v>1115</v>
      </c>
      <c r="B93" s="104" t="s">
        <v>756</v>
      </c>
      <c r="C93" s="104" t="s">
        <v>604</v>
      </c>
      <c r="D93" s="104" t="s">
        <v>757</v>
      </c>
      <c r="E93" s="104" t="s">
        <v>1116</v>
      </c>
      <c r="F93" s="104" t="s">
        <v>1502</v>
      </c>
      <c r="G93" s="104" t="s">
        <v>1503</v>
      </c>
      <c r="H93" s="103">
        <v>1094675.1100000001</v>
      </c>
      <c r="I93" s="103">
        <v>1313610.1299999999</v>
      </c>
      <c r="J93" s="104" t="s">
        <v>1119</v>
      </c>
      <c r="K93" s="104" t="s">
        <v>550</v>
      </c>
      <c r="L93" s="104" t="s">
        <v>550</v>
      </c>
      <c r="M93" s="104" t="s">
        <v>574</v>
      </c>
      <c r="N93" s="104" t="s">
        <v>550</v>
      </c>
      <c r="O93" s="104" t="s">
        <v>1132</v>
      </c>
      <c r="P93" s="104" t="s">
        <v>550</v>
      </c>
      <c r="Q93" s="104" t="s">
        <v>1150</v>
      </c>
      <c r="R93" s="104" t="s">
        <v>1414</v>
      </c>
      <c r="S93" s="104" t="s">
        <v>771</v>
      </c>
      <c r="T93" s="104" t="s">
        <v>1501</v>
      </c>
    </row>
    <row r="94" spans="1:20" x14ac:dyDescent="0.25">
      <c r="A94" s="104" t="s">
        <v>1115</v>
      </c>
      <c r="B94" s="104" t="s">
        <v>610</v>
      </c>
      <c r="C94" s="104" t="s">
        <v>604</v>
      </c>
      <c r="D94" s="104" t="s">
        <v>662</v>
      </c>
      <c r="E94" s="104" t="s">
        <v>1116</v>
      </c>
      <c r="F94" s="104" t="s">
        <v>1504</v>
      </c>
      <c r="G94" s="104" t="s">
        <v>1505</v>
      </c>
      <c r="H94" s="103">
        <v>1024</v>
      </c>
      <c r="I94" s="103">
        <v>1228.8</v>
      </c>
      <c r="J94" s="104" t="s">
        <v>1119</v>
      </c>
      <c r="K94" s="104" t="s">
        <v>550</v>
      </c>
      <c r="L94" s="104" t="s">
        <v>1506</v>
      </c>
      <c r="M94" s="104" t="s">
        <v>579</v>
      </c>
      <c r="N94" s="104" t="s">
        <v>550</v>
      </c>
      <c r="O94" s="104" t="s">
        <v>1132</v>
      </c>
      <c r="P94" s="104" t="s">
        <v>1507</v>
      </c>
      <c r="Q94" s="104" t="s">
        <v>1508</v>
      </c>
      <c r="R94" s="104" t="s">
        <v>1122</v>
      </c>
      <c r="S94" s="104" t="s">
        <v>772</v>
      </c>
      <c r="T94" s="104" t="s">
        <v>1509</v>
      </c>
    </row>
    <row r="95" spans="1:20" x14ac:dyDescent="0.25">
      <c r="A95" s="104" t="s">
        <v>1151</v>
      </c>
      <c r="B95" s="104" t="s">
        <v>773</v>
      </c>
      <c r="C95" s="104" t="s">
        <v>604</v>
      </c>
      <c r="D95" s="104" t="s">
        <v>774</v>
      </c>
      <c r="E95" s="104" t="s">
        <v>1116</v>
      </c>
      <c r="F95" s="104" t="s">
        <v>1510</v>
      </c>
      <c r="G95" s="104" t="s">
        <v>1511</v>
      </c>
      <c r="H95" s="103">
        <v>8400</v>
      </c>
      <c r="I95" s="103">
        <v>10080</v>
      </c>
      <c r="J95" s="104" t="s">
        <v>1119</v>
      </c>
      <c r="K95" s="104" t="s">
        <v>1512</v>
      </c>
      <c r="L95" s="104" t="s">
        <v>1513</v>
      </c>
      <c r="M95" s="104" t="s">
        <v>581</v>
      </c>
      <c r="N95" s="104" t="s">
        <v>550</v>
      </c>
      <c r="O95" s="104" t="s">
        <v>1161</v>
      </c>
      <c r="P95" s="104" t="s">
        <v>1514</v>
      </c>
      <c r="Q95" s="104" t="s">
        <v>550</v>
      </c>
      <c r="R95" s="104" t="s">
        <v>1122</v>
      </c>
      <c r="S95" s="104" t="s">
        <v>775</v>
      </c>
      <c r="T95" s="104" t="s">
        <v>1515</v>
      </c>
    </row>
    <row r="96" spans="1:20" x14ac:dyDescent="0.25">
      <c r="A96" s="104" t="s">
        <v>1115</v>
      </c>
      <c r="B96" s="104" t="s">
        <v>633</v>
      </c>
      <c r="C96" s="104" t="s">
        <v>550</v>
      </c>
      <c r="D96" s="104" t="s">
        <v>761</v>
      </c>
      <c r="E96" s="104" t="s">
        <v>1116</v>
      </c>
      <c r="F96" s="104" t="s">
        <v>1516</v>
      </c>
      <c r="G96" s="104" t="s">
        <v>1517</v>
      </c>
      <c r="H96" s="103">
        <v>154</v>
      </c>
      <c r="I96" s="103">
        <v>154</v>
      </c>
      <c r="J96" s="104" t="s">
        <v>1119</v>
      </c>
      <c r="K96" s="104" t="s">
        <v>550</v>
      </c>
      <c r="L96" s="104" t="s">
        <v>1518</v>
      </c>
      <c r="M96" s="104" t="s">
        <v>580</v>
      </c>
      <c r="N96" s="104" t="s">
        <v>550</v>
      </c>
      <c r="O96" s="104" t="s">
        <v>1132</v>
      </c>
      <c r="P96" s="104" t="s">
        <v>1481</v>
      </c>
      <c r="Q96" s="104" t="s">
        <v>550</v>
      </c>
      <c r="R96" s="104" t="s">
        <v>1122</v>
      </c>
      <c r="S96" s="104" t="s">
        <v>776</v>
      </c>
      <c r="T96" s="104" t="s">
        <v>1519</v>
      </c>
    </row>
    <row r="97" spans="1:20" x14ac:dyDescent="0.25">
      <c r="A97" s="104" t="s">
        <v>1115</v>
      </c>
      <c r="B97" s="104" t="s">
        <v>633</v>
      </c>
      <c r="C97" s="104" t="s">
        <v>646</v>
      </c>
      <c r="D97" s="104" t="s">
        <v>777</v>
      </c>
      <c r="E97" s="104" t="s">
        <v>1375</v>
      </c>
      <c r="F97" s="104" t="s">
        <v>1520</v>
      </c>
      <c r="G97" s="104" t="s">
        <v>1521</v>
      </c>
      <c r="H97" s="103">
        <v>139</v>
      </c>
      <c r="I97" s="103">
        <v>139</v>
      </c>
      <c r="J97" s="104" t="s">
        <v>1119</v>
      </c>
      <c r="K97" s="104" t="s">
        <v>1522</v>
      </c>
      <c r="L97" s="104" t="s">
        <v>550</v>
      </c>
      <c r="M97" s="104" t="s">
        <v>749</v>
      </c>
      <c r="N97" s="104" t="s">
        <v>550</v>
      </c>
      <c r="O97" s="104" t="s">
        <v>1495</v>
      </c>
      <c r="P97" s="104" t="s">
        <v>550</v>
      </c>
      <c r="Q97" s="104" t="s">
        <v>550</v>
      </c>
      <c r="R97" s="104" t="s">
        <v>1414</v>
      </c>
      <c r="S97" s="104" t="s">
        <v>778</v>
      </c>
      <c r="T97" s="104" t="s">
        <v>1523</v>
      </c>
    </row>
    <row r="98" spans="1:20" x14ac:dyDescent="0.25">
      <c r="A98" s="104" t="s">
        <v>1115</v>
      </c>
      <c r="B98" s="104" t="s">
        <v>756</v>
      </c>
      <c r="C98" s="104" t="s">
        <v>604</v>
      </c>
      <c r="D98" s="104" t="s">
        <v>757</v>
      </c>
      <c r="E98" s="104" t="s">
        <v>1116</v>
      </c>
      <c r="F98" s="104" t="s">
        <v>1524</v>
      </c>
      <c r="G98" s="104" t="s">
        <v>1525</v>
      </c>
      <c r="H98" s="103">
        <v>150162.1</v>
      </c>
      <c r="I98" s="103">
        <v>180194.52</v>
      </c>
      <c r="J98" s="104" t="s">
        <v>1119</v>
      </c>
      <c r="K98" s="104" t="s">
        <v>550</v>
      </c>
      <c r="L98" s="104" t="s">
        <v>550</v>
      </c>
      <c r="M98" s="104" t="s">
        <v>574</v>
      </c>
      <c r="N98" s="104" t="s">
        <v>550</v>
      </c>
      <c r="O98" s="104" t="s">
        <v>1132</v>
      </c>
      <c r="P98" s="104" t="s">
        <v>550</v>
      </c>
      <c r="Q98" s="104" t="s">
        <v>1150</v>
      </c>
      <c r="R98" s="104" t="s">
        <v>1414</v>
      </c>
      <c r="S98" s="104" t="s">
        <v>779</v>
      </c>
      <c r="T98" s="104" t="s">
        <v>1526</v>
      </c>
    </row>
    <row r="99" spans="1:20" x14ac:dyDescent="0.25">
      <c r="A99" s="104" t="s">
        <v>1115</v>
      </c>
      <c r="B99" s="104" t="s">
        <v>661</v>
      </c>
      <c r="C99" s="104" t="s">
        <v>604</v>
      </c>
      <c r="D99" s="104" t="s">
        <v>721</v>
      </c>
      <c r="E99" s="104" t="s">
        <v>1116</v>
      </c>
      <c r="F99" s="104" t="s">
        <v>1527</v>
      </c>
      <c r="G99" s="104" t="s">
        <v>1468</v>
      </c>
      <c r="H99" s="103">
        <v>49.79</v>
      </c>
      <c r="I99" s="103">
        <v>49.79</v>
      </c>
      <c r="J99" s="104" t="s">
        <v>1119</v>
      </c>
      <c r="K99" s="104" t="s">
        <v>550</v>
      </c>
      <c r="L99" s="104" t="s">
        <v>1528</v>
      </c>
      <c r="M99" s="104" t="s">
        <v>578</v>
      </c>
      <c r="N99" s="104" t="s">
        <v>550</v>
      </c>
      <c r="O99" s="104" t="s">
        <v>1132</v>
      </c>
      <c r="P99" s="104" t="s">
        <v>1365</v>
      </c>
      <c r="Q99" s="104" t="s">
        <v>1201</v>
      </c>
      <c r="R99" s="104" t="s">
        <v>1122</v>
      </c>
      <c r="S99" s="104" t="s">
        <v>780</v>
      </c>
      <c r="T99" s="104" t="s">
        <v>1529</v>
      </c>
    </row>
    <row r="100" spans="1:20" x14ac:dyDescent="0.25">
      <c r="A100" s="104" t="s">
        <v>1115</v>
      </c>
      <c r="B100" s="104" t="s">
        <v>781</v>
      </c>
      <c r="C100" s="104" t="s">
        <v>550</v>
      </c>
      <c r="D100" s="104" t="s">
        <v>657</v>
      </c>
      <c r="E100" s="104" t="s">
        <v>1116</v>
      </c>
      <c r="F100" s="104" t="s">
        <v>1530</v>
      </c>
      <c r="G100" s="104" t="s">
        <v>1531</v>
      </c>
      <c r="H100" s="103">
        <v>285</v>
      </c>
      <c r="I100" s="103">
        <v>342</v>
      </c>
      <c r="J100" s="104" t="s">
        <v>1119</v>
      </c>
      <c r="K100" s="104" t="s">
        <v>1532</v>
      </c>
      <c r="L100" s="104" t="s">
        <v>550</v>
      </c>
      <c r="M100" s="104" t="s">
        <v>581</v>
      </c>
      <c r="N100" s="104" t="s">
        <v>550</v>
      </c>
      <c r="O100" s="104" t="s">
        <v>1137</v>
      </c>
      <c r="P100" s="104" t="s">
        <v>550</v>
      </c>
      <c r="Q100" s="104" t="s">
        <v>550</v>
      </c>
      <c r="R100" s="104" t="s">
        <v>1122</v>
      </c>
      <c r="S100" s="104" t="s">
        <v>782</v>
      </c>
      <c r="T100" s="104" t="s">
        <v>1533</v>
      </c>
    </row>
    <row r="101" spans="1:20" x14ac:dyDescent="0.25">
      <c r="A101" s="104" t="s">
        <v>1115</v>
      </c>
      <c r="B101" s="104" t="s">
        <v>588</v>
      </c>
      <c r="C101" s="104" t="s">
        <v>550</v>
      </c>
      <c r="D101" s="104" t="s">
        <v>657</v>
      </c>
      <c r="E101" s="104" t="s">
        <v>1116</v>
      </c>
      <c r="F101" s="104" t="s">
        <v>1534</v>
      </c>
      <c r="G101" s="104" t="s">
        <v>1535</v>
      </c>
      <c r="H101" s="103">
        <v>25.12</v>
      </c>
      <c r="I101" s="103">
        <v>30.14</v>
      </c>
      <c r="J101" s="104" t="s">
        <v>1119</v>
      </c>
      <c r="K101" s="104" t="s">
        <v>550</v>
      </c>
      <c r="L101" s="104" t="s">
        <v>550</v>
      </c>
      <c r="M101" s="104" t="s">
        <v>581</v>
      </c>
      <c r="N101" s="104" t="s">
        <v>550</v>
      </c>
      <c r="O101" s="104" t="s">
        <v>1137</v>
      </c>
      <c r="P101" s="104" t="s">
        <v>550</v>
      </c>
      <c r="Q101" s="104" t="s">
        <v>550</v>
      </c>
      <c r="R101" s="104" t="s">
        <v>1122</v>
      </c>
      <c r="S101" s="104" t="s">
        <v>783</v>
      </c>
      <c r="T101" s="104" t="s">
        <v>1536</v>
      </c>
    </row>
    <row r="102" spans="1:20" x14ac:dyDescent="0.25">
      <c r="A102" s="104" t="s">
        <v>1151</v>
      </c>
      <c r="B102" s="104" t="s">
        <v>654</v>
      </c>
      <c r="C102" s="104" t="s">
        <v>586</v>
      </c>
      <c r="D102" s="104" t="s">
        <v>784</v>
      </c>
      <c r="E102" s="104" t="s">
        <v>1116</v>
      </c>
      <c r="F102" s="104" t="s">
        <v>1537</v>
      </c>
      <c r="G102" s="104" t="s">
        <v>1538</v>
      </c>
      <c r="H102" s="103">
        <v>9000</v>
      </c>
      <c r="I102" s="103">
        <v>10800</v>
      </c>
      <c r="J102" s="104" t="s">
        <v>1119</v>
      </c>
      <c r="K102" s="104" t="s">
        <v>550</v>
      </c>
      <c r="L102" s="104" t="s">
        <v>1539</v>
      </c>
      <c r="M102" s="104" t="s">
        <v>569</v>
      </c>
      <c r="N102" s="104" t="s">
        <v>550</v>
      </c>
      <c r="O102" s="104" t="s">
        <v>1161</v>
      </c>
      <c r="P102" s="104" t="s">
        <v>1178</v>
      </c>
      <c r="Q102" s="104" t="s">
        <v>550</v>
      </c>
      <c r="R102" s="104" t="s">
        <v>1122</v>
      </c>
      <c r="S102" s="104" t="s">
        <v>785</v>
      </c>
      <c r="T102" s="104" t="s">
        <v>1519</v>
      </c>
    </row>
    <row r="103" spans="1:20" x14ac:dyDescent="0.25">
      <c r="A103" s="104" t="s">
        <v>1115</v>
      </c>
      <c r="B103" s="104" t="s">
        <v>577</v>
      </c>
      <c r="C103" s="104" t="s">
        <v>604</v>
      </c>
      <c r="D103" s="104" t="s">
        <v>761</v>
      </c>
      <c r="E103" s="104" t="s">
        <v>1116</v>
      </c>
      <c r="F103" s="104" t="s">
        <v>1540</v>
      </c>
      <c r="G103" s="104" t="s">
        <v>1541</v>
      </c>
      <c r="H103" s="103">
        <v>277.43</v>
      </c>
      <c r="I103" s="103">
        <v>277.43</v>
      </c>
      <c r="J103" s="104" t="s">
        <v>1119</v>
      </c>
      <c r="K103" s="104" t="s">
        <v>550</v>
      </c>
      <c r="L103" s="104" t="s">
        <v>1542</v>
      </c>
      <c r="M103" s="104" t="s">
        <v>579</v>
      </c>
      <c r="N103" s="104" t="s">
        <v>550</v>
      </c>
      <c r="O103" s="104" t="s">
        <v>1132</v>
      </c>
      <c r="P103" s="104" t="s">
        <v>1194</v>
      </c>
      <c r="Q103" s="104" t="s">
        <v>550</v>
      </c>
      <c r="R103" s="104" t="s">
        <v>1122</v>
      </c>
      <c r="S103" s="104" t="s">
        <v>786</v>
      </c>
      <c r="T103" s="104" t="s">
        <v>1543</v>
      </c>
    </row>
    <row r="104" spans="1:20" x14ac:dyDescent="0.25">
      <c r="A104" s="104" t="s">
        <v>1115</v>
      </c>
      <c r="B104" s="104" t="s">
        <v>633</v>
      </c>
      <c r="C104" s="104" t="s">
        <v>550</v>
      </c>
      <c r="D104" s="104" t="s">
        <v>761</v>
      </c>
      <c r="E104" s="104" t="s">
        <v>1116</v>
      </c>
      <c r="F104" s="104" t="s">
        <v>1544</v>
      </c>
      <c r="G104" s="104" t="s">
        <v>1541</v>
      </c>
      <c r="H104" s="103">
        <v>237</v>
      </c>
      <c r="I104" s="103">
        <v>237</v>
      </c>
      <c r="J104" s="104" t="s">
        <v>1119</v>
      </c>
      <c r="K104" s="104" t="s">
        <v>550</v>
      </c>
      <c r="L104" s="104" t="s">
        <v>1545</v>
      </c>
      <c r="M104" s="104" t="s">
        <v>611</v>
      </c>
      <c r="N104" s="104" t="s">
        <v>550</v>
      </c>
      <c r="O104" s="104" t="s">
        <v>1132</v>
      </c>
      <c r="P104" s="104" t="s">
        <v>1481</v>
      </c>
      <c r="Q104" s="104" t="s">
        <v>550</v>
      </c>
      <c r="R104" s="104" t="s">
        <v>1122</v>
      </c>
      <c r="S104" s="104" t="s">
        <v>787</v>
      </c>
      <c r="T104" s="104" t="s">
        <v>1543</v>
      </c>
    </row>
    <row r="105" spans="1:20" x14ac:dyDescent="0.25">
      <c r="A105" s="104" t="s">
        <v>1115</v>
      </c>
      <c r="B105" s="104" t="s">
        <v>633</v>
      </c>
      <c r="C105" s="104" t="s">
        <v>571</v>
      </c>
      <c r="D105" s="104" t="s">
        <v>788</v>
      </c>
      <c r="E105" s="104" t="s">
        <v>1116</v>
      </c>
      <c r="F105" s="104" t="s">
        <v>1546</v>
      </c>
      <c r="G105" s="104" t="s">
        <v>1547</v>
      </c>
      <c r="H105" s="103">
        <v>20.5</v>
      </c>
      <c r="I105" s="103">
        <v>20.5</v>
      </c>
      <c r="J105" s="104" t="s">
        <v>1119</v>
      </c>
      <c r="K105" s="104" t="s">
        <v>550</v>
      </c>
      <c r="L105" s="104" t="s">
        <v>550</v>
      </c>
      <c r="M105" s="104" t="s">
        <v>581</v>
      </c>
      <c r="N105" s="104" t="s">
        <v>550</v>
      </c>
      <c r="O105" s="104" t="s">
        <v>1137</v>
      </c>
      <c r="P105" s="104" t="s">
        <v>550</v>
      </c>
      <c r="Q105" s="104" t="s">
        <v>550</v>
      </c>
      <c r="R105" s="104" t="s">
        <v>1122</v>
      </c>
      <c r="S105" s="104" t="s">
        <v>789</v>
      </c>
      <c r="T105" s="104" t="s">
        <v>1548</v>
      </c>
    </row>
    <row r="106" spans="1:20" x14ac:dyDescent="0.25">
      <c r="A106" s="104" t="s">
        <v>1115</v>
      </c>
      <c r="B106" s="104" t="s">
        <v>790</v>
      </c>
      <c r="C106" s="104" t="s">
        <v>586</v>
      </c>
      <c r="D106" s="104" t="s">
        <v>788</v>
      </c>
      <c r="E106" s="104" t="s">
        <v>1116</v>
      </c>
      <c r="F106" s="104" t="s">
        <v>1549</v>
      </c>
      <c r="G106" s="104" t="s">
        <v>1547</v>
      </c>
      <c r="H106" s="103">
        <v>41.3</v>
      </c>
      <c r="I106" s="103">
        <v>41.3</v>
      </c>
      <c r="J106" s="104" t="s">
        <v>1119</v>
      </c>
      <c r="K106" s="104" t="s">
        <v>550</v>
      </c>
      <c r="L106" s="104" t="s">
        <v>550</v>
      </c>
      <c r="M106" s="104" t="s">
        <v>581</v>
      </c>
      <c r="N106" s="104" t="s">
        <v>550</v>
      </c>
      <c r="O106" s="104" t="s">
        <v>1137</v>
      </c>
      <c r="P106" s="104" t="s">
        <v>550</v>
      </c>
      <c r="Q106" s="104" t="s">
        <v>550</v>
      </c>
      <c r="R106" s="104" t="s">
        <v>1122</v>
      </c>
      <c r="S106" s="104" t="s">
        <v>789</v>
      </c>
      <c r="T106" s="104" t="s">
        <v>1548</v>
      </c>
    </row>
    <row r="107" spans="1:20" x14ac:dyDescent="0.25">
      <c r="A107" s="104" t="s">
        <v>1115</v>
      </c>
      <c r="B107" s="104" t="s">
        <v>592</v>
      </c>
      <c r="C107" s="104" t="s">
        <v>646</v>
      </c>
      <c r="D107" s="104" t="s">
        <v>788</v>
      </c>
      <c r="E107" s="104" t="s">
        <v>1116</v>
      </c>
      <c r="F107" s="104" t="s">
        <v>1550</v>
      </c>
      <c r="G107" s="104" t="s">
        <v>1547</v>
      </c>
      <c r="H107" s="103">
        <v>21.09</v>
      </c>
      <c r="I107" s="103">
        <v>21.09</v>
      </c>
      <c r="J107" s="104" t="s">
        <v>1119</v>
      </c>
      <c r="K107" s="104" t="s">
        <v>550</v>
      </c>
      <c r="L107" s="104" t="s">
        <v>550</v>
      </c>
      <c r="M107" s="104" t="s">
        <v>581</v>
      </c>
      <c r="N107" s="104" t="s">
        <v>550</v>
      </c>
      <c r="O107" s="104" t="s">
        <v>1137</v>
      </c>
      <c r="P107" s="104" t="s">
        <v>550</v>
      </c>
      <c r="Q107" s="104" t="s">
        <v>550</v>
      </c>
      <c r="R107" s="104" t="s">
        <v>1122</v>
      </c>
      <c r="S107" s="104" t="s">
        <v>789</v>
      </c>
      <c r="T107" s="104" t="s">
        <v>1548</v>
      </c>
    </row>
    <row r="108" spans="1:20" x14ac:dyDescent="0.25">
      <c r="A108" s="104" t="s">
        <v>1115</v>
      </c>
      <c r="B108" s="104" t="s">
        <v>576</v>
      </c>
      <c r="C108" s="104" t="s">
        <v>550</v>
      </c>
      <c r="D108" s="104" t="s">
        <v>791</v>
      </c>
      <c r="E108" s="104" t="s">
        <v>1116</v>
      </c>
      <c r="F108" s="104" t="s">
        <v>1551</v>
      </c>
      <c r="G108" s="104" t="s">
        <v>1552</v>
      </c>
      <c r="H108" s="103">
        <v>200</v>
      </c>
      <c r="I108" s="103">
        <v>240</v>
      </c>
      <c r="J108" s="104" t="s">
        <v>1119</v>
      </c>
      <c r="K108" s="104" t="s">
        <v>550</v>
      </c>
      <c r="L108" s="104" t="s">
        <v>1553</v>
      </c>
      <c r="M108" s="104" t="s">
        <v>569</v>
      </c>
      <c r="N108" s="104" t="s">
        <v>550</v>
      </c>
      <c r="O108" s="104" t="s">
        <v>1495</v>
      </c>
      <c r="P108" s="104" t="s">
        <v>1554</v>
      </c>
      <c r="Q108" s="104" t="s">
        <v>550</v>
      </c>
      <c r="R108" s="104" t="s">
        <v>1122</v>
      </c>
      <c r="S108" s="104" t="s">
        <v>792</v>
      </c>
      <c r="T108" s="104" t="s">
        <v>1555</v>
      </c>
    </row>
    <row r="109" spans="1:20" x14ac:dyDescent="0.25">
      <c r="A109" s="104" t="s">
        <v>1115</v>
      </c>
      <c r="B109" s="104" t="s">
        <v>793</v>
      </c>
      <c r="C109" s="104" t="s">
        <v>550</v>
      </c>
      <c r="D109" s="104" t="s">
        <v>794</v>
      </c>
      <c r="E109" s="104" t="s">
        <v>1116</v>
      </c>
      <c r="F109" s="104" t="s">
        <v>1556</v>
      </c>
      <c r="G109" s="104" t="s">
        <v>1541</v>
      </c>
      <c r="H109" s="103">
        <v>249.86</v>
      </c>
      <c r="I109" s="103">
        <v>299.83</v>
      </c>
      <c r="J109" s="104" t="s">
        <v>1119</v>
      </c>
      <c r="K109" s="104" t="s">
        <v>550</v>
      </c>
      <c r="L109" s="104" t="s">
        <v>1557</v>
      </c>
      <c r="M109" s="104" t="s">
        <v>569</v>
      </c>
      <c r="N109" s="104" t="s">
        <v>550</v>
      </c>
      <c r="O109" s="104" t="s">
        <v>1137</v>
      </c>
      <c r="P109" s="104" t="s">
        <v>1425</v>
      </c>
      <c r="Q109" s="104" t="s">
        <v>550</v>
      </c>
      <c r="R109" s="104" t="s">
        <v>1122</v>
      </c>
      <c r="S109" s="104" t="s">
        <v>795</v>
      </c>
      <c r="T109" s="104" t="s">
        <v>1558</v>
      </c>
    </row>
    <row r="110" spans="1:20" x14ac:dyDescent="0.25">
      <c r="A110" s="104" t="s">
        <v>1115</v>
      </c>
      <c r="B110" s="104" t="s">
        <v>746</v>
      </c>
      <c r="C110" s="104" t="s">
        <v>550</v>
      </c>
      <c r="D110" s="104" t="s">
        <v>796</v>
      </c>
      <c r="E110" s="104" t="s">
        <v>1116</v>
      </c>
      <c r="F110" s="104" t="s">
        <v>1559</v>
      </c>
      <c r="G110" s="104" t="s">
        <v>1560</v>
      </c>
      <c r="H110" s="103">
        <v>64378.31</v>
      </c>
      <c r="I110" s="103">
        <v>77182.91</v>
      </c>
      <c r="J110" s="104" t="s">
        <v>1119</v>
      </c>
      <c r="K110" s="104" t="s">
        <v>550</v>
      </c>
      <c r="L110" s="104" t="s">
        <v>550</v>
      </c>
      <c r="M110" s="104" t="s">
        <v>581</v>
      </c>
      <c r="N110" s="104" t="s">
        <v>550</v>
      </c>
      <c r="O110" s="104" t="s">
        <v>1132</v>
      </c>
      <c r="P110" s="104" t="s">
        <v>550</v>
      </c>
      <c r="Q110" s="104" t="s">
        <v>550</v>
      </c>
      <c r="R110" s="104" t="s">
        <v>1122</v>
      </c>
      <c r="S110" s="104" t="s">
        <v>797</v>
      </c>
      <c r="T110" s="104" t="s">
        <v>1561</v>
      </c>
    </row>
    <row r="111" spans="1:20" x14ac:dyDescent="0.25">
      <c r="A111" s="104" t="s">
        <v>1115</v>
      </c>
      <c r="B111" s="104" t="s">
        <v>661</v>
      </c>
      <c r="C111" s="104" t="s">
        <v>604</v>
      </c>
      <c r="D111" s="104" t="s">
        <v>721</v>
      </c>
      <c r="E111" s="104" t="s">
        <v>1116</v>
      </c>
      <c r="F111" s="104" t="s">
        <v>1562</v>
      </c>
      <c r="G111" s="104" t="s">
        <v>1468</v>
      </c>
      <c r="H111" s="103">
        <v>0.2</v>
      </c>
      <c r="I111" s="103">
        <v>0.2</v>
      </c>
      <c r="J111" s="104" t="s">
        <v>1119</v>
      </c>
      <c r="K111" s="104" t="s">
        <v>550</v>
      </c>
      <c r="L111" s="104" t="s">
        <v>1528</v>
      </c>
      <c r="M111" s="104" t="s">
        <v>578</v>
      </c>
      <c r="N111" s="104" t="s">
        <v>550</v>
      </c>
      <c r="O111" s="104" t="s">
        <v>1132</v>
      </c>
      <c r="P111" s="104" t="s">
        <v>1365</v>
      </c>
      <c r="Q111" s="104" t="s">
        <v>1201</v>
      </c>
      <c r="R111" s="104" t="s">
        <v>1122</v>
      </c>
      <c r="S111" s="104" t="s">
        <v>780</v>
      </c>
      <c r="T111" s="104" t="s">
        <v>1529</v>
      </c>
    </row>
    <row r="112" spans="1:20" x14ac:dyDescent="0.25">
      <c r="A112" s="104" t="s">
        <v>1115</v>
      </c>
      <c r="B112" s="104" t="s">
        <v>781</v>
      </c>
      <c r="C112" s="104" t="s">
        <v>550</v>
      </c>
      <c r="D112" s="104" t="s">
        <v>657</v>
      </c>
      <c r="E112" s="104" t="s">
        <v>1116</v>
      </c>
      <c r="F112" s="104" t="s">
        <v>1563</v>
      </c>
      <c r="G112" s="104" t="s">
        <v>1564</v>
      </c>
      <c r="H112" s="103">
        <v>865</v>
      </c>
      <c r="I112" s="103">
        <v>1038</v>
      </c>
      <c r="J112" s="104" t="s">
        <v>1119</v>
      </c>
      <c r="K112" s="104" t="s">
        <v>1565</v>
      </c>
      <c r="L112" s="104" t="s">
        <v>550</v>
      </c>
      <c r="M112" s="104" t="s">
        <v>581</v>
      </c>
      <c r="N112" s="104" t="s">
        <v>550</v>
      </c>
      <c r="O112" s="104" t="s">
        <v>1137</v>
      </c>
      <c r="P112" s="104" t="s">
        <v>550</v>
      </c>
      <c r="Q112" s="104" t="s">
        <v>550</v>
      </c>
      <c r="R112" s="104" t="s">
        <v>1122</v>
      </c>
      <c r="S112" s="104" t="s">
        <v>783</v>
      </c>
      <c r="T112" s="104" t="s">
        <v>1536</v>
      </c>
    </row>
    <row r="113" spans="1:20" x14ac:dyDescent="0.25">
      <c r="A113" s="104" t="s">
        <v>1115</v>
      </c>
      <c r="B113" s="104" t="s">
        <v>588</v>
      </c>
      <c r="C113" s="104" t="s">
        <v>550</v>
      </c>
      <c r="D113" s="104" t="s">
        <v>657</v>
      </c>
      <c r="E113" s="104" t="s">
        <v>1116</v>
      </c>
      <c r="F113" s="104" t="s">
        <v>1566</v>
      </c>
      <c r="G113" s="104" t="s">
        <v>1567</v>
      </c>
      <c r="H113" s="103">
        <v>25.75</v>
      </c>
      <c r="I113" s="103">
        <v>30.9</v>
      </c>
      <c r="J113" s="104" t="s">
        <v>1119</v>
      </c>
      <c r="K113" s="104" t="s">
        <v>550</v>
      </c>
      <c r="L113" s="104" t="s">
        <v>550</v>
      </c>
      <c r="M113" s="104" t="s">
        <v>581</v>
      </c>
      <c r="N113" s="104" t="s">
        <v>550</v>
      </c>
      <c r="O113" s="104" t="s">
        <v>1137</v>
      </c>
      <c r="P113" s="104" t="s">
        <v>550</v>
      </c>
      <c r="Q113" s="104" t="s">
        <v>550</v>
      </c>
      <c r="R113" s="104" t="s">
        <v>1122</v>
      </c>
      <c r="S113" s="104" t="s">
        <v>783</v>
      </c>
      <c r="T113" s="104" t="s">
        <v>1536</v>
      </c>
    </row>
    <row r="114" spans="1:20" x14ac:dyDescent="0.25">
      <c r="A114" s="104" t="s">
        <v>1115</v>
      </c>
      <c r="B114" s="104" t="s">
        <v>577</v>
      </c>
      <c r="C114" s="104" t="s">
        <v>550</v>
      </c>
      <c r="D114" s="104" t="s">
        <v>798</v>
      </c>
      <c r="E114" s="104" t="s">
        <v>1116</v>
      </c>
      <c r="F114" s="104" t="s">
        <v>1568</v>
      </c>
      <c r="G114" s="104" t="s">
        <v>1569</v>
      </c>
      <c r="H114" s="103">
        <v>19.11</v>
      </c>
      <c r="I114" s="103">
        <v>22.93</v>
      </c>
      <c r="J114" s="104" t="s">
        <v>1119</v>
      </c>
      <c r="K114" s="104" t="s">
        <v>550</v>
      </c>
      <c r="L114" s="104" t="s">
        <v>1570</v>
      </c>
      <c r="M114" s="104" t="s">
        <v>611</v>
      </c>
      <c r="N114" s="104" t="s">
        <v>550</v>
      </c>
      <c r="O114" s="104" t="s">
        <v>1495</v>
      </c>
      <c r="P114" s="104" t="s">
        <v>550</v>
      </c>
      <c r="Q114" s="104" t="s">
        <v>550</v>
      </c>
      <c r="R114" s="104" t="s">
        <v>1122</v>
      </c>
      <c r="S114" s="104" t="s">
        <v>799</v>
      </c>
      <c r="T114" s="104" t="s">
        <v>1571</v>
      </c>
    </row>
    <row r="115" spans="1:20" x14ac:dyDescent="0.25">
      <c r="A115" s="104" t="s">
        <v>1572</v>
      </c>
      <c r="B115" s="104" t="s">
        <v>612</v>
      </c>
      <c r="C115" s="104" t="s">
        <v>550</v>
      </c>
      <c r="D115" s="104" t="s">
        <v>613</v>
      </c>
      <c r="E115" s="104" t="s">
        <v>1116</v>
      </c>
      <c r="F115" s="104" t="s">
        <v>1573</v>
      </c>
      <c r="G115" s="104" t="s">
        <v>1574</v>
      </c>
      <c r="H115" s="103">
        <v>5440</v>
      </c>
      <c r="I115" s="103">
        <v>6528</v>
      </c>
      <c r="J115" s="104" t="s">
        <v>1119</v>
      </c>
      <c r="K115" s="104" t="s">
        <v>550</v>
      </c>
      <c r="L115" s="104" t="s">
        <v>1575</v>
      </c>
      <c r="M115" s="104" t="s">
        <v>581</v>
      </c>
      <c r="N115" s="104" t="s">
        <v>550</v>
      </c>
      <c r="O115" s="104" t="s">
        <v>1132</v>
      </c>
      <c r="P115" s="104" t="s">
        <v>1576</v>
      </c>
      <c r="Q115" s="104" t="s">
        <v>550</v>
      </c>
      <c r="R115" s="104" t="s">
        <v>1122</v>
      </c>
      <c r="S115" s="104" t="s">
        <v>614</v>
      </c>
      <c r="T115" s="104" t="s">
        <v>1577</v>
      </c>
    </row>
    <row r="116" spans="1:20" x14ac:dyDescent="0.25">
      <c r="A116" s="104" t="s">
        <v>1115</v>
      </c>
      <c r="B116" s="104" t="s">
        <v>800</v>
      </c>
      <c r="C116" s="104" t="s">
        <v>604</v>
      </c>
      <c r="D116" s="104" t="s">
        <v>761</v>
      </c>
      <c r="E116" s="104" t="s">
        <v>1116</v>
      </c>
      <c r="F116" s="104" t="s">
        <v>1578</v>
      </c>
      <c r="G116" s="104" t="s">
        <v>1579</v>
      </c>
      <c r="H116" s="103">
        <v>4</v>
      </c>
      <c r="I116" s="103">
        <v>4.8</v>
      </c>
      <c r="J116" s="104" t="s">
        <v>1119</v>
      </c>
      <c r="K116" s="104" t="s">
        <v>550</v>
      </c>
      <c r="L116" s="104" t="s">
        <v>1580</v>
      </c>
      <c r="M116" s="104" t="s">
        <v>574</v>
      </c>
      <c r="N116" s="104" t="s">
        <v>550</v>
      </c>
      <c r="O116" s="104" t="s">
        <v>1495</v>
      </c>
      <c r="P116" s="104" t="s">
        <v>1581</v>
      </c>
      <c r="Q116" s="104" t="s">
        <v>1582</v>
      </c>
      <c r="R116" s="104" t="s">
        <v>1122</v>
      </c>
      <c r="S116" s="104" t="s">
        <v>801</v>
      </c>
      <c r="T116" s="104" t="s">
        <v>1583</v>
      </c>
    </row>
    <row r="117" spans="1:20" x14ac:dyDescent="0.25">
      <c r="A117" s="104" t="s">
        <v>1115</v>
      </c>
      <c r="B117" s="104" t="s">
        <v>570</v>
      </c>
      <c r="C117" s="104" t="s">
        <v>604</v>
      </c>
      <c r="D117" s="104" t="s">
        <v>777</v>
      </c>
      <c r="E117" s="104" t="s">
        <v>1116</v>
      </c>
      <c r="F117" s="104" t="s">
        <v>1584</v>
      </c>
      <c r="G117" s="104" t="s">
        <v>1585</v>
      </c>
      <c r="H117" s="103">
        <v>239</v>
      </c>
      <c r="I117" s="103">
        <v>239</v>
      </c>
      <c r="J117" s="104" t="s">
        <v>1119</v>
      </c>
      <c r="K117" s="104" t="s">
        <v>1586</v>
      </c>
      <c r="L117" s="104" t="s">
        <v>1587</v>
      </c>
      <c r="M117" s="104" t="s">
        <v>574</v>
      </c>
      <c r="N117" s="104" t="s">
        <v>550</v>
      </c>
      <c r="O117" s="104" t="s">
        <v>1495</v>
      </c>
      <c r="P117" s="104" t="s">
        <v>1588</v>
      </c>
      <c r="Q117" s="104" t="s">
        <v>1129</v>
      </c>
      <c r="R117" s="104" t="s">
        <v>1122</v>
      </c>
      <c r="S117" s="104" t="s">
        <v>802</v>
      </c>
      <c r="T117" s="104" t="s">
        <v>1571</v>
      </c>
    </row>
    <row r="118" spans="1:20" x14ac:dyDescent="0.25">
      <c r="A118" s="104" t="s">
        <v>1115</v>
      </c>
      <c r="B118" s="104" t="s">
        <v>803</v>
      </c>
      <c r="C118" s="104" t="s">
        <v>604</v>
      </c>
      <c r="D118" s="104" t="s">
        <v>804</v>
      </c>
      <c r="E118" s="104" t="s">
        <v>1116</v>
      </c>
      <c r="F118" s="104" t="s">
        <v>1589</v>
      </c>
      <c r="G118" s="104" t="s">
        <v>1590</v>
      </c>
      <c r="H118" s="103">
        <v>3773</v>
      </c>
      <c r="I118" s="103">
        <v>4527.6000000000004</v>
      </c>
      <c r="J118" s="104" t="s">
        <v>1119</v>
      </c>
      <c r="K118" s="104" t="s">
        <v>550</v>
      </c>
      <c r="L118" s="104" t="s">
        <v>1591</v>
      </c>
      <c r="M118" s="104" t="s">
        <v>579</v>
      </c>
      <c r="N118" s="104" t="s">
        <v>550</v>
      </c>
      <c r="O118" s="104" t="s">
        <v>1495</v>
      </c>
      <c r="P118" s="104" t="s">
        <v>1592</v>
      </c>
      <c r="Q118" s="104" t="s">
        <v>550</v>
      </c>
      <c r="R118" s="104" t="s">
        <v>1122</v>
      </c>
      <c r="S118" s="104" t="s">
        <v>805</v>
      </c>
      <c r="T118" s="104" t="s">
        <v>1577</v>
      </c>
    </row>
    <row r="119" spans="1:20" x14ac:dyDescent="0.25">
      <c r="A119" s="104" t="s">
        <v>1115</v>
      </c>
      <c r="B119" s="104" t="s">
        <v>577</v>
      </c>
      <c r="C119" s="104" t="s">
        <v>550</v>
      </c>
      <c r="D119" s="104" t="s">
        <v>777</v>
      </c>
      <c r="E119" s="104" t="s">
        <v>1116</v>
      </c>
      <c r="F119" s="104" t="s">
        <v>1593</v>
      </c>
      <c r="G119" s="104" t="s">
        <v>1594</v>
      </c>
      <c r="H119" s="103">
        <v>133.82</v>
      </c>
      <c r="I119" s="103">
        <v>133.82</v>
      </c>
      <c r="J119" s="104" t="s">
        <v>1119</v>
      </c>
      <c r="K119" s="104" t="s">
        <v>550</v>
      </c>
      <c r="L119" s="104" t="s">
        <v>1595</v>
      </c>
      <c r="M119" s="104" t="s">
        <v>611</v>
      </c>
      <c r="N119" s="104" t="s">
        <v>550</v>
      </c>
      <c r="O119" s="104" t="s">
        <v>1495</v>
      </c>
      <c r="P119" s="104" t="s">
        <v>550</v>
      </c>
      <c r="Q119" s="104" t="s">
        <v>550</v>
      </c>
      <c r="R119" s="104" t="s">
        <v>1122</v>
      </c>
      <c r="S119" s="104" t="s">
        <v>805</v>
      </c>
      <c r="T119" s="104" t="s">
        <v>1577</v>
      </c>
    </row>
    <row r="120" spans="1:20" x14ac:dyDescent="0.25">
      <c r="A120" s="104" t="s">
        <v>1115</v>
      </c>
      <c r="B120" s="104" t="s">
        <v>756</v>
      </c>
      <c r="C120" s="104" t="s">
        <v>586</v>
      </c>
      <c r="D120" s="104" t="s">
        <v>757</v>
      </c>
      <c r="E120" s="104" t="s">
        <v>1116</v>
      </c>
      <c r="F120" s="104" t="s">
        <v>1596</v>
      </c>
      <c r="G120" s="104" t="s">
        <v>1597</v>
      </c>
      <c r="H120" s="103">
        <v>26597.81</v>
      </c>
      <c r="I120" s="103">
        <v>31917.37</v>
      </c>
      <c r="J120" s="104" t="s">
        <v>1119</v>
      </c>
      <c r="K120" s="104" t="s">
        <v>550</v>
      </c>
      <c r="L120" s="104" t="s">
        <v>550</v>
      </c>
      <c r="M120" s="104" t="s">
        <v>643</v>
      </c>
      <c r="N120" s="104" t="s">
        <v>550</v>
      </c>
      <c r="O120" s="104" t="s">
        <v>1495</v>
      </c>
      <c r="P120" s="104" t="s">
        <v>550</v>
      </c>
      <c r="Q120" s="104" t="s">
        <v>1150</v>
      </c>
      <c r="R120" s="104" t="s">
        <v>1414</v>
      </c>
      <c r="S120" s="104" t="s">
        <v>806</v>
      </c>
      <c r="T120" s="104" t="s">
        <v>1577</v>
      </c>
    </row>
    <row r="121" spans="1:20" x14ac:dyDescent="0.25">
      <c r="A121" s="104" t="s">
        <v>1115</v>
      </c>
      <c r="B121" s="104" t="s">
        <v>570</v>
      </c>
      <c r="C121" s="104" t="s">
        <v>604</v>
      </c>
      <c r="D121" s="104" t="s">
        <v>807</v>
      </c>
      <c r="E121" s="104" t="s">
        <v>1116</v>
      </c>
      <c r="F121" s="104" t="s">
        <v>1598</v>
      </c>
      <c r="G121" s="104" t="s">
        <v>1590</v>
      </c>
      <c r="H121" s="103">
        <v>2923.75</v>
      </c>
      <c r="I121" s="103">
        <v>3508.5</v>
      </c>
      <c r="J121" s="104" t="s">
        <v>1119</v>
      </c>
      <c r="K121" s="104" t="s">
        <v>550</v>
      </c>
      <c r="L121" s="104" t="s">
        <v>1599</v>
      </c>
      <c r="M121" s="104" t="s">
        <v>581</v>
      </c>
      <c r="N121" s="104" t="s">
        <v>550</v>
      </c>
      <c r="O121" s="104" t="s">
        <v>1137</v>
      </c>
      <c r="P121" s="104" t="s">
        <v>1600</v>
      </c>
      <c r="Q121" s="104" t="s">
        <v>550</v>
      </c>
      <c r="R121" s="104" t="s">
        <v>1122</v>
      </c>
      <c r="S121" s="104" t="s">
        <v>808</v>
      </c>
      <c r="T121" s="104" t="s">
        <v>1577</v>
      </c>
    </row>
    <row r="122" spans="1:20" x14ac:dyDescent="0.25">
      <c r="A122" s="104" t="s">
        <v>1115</v>
      </c>
      <c r="B122" s="104" t="s">
        <v>570</v>
      </c>
      <c r="C122" s="104" t="s">
        <v>604</v>
      </c>
      <c r="D122" s="104" t="s">
        <v>807</v>
      </c>
      <c r="E122" s="104" t="s">
        <v>1116</v>
      </c>
      <c r="F122" s="104" t="s">
        <v>1601</v>
      </c>
      <c r="G122" s="104" t="s">
        <v>1590</v>
      </c>
      <c r="H122" s="103">
        <v>582.57000000000005</v>
      </c>
      <c r="I122" s="103">
        <v>699.08</v>
      </c>
      <c r="J122" s="104" t="s">
        <v>1119</v>
      </c>
      <c r="K122" s="104" t="s">
        <v>550</v>
      </c>
      <c r="L122" s="104" t="s">
        <v>1599</v>
      </c>
      <c r="M122" s="104" t="s">
        <v>581</v>
      </c>
      <c r="N122" s="104" t="s">
        <v>550</v>
      </c>
      <c r="O122" s="104" t="s">
        <v>1137</v>
      </c>
      <c r="P122" s="104" t="s">
        <v>1600</v>
      </c>
      <c r="Q122" s="104" t="s">
        <v>550</v>
      </c>
      <c r="R122" s="104" t="s">
        <v>1122</v>
      </c>
      <c r="S122" s="104" t="s">
        <v>808</v>
      </c>
      <c r="T122" s="104" t="s">
        <v>1577</v>
      </c>
    </row>
    <row r="123" spans="1:20" x14ac:dyDescent="0.25">
      <c r="A123" s="104" t="s">
        <v>1115</v>
      </c>
      <c r="B123" s="104" t="s">
        <v>570</v>
      </c>
      <c r="C123" s="104" t="s">
        <v>604</v>
      </c>
      <c r="D123" s="104" t="s">
        <v>807</v>
      </c>
      <c r="E123" s="104" t="s">
        <v>1116</v>
      </c>
      <c r="F123" s="104" t="s">
        <v>1602</v>
      </c>
      <c r="G123" s="104" t="s">
        <v>1590</v>
      </c>
      <c r="H123" s="103">
        <v>382.65</v>
      </c>
      <c r="I123" s="103">
        <v>459.18</v>
      </c>
      <c r="J123" s="104" t="s">
        <v>1119</v>
      </c>
      <c r="K123" s="104" t="s">
        <v>550</v>
      </c>
      <c r="L123" s="104" t="s">
        <v>1599</v>
      </c>
      <c r="M123" s="104" t="s">
        <v>581</v>
      </c>
      <c r="N123" s="104" t="s">
        <v>550</v>
      </c>
      <c r="O123" s="104" t="s">
        <v>1137</v>
      </c>
      <c r="P123" s="104" t="s">
        <v>1600</v>
      </c>
      <c r="Q123" s="104" t="s">
        <v>550</v>
      </c>
      <c r="R123" s="104" t="s">
        <v>1122</v>
      </c>
      <c r="S123" s="104" t="s">
        <v>808</v>
      </c>
      <c r="T123" s="104" t="s">
        <v>1577</v>
      </c>
    </row>
    <row r="124" spans="1:20" x14ac:dyDescent="0.25">
      <c r="A124" s="104" t="s">
        <v>1115</v>
      </c>
      <c r="B124" s="104" t="s">
        <v>577</v>
      </c>
      <c r="C124" s="104" t="s">
        <v>550</v>
      </c>
      <c r="D124" s="104" t="s">
        <v>809</v>
      </c>
      <c r="E124" s="104" t="s">
        <v>1116</v>
      </c>
      <c r="F124" s="104" t="s">
        <v>1603</v>
      </c>
      <c r="G124" s="104" t="s">
        <v>1574</v>
      </c>
      <c r="H124" s="103">
        <v>31.37</v>
      </c>
      <c r="I124" s="103">
        <v>37.64</v>
      </c>
      <c r="J124" s="104" t="s">
        <v>1119</v>
      </c>
      <c r="K124" s="104" t="s">
        <v>550</v>
      </c>
      <c r="L124" s="104" t="s">
        <v>1604</v>
      </c>
      <c r="M124" s="104" t="s">
        <v>611</v>
      </c>
      <c r="N124" s="104" t="s">
        <v>550</v>
      </c>
      <c r="O124" s="104" t="s">
        <v>1137</v>
      </c>
      <c r="P124" s="104" t="s">
        <v>1605</v>
      </c>
      <c r="Q124" s="104" t="s">
        <v>550</v>
      </c>
      <c r="R124" s="104" t="s">
        <v>1122</v>
      </c>
      <c r="S124" s="104" t="s">
        <v>810</v>
      </c>
      <c r="T124" s="104" t="s">
        <v>1606</v>
      </c>
    </row>
    <row r="125" spans="1:20" x14ac:dyDescent="0.25">
      <c r="A125" s="104" t="s">
        <v>1115</v>
      </c>
      <c r="B125" s="104" t="s">
        <v>811</v>
      </c>
      <c r="C125" s="104" t="s">
        <v>604</v>
      </c>
      <c r="D125" s="104" t="s">
        <v>812</v>
      </c>
      <c r="E125" s="104" t="s">
        <v>1116</v>
      </c>
      <c r="F125" s="104" t="s">
        <v>1607</v>
      </c>
      <c r="G125" s="104" t="s">
        <v>1608</v>
      </c>
      <c r="H125" s="103">
        <v>623.29999999999995</v>
      </c>
      <c r="I125" s="103">
        <v>747.96</v>
      </c>
      <c r="J125" s="104" t="s">
        <v>1119</v>
      </c>
      <c r="K125" s="104" t="s">
        <v>550</v>
      </c>
      <c r="L125" s="104" t="s">
        <v>1609</v>
      </c>
      <c r="M125" s="104" t="s">
        <v>579</v>
      </c>
      <c r="N125" s="104" t="s">
        <v>550</v>
      </c>
      <c r="O125" s="104" t="s">
        <v>1610</v>
      </c>
      <c r="P125" s="104" t="s">
        <v>1611</v>
      </c>
      <c r="Q125" s="104" t="s">
        <v>1612</v>
      </c>
      <c r="R125" s="104" t="s">
        <v>1122</v>
      </c>
      <c r="S125" s="104" t="s">
        <v>813</v>
      </c>
      <c r="T125" s="104" t="s">
        <v>1613</v>
      </c>
    </row>
    <row r="126" spans="1:20" x14ac:dyDescent="0.25">
      <c r="A126" s="104" t="s">
        <v>1115</v>
      </c>
      <c r="B126" s="104" t="s">
        <v>577</v>
      </c>
      <c r="C126" s="104" t="s">
        <v>604</v>
      </c>
      <c r="D126" s="104" t="s">
        <v>761</v>
      </c>
      <c r="E126" s="104" t="s">
        <v>1116</v>
      </c>
      <c r="F126" s="104" t="s">
        <v>1614</v>
      </c>
      <c r="G126" s="104" t="s">
        <v>1615</v>
      </c>
      <c r="H126" s="103">
        <v>72.3</v>
      </c>
      <c r="I126" s="103">
        <v>72.8</v>
      </c>
      <c r="J126" s="104" t="s">
        <v>1119</v>
      </c>
      <c r="K126" s="104" t="s">
        <v>550</v>
      </c>
      <c r="L126" s="104" t="s">
        <v>1616</v>
      </c>
      <c r="M126" s="104" t="s">
        <v>579</v>
      </c>
      <c r="N126" s="104" t="s">
        <v>550</v>
      </c>
      <c r="O126" s="104" t="s">
        <v>1610</v>
      </c>
      <c r="P126" s="104" t="s">
        <v>1605</v>
      </c>
      <c r="Q126" s="104" t="s">
        <v>550</v>
      </c>
      <c r="R126" s="104" t="s">
        <v>1122</v>
      </c>
      <c r="S126" s="104" t="s">
        <v>814</v>
      </c>
      <c r="T126" s="104" t="s">
        <v>1613</v>
      </c>
    </row>
    <row r="127" spans="1:20" x14ac:dyDescent="0.25">
      <c r="A127" s="104" t="s">
        <v>1115</v>
      </c>
      <c r="B127" s="104" t="s">
        <v>577</v>
      </c>
      <c r="C127" s="104" t="s">
        <v>604</v>
      </c>
      <c r="D127" s="104" t="s">
        <v>761</v>
      </c>
      <c r="E127" s="104" t="s">
        <v>1116</v>
      </c>
      <c r="F127" s="104" t="s">
        <v>1617</v>
      </c>
      <c r="G127" s="104" t="s">
        <v>1615</v>
      </c>
      <c r="H127" s="103">
        <v>137.88</v>
      </c>
      <c r="I127" s="103">
        <v>144.88</v>
      </c>
      <c r="J127" s="104" t="s">
        <v>1119</v>
      </c>
      <c r="K127" s="104" t="s">
        <v>550</v>
      </c>
      <c r="L127" s="104" t="s">
        <v>1616</v>
      </c>
      <c r="M127" s="104" t="s">
        <v>579</v>
      </c>
      <c r="N127" s="104" t="s">
        <v>550</v>
      </c>
      <c r="O127" s="104" t="s">
        <v>1610</v>
      </c>
      <c r="P127" s="104" t="s">
        <v>1605</v>
      </c>
      <c r="Q127" s="104" t="s">
        <v>550</v>
      </c>
      <c r="R127" s="104" t="s">
        <v>1122</v>
      </c>
      <c r="S127" s="104" t="s">
        <v>815</v>
      </c>
      <c r="T127" s="104" t="s">
        <v>1613</v>
      </c>
    </row>
    <row r="128" spans="1:20" x14ac:dyDescent="0.25">
      <c r="A128" s="104" t="s">
        <v>1115</v>
      </c>
      <c r="B128" s="104" t="s">
        <v>686</v>
      </c>
      <c r="C128" s="104" t="s">
        <v>550</v>
      </c>
      <c r="D128" s="104" t="s">
        <v>718</v>
      </c>
      <c r="E128" s="104" t="s">
        <v>1116</v>
      </c>
      <c r="F128" s="104" t="s">
        <v>1618</v>
      </c>
      <c r="G128" s="104" t="s">
        <v>1569</v>
      </c>
      <c r="H128" s="103">
        <v>30.77</v>
      </c>
      <c r="I128" s="103">
        <v>36.92</v>
      </c>
      <c r="J128" s="104" t="s">
        <v>1119</v>
      </c>
      <c r="K128" s="104" t="s">
        <v>1619</v>
      </c>
      <c r="L128" s="104" t="s">
        <v>1620</v>
      </c>
      <c r="M128" s="104" t="s">
        <v>582</v>
      </c>
      <c r="N128" s="104" t="s">
        <v>550</v>
      </c>
      <c r="O128" s="104" t="s">
        <v>1610</v>
      </c>
      <c r="P128" s="104" t="s">
        <v>1621</v>
      </c>
      <c r="Q128" s="104" t="s">
        <v>550</v>
      </c>
      <c r="R128" s="104" t="s">
        <v>1122</v>
      </c>
      <c r="S128" s="104" t="s">
        <v>816</v>
      </c>
      <c r="T128" s="104" t="s">
        <v>1622</v>
      </c>
    </row>
    <row r="129" spans="1:20" x14ac:dyDescent="0.25">
      <c r="A129" s="104" t="s">
        <v>1572</v>
      </c>
      <c r="B129" s="104" t="s">
        <v>612</v>
      </c>
      <c r="C129" s="104" t="s">
        <v>550</v>
      </c>
      <c r="D129" s="104" t="s">
        <v>817</v>
      </c>
      <c r="E129" s="104" t="s">
        <v>1116</v>
      </c>
      <c r="F129" s="104" t="s">
        <v>1623</v>
      </c>
      <c r="G129" s="104" t="s">
        <v>1624</v>
      </c>
      <c r="H129" s="103">
        <v>390.79</v>
      </c>
      <c r="I129" s="103">
        <v>399</v>
      </c>
      <c r="J129" s="104" t="s">
        <v>1119</v>
      </c>
      <c r="K129" s="104" t="s">
        <v>550</v>
      </c>
      <c r="L129" s="104" t="s">
        <v>1625</v>
      </c>
      <c r="M129" s="104" t="s">
        <v>580</v>
      </c>
      <c r="N129" s="104" t="s">
        <v>550</v>
      </c>
      <c r="O129" s="104" t="s">
        <v>1132</v>
      </c>
      <c r="P129" s="104" t="s">
        <v>1576</v>
      </c>
      <c r="Q129" s="104" t="s">
        <v>550</v>
      </c>
      <c r="R129" s="104" t="s">
        <v>1122</v>
      </c>
      <c r="S129" s="104" t="s">
        <v>818</v>
      </c>
      <c r="T129" s="104" t="s">
        <v>1622</v>
      </c>
    </row>
    <row r="130" spans="1:20" x14ac:dyDescent="0.25">
      <c r="A130" s="104" t="s">
        <v>1115</v>
      </c>
      <c r="B130" s="104" t="s">
        <v>705</v>
      </c>
      <c r="C130" s="104" t="s">
        <v>604</v>
      </c>
      <c r="D130" s="104" t="s">
        <v>761</v>
      </c>
      <c r="E130" s="104" t="s">
        <v>1116</v>
      </c>
      <c r="F130" s="104" t="s">
        <v>1626</v>
      </c>
      <c r="G130" s="104" t="s">
        <v>1597</v>
      </c>
      <c r="H130" s="103">
        <v>227.5</v>
      </c>
      <c r="I130" s="103">
        <v>227.5</v>
      </c>
      <c r="J130" s="104" t="s">
        <v>1119</v>
      </c>
      <c r="K130" s="104" t="s">
        <v>550</v>
      </c>
      <c r="L130" s="104" t="s">
        <v>1627</v>
      </c>
      <c r="M130" s="104" t="s">
        <v>574</v>
      </c>
      <c r="N130" s="104" t="s">
        <v>550</v>
      </c>
      <c r="O130" s="104" t="s">
        <v>1495</v>
      </c>
      <c r="P130" s="104" t="s">
        <v>1322</v>
      </c>
      <c r="Q130" s="104" t="s">
        <v>1150</v>
      </c>
      <c r="R130" s="104" t="s">
        <v>1122</v>
      </c>
      <c r="S130" s="104" t="s">
        <v>819</v>
      </c>
      <c r="T130" s="104" t="s">
        <v>1628</v>
      </c>
    </row>
    <row r="131" spans="1:20" x14ac:dyDescent="0.25">
      <c r="A131" s="104" t="s">
        <v>1115</v>
      </c>
      <c r="B131" s="104" t="s">
        <v>800</v>
      </c>
      <c r="C131" s="104" t="s">
        <v>604</v>
      </c>
      <c r="D131" s="104" t="s">
        <v>761</v>
      </c>
      <c r="E131" s="104" t="s">
        <v>1116</v>
      </c>
      <c r="F131" s="104" t="s">
        <v>1629</v>
      </c>
      <c r="G131" s="104" t="s">
        <v>1597</v>
      </c>
      <c r="H131" s="103">
        <v>145</v>
      </c>
      <c r="I131" s="103">
        <v>146.4</v>
      </c>
      <c r="J131" s="104" t="s">
        <v>1119</v>
      </c>
      <c r="K131" s="104" t="s">
        <v>550</v>
      </c>
      <c r="L131" s="104" t="s">
        <v>1630</v>
      </c>
      <c r="M131" s="104" t="s">
        <v>574</v>
      </c>
      <c r="N131" s="104" t="s">
        <v>550</v>
      </c>
      <c r="O131" s="104" t="s">
        <v>1495</v>
      </c>
      <c r="P131" s="104" t="s">
        <v>1588</v>
      </c>
      <c r="Q131" s="104" t="s">
        <v>1129</v>
      </c>
      <c r="R131" s="104" t="s">
        <v>1122</v>
      </c>
      <c r="S131" s="104" t="s">
        <v>819</v>
      </c>
      <c r="T131" s="104" t="s">
        <v>1628</v>
      </c>
    </row>
    <row r="132" spans="1:20" x14ac:dyDescent="0.25">
      <c r="A132" s="104" t="s">
        <v>1115</v>
      </c>
      <c r="B132" s="104" t="s">
        <v>820</v>
      </c>
      <c r="C132" s="104" t="s">
        <v>550</v>
      </c>
      <c r="D132" s="104" t="s">
        <v>761</v>
      </c>
      <c r="E132" s="104" t="s">
        <v>1116</v>
      </c>
      <c r="F132" s="104" t="s">
        <v>1631</v>
      </c>
      <c r="G132" s="104" t="s">
        <v>1632</v>
      </c>
      <c r="H132" s="103">
        <v>466</v>
      </c>
      <c r="I132" s="103">
        <v>466</v>
      </c>
      <c r="J132" s="104" t="s">
        <v>1119</v>
      </c>
      <c r="K132" s="104" t="s">
        <v>550</v>
      </c>
      <c r="L132" s="104" t="s">
        <v>1633</v>
      </c>
      <c r="M132" s="104" t="s">
        <v>611</v>
      </c>
      <c r="N132" s="104" t="s">
        <v>550</v>
      </c>
      <c r="O132" s="104" t="s">
        <v>1495</v>
      </c>
      <c r="P132" s="104" t="s">
        <v>1150</v>
      </c>
      <c r="Q132" s="104" t="s">
        <v>550</v>
      </c>
      <c r="R132" s="104" t="s">
        <v>1122</v>
      </c>
      <c r="S132" s="104" t="s">
        <v>821</v>
      </c>
      <c r="T132" s="104" t="s">
        <v>1628</v>
      </c>
    </row>
    <row r="133" spans="1:20" x14ac:dyDescent="0.25">
      <c r="A133" s="104" t="s">
        <v>1115</v>
      </c>
      <c r="B133" s="104" t="s">
        <v>800</v>
      </c>
      <c r="C133" s="104" t="s">
        <v>604</v>
      </c>
      <c r="D133" s="104" t="s">
        <v>761</v>
      </c>
      <c r="E133" s="104" t="s">
        <v>1375</v>
      </c>
      <c r="F133" s="104" t="s">
        <v>1634</v>
      </c>
      <c r="G133" s="104" t="s">
        <v>1632</v>
      </c>
      <c r="H133" s="103">
        <v>130</v>
      </c>
      <c r="I133" s="103">
        <v>127.6</v>
      </c>
      <c r="J133" s="104" t="s">
        <v>1119</v>
      </c>
      <c r="K133" s="104" t="s">
        <v>550</v>
      </c>
      <c r="L133" s="104" t="s">
        <v>1580</v>
      </c>
      <c r="M133" s="104" t="s">
        <v>749</v>
      </c>
      <c r="N133" s="104" t="s">
        <v>550</v>
      </c>
      <c r="O133" s="104" t="s">
        <v>1495</v>
      </c>
      <c r="P133" s="104" t="s">
        <v>1581</v>
      </c>
      <c r="Q133" s="104" t="s">
        <v>550</v>
      </c>
      <c r="R133" s="104" t="s">
        <v>1122</v>
      </c>
      <c r="S133" s="104" t="s">
        <v>822</v>
      </c>
      <c r="T133" s="104" t="s">
        <v>1628</v>
      </c>
    </row>
    <row r="134" spans="1:20" x14ac:dyDescent="0.25">
      <c r="A134" s="104" t="s">
        <v>1115</v>
      </c>
      <c r="B134" s="104" t="s">
        <v>800</v>
      </c>
      <c r="C134" s="104" t="s">
        <v>604</v>
      </c>
      <c r="D134" s="104" t="s">
        <v>761</v>
      </c>
      <c r="E134" s="104" t="s">
        <v>1375</v>
      </c>
      <c r="F134" s="104" t="s">
        <v>1635</v>
      </c>
      <c r="G134" s="104" t="s">
        <v>1597</v>
      </c>
      <c r="H134" s="103">
        <v>126</v>
      </c>
      <c r="I134" s="103">
        <v>123.6</v>
      </c>
      <c r="J134" s="104" t="s">
        <v>1119</v>
      </c>
      <c r="K134" s="104" t="s">
        <v>550</v>
      </c>
      <c r="L134" s="104" t="s">
        <v>1630</v>
      </c>
      <c r="M134" s="104" t="s">
        <v>574</v>
      </c>
      <c r="N134" s="104" t="s">
        <v>550</v>
      </c>
      <c r="O134" s="104" t="s">
        <v>1495</v>
      </c>
      <c r="P134" s="104" t="s">
        <v>1588</v>
      </c>
      <c r="Q134" s="104" t="s">
        <v>1582</v>
      </c>
      <c r="R134" s="104" t="s">
        <v>1122</v>
      </c>
      <c r="S134" s="104" t="s">
        <v>822</v>
      </c>
      <c r="T134" s="104" t="s">
        <v>1628</v>
      </c>
    </row>
    <row r="135" spans="1:20" x14ac:dyDescent="0.25">
      <c r="A135" s="104" t="s">
        <v>1115</v>
      </c>
      <c r="B135" s="104" t="s">
        <v>654</v>
      </c>
      <c r="C135" s="104" t="s">
        <v>550</v>
      </c>
      <c r="D135" s="104" t="s">
        <v>777</v>
      </c>
      <c r="E135" s="104" t="s">
        <v>1116</v>
      </c>
      <c r="F135" s="104" t="s">
        <v>1636</v>
      </c>
      <c r="G135" s="104" t="s">
        <v>1637</v>
      </c>
      <c r="H135" s="103">
        <v>129.43</v>
      </c>
      <c r="I135" s="103">
        <v>129.43</v>
      </c>
      <c r="J135" s="104" t="s">
        <v>1119</v>
      </c>
      <c r="K135" s="104" t="s">
        <v>1638</v>
      </c>
      <c r="L135" s="104" t="s">
        <v>1639</v>
      </c>
      <c r="M135" s="104" t="s">
        <v>611</v>
      </c>
      <c r="N135" s="104" t="s">
        <v>550</v>
      </c>
      <c r="O135" s="104" t="s">
        <v>1610</v>
      </c>
      <c r="P135" s="104" t="s">
        <v>550</v>
      </c>
      <c r="Q135" s="104" t="s">
        <v>550</v>
      </c>
      <c r="R135" s="104" t="s">
        <v>1122</v>
      </c>
      <c r="S135" s="104" t="s">
        <v>823</v>
      </c>
      <c r="T135" s="104" t="s">
        <v>1640</v>
      </c>
    </row>
    <row r="136" spans="1:20" x14ac:dyDescent="0.25">
      <c r="A136" s="104" t="s">
        <v>1115</v>
      </c>
      <c r="B136" s="104" t="s">
        <v>674</v>
      </c>
      <c r="C136" s="104" t="s">
        <v>550</v>
      </c>
      <c r="D136" s="104" t="s">
        <v>777</v>
      </c>
      <c r="E136" s="104" t="s">
        <v>1116</v>
      </c>
      <c r="F136" s="104" t="s">
        <v>1641</v>
      </c>
      <c r="G136" s="104" t="s">
        <v>1637</v>
      </c>
      <c r="H136" s="103">
        <v>146.47</v>
      </c>
      <c r="I136" s="103">
        <v>146.47</v>
      </c>
      <c r="J136" s="104" t="s">
        <v>1119</v>
      </c>
      <c r="K136" s="104" t="s">
        <v>1642</v>
      </c>
      <c r="L136" s="104" t="s">
        <v>1643</v>
      </c>
      <c r="M136" s="104" t="s">
        <v>580</v>
      </c>
      <c r="N136" s="104" t="s">
        <v>550</v>
      </c>
      <c r="O136" s="104" t="s">
        <v>1610</v>
      </c>
      <c r="P136" s="104" t="s">
        <v>1644</v>
      </c>
      <c r="Q136" s="104" t="s">
        <v>550</v>
      </c>
      <c r="R136" s="104" t="s">
        <v>1122</v>
      </c>
      <c r="S136" s="104" t="s">
        <v>823</v>
      </c>
      <c r="T136" s="104" t="s">
        <v>1640</v>
      </c>
    </row>
    <row r="137" spans="1:20" x14ac:dyDescent="0.25">
      <c r="A137" s="104" t="s">
        <v>1115</v>
      </c>
      <c r="B137" s="104" t="s">
        <v>633</v>
      </c>
      <c r="C137" s="104" t="s">
        <v>550</v>
      </c>
      <c r="D137" s="104" t="s">
        <v>824</v>
      </c>
      <c r="E137" s="104" t="s">
        <v>1116</v>
      </c>
      <c r="F137" s="104" t="s">
        <v>1645</v>
      </c>
      <c r="G137" s="104" t="s">
        <v>1594</v>
      </c>
      <c r="H137" s="103">
        <v>6425</v>
      </c>
      <c r="I137" s="103">
        <v>7710</v>
      </c>
      <c r="J137" s="104" t="s">
        <v>1119</v>
      </c>
      <c r="K137" s="104" t="s">
        <v>1646</v>
      </c>
      <c r="L137" s="104" t="s">
        <v>1647</v>
      </c>
      <c r="M137" s="104" t="s">
        <v>581</v>
      </c>
      <c r="N137" s="104" t="s">
        <v>550</v>
      </c>
      <c r="O137" s="104" t="s">
        <v>1610</v>
      </c>
      <c r="P137" s="104" t="s">
        <v>550</v>
      </c>
      <c r="Q137" s="104" t="s">
        <v>550</v>
      </c>
      <c r="R137" s="104" t="s">
        <v>1122</v>
      </c>
      <c r="S137" s="104" t="s">
        <v>825</v>
      </c>
      <c r="T137" s="104" t="s">
        <v>1622</v>
      </c>
    </row>
    <row r="138" spans="1:20" x14ac:dyDescent="0.25">
      <c r="A138" s="104" t="s">
        <v>1115</v>
      </c>
      <c r="B138" s="104" t="s">
        <v>826</v>
      </c>
      <c r="C138" s="104" t="s">
        <v>604</v>
      </c>
      <c r="D138" s="104" t="s">
        <v>827</v>
      </c>
      <c r="E138" s="104" t="s">
        <v>1116</v>
      </c>
      <c r="F138" s="104" t="s">
        <v>1648</v>
      </c>
      <c r="G138" s="104" t="s">
        <v>1632</v>
      </c>
      <c r="H138" s="103">
        <v>1310.5</v>
      </c>
      <c r="I138" s="103">
        <v>1572.6</v>
      </c>
      <c r="J138" s="104" t="s">
        <v>1119</v>
      </c>
      <c r="K138" s="104" t="s">
        <v>550</v>
      </c>
      <c r="L138" s="104" t="s">
        <v>1649</v>
      </c>
      <c r="M138" s="104" t="s">
        <v>569</v>
      </c>
      <c r="N138" s="104" t="s">
        <v>550</v>
      </c>
      <c r="O138" s="104" t="s">
        <v>1495</v>
      </c>
      <c r="P138" s="104" t="s">
        <v>1612</v>
      </c>
      <c r="Q138" s="104" t="s">
        <v>550</v>
      </c>
      <c r="R138" s="104" t="s">
        <v>1122</v>
      </c>
      <c r="S138" s="104" t="s">
        <v>828</v>
      </c>
      <c r="T138" s="104" t="s">
        <v>1628</v>
      </c>
    </row>
    <row r="139" spans="1:20" x14ac:dyDescent="0.25">
      <c r="A139" s="104" t="s">
        <v>1115</v>
      </c>
      <c r="B139" s="104" t="s">
        <v>829</v>
      </c>
      <c r="C139" s="104" t="s">
        <v>604</v>
      </c>
      <c r="D139" s="104" t="s">
        <v>827</v>
      </c>
      <c r="E139" s="104" t="s">
        <v>1116</v>
      </c>
      <c r="F139" s="104" t="s">
        <v>1650</v>
      </c>
      <c r="G139" s="104" t="s">
        <v>1632</v>
      </c>
      <c r="H139" s="103">
        <v>15106.65</v>
      </c>
      <c r="I139" s="103">
        <v>18127.98</v>
      </c>
      <c r="J139" s="104" t="s">
        <v>1119</v>
      </c>
      <c r="K139" s="104" t="s">
        <v>550</v>
      </c>
      <c r="L139" s="104" t="s">
        <v>1651</v>
      </c>
      <c r="M139" s="104" t="s">
        <v>582</v>
      </c>
      <c r="N139" s="104" t="s">
        <v>550</v>
      </c>
      <c r="O139" s="104" t="s">
        <v>1495</v>
      </c>
      <c r="P139" s="104" t="s">
        <v>1612</v>
      </c>
      <c r="Q139" s="104" t="s">
        <v>550</v>
      </c>
      <c r="R139" s="104" t="s">
        <v>1122</v>
      </c>
      <c r="S139" s="104" t="s">
        <v>828</v>
      </c>
      <c r="T139" s="104" t="s">
        <v>1628</v>
      </c>
    </row>
    <row r="140" spans="1:20" x14ac:dyDescent="0.25">
      <c r="A140" s="104" t="s">
        <v>1115</v>
      </c>
      <c r="B140" s="104" t="s">
        <v>576</v>
      </c>
      <c r="C140" s="104" t="s">
        <v>550</v>
      </c>
      <c r="D140" s="104" t="s">
        <v>761</v>
      </c>
      <c r="E140" s="104" t="s">
        <v>1116</v>
      </c>
      <c r="F140" s="104" t="s">
        <v>1652</v>
      </c>
      <c r="G140" s="104" t="s">
        <v>1590</v>
      </c>
      <c r="H140" s="103">
        <v>3202.88</v>
      </c>
      <c r="I140" s="103">
        <v>3202.88</v>
      </c>
      <c r="J140" s="104" t="s">
        <v>1119</v>
      </c>
      <c r="K140" s="104" t="s">
        <v>550</v>
      </c>
      <c r="L140" s="104" t="s">
        <v>1653</v>
      </c>
      <c r="M140" s="104" t="s">
        <v>611</v>
      </c>
      <c r="N140" s="104" t="s">
        <v>550</v>
      </c>
      <c r="O140" s="104" t="s">
        <v>1495</v>
      </c>
      <c r="P140" s="104" t="s">
        <v>1588</v>
      </c>
      <c r="Q140" s="104" t="s">
        <v>550</v>
      </c>
      <c r="R140" s="104" t="s">
        <v>1122</v>
      </c>
      <c r="S140" s="104" t="s">
        <v>819</v>
      </c>
      <c r="T140" s="104" t="s">
        <v>1628</v>
      </c>
    </row>
    <row r="141" spans="1:20" x14ac:dyDescent="0.25">
      <c r="A141" s="104" t="s">
        <v>1115</v>
      </c>
      <c r="B141" s="104" t="s">
        <v>576</v>
      </c>
      <c r="C141" s="104" t="s">
        <v>604</v>
      </c>
      <c r="D141" s="104" t="s">
        <v>385</v>
      </c>
      <c r="E141" s="104" t="s">
        <v>1116</v>
      </c>
      <c r="F141" s="104" t="s">
        <v>1654</v>
      </c>
      <c r="G141" s="104" t="s">
        <v>1574</v>
      </c>
      <c r="H141" s="103">
        <v>8960</v>
      </c>
      <c r="I141" s="103">
        <v>10752</v>
      </c>
      <c r="J141" s="104" t="s">
        <v>1119</v>
      </c>
      <c r="K141" s="104" t="s">
        <v>550</v>
      </c>
      <c r="L141" s="104" t="s">
        <v>1655</v>
      </c>
      <c r="M141" s="104" t="s">
        <v>582</v>
      </c>
      <c r="N141" s="104" t="s">
        <v>550</v>
      </c>
      <c r="O141" s="104" t="s">
        <v>1495</v>
      </c>
      <c r="P141" s="104" t="s">
        <v>1656</v>
      </c>
      <c r="Q141" s="104" t="s">
        <v>550</v>
      </c>
      <c r="R141" s="104" t="s">
        <v>1122</v>
      </c>
      <c r="S141" s="104" t="s">
        <v>830</v>
      </c>
      <c r="T141" s="104" t="s">
        <v>1640</v>
      </c>
    </row>
    <row r="142" spans="1:20" x14ac:dyDescent="0.25">
      <c r="A142" s="104" t="s">
        <v>1115</v>
      </c>
      <c r="B142" s="104" t="s">
        <v>831</v>
      </c>
      <c r="C142" s="104" t="s">
        <v>550</v>
      </c>
      <c r="D142" s="104" t="s">
        <v>832</v>
      </c>
      <c r="E142" s="104" t="s">
        <v>1116</v>
      </c>
      <c r="F142" s="104" t="s">
        <v>1657</v>
      </c>
      <c r="G142" s="104" t="s">
        <v>1658</v>
      </c>
      <c r="H142" s="103">
        <v>165</v>
      </c>
      <c r="I142" s="103">
        <v>165</v>
      </c>
      <c r="J142" s="104" t="s">
        <v>1119</v>
      </c>
      <c r="K142" s="104" t="s">
        <v>550</v>
      </c>
      <c r="L142" s="104" t="s">
        <v>550</v>
      </c>
      <c r="M142" s="104" t="s">
        <v>582</v>
      </c>
      <c r="N142" s="104" t="s">
        <v>550</v>
      </c>
      <c r="O142" s="104" t="s">
        <v>1137</v>
      </c>
      <c r="P142" s="104" t="s">
        <v>1659</v>
      </c>
      <c r="Q142" s="104" t="s">
        <v>550</v>
      </c>
      <c r="R142" s="104" t="s">
        <v>1122</v>
      </c>
      <c r="S142" s="104" t="s">
        <v>833</v>
      </c>
      <c r="T142" s="104" t="s">
        <v>1622</v>
      </c>
    </row>
    <row r="143" spans="1:20" x14ac:dyDescent="0.25">
      <c r="A143" s="104" t="s">
        <v>1115</v>
      </c>
      <c r="B143" s="104" t="s">
        <v>570</v>
      </c>
      <c r="C143" s="104" t="s">
        <v>604</v>
      </c>
      <c r="D143" s="104" t="s">
        <v>807</v>
      </c>
      <c r="E143" s="104" t="s">
        <v>1116</v>
      </c>
      <c r="F143" s="104" t="s">
        <v>1660</v>
      </c>
      <c r="G143" s="104" t="s">
        <v>1590</v>
      </c>
      <c r="H143" s="103">
        <v>156.82</v>
      </c>
      <c r="I143" s="103">
        <v>188.18</v>
      </c>
      <c r="J143" s="104" t="s">
        <v>1119</v>
      </c>
      <c r="K143" s="104" t="s">
        <v>550</v>
      </c>
      <c r="L143" s="104" t="s">
        <v>1599</v>
      </c>
      <c r="M143" s="104" t="s">
        <v>581</v>
      </c>
      <c r="N143" s="104" t="s">
        <v>550</v>
      </c>
      <c r="O143" s="104" t="s">
        <v>1137</v>
      </c>
      <c r="P143" s="104" t="s">
        <v>1600</v>
      </c>
      <c r="Q143" s="104" t="s">
        <v>550</v>
      </c>
      <c r="R143" s="104" t="s">
        <v>1122</v>
      </c>
      <c r="S143" s="104" t="s">
        <v>808</v>
      </c>
      <c r="T143" s="104" t="s">
        <v>1577</v>
      </c>
    </row>
    <row r="144" spans="1:20" x14ac:dyDescent="0.25">
      <c r="A144" s="104" t="s">
        <v>1115</v>
      </c>
      <c r="B144" s="104" t="s">
        <v>570</v>
      </c>
      <c r="C144" s="104" t="s">
        <v>604</v>
      </c>
      <c r="D144" s="104" t="s">
        <v>807</v>
      </c>
      <c r="E144" s="104" t="s">
        <v>1116</v>
      </c>
      <c r="F144" s="104" t="s">
        <v>1661</v>
      </c>
      <c r="G144" s="104" t="s">
        <v>1590</v>
      </c>
      <c r="H144" s="103">
        <v>156.82</v>
      </c>
      <c r="I144" s="103">
        <v>188.18</v>
      </c>
      <c r="J144" s="104" t="s">
        <v>1119</v>
      </c>
      <c r="K144" s="104" t="s">
        <v>550</v>
      </c>
      <c r="L144" s="104" t="s">
        <v>1599</v>
      </c>
      <c r="M144" s="104" t="s">
        <v>581</v>
      </c>
      <c r="N144" s="104" t="s">
        <v>550</v>
      </c>
      <c r="O144" s="104" t="s">
        <v>1137</v>
      </c>
      <c r="P144" s="104" t="s">
        <v>1600</v>
      </c>
      <c r="Q144" s="104" t="s">
        <v>550</v>
      </c>
      <c r="R144" s="104" t="s">
        <v>1122</v>
      </c>
      <c r="S144" s="104" t="s">
        <v>808</v>
      </c>
      <c r="T144" s="104" t="s">
        <v>1577</v>
      </c>
    </row>
    <row r="145" spans="1:20" x14ac:dyDescent="0.25">
      <c r="A145" s="104" t="s">
        <v>1115</v>
      </c>
      <c r="B145" s="104" t="s">
        <v>570</v>
      </c>
      <c r="C145" s="104" t="s">
        <v>604</v>
      </c>
      <c r="D145" s="104" t="s">
        <v>807</v>
      </c>
      <c r="E145" s="104" t="s">
        <v>1116</v>
      </c>
      <c r="F145" s="104" t="s">
        <v>1662</v>
      </c>
      <c r="G145" s="104" t="s">
        <v>1590</v>
      </c>
      <c r="H145" s="103">
        <v>156.82</v>
      </c>
      <c r="I145" s="103">
        <v>188.18</v>
      </c>
      <c r="J145" s="104" t="s">
        <v>1119</v>
      </c>
      <c r="K145" s="104" t="s">
        <v>550</v>
      </c>
      <c r="L145" s="104" t="s">
        <v>1599</v>
      </c>
      <c r="M145" s="104" t="s">
        <v>581</v>
      </c>
      <c r="N145" s="104" t="s">
        <v>550</v>
      </c>
      <c r="O145" s="104" t="s">
        <v>1137</v>
      </c>
      <c r="P145" s="104" t="s">
        <v>1600</v>
      </c>
      <c r="Q145" s="104" t="s">
        <v>550</v>
      </c>
      <c r="R145" s="104" t="s">
        <v>1122</v>
      </c>
      <c r="S145" s="104" t="s">
        <v>808</v>
      </c>
      <c r="T145" s="104" t="s">
        <v>1577</v>
      </c>
    </row>
    <row r="146" spans="1:20" x14ac:dyDescent="0.25">
      <c r="A146" s="104" t="s">
        <v>1115</v>
      </c>
      <c r="B146" s="104" t="s">
        <v>570</v>
      </c>
      <c r="C146" s="104" t="s">
        <v>604</v>
      </c>
      <c r="D146" s="104" t="s">
        <v>807</v>
      </c>
      <c r="E146" s="104" t="s">
        <v>1116</v>
      </c>
      <c r="F146" s="104" t="s">
        <v>1663</v>
      </c>
      <c r="G146" s="104" t="s">
        <v>1590</v>
      </c>
      <c r="H146" s="103">
        <v>1457.57</v>
      </c>
      <c r="I146" s="103">
        <v>1749.08</v>
      </c>
      <c r="J146" s="104" t="s">
        <v>1119</v>
      </c>
      <c r="K146" s="104" t="s">
        <v>550</v>
      </c>
      <c r="L146" s="104" t="s">
        <v>1599</v>
      </c>
      <c r="M146" s="104" t="s">
        <v>581</v>
      </c>
      <c r="N146" s="104" t="s">
        <v>550</v>
      </c>
      <c r="O146" s="104" t="s">
        <v>1137</v>
      </c>
      <c r="P146" s="104" t="s">
        <v>1600</v>
      </c>
      <c r="Q146" s="104" t="s">
        <v>550</v>
      </c>
      <c r="R146" s="104" t="s">
        <v>1122</v>
      </c>
      <c r="S146" s="104" t="s">
        <v>808</v>
      </c>
      <c r="T146" s="104" t="s">
        <v>1577</v>
      </c>
    </row>
    <row r="147" spans="1:20" x14ac:dyDescent="0.25">
      <c r="A147" s="104" t="s">
        <v>1115</v>
      </c>
      <c r="B147" s="104" t="s">
        <v>570</v>
      </c>
      <c r="C147" s="104" t="s">
        <v>604</v>
      </c>
      <c r="D147" s="104" t="s">
        <v>807</v>
      </c>
      <c r="E147" s="104" t="s">
        <v>1116</v>
      </c>
      <c r="F147" s="104" t="s">
        <v>1664</v>
      </c>
      <c r="G147" s="104" t="s">
        <v>1590</v>
      </c>
      <c r="H147" s="103">
        <v>388.81</v>
      </c>
      <c r="I147" s="103">
        <v>466.57</v>
      </c>
      <c r="J147" s="104" t="s">
        <v>1119</v>
      </c>
      <c r="K147" s="104" t="s">
        <v>550</v>
      </c>
      <c r="L147" s="104" t="s">
        <v>1599</v>
      </c>
      <c r="M147" s="104" t="s">
        <v>581</v>
      </c>
      <c r="N147" s="104" t="s">
        <v>550</v>
      </c>
      <c r="O147" s="104" t="s">
        <v>1137</v>
      </c>
      <c r="P147" s="104" t="s">
        <v>1600</v>
      </c>
      <c r="Q147" s="104" t="s">
        <v>550</v>
      </c>
      <c r="R147" s="104" t="s">
        <v>1122</v>
      </c>
      <c r="S147" s="104" t="s">
        <v>808</v>
      </c>
      <c r="T147" s="104" t="s">
        <v>1577</v>
      </c>
    </row>
    <row r="148" spans="1:20" x14ac:dyDescent="0.25">
      <c r="A148" s="104" t="s">
        <v>1115</v>
      </c>
      <c r="B148" s="104" t="s">
        <v>570</v>
      </c>
      <c r="C148" s="104" t="s">
        <v>604</v>
      </c>
      <c r="D148" s="104" t="s">
        <v>807</v>
      </c>
      <c r="E148" s="104" t="s">
        <v>1116</v>
      </c>
      <c r="F148" s="104" t="s">
        <v>1665</v>
      </c>
      <c r="G148" s="104" t="s">
        <v>1590</v>
      </c>
      <c r="H148" s="103">
        <v>156.82</v>
      </c>
      <c r="I148" s="103">
        <v>188.18</v>
      </c>
      <c r="J148" s="104" t="s">
        <v>1119</v>
      </c>
      <c r="K148" s="104" t="s">
        <v>550</v>
      </c>
      <c r="L148" s="104" t="s">
        <v>1599</v>
      </c>
      <c r="M148" s="104" t="s">
        <v>581</v>
      </c>
      <c r="N148" s="104" t="s">
        <v>550</v>
      </c>
      <c r="O148" s="104" t="s">
        <v>1137</v>
      </c>
      <c r="P148" s="104" t="s">
        <v>1600</v>
      </c>
      <c r="Q148" s="104" t="s">
        <v>550</v>
      </c>
      <c r="R148" s="104" t="s">
        <v>1122</v>
      </c>
      <c r="S148" s="104" t="s">
        <v>808</v>
      </c>
      <c r="T148" s="104" t="s">
        <v>1577</v>
      </c>
    </row>
    <row r="149" spans="1:20" x14ac:dyDescent="0.25">
      <c r="A149" s="104" t="s">
        <v>1115</v>
      </c>
      <c r="B149" s="104" t="s">
        <v>570</v>
      </c>
      <c r="C149" s="104" t="s">
        <v>604</v>
      </c>
      <c r="D149" s="104" t="s">
        <v>807</v>
      </c>
      <c r="E149" s="104" t="s">
        <v>1116</v>
      </c>
      <c r="F149" s="104" t="s">
        <v>1666</v>
      </c>
      <c r="G149" s="104" t="s">
        <v>1590</v>
      </c>
      <c r="H149" s="103">
        <v>156.82</v>
      </c>
      <c r="I149" s="103">
        <v>188.18</v>
      </c>
      <c r="J149" s="104" t="s">
        <v>1119</v>
      </c>
      <c r="K149" s="104" t="s">
        <v>550</v>
      </c>
      <c r="L149" s="104" t="s">
        <v>1599</v>
      </c>
      <c r="M149" s="104" t="s">
        <v>581</v>
      </c>
      <c r="N149" s="104" t="s">
        <v>550</v>
      </c>
      <c r="O149" s="104" t="s">
        <v>1137</v>
      </c>
      <c r="P149" s="104" t="s">
        <v>1600</v>
      </c>
      <c r="Q149" s="104" t="s">
        <v>550</v>
      </c>
      <c r="R149" s="104" t="s">
        <v>1122</v>
      </c>
      <c r="S149" s="104" t="s">
        <v>834</v>
      </c>
      <c r="T149" s="104" t="s">
        <v>1577</v>
      </c>
    </row>
    <row r="150" spans="1:20" x14ac:dyDescent="0.25">
      <c r="A150" s="104" t="s">
        <v>1115</v>
      </c>
      <c r="B150" s="104" t="s">
        <v>570</v>
      </c>
      <c r="C150" s="104" t="s">
        <v>604</v>
      </c>
      <c r="D150" s="104" t="s">
        <v>807</v>
      </c>
      <c r="E150" s="104" t="s">
        <v>1116</v>
      </c>
      <c r="F150" s="104" t="s">
        <v>1667</v>
      </c>
      <c r="G150" s="104" t="s">
        <v>1590</v>
      </c>
      <c r="H150" s="103">
        <v>383.2</v>
      </c>
      <c r="I150" s="103">
        <v>459.84</v>
      </c>
      <c r="J150" s="104" t="s">
        <v>1119</v>
      </c>
      <c r="K150" s="104" t="s">
        <v>550</v>
      </c>
      <c r="L150" s="104" t="s">
        <v>1599</v>
      </c>
      <c r="M150" s="104" t="s">
        <v>581</v>
      </c>
      <c r="N150" s="104" t="s">
        <v>550</v>
      </c>
      <c r="O150" s="104" t="s">
        <v>1137</v>
      </c>
      <c r="P150" s="104" t="s">
        <v>1600</v>
      </c>
      <c r="Q150" s="104" t="s">
        <v>550</v>
      </c>
      <c r="R150" s="104" t="s">
        <v>1122</v>
      </c>
      <c r="S150" s="104" t="s">
        <v>808</v>
      </c>
      <c r="T150" s="104" t="s">
        <v>1577</v>
      </c>
    </row>
    <row r="151" spans="1:20" x14ac:dyDescent="0.25">
      <c r="A151" s="104" t="s">
        <v>1115</v>
      </c>
      <c r="B151" s="104" t="s">
        <v>570</v>
      </c>
      <c r="C151" s="104" t="s">
        <v>604</v>
      </c>
      <c r="D151" s="104" t="s">
        <v>807</v>
      </c>
      <c r="E151" s="104" t="s">
        <v>1116</v>
      </c>
      <c r="F151" s="104" t="s">
        <v>1668</v>
      </c>
      <c r="G151" s="104" t="s">
        <v>1590</v>
      </c>
      <c r="H151" s="103">
        <v>10049.11</v>
      </c>
      <c r="I151" s="103">
        <v>12058.93</v>
      </c>
      <c r="J151" s="104" t="s">
        <v>1119</v>
      </c>
      <c r="K151" s="104" t="s">
        <v>550</v>
      </c>
      <c r="L151" s="104" t="s">
        <v>1599</v>
      </c>
      <c r="M151" s="104" t="s">
        <v>581</v>
      </c>
      <c r="N151" s="104" t="s">
        <v>550</v>
      </c>
      <c r="O151" s="104" t="s">
        <v>1137</v>
      </c>
      <c r="P151" s="104" t="s">
        <v>1600</v>
      </c>
      <c r="Q151" s="104" t="s">
        <v>550</v>
      </c>
      <c r="R151" s="104" t="s">
        <v>1122</v>
      </c>
      <c r="S151" s="104" t="s">
        <v>834</v>
      </c>
      <c r="T151" s="104" t="s">
        <v>1577</v>
      </c>
    </row>
    <row r="152" spans="1:20" x14ac:dyDescent="0.25">
      <c r="A152" s="104" t="s">
        <v>1115</v>
      </c>
      <c r="B152" s="104" t="s">
        <v>577</v>
      </c>
      <c r="C152" s="104" t="s">
        <v>550</v>
      </c>
      <c r="D152" s="104" t="s">
        <v>761</v>
      </c>
      <c r="E152" s="104" t="s">
        <v>1116</v>
      </c>
      <c r="F152" s="104" t="s">
        <v>1669</v>
      </c>
      <c r="G152" s="104" t="s">
        <v>1615</v>
      </c>
      <c r="H152" s="103">
        <v>156.05000000000001</v>
      </c>
      <c r="I152" s="103">
        <v>157.05000000000001</v>
      </c>
      <c r="J152" s="104" t="s">
        <v>1119</v>
      </c>
      <c r="K152" s="104" t="s">
        <v>550</v>
      </c>
      <c r="L152" s="104" t="s">
        <v>1670</v>
      </c>
      <c r="M152" s="104" t="s">
        <v>580</v>
      </c>
      <c r="N152" s="104" t="s">
        <v>550</v>
      </c>
      <c r="O152" s="104" t="s">
        <v>1610</v>
      </c>
      <c r="P152" s="104" t="s">
        <v>1194</v>
      </c>
      <c r="Q152" s="104" t="s">
        <v>550</v>
      </c>
      <c r="R152" s="104" t="s">
        <v>1122</v>
      </c>
      <c r="S152" s="104" t="s">
        <v>835</v>
      </c>
      <c r="T152" s="104" t="s">
        <v>1613</v>
      </c>
    </row>
    <row r="153" spans="1:20" x14ac:dyDescent="0.25">
      <c r="A153" s="104" t="s">
        <v>1115</v>
      </c>
      <c r="B153" s="104" t="s">
        <v>633</v>
      </c>
      <c r="C153" s="104" t="s">
        <v>550</v>
      </c>
      <c r="D153" s="104" t="s">
        <v>761</v>
      </c>
      <c r="E153" s="104" t="s">
        <v>1116</v>
      </c>
      <c r="F153" s="104" t="s">
        <v>1671</v>
      </c>
      <c r="G153" s="104" t="s">
        <v>1672</v>
      </c>
      <c r="H153" s="103">
        <v>18.5</v>
      </c>
      <c r="I153" s="103">
        <v>18.5</v>
      </c>
      <c r="J153" s="104" t="s">
        <v>1119</v>
      </c>
      <c r="K153" s="104" t="s">
        <v>550</v>
      </c>
      <c r="L153" s="104" t="s">
        <v>1673</v>
      </c>
      <c r="M153" s="104" t="s">
        <v>611</v>
      </c>
      <c r="N153" s="104" t="s">
        <v>550</v>
      </c>
      <c r="O153" s="104" t="s">
        <v>1610</v>
      </c>
      <c r="P153" s="104" t="s">
        <v>1481</v>
      </c>
      <c r="Q153" s="104" t="s">
        <v>550</v>
      </c>
      <c r="R153" s="104" t="s">
        <v>1122</v>
      </c>
      <c r="S153" s="104" t="s">
        <v>836</v>
      </c>
      <c r="T153" s="104" t="s">
        <v>1613</v>
      </c>
    </row>
    <row r="154" spans="1:20" x14ac:dyDescent="0.25">
      <c r="A154" s="104" t="s">
        <v>1115</v>
      </c>
      <c r="B154" s="104" t="s">
        <v>811</v>
      </c>
      <c r="C154" s="104" t="s">
        <v>604</v>
      </c>
      <c r="D154" s="104" t="s">
        <v>837</v>
      </c>
      <c r="E154" s="104" t="s">
        <v>1116</v>
      </c>
      <c r="F154" s="104" t="s">
        <v>1674</v>
      </c>
      <c r="G154" s="104" t="s">
        <v>1675</v>
      </c>
      <c r="H154" s="103">
        <v>6645.57</v>
      </c>
      <c r="I154" s="103">
        <v>7974.68</v>
      </c>
      <c r="J154" s="104" t="s">
        <v>1119</v>
      </c>
      <c r="K154" s="104" t="s">
        <v>550</v>
      </c>
      <c r="L154" s="104" t="s">
        <v>1676</v>
      </c>
      <c r="M154" s="104" t="s">
        <v>579</v>
      </c>
      <c r="N154" s="104" t="s">
        <v>550</v>
      </c>
      <c r="O154" s="104" t="s">
        <v>1161</v>
      </c>
      <c r="P154" s="104" t="s">
        <v>1611</v>
      </c>
      <c r="Q154" s="104" t="s">
        <v>550</v>
      </c>
      <c r="R154" s="104" t="s">
        <v>1122</v>
      </c>
      <c r="S154" s="104" t="s">
        <v>838</v>
      </c>
      <c r="T154" s="104" t="s">
        <v>1677</v>
      </c>
    </row>
    <row r="155" spans="1:20" x14ac:dyDescent="0.25">
      <c r="A155" s="104" t="s">
        <v>1115</v>
      </c>
      <c r="B155" s="104" t="s">
        <v>839</v>
      </c>
      <c r="C155" s="104" t="s">
        <v>604</v>
      </c>
      <c r="D155" s="104" t="s">
        <v>840</v>
      </c>
      <c r="E155" s="104" t="s">
        <v>1116</v>
      </c>
      <c r="F155" s="104" t="s">
        <v>1678</v>
      </c>
      <c r="G155" s="104" t="s">
        <v>1679</v>
      </c>
      <c r="H155" s="103">
        <v>206864.15</v>
      </c>
      <c r="I155" s="103">
        <v>248236.98</v>
      </c>
      <c r="J155" s="104" t="s">
        <v>1119</v>
      </c>
      <c r="K155" s="104" t="s">
        <v>550</v>
      </c>
      <c r="L155" s="104" t="s">
        <v>1680</v>
      </c>
      <c r="M155" s="104" t="s">
        <v>611</v>
      </c>
      <c r="N155" s="104" t="s">
        <v>550</v>
      </c>
      <c r="O155" s="104" t="s">
        <v>1610</v>
      </c>
      <c r="P155" s="104" t="s">
        <v>1681</v>
      </c>
      <c r="Q155" s="104" t="s">
        <v>550</v>
      </c>
      <c r="R155" s="104" t="s">
        <v>1122</v>
      </c>
      <c r="S155" s="104" t="s">
        <v>841</v>
      </c>
      <c r="T155" s="104" t="s">
        <v>1682</v>
      </c>
    </row>
    <row r="156" spans="1:20" x14ac:dyDescent="0.25">
      <c r="A156" s="104" t="s">
        <v>1115</v>
      </c>
      <c r="B156" s="104" t="s">
        <v>570</v>
      </c>
      <c r="C156" s="104" t="s">
        <v>604</v>
      </c>
      <c r="D156" s="104" t="s">
        <v>807</v>
      </c>
      <c r="E156" s="104" t="s">
        <v>1116</v>
      </c>
      <c r="F156" s="104" t="s">
        <v>1683</v>
      </c>
      <c r="G156" s="104" t="s">
        <v>1590</v>
      </c>
      <c r="H156" s="103">
        <v>1838.68</v>
      </c>
      <c r="I156" s="103">
        <v>2206.42</v>
      </c>
      <c r="J156" s="104" t="s">
        <v>1119</v>
      </c>
      <c r="K156" s="104" t="s">
        <v>550</v>
      </c>
      <c r="L156" s="104" t="s">
        <v>1599</v>
      </c>
      <c r="M156" s="104" t="s">
        <v>581</v>
      </c>
      <c r="N156" s="104" t="s">
        <v>550</v>
      </c>
      <c r="O156" s="104" t="s">
        <v>1137</v>
      </c>
      <c r="P156" s="104" t="s">
        <v>1600</v>
      </c>
      <c r="Q156" s="104" t="s">
        <v>550</v>
      </c>
      <c r="R156" s="104" t="s">
        <v>1122</v>
      </c>
      <c r="S156" s="104" t="s">
        <v>808</v>
      </c>
      <c r="T156" s="104" t="s">
        <v>1577</v>
      </c>
    </row>
    <row r="157" spans="1:20" x14ac:dyDescent="0.25">
      <c r="A157" s="104" t="s">
        <v>1115</v>
      </c>
      <c r="B157" s="104" t="s">
        <v>654</v>
      </c>
      <c r="C157" s="104" t="s">
        <v>646</v>
      </c>
      <c r="D157" s="104" t="s">
        <v>777</v>
      </c>
      <c r="E157" s="104" t="s">
        <v>1116</v>
      </c>
      <c r="F157" s="104" t="s">
        <v>1684</v>
      </c>
      <c r="G157" s="104" t="s">
        <v>1521</v>
      </c>
      <c r="H157" s="103">
        <v>1136.1500000000001</v>
      </c>
      <c r="I157" s="103">
        <v>1136.1500000000001</v>
      </c>
      <c r="J157" s="104" t="s">
        <v>1119</v>
      </c>
      <c r="K157" s="104" t="s">
        <v>1638</v>
      </c>
      <c r="L157" s="104" t="s">
        <v>1685</v>
      </c>
      <c r="M157" s="104" t="s">
        <v>574</v>
      </c>
      <c r="N157" s="104" t="s">
        <v>550</v>
      </c>
      <c r="O157" s="104" t="s">
        <v>1132</v>
      </c>
      <c r="P157" s="104" t="s">
        <v>1150</v>
      </c>
      <c r="Q157" s="104" t="s">
        <v>1179</v>
      </c>
      <c r="R157" s="104" t="s">
        <v>1122</v>
      </c>
      <c r="S157" s="104" t="s">
        <v>842</v>
      </c>
      <c r="T157" s="104" t="s">
        <v>1523</v>
      </c>
    </row>
    <row r="158" spans="1:20" x14ac:dyDescent="0.25">
      <c r="A158" s="104" t="s">
        <v>1115</v>
      </c>
      <c r="B158" s="104" t="s">
        <v>576</v>
      </c>
      <c r="C158" s="104" t="s">
        <v>550</v>
      </c>
      <c r="D158" s="104" t="s">
        <v>761</v>
      </c>
      <c r="E158" s="104" t="s">
        <v>1116</v>
      </c>
      <c r="F158" s="104" t="s">
        <v>1686</v>
      </c>
      <c r="G158" s="104" t="s">
        <v>1590</v>
      </c>
      <c r="H158" s="103">
        <v>3673.88</v>
      </c>
      <c r="I158" s="103">
        <v>3673.88</v>
      </c>
      <c r="J158" s="104" t="s">
        <v>1119</v>
      </c>
      <c r="K158" s="104" t="s">
        <v>550</v>
      </c>
      <c r="L158" s="104" t="s">
        <v>1687</v>
      </c>
      <c r="M158" s="104" t="s">
        <v>611</v>
      </c>
      <c r="N158" s="104" t="s">
        <v>550</v>
      </c>
      <c r="O158" s="104" t="s">
        <v>1495</v>
      </c>
      <c r="P158" s="104" t="s">
        <v>1588</v>
      </c>
      <c r="Q158" s="104" t="s">
        <v>550</v>
      </c>
      <c r="R158" s="104" t="s">
        <v>1122</v>
      </c>
      <c r="S158" s="104" t="s">
        <v>819</v>
      </c>
      <c r="T158" s="104" t="s">
        <v>1628</v>
      </c>
    </row>
    <row r="159" spans="1:20" x14ac:dyDescent="0.25">
      <c r="A159" s="104" t="s">
        <v>1115</v>
      </c>
      <c r="B159" s="104" t="s">
        <v>843</v>
      </c>
      <c r="C159" s="104" t="s">
        <v>844</v>
      </c>
      <c r="D159" s="104" t="s">
        <v>761</v>
      </c>
      <c r="E159" s="104" t="s">
        <v>1116</v>
      </c>
      <c r="F159" s="104" t="s">
        <v>1688</v>
      </c>
      <c r="G159" s="104" t="s">
        <v>1689</v>
      </c>
      <c r="H159" s="103">
        <v>902.37</v>
      </c>
      <c r="I159" s="103">
        <v>902.37</v>
      </c>
      <c r="J159" s="104" t="s">
        <v>1119</v>
      </c>
      <c r="K159" s="104" t="s">
        <v>550</v>
      </c>
      <c r="L159" s="104" t="s">
        <v>1690</v>
      </c>
      <c r="M159" s="104" t="s">
        <v>582</v>
      </c>
      <c r="N159" s="104" t="s">
        <v>550</v>
      </c>
      <c r="O159" s="104" t="s">
        <v>1610</v>
      </c>
      <c r="P159" s="104" t="s">
        <v>1691</v>
      </c>
      <c r="Q159" s="104" t="s">
        <v>550</v>
      </c>
      <c r="R159" s="104" t="s">
        <v>1122</v>
      </c>
      <c r="S159" s="104" t="s">
        <v>845</v>
      </c>
      <c r="T159" s="104" t="s">
        <v>1692</v>
      </c>
    </row>
    <row r="160" spans="1:20" x14ac:dyDescent="0.25">
      <c r="A160" s="104" t="s">
        <v>1115</v>
      </c>
      <c r="B160" s="104" t="s">
        <v>781</v>
      </c>
      <c r="C160" s="104" t="s">
        <v>604</v>
      </c>
      <c r="D160" s="104" t="s">
        <v>846</v>
      </c>
      <c r="E160" s="104" t="s">
        <v>1116</v>
      </c>
      <c r="F160" s="104" t="s">
        <v>1693</v>
      </c>
      <c r="G160" s="104" t="s">
        <v>1574</v>
      </c>
      <c r="H160" s="103">
        <v>290.17</v>
      </c>
      <c r="I160" s="103">
        <v>344.7</v>
      </c>
      <c r="J160" s="104" t="s">
        <v>1119</v>
      </c>
      <c r="K160" s="104" t="s">
        <v>550</v>
      </c>
      <c r="L160" s="104" t="s">
        <v>1694</v>
      </c>
      <c r="M160" s="104" t="s">
        <v>579</v>
      </c>
      <c r="N160" s="104" t="s">
        <v>550</v>
      </c>
      <c r="O160" s="104" t="s">
        <v>1610</v>
      </c>
      <c r="P160" s="104" t="s">
        <v>1695</v>
      </c>
      <c r="Q160" s="104" t="s">
        <v>550</v>
      </c>
      <c r="R160" s="104" t="s">
        <v>1122</v>
      </c>
      <c r="S160" s="104" t="s">
        <v>847</v>
      </c>
      <c r="T160" s="104" t="s">
        <v>1682</v>
      </c>
    </row>
    <row r="161" spans="1:20" x14ac:dyDescent="0.25">
      <c r="A161" s="104" t="s">
        <v>1115</v>
      </c>
      <c r="B161" s="104" t="s">
        <v>848</v>
      </c>
      <c r="C161" s="104" t="s">
        <v>604</v>
      </c>
      <c r="D161" s="104" t="s">
        <v>849</v>
      </c>
      <c r="E161" s="104" t="s">
        <v>1116</v>
      </c>
      <c r="F161" s="104" t="s">
        <v>1696</v>
      </c>
      <c r="G161" s="104" t="s">
        <v>1608</v>
      </c>
      <c r="H161" s="103">
        <v>49700.02</v>
      </c>
      <c r="I161" s="103">
        <v>59640.02</v>
      </c>
      <c r="J161" s="104" t="s">
        <v>1119</v>
      </c>
      <c r="K161" s="104" t="s">
        <v>550</v>
      </c>
      <c r="L161" s="104" t="s">
        <v>1697</v>
      </c>
      <c r="M161" s="104" t="s">
        <v>572</v>
      </c>
      <c r="N161" s="104" t="s">
        <v>550</v>
      </c>
      <c r="O161" s="104" t="s">
        <v>1610</v>
      </c>
      <c r="P161" s="104" t="s">
        <v>1698</v>
      </c>
      <c r="Q161" s="104" t="s">
        <v>550</v>
      </c>
      <c r="R161" s="104" t="s">
        <v>1122</v>
      </c>
      <c r="S161" s="104" t="s">
        <v>850</v>
      </c>
      <c r="T161" s="104" t="s">
        <v>1682</v>
      </c>
    </row>
    <row r="162" spans="1:20" x14ac:dyDescent="0.25">
      <c r="A162" s="104" t="s">
        <v>1115</v>
      </c>
      <c r="B162" s="104" t="s">
        <v>573</v>
      </c>
      <c r="C162" s="104" t="s">
        <v>550</v>
      </c>
      <c r="D162" s="104" t="s">
        <v>761</v>
      </c>
      <c r="E162" s="104" t="s">
        <v>1116</v>
      </c>
      <c r="F162" s="104" t="s">
        <v>1699</v>
      </c>
      <c r="G162" s="104" t="s">
        <v>1632</v>
      </c>
      <c r="H162" s="103">
        <v>2398.1</v>
      </c>
      <c r="I162" s="103">
        <v>2398.1</v>
      </c>
      <c r="J162" s="104" t="s">
        <v>1119</v>
      </c>
      <c r="K162" s="104" t="s">
        <v>550</v>
      </c>
      <c r="L162" s="104" t="s">
        <v>550</v>
      </c>
      <c r="M162" s="104" t="s">
        <v>580</v>
      </c>
      <c r="N162" s="104" t="s">
        <v>550</v>
      </c>
      <c r="O162" s="104" t="s">
        <v>1495</v>
      </c>
      <c r="P162" s="104" t="s">
        <v>1700</v>
      </c>
      <c r="Q162" s="104" t="s">
        <v>550</v>
      </c>
      <c r="R162" s="104" t="s">
        <v>1122</v>
      </c>
      <c r="S162" s="104" t="s">
        <v>819</v>
      </c>
      <c r="T162" s="104" t="s">
        <v>1628</v>
      </c>
    </row>
    <row r="163" spans="1:20" x14ac:dyDescent="0.25">
      <c r="A163" s="104" t="s">
        <v>1115</v>
      </c>
      <c r="B163" s="104" t="s">
        <v>577</v>
      </c>
      <c r="C163" s="104" t="s">
        <v>550</v>
      </c>
      <c r="D163" s="104" t="s">
        <v>761</v>
      </c>
      <c r="E163" s="104" t="s">
        <v>1116</v>
      </c>
      <c r="F163" s="104" t="s">
        <v>1701</v>
      </c>
      <c r="G163" s="104" t="s">
        <v>1632</v>
      </c>
      <c r="H163" s="103">
        <v>2345.33</v>
      </c>
      <c r="I163" s="103">
        <v>2345.33</v>
      </c>
      <c r="J163" s="104" t="s">
        <v>1119</v>
      </c>
      <c r="K163" s="104" t="s">
        <v>550</v>
      </c>
      <c r="L163" s="104" t="s">
        <v>1702</v>
      </c>
      <c r="M163" s="104" t="s">
        <v>611</v>
      </c>
      <c r="N163" s="104" t="s">
        <v>550</v>
      </c>
      <c r="O163" s="104" t="s">
        <v>1495</v>
      </c>
      <c r="P163" s="104" t="s">
        <v>550</v>
      </c>
      <c r="Q163" s="104" t="s">
        <v>550</v>
      </c>
      <c r="R163" s="104" t="s">
        <v>1122</v>
      </c>
      <c r="S163" s="104" t="s">
        <v>819</v>
      </c>
      <c r="T163" s="104" t="s">
        <v>1628</v>
      </c>
    </row>
    <row r="164" spans="1:20" x14ac:dyDescent="0.25">
      <c r="A164" s="104" t="s">
        <v>1115</v>
      </c>
      <c r="B164" s="104" t="s">
        <v>577</v>
      </c>
      <c r="C164" s="104" t="s">
        <v>604</v>
      </c>
      <c r="D164" s="104" t="s">
        <v>761</v>
      </c>
      <c r="E164" s="104" t="s">
        <v>1116</v>
      </c>
      <c r="F164" s="104" t="s">
        <v>1703</v>
      </c>
      <c r="G164" s="104" t="s">
        <v>1689</v>
      </c>
      <c r="H164" s="103">
        <v>221.93</v>
      </c>
      <c r="I164" s="103">
        <v>224.73</v>
      </c>
      <c r="J164" s="104" t="s">
        <v>1119</v>
      </c>
      <c r="K164" s="104" t="s">
        <v>550</v>
      </c>
      <c r="L164" s="104" t="s">
        <v>1704</v>
      </c>
      <c r="M164" s="104" t="s">
        <v>582</v>
      </c>
      <c r="N164" s="104" t="s">
        <v>550</v>
      </c>
      <c r="O164" s="104" t="s">
        <v>1610</v>
      </c>
      <c r="P164" s="104" t="s">
        <v>1605</v>
      </c>
      <c r="Q164" s="104" t="s">
        <v>550</v>
      </c>
      <c r="R164" s="104" t="s">
        <v>1122</v>
      </c>
      <c r="S164" s="104" t="s">
        <v>845</v>
      </c>
      <c r="T164" s="104" t="s">
        <v>1692</v>
      </c>
    </row>
    <row r="165" spans="1:20" x14ac:dyDescent="0.25">
      <c r="A165" s="104" t="s">
        <v>1115</v>
      </c>
      <c r="B165" s="104" t="s">
        <v>577</v>
      </c>
      <c r="C165" s="104" t="s">
        <v>550</v>
      </c>
      <c r="D165" s="104" t="s">
        <v>761</v>
      </c>
      <c r="E165" s="104" t="s">
        <v>1116</v>
      </c>
      <c r="F165" s="104" t="s">
        <v>1705</v>
      </c>
      <c r="G165" s="104" t="s">
        <v>1706</v>
      </c>
      <c r="H165" s="103">
        <v>46</v>
      </c>
      <c r="I165" s="103">
        <v>47</v>
      </c>
      <c r="J165" s="104" t="s">
        <v>1119</v>
      </c>
      <c r="K165" s="104" t="s">
        <v>550</v>
      </c>
      <c r="L165" s="104" t="s">
        <v>1707</v>
      </c>
      <c r="M165" s="104" t="s">
        <v>611</v>
      </c>
      <c r="N165" s="104" t="s">
        <v>550</v>
      </c>
      <c r="O165" s="104" t="s">
        <v>1610</v>
      </c>
      <c r="P165" s="104" t="s">
        <v>1605</v>
      </c>
      <c r="Q165" s="104" t="s">
        <v>550</v>
      </c>
      <c r="R165" s="104" t="s">
        <v>1122</v>
      </c>
      <c r="S165" s="104" t="s">
        <v>851</v>
      </c>
      <c r="T165" s="104" t="s">
        <v>1692</v>
      </c>
    </row>
    <row r="166" spans="1:20" x14ac:dyDescent="0.25">
      <c r="A166" s="104" t="s">
        <v>1115</v>
      </c>
      <c r="B166" s="104" t="s">
        <v>852</v>
      </c>
      <c r="C166" s="104" t="s">
        <v>604</v>
      </c>
      <c r="D166" s="104" t="s">
        <v>853</v>
      </c>
      <c r="E166" s="104" t="s">
        <v>1116</v>
      </c>
      <c r="F166" s="104" t="s">
        <v>1708</v>
      </c>
      <c r="G166" s="104" t="s">
        <v>1574</v>
      </c>
      <c r="H166" s="103">
        <v>26618.52</v>
      </c>
      <c r="I166" s="103">
        <v>31942.22</v>
      </c>
      <c r="J166" s="104" t="s">
        <v>1119</v>
      </c>
      <c r="K166" s="104" t="s">
        <v>550</v>
      </c>
      <c r="L166" s="104" t="s">
        <v>1709</v>
      </c>
      <c r="M166" s="104" t="s">
        <v>580</v>
      </c>
      <c r="N166" s="104" t="s">
        <v>550</v>
      </c>
      <c r="O166" s="104" t="s">
        <v>1610</v>
      </c>
      <c r="P166" s="104" t="s">
        <v>1710</v>
      </c>
      <c r="Q166" s="104" t="s">
        <v>550</v>
      </c>
      <c r="R166" s="104" t="s">
        <v>1122</v>
      </c>
      <c r="S166" s="104" t="s">
        <v>854</v>
      </c>
      <c r="T166" s="104" t="s">
        <v>1692</v>
      </c>
    </row>
    <row r="167" spans="1:20" x14ac:dyDescent="0.25">
      <c r="A167" s="104" t="s">
        <v>1115</v>
      </c>
      <c r="B167" s="104" t="s">
        <v>661</v>
      </c>
      <c r="C167" s="104" t="s">
        <v>604</v>
      </c>
      <c r="D167" s="104" t="s">
        <v>804</v>
      </c>
      <c r="E167" s="104" t="s">
        <v>1116</v>
      </c>
      <c r="F167" s="104" t="s">
        <v>1711</v>
      </c>
      <c r="G167" s="104" t="s">
        <v>1624</v>
      </c>
      <c r="H167" s="103">
        <v>2800</v>
      </c>
      <c r="I167" s="103">
        <v>3360</v>
      </c>
      <c r="J167" s="104" t="s">
        <v>1119</v>
      </c>
      <c r="K167" s="104" t="s">
        <v>550</v>
      </c>
      <c r="L167" s="104" t="s">
        <v>1712</v>
      </c>
      <c r="M167" s="104" t="s">
        <v>579</v>
      </c>
      <c r="N167" s="104" t="s">
        <v>550</v>
      </c>
      <c r="O167" s="104" t="s">
        <v>1610</v>
      </c>
      <c r="P167" s="104" t="s">
        <v>1713</v>
      </c>
      <c r="Q167" s="104" t="s">
        <v>550</v>
      </c>
      <c r="R167" s="104" t="s">
        <v>1122</v>
      </c>
      <c r="S167" s="104" t="s">
        <v>855</v>
      </c>
      <c r="T167" s="104" t="s">
        <v>1692</v>
      </c>
    </row>
    <row r="168" spans="1:20" x14ac:dyDescent="0.25">
      <c r="A168" s="104" t="s">
        <v>1115</v>
      </c>
      <c r="B168" s="104" t="s">
        <v>570</v>
      </c>
      <c r="C168" s="104" t="s">
        <v>604</v>
      </c>
      <c r="D168" s="104" t="s">
        <v>492</v>
      </c>
      <c r="E168" s="104" t="s">
        <v>1116</v>
      </c>
      <c r="F168" s="104" t="s">
        <v>1714</v>
      </c>
      <c r="G168" s="104" t="s">
        <v>1569</v>
      </c>
      <c r="H168" s="103">
        <v>9384</v>
      </c>
      <c r="I168" s="103">
        <v>9581.06</v>
      </c>
      <c r="J168" s="104" t="s">
        <v>1119</v>
      </c>
      <c r="K168" s="104" t="s">
        <v>550</v>
      </c>
      <c r="L168" s="104" t="s">
        <v>1715</v>
      </c>
      <c r="M168" s="104" t="s">
        <v>579</v>
      </c>
      <c r="N168" s="104" t="s">
        <v>550</v>
      </c>
      <c r="O168" s="104" t="s">
        <v>1610</v>
      </c>
      <c r="P168" s="104" t="s">
        <v>1656</v>
      </c>
      <c r="Q168" s="104" t="s">
        <v>550</v>
      </c>
      <c r="R168" s="104" t="s">
        <v>1122</v>
      </c>
      <c r="S168" s="104" t="s">
        <v>854</v>
      </c>
      <c r="T168" s="104" t="s">
        <v>1692</v>
      </c>
    </row>
    <row r="169" spans="1:20" x14ac:dyDescent="0.25">
      <c r="A169" s="104" t="s">
        <v>1115</v>
      </c>
      <c r="B169" s="104" t="s">
        <v>674</v>
      </c>
      <c r="C169" s="104" t="s">
        <v>604</v>
      </c>
      <c r="D169" s="104" t="s">
        <v>856</v>
      </c>
      <c r="E169" s="104" t="s">
        <v>1116</v>
      </c>
      <c r="F169" s="104" t="s">
        <v>1716</v>
      </c>
      <c r="G169" s="104" t="s">
        <v>1579</v>
      </c>
      <c r="H169" s="103">
        <v>1102.5</v>
      </c>
      <c r="I169" s="103">
        <v>1323</v>
      </c>
      <c r="J169" s="104" t="s">
        <v>1119</v>
      </c>
      <c r="K169" s="104" t="s">
        <v>1717</v>
      </c>
      <c r="L169" s="104" t="s">
        <v>1718</v>
      </c>
      <c r="M169" s="104" t="s">
        <v>579</v>
      </c>
      <c r="N169" s="104" t="s">
        <v>550</v>
      </c>
      <c r="O169" s="104" t="s">
        <v>1495</v>
      </c>
      <c r="P169" s="104" t="s">
        <v>1644</v>
      </c>
      <c r="Q169" s="104" t="s">
        <v>550</v>
      </c>
      <c r="R169" s="104" t="s">
        <v>1122</v>
      </c>
      <c r="S169" s="104" t="s">
        <v>857</v>
      </c>
      <c r="T169" s="104" t="s">
        <v>1719</v>
      </c>
    </row>
    <row r="170" spans="1:20" x14ac:dyDescent="0.25">
      <c r="A170" s="104" t="s">
        <v>1115</v>
      </c>
      <c r="B170" s="104" t="s">
        <v>705</v>
      </c>
      <c r="C170" s="104" t="s">
        <v>604</v>
      </c>
      <c r="D170" s="104" t="s">
        <v>761</v>
      </c>
      <c r="E170" s="104" t="s">
        <v>1116</v>
      </c>
      <c r="F170" s="104" t="s">
        <v>1720</v>
      </c>
      <c r="G170" s="104" t="s">
        <v>1597</v>
      </c>
      <c r="H170" s="103">
        <v>57.5</v>
      </c>
      <c r="I170" s="103">
        <v>58.2</v>
      </c>
      <c r="J170" s="104" t="s">
        <v>1119</v>
      </c>
      <c r="K170" s="104" t="s">
        <v>550</v>
      </c>
      <c r="L170" s="104" t="s">
        <v>1627</v>
      </c>
      <c r="M170" s="104" t="s">
        <v>574</v>
      </c>
      <c r="N170" s="104" t="s">
        <v>550</v>
      </c>
      <c r="O170" s="104" t="s">
        <v>1495</v>
      </c>
      <c r="P170" s="104" t="s">
        <v>1322</v>
      </c>
      <c r="Q170" s="104" t="s">
        <v>1150</v>
      </c>
      <c r="R170" s="104" t="s">
        <v>1122</v>
      </c>
      <c r="S170" s="104" t="s">
        <v>819</v>
      </c>
      <c r="T170" s="104" t="s">
        <v>1628</v>
      </c>
    </row>
    <row r="171" spans="1:20" x14ac:dyDescent="0.25">
      <c r="A171" s="104" t="s">
        <v>1115</v>
      </c>
      <c r="B171" s="104" t="s">
        <v>756</v>
      </c>
      <c r="C171" s="104" t="s">
        <v>604</v>
      </c>
      <c r="D171" s="104" t="s">
        <v>757</v>
      </c>
      <c r="E171" s="104" t="s">
        <v>1116</v>
      </c>
      <c r="F171" s="104" t="s">
        <v>1721</v>
      </c>
      <c r="G171" s="104" t="s">
        <v>1722</v>
      </c>
      <c r="H171" s="103">
        <v>18666.91</v>
      </c>
      <c r="I171" s="103">
        <v>22400.29</v>
      </c>
      <c r="J171" s="104" t="s">
        <v>1119</v>
      </c>
      <c r="K171" s="104" t="s">
        <v>1723</v>
      </c>
      <c r="L171" s="104" t="s">
        <v>550</v>
      </c>
      <c r="M171" s="104" t="s">
        <v>574</v>
      </c>
      <c r="N171" s="104" t="s">
        <v>550</v>
      </c>
      <c r="O171" s="104" t="s">
        <v>1495</v>
      </c>
      <c r="P171" s="104" t="s">
        <v>550</v>
      </c>
      <c r="Q171" s="104" t="s">
        <v>1150</v>
      </c>
      <c r="R171" s="104" t="s">
        <v>1414</v>
      </c>
      <c r="S171" s="104" t="s">
        <v>858</v>
      </c>
      <c r="T171" s="104" t="s">
        <v>1724</v>
      </c>
    </row>
    <row r="172" spans="1:20" x14ac:dyDescent="0.25">
      <c r="A172" s="104" t="s">
        <v>1115</v>
      </c>
      <c r="B172" s="104" t="s">
        <v>642</v>
      </c>
      <c r="C172" s="104" t="s">
        <v>586</v>
      </c>
      <c r="D172" s="104" t="s">
        <v>859</v>
      </c>
      <c r="E172" s="104" t="s">
        <v>1116</v>
      </c>
      <c r="F172" s="104" t="s">
        <v>1725</v>
      </c>
      <c r="G172" s="104" t="s">
        <v>1726</v>
      </c>
      <c r="H172" s="103">
        <v>1880.57</v>
      </c>
      <c r="I172" s="103">
        <v>2143.3000000000002</v>
      </c>
      <c r="J172" s="104" t="s">
        <v>1119</v>
      </c>
      <c r="K172" s="104" t="s">
        <v>550</v>
      </c>
      <c r="L172" s="104" t="s">
        <v>1727</v>
      </c>
      <c r="M172" s="104" t="s">
        <v>579</v>
      </c>
      <c r="N172" s="104" t="s">
        <v>550</v>
      </c>
      <c r="O172" s="104" t="s">
        <v>1137</v>
      </c>
      <c r="P172" s="104" t="s">
        <v>1728</v>
      </c>
      <c r="Q172" s="104" t="s">
        <v>550</v>
      </c>
      <c r="R172" s="104" t="s">
        <v>1122</v>
      </c>
      <c r="S172" s="104" t="s">
        <v>860</v>
      </c>
      <c r="T172" s="104" t="s">
        <v>1724</v>
      </c>
    </row>
    <row r="173" spans="1:20" x14ac:dyDescent="0.25">
      <c r="A173" s="104" t="s">
        <v>1115</v>
      </c>
      <c r="B173" s="104" t="s">
        <v>633</v>
      </c>
      <c r="C173" s="104" t="s">
        <v>550</v>
      </c>
      <c r="D173" s="104" t="s">
        <v>761</v>
      </c>
      <c r="E173" s="104" t="s">
        <v>1116</v>
      </c>
      <c r="F173" s="104" t="s">
        <v>1729</v>
      </c>
      <c r="G173" s="104" t="s">
        <v>1730</v>
      </c>
      <c r="H173" s="103">
        <v>39</v>
      </c>
      <c r="I173" s="103">
        <v>39</v>
      </c>
      <c r="J173" s="104" t="s">
        <v>1119</v>
      </c>
      <c r="K173" s="104" t="s">
        <v>550</v>
      </c>
      <c r="L173" s="104" t="s">
        <v>1518</v>
      </c>
      <c r="M173" s="104" t="s">
        <v>580</v>
      </c>
      <c r="N173" s="104" t="s">
        <v>550</v>
      </c>
      <c r="O173" s="104" t="s">
        <v>1132</v>
      </c>
      <c r="P173" s="104" t="s">
        <v>1481</v>
      </c>
      <c r="Q173" s="104" t="s">
        <v>550</v>
      </c>
      <c r="R173" s="104" t="s">
        <v>1122</v>
      </c>
      <c r="S173" s="104" t="s">
        <v>861</v>
      </c>
      <c r="T173" s="104" t="s">
        <v>1731</v>
      </c>
    </row>
    <row r="174" spans="1:20" x14ac:dyDescent="0.25">
      <c r="A174" s="104" t="s">
        <v>1115</v>
      </c>
      <c r="B174" s="104" t="s">
        <v>633</v>
      </c>
      <c r="C174" s="104" t="s">
        <v>550</v>
      </c>
      <c r="D174" s="104" t="s">
        <v>761</v>
      </c>
      <c r="E174" s="104" t="s">
        <v>1116</v>
      </c>
      <c r="F174" s="104" t="s">
        <v>1732</v>
      </c>
      <c r="G174" s="104" t="s">
        <v>1538</v>
      </c>
      <c r="H174" s="103">
        <v>96</v>
      </c>
      <c r="I174" s="103">
        <v>96</v>
      </c>
      <c r="J174" s="104" t="s">
        <v>1119</v>
      </c>
      <c r="K174" s="104" t="s">
        <v>550</v>
      </c>
      <c r="L174" s="104" t="s">
        <v>1518</v>
      </c>
      <c r="M174" s="104" t="s">
        <v>611</v>
      </c>
      <c r="N174" s="104" t="s">
        <v>550</v>
      </c>
      <c r="O174" s="104" t="s">
        <v>1132</v>
      </c>
      <c r="P174" s="104" t="s">
        <v>1481</v>
      </c>
      <c r="Q174" s="104" t="s">
        <v>550</v>
      </c>
      <c r="R174" s="104" t="s">
        <v>1122</v>
      </c>
      <c r="S174" s="104" t="s">
        <v>862</v>
      </c>
      <c r="T174" s="104" t="s">
        <v>1731</v>
      </c>
    </row>
    <row r="175" spans="1:20" x14ac:dyDescent="0.25">
      <c r="A175" s="104" t="s">
        <v>1115</v>
      </c>
      <c r="B175" s="104" t="s">
        <v>633</v>
      </c>
      <c r="C175" s="104" t="s">
        <v>550</v>
      </c>
      <c r="D175" s="104" t="s">
        <v>761</v>
      </c>
      <c r="E175" s="104" t="s">
        <v>1116</v>
      </c>
      <c r="F175" s="104" t="s">
        <v>1733</v>
      </c>
      <c r="G175" s="104" t="s">
        <v>1538</v>
      </c>
      <c r="H175" s="103">
        <v>162</v>
      </c>
      <c r="I175" s="103">
        <v>162</v>
      </c>
      <c r="J175" s="104" t="s">
        <v>1119</v>
      </c>
      <c r="K175" s="104" t="s">
        <v>550</v>
      </c>
      <c r="L175" s="104" t="s">
        <v>1518</v>
      </c>
      <c r="M175" s="104" t="s">
        <v>611</v>
      </c>
      <c r="N175" s="104" t="s">
        <v>550</v>
      </c>
      <c r="O175" s="104" t="s">
        <v>1132</v>
      </c>
      <c r="P175" s="104" t="s">
        <v>1481</v>
      </c>
      <c r="Q175" s="104" t="s">
        <v>550</v>
      </c>
      <c r="R175" s="104" t="s">
        <v>1122</v>
      </c>
      <c r="S175" s="104" t="s">
        <v>862</v>
      </c>
      <c r="T175" s="104" t="s">
        <v>1731</v>
      </c>
    </row>
    <row r="176" spans="1:20" x14ac:dyDescent="0.25">
      <c r="A176" s="104" t="s">
        <v>1115</v>
      </c>
      <c r="B176" s="104" t="s">
        <v>661</v>
      </c>
      <c r="C176" s="104" t="s">
        <v>604</v>
      </c>
      <c r="D176" s="104" t="s">
        <v>804</v>
      </c>
      <c r="E176" s="104" t="s">
        <v>1116</v>
      </c>
      <c r="F176" s="104" t="s">
        <v>1734</v>
      </c>
      <c r="G176" s="104" t="s">
        <v>1637</v>
      </c>
      <c r="H176" s="103">
        <v>2800</v>
      </c>
      <c r="I176" s="103">
        <v>3360</v>
      </c>
      <c r="J176" s="104" t="s">
        <v>1119</v>
      </c>
      <c r="K176" s="104" t="s">
        <v>550</v>
      </c>
      <c r="L176" s="104" t="s">
        <v>1712</v>
      </c>
      <c r="M176" s="104" t="s">
        <v>579</v>
      </c>
      <c r="N176" s="104" t="s">
        <v>550</v>
      </c>
      <c r="O176" s="104" t="s">
        <v>1495</v>
      </c>
      <c r="P176" s="104" t="s">
        <v>1713</v>
      </c>
      <c r="Q176" s="104" t="s">
        <v>550</v>
      </c>
      <c r="R176" s="104" t="s">
        <v>1122</v>
      </c>
      <c r="S176" s="104" t="s">
        <v>863</v>
      </c>
      <c r="T176" s="104" t="s">
        <v>1724</v>
      </c>
    </row>
    <row r="177" spans="1:20" x14ac:dyDescent="0.25">
      <c r="A177" s="104" t="s">
        <v>1572</v>
      </c>
      <c r="B177" s="104" t="s">
        <v>612</v>
      </c>
      <c r="C177" s="104" t="s">
        <v>550</v>
      </c>
      <c r="D177" s="104" t="s">
        <v>615</v>
      </c>
      <c r="E177" s="104" t="s">
        <v>1116</v>
      </c>
      <c r="F177" s="104" t="s">
        <v>1735</v>
      </c>
      <c r="G177" s="104" t="s">
        <v>1679</v>
      </c>
      <c r="H177" s="103">
        <v>20000</v>
      </c>
      <c r="I177" s="103">
        <v>24000</v>
      </c>
      <c r="J177" s="104" t="s">
        <v>1119</v>
      </c>
      <c r="K177" s="104" t="s">
        <v>550</v>
      </c>
      <c r="L177" s="104" t="s">
        <v>1736</v>
      </c>
      <c r="M177" s="104" t="s">
        <v>580</v>
      </c>
      <c r="N177" s="104" t="s">
        <v>550</v>
      </c>
      <c r="O177" s="104" t="s">
        <v>1132</v>
      </c>
      <c r="P177" s="104" t="s">
        <v>1576</v>
      </c>
      <c r="Q177" s="104" t="s">
        <v>550</v>
      </c>
      <c r="R177" s="104" t="s">
        <v>1122</v>
      </c>
      <c r="S177" s="104" t="s">
        <v>616</v>
      </c>
      <c r="T177" s="104" t="s">
        <v>1719</v>
      </c>
    </row>
    <row r="178" spans="1:20" x14ac:dyDescent="0.25">
      <c r="A178" s="104" t="s">
        <v>1115</v>
      </c>
      <c r="B178" s="104" t="s">
        <v>550</v>
      </c>
      <c r="C178" s="104" t="s">
        <v>550</v>
      </c>
      <c r="D178" s="104" t="s">
        <v>430</v>
      </c>
      <c r="E178" s="104" t="s">
        <v>1375</v>
      </c>
      <c r="F178" s="104" t="s">
        <v>1737</v>
      </c>
      <c r="G178" s="104" t="s">
        <v>1722</v>
      </c>
      <c r="H178" s="103">
        <v>5000</v>
      </c>
      <c r="I178" s="103">
        <v>6000</v>
      </c>
      <c r="J178" s="104" t="s">
        <v>1119</v>
      </c>
      <c r="K178" s="104" t="s">
        <v>550</v>
      </c>
      <c r="L178" s="104" t="s">
        <v>550</v>
      </c>
      <c r="M178" s="104" t="s">
        <v>749</v>
      </c>
      <c r="N178" s="104" t="s">
        <v>550</v>
      </c>
      <c r="O178" s="104" t="s">
        <v>1610</v>
      </c>
      <c r="P178" s="104" t="s">
        <v>550</v>
      </c>
      <c r="Q178" s="104" t="s">
        <v>550</v>
      </c>
      <c r="R178" s="104" t="s">
        <v>1414</v>
      </c>
      <c r="S178" s="104" t="s">
        <v>864</v>
      </c>
      <c r="T178" s="104" t="s">
        <v>1682</v>
      </c>
    </row>
    <row r="179" spans="1:20" x14ac:dyDescent="0.25">
      <c r="A179" s="104" t="s">
        <v>1115</v>
      </c>
      <c r="B179" s="104" t="s">
        <v>573</v>
      </c>
      <c r="C179" s="104" t="s">
        <v>604</v>
      </c>
      <c r="D179" s="104" t="s">
        <v>761</v>
      </c>
      <c r="E179" s="104" t="s">
        <v>1116</v>
      </c>
      <c r="F179" s="104" t="s">
        <v>1738</v>
      </c>
      <c r="G179" s="104" t="s">
        <v>1672</v>
      </c>
      <c r="H179" s="103">
        <v>174.22</v>
      </c>
      <c r="I179" s="103">
        <v>174.22</v>
      </c>
      <c r="J179" s="104" t="s">
        <v>1119</v>
      </c>
      <c r="K179" s="104" t="s">
        <v>550</v>
      </c>
      <c r="L179" s="104" t="s">
        <v>1739</v>
      </c>
      <c r="M179" s="104" t="s">
        <v>579</v>
      </c>
      <c r="N179" s="104" t="s">
        <v>550</v>
      </c>
      <c r="O179" s="104" t="s">
        <v>1610</v>
      </c>
      <c r="P179" s="104" t="s">
        <v>1138</v>
      </c>
      <c r="Q179" s="104" t="s">
        <v>550</v>
      </c>
      <c r="R179" s="104" t="s">
        <v>1122</v>
      </c>
      <c r="S179" s="104" t="s">
        <v>865</v>
      </c>
      <c r="T179" s="104" t="s">
        <v>1613</v>
      </c>
    </row>
    <row r="180" spans="1:20" x14ac:dyDescent="0.25">
      <c r="A180" s="104" t="s">
        <v>1572</v>
      </c>
      <c r="B180" s="104" t="s">
        <v>612</v>
      </c>
      <c r="C180" s="104" t="s">
        <v>550</v>
      </c>
      <c r="D180" s="104" t="s">
        <v>613</v>
      </c>
      <c r="E180" s="104" t="s">
        <v>1116</v>
      </c>
      <c r="F180" s="104" t="s">
        <v>1740</v>
      </c>
      <c r="G180" s="104" t="s">
        <v>1574</v>
      </c>
      <c r="H180" s="103">
        <v>5440</v>
      </c>
      <c r="I180" s="103">
        <v>6528</v>
      </c>
      <c r="J180" s="104" t="s">
        <v>1119</v>
      </c>
      <c r="K180" s="104" t="s">
        <v>550</v>
      </c>
      <c r="L180" s="104" t="s">
        <v>1575</v>
      </c>
      <c r="M180" s="104" t="s">
        <v>581</v>
      </c>
      <c r="N180" s="104" t="s">
        <v>550</v>
      </c>
      <c r="O180" s="104" t="s">
        <v>1132</v>
      </c>
      <c r="P180" s="104" t="s">
        <v>1576</v>
      </c>
      <c r="Q180" s="104" t="s">
        <v>550</v>
      </c>
      <c r="R180" s="104" t="s">
        <v>1122</v>
      </c>
      <c r="S180" s="104" t="s">
        <v>614</v>
      </c>
      <c r="T180" s="104" t="s">
        <v>1577</v>
      </c>
    </row>
    <row r="181" spans="1:20" x14ac:dyDescent="0.25">
      <c r="A181" s="104" t="s">
        <v>1572</v>
      </c>
      <c r="B181" s="104" t="s">
        <v>612</v>
      </c>
      <c r="C181" s="104" t="s">
        <v>550</v>
      </c>
      <c r="D181" s="104" t="s">
        <v>613</v>
      </c>
      <c r="E181" s="104" t="s">
        <v>1116</v>
      </c>
      <c r="F181" s="104" t="s">
        <v>1741</v>
      </c>
      <c r="G181" s="104" t="s">
        <v>1574</v>
      </c>
      <c r="H181" s="103">
        <v>9826</v>
      </c>
      <c r="I181" s="103">
        <v>11791.2</v>
      </c>
      <c r="J181" s="104" t="s">
        <v>1119</v>
      </c>
      <c r="K181" s="104" t="s">
        <v>550</v>
      </c>
      <c r="L181" s="104" t="s">
        <v>1575</v>
      </c>
      <c r="M181" s="104" t="s">
        <v>581</v>
      </c>
      <c r="N181" s="104" t="s">
        <v>550</v>
      </c>
      <c r="O181" s="104" t="s">
        <v>1132</v>
      </c>
      <c r="P181" s="104" t="s">
        <v>1576</v>
      </c>
      <c r="Q181" s="104" t="s">
        <v>550</v>
      </c>
      <c r="R181" s="104" t="s">
        <v>1122</v>
      </c>
      <c r="S181" s="104" t="s">
        <v>614</v>
      </c>
      <c r="T181" s="104" t="s">
        <v>1577</v>
      </c>
    </row>
    <row r="182" spans="1:20" x14ac:dyDescent="0.25">
      <c r="A182" s="104" t="s">
        <v>1115</v>
      </c>
      <c r="B182" s="104" t="s">
        <v>573</v>
      </c>
      <c r="C182" s="104" t="s">
        <v>866</v>
      </c>
      <c r="D182" s="104" t="s">
        <v>128</v>
      </c>
      <c r="E182" s="104" t="s">
        <v>1116</v>
      </c>
      <c r="F182" s="104" t="s">
        <v>1742</v>
      </c>
      <c r="G182" s="104" t="s">
        <v>1608</v>
      </c>
      <c r="H182" s="103">
        <v>31000</v>
      </c>
      <c r="I182" s="103">
        <v>37200</v>
      </c>
      <c r="J182" s="104" t="s">
        <v>1119</v>
      </c>
      <c r="K182" s="104" t="s">
        <v>550</v>
      </c>
      <c r="L182" s="104" t="s">
        <v>1743</v>
      </c>
      <c r="M182" s="104" t="s">
        <v>579</v>
      </c>
      <c r="N182" s="104" t="s">
        <v>550</v>
      </c>
      <c r="O182" s="104" t="s">
        <v>1495</v>
      </c>
      <c r="P182" s="104" t="s">
        <v>1138</v>
      </c>
      <c r="Q182" s="104" t="s">
        <v>550</v>
      </c>
      <c r="R182" s="104" t="s">
        <v>1122</v>
      </c>
      <c r="S182" s="104" t="s">
        <v>867</v>
      </c>
      <c r="T182" s="104" t="s">
        <v>1744</v>
      </c>
    </row>
    <row r="183" spans="1:20" x14ac:dyDescent="0.25">
      <c r="A183" s="104" t="s">
        <v>1115</v>
      </c>
      <c r="B183" s="104" t="s">
        <v>633</v>
      </c>
      <c r="C183" s="104" t="s">
        <v>604</v>
      </c>
      <c r="D183" s="104" t="s">
        <v>777</v>
      </c>
      <c r="E183" s="104" t="s">
        <v>1116</v>
      </c>
      <c r="F183" s="104" t="s">
        <v>1745</v>
      </c>
      <c r="G183" s="104" t="s">
        <v>1746</v>
      </c>
      <c r="H183" s="103">
        <v>74.56</v>
      </c>
      <c r="I183" s="103">
        <v>74.56</v>
      </c>
      <c r="J183" s="104" t="s">
        <v>1119</v>
      </c>
      <c r="K183" s="104" t="s">
        <v>1747</v>
      </c>
      <c r="L183" s="104" t="s">
        <v>1748</v>
      </c>
      <c r="M183" s="104" t="s">
        <v>574</v>
      </c>
      <c r="N183" s="104" t="s">
        <v>550</v>
      </c>
      <c r="O183" s="104" t="s">
        <v>1610</v>
      </c>
      <c r="P183" s="104" t="s">
        <v>1272</v>
      </c>
      <c r="Q183" s="104" t="s">
        <v>1482</v>
      </c>
      <c r="R183" s="104" t="s">
        <v>1122</v>
      </c>
      <c r="S183" s="104" t="s">
        <v>868</v>
      </c>
      <c r="T183" s="104" t="s">
        <v>1749</v>
      </c>
    </row>
    <row r="184" spans="1:20" x14ac:dyDescent="0.25">
      <c r="A184" s="104" t="s">
        <v>1115</v>
      </c>
      <c r="B184" s="104" t="s">
        <v>577</v>
      </c>
      <c r="C184" s="104" t="s">
        <v>604</v>
      </c>
      <c r="D184" s="104" t="s">
        <v>761</v>
      </c>
      <c r="E184" s="104" t="s">
        <v>1116</v>
      </c>
      <c r="F184" s="104" t="s">
        <v>1750</v>
      </c>
      <c r="G184" s="104" t="s">
        <v>1608</v>
      </c>
      <c r="H184" s="103">
        <v>191.52</v>
      </c>
      <c r="I184" s="103">
        <v>194.32</v>
      </c>
      <c r="J184" s="104" t="s">
        <v>1119</v>
      </c>
      <c r="K184" s="104" t="s">
        <v>550</v>
      </c>
      <c r="L184" s="104" t="s">
        <v>1751</v>
      </c>
      <c r="M184" s="104" t="s">
        <v>611</v>
      </c>
      <c r="N184" s="104" t="s">
        <v>550</v>
      </c>
      <c r="O184" s="104" t="s">
        <v>1610</v>
      </c>
      <c r="P184" s="104" t="s">
        <v>1605</v>
      </c>
      <c r="Q184" s="104" t="s">
        <v>550</v>
      </c>
      <c r="R184" s="104" t="s">
        <v>1122</v>
      </c>
      <c r="S184" s="104" t="s">
        <v>869</v>
      </c>
      <c r="T184" s="104" t="s">
        <v>1613</v>
      </c>
    </row>
    <row r="185" spans="1:20" x14ac:dyDescent="0.25">
      <c r="A185" s="104" t="s">
        <v>1115</v>
      </c>
      <c r="B185" s="104" t="s">
        <v>674</v>
      </c>
      <c r="C185" s="104" t="s">
        <v>604</v>
      </c>
      <c r="D185" s="104" t="s">
        <v>761</v>
      </c>
      <c r="E185" s="104" t="s">
        <v>1116</v>
      </c>
      <c r="F185" s="104" t="s">
        <v>1752</v>
      </c>
      <c r="G185" s="104" t="s">
        <v>1608</v>
      </c>
      <c r="H185" s="103">
        <v>322.5</v>
      </c>
      <c r="I185" s="103">
        <v>324</v>
      </c>
      <c r="J185" s="104" t="s">
        <v>1119</v>
      </c>
      <c r="K185" s="104" t="s">
        <v>550</v>
      </c>
      <c r="L185" s="104" t="s">
        <v>1753</v>
      </c>
      <c r="M185" s="104" t="s">
        <v>582</v>
      </c>
      <c r="N185" s="104" t="s">
        <v>550</v>
      </c>
      <c r="O185" s="104" t="s">
        <v>1610</v>
      </c>
      <c r="P185" s="104" t="s">
        <v>1146</v>
      </c>
      <c r="Q185" s="104" t="s">
        <v>550</v>
      </c>
      <c r="R185" s="104" t="s">
        <v>1122</v>
      </c>
      <c r="S185" s="104" t="s">
        <v>869</v>
      </c>
      <c r="T185" s="104" t="s">
        <v>1613</v>
      </c>
    </row>
    <row r="186" spans="1:20" x14ac:dyDescent="0.25">
      <c r="A186" s="104" t="s">
        <v>1115</v>
      </c>
      <c r="B186" s="104" t="s">
        <v>820</v>
      </c>
      <c r="C186" s="104" t="s">
        <v>604</v>
      </c>
      <c r="D186" s="104" t="s">
        <v>870</v>
      </c>
      <c r="E186" s="104" t="s">
        <v>1116</v>
      </c>
      <c r="F186" s="104" t="s">
        <v>1754</v>
      </c>
      <c r="G186" s="104" t="s">
        <v>1675</v>
      </c>
      <c r="H186" s="103">
        <v>1216</v>
      </c>
      <c r="I186" s="103">
        <v>1459.2</v>
      </c>
      <c r="J186" s="104" t="s">
        <v>1119</v>
      </c>
      <c r="K186" s="104" t="s">
        <v>550</v>
      </c>
      <c r="L186" s="104" t="s">
        <v>102</v>
      </c>
      <c r="M186" s="104" t="s">
        <v>582</v>
      </c>
      <c r="N186" s="104" t="s">
        <v>550</v>
      </c>
      <c r="O186" s="104" t="s">
        <v>1495</v>
      </c>
      <c r="P186" s="104" t="s">
        <v>1755</v>
      </c>
      <c r="Q186" s="104" t="s">
        <v>550</v>
      </c>
      <c r="R186" s="104" t="s">
        <v>1122</v>
      </c>
      <c r="S186" s="104" t="s">
        <v>810</v>
      </c>
      <c r="T186" s="104" t="s">
        <v>1606</v>
      </c>
    </row>
    <row r="187" spans="1:20" x14ac:dyDescent="0.25">
      <c r="A187" s="104" t="s">
        <v>1572</v>
      </c>
      <c r="B187" s="104" t="s">
        <v>871</v>
      </c>
      <c r="C187" s="104" t="s">
        <v>604</v>
      </c>
      <c r="D187" s="104" t="s">
        <v>812</v>
      </c>
      <c r="E187" s="104" t="s">
        <v>1116</v>
      </c>
      <c r="F187" s="104" t="s">
        <v>1756</v>
      </c>
      <c r="G187" s="104" t="s">
        <v>1608</v>
      </c>
      <c r="H187" s="103">
        <v>11197.19</v>
      </c>
      <c r="I187" s="103">
        <v>13436.63</v>
      </c>
      <c r="J187" s="104" t="s">
        <v>1119</v>
      </c>
      <c r="K187" s="104" t="s">
        <v>550</v>
      </c>
      <c r="L187" s="104" t="s">
        <v>1757</v>
      </c>
      <c r="M187" s="104" t="s">
        <v>579</v>
      </c>
      <c r="N187" s="104" t="s">
        <v>550</v>
      </c>
      <c r="O187" s="104" t="s">
        <v>1132</v>
      </c>
      <c r="P187" s="104" t="s">
        <v>1758</v>
      </c>
      <c r="Q187" s="104" t="s">
        <v>550</v>
      </c>
      <c r="R187" s="104" t="s">
        <v>1122</v>
      </c>
      <c r="S187" s="104" t="s">
        <v>872</v>
      </c>
      <c r="T187" s="104" t="s">
        <v>1622</v>
      </c>
    </row>
    <row r="188" spans="1:20" x14ac:dyDescent="0.25">
      <c r="A188" s="104" t="s">
        <v>1572</v>
      </c>
      <c r="B188" s="104" t="s">
        <v>612</v>
      </c>
      <c r="C188" s="104" t="s">
        <v>604</v>
      </c>
      <c r="D188" s="104" t="s">
        <v>873</v>
      </c>
      <c r="E188" s="104" t="s">
        <v>1116</v>
      </c>
      <c r="F188" s="104" t="s">
        <v>1759</v>
      </c>
      <c r="G188" s="104" t="s">
        <v>1579</v>
      </c>
      <c r="H188" s="103">
        <v>6384</v>
      </c>
      <c r="I188" s="103">
        <v>7022.4</v>
      </c>
      <c r="J188" s="104" t="s">
        <v>1119</v>
      </c>
      <c r="K188" s="104" t="s">
        <v>550</v>
      </c>
      <c r="L188" s="104" t="s">
        <v>1760</v>
      </c>
      <c r="M188" s="104" t="s">
        <v>643</v>
      </c>
      <c r="N188" s="104" t="s">
        <v>550</v>
      </c>
      <c r="O188" s="104" t="s">
        <v>1132</v>
      </c>
      <c r="P188" s="104" t="s">
        <v>1405</v>
      </c>
      <c r="Q188" s="104" t="s">
        <v>1761</v>
      </c>
      <c r="R188" s="104" t="s">
        <v>1122</v>
      </c>
      <c r="S188" s="104" t="s">
        <v>874</v>
      </c>
      <c r="T188" s="104" t="s">
        <v>1571</v>
      </c>
    </row>
    <row r="189" spans="1:20" x14ac:dyDescent="0.25">
      <c r="A189" s="104" t="s">
        <v>1115</v>
      </c>
      <c r="B189" s="104" t="s">
        <v>577</v>
      </c>
      <c r="C189" s="104" t="s">
        <v>550</v>
      </c>
      <c r="D189" s="104" t="s">
        <v>761</v>
      </c>
      <c r="E189" s="104" t="s">
        <v>1116</v>
      </c>
      <c r="F189" s="104" t="s">
        <v>1762</v>
      </c>
      <c r="G189" s="104" t="s">
        <v>1706</v>
      </c>
      <c r="H189" s="103">
        <v>205</v>
      </c>
      <c r="I189" s="103">
        <v>206</v>
      </c>
      <c r="J189" s="104" t="s">
        <v>1119</v>
      </c>
      <c r="K189" s="104" t="s">
        <v>550</v>
      </c>
      <c r="L189" s="104" t="s">
        <v>1707</v>
      </c>
      <c r="M189" s="104" t="s">
        <v>611</v>
      </c>
      <c r="N189" s="104" t="s">
        <v>550</v>
      </c>
      <c r="O189" s="104" t="s">
        <v>1610</v>
      </c>
      <c r="P189" s="104" t="s">
        <v>1605</v>
      </c>
      <c r="Q189" s="104" t="s">
        <v>550</v>
      </c>
      <c r="R189" s="104" t="s">
        <v>1122</v>
      </c>
      <c r="S189" s="104" t="s">
        <v>851</v>
      </c>
      <c r="T189" s="104" t="s">
        <v>1692</v>
      </c>
    </row>
    <row r="190" spans="1:20" x14ac:dyDescent="0.25">
      <c r="A190" s="104" t="s">
        <v>1115</v>
      </c>
      <c r="B190" s="104" t="s">
        <v>800</v>
      </c>
      <c r="C190" s="104" t="s">
        <v>604</v>
      </c>
      <c r="D190" s="104" t="s">
        <v>875</v>
      </c>
      <c r="E190" s="104" t="s">
        <v>1116</v>
      </c>
      <c r="F190" s="104" t="s">
        <v>1763</v>
      </c>
      <c r="G190" s="104" t="s">
        <v>1637</v>
      </c>
      <c r="H190" s="103">
        <v>14720</v>
      </c>
      <c r="I190" s="103">
        <v>17664</v>
      </c>
      <c r="J190" s="104" t="s">
        <v>1119</v>
      </c>
      <c r="K190" s="104" t="s">
        <v>1764</v>
      </c>
      <c r="L190" s="104" t="s">
        <v>1765</v>
      </c>
      <c r="M190" s="104" t="s">
        <v>581</v>
      </c>
      <c r="N190" s="104" t="s">
        <v>550</v>
      </c>
      <c r="O190" s="104" t="s">
        <v>1495</v>
      </c>
      <c r="P190" s="104" t="s">
        <v>1766</v>
      </c>
      <c r="Q190" s="104" t="s">
        <v>550</v>
      </c>
      <c r="R190" s="104" t="s">
        <v>1122</v>
      </c>
      <c r="S190" s="104" t="s">
        <v>876</v>
      </c>
      <c r="T190" s="104" t="s">
        <v>1724</v>
      </c>
    </row>
    <row r="191" spans="1:20" x14ac:dyDescent="0.25">
      <c r="A191" s="104" t="s">
        <v>1115</v>
      </c>
      <c r="B191" s="104" t="s">
        <v>831</v>
      </c>
      <c r="C191" s="104" t="s">
        <v>550</v>
      </c>
      <c r="D191" s="104" t="s">
        <v>877</v>
      </c>
      <c r="E191" s="104" t="s">
        <v>1116</v>
      </c>
      <c r="F191" s="104" t="s">
        <v>1767</v>
      </c>
      <c r="G191" s="104" t="s">
        <v>1637</v>
      </c>
      <c r="H191" s="103">
        <v>7493</v>
      </c>
      <c r="I191" s="103">
        <v>8242.2999999999993</v>
      </c>
      <c r="J191" s="104" t="s">
        <v>1119</v>
      </c>
      <c r="K191" s="104" t="s">
        <v>550</v>
      </c>
      <c r="L191" s="104" t="s">
        <v>1768</v>
      </c>
      <c r="M191" s="104" t="s">
        <v>581</v>
      </c>
      <c r="N191" s="104" t="s">
        <v>550</v>
      </c>
      <c r="O191" s="104" t="s">
        <v>1495</v>
      </c>
      <c r="P191" s="104" t="s">
        <v>550</v>
      </c>
      <c r="Q191" s="104" t="s">
        <v>550</v>
      </c>
      <c r="R191" s="104" t="s">
        <v>1122</v>
      </c>
      <c r="S191" s="104" t="s">
        <v>878</v>
      </c>
      <c r="T191" s="104" t="s">
        <v>1571</v>
      </c>
    </row>
    <row r="192" spans="1:20" x14ac:dyDescent="0.25">
      <c r="A192" s="104" t="s">
        <v>1115</v>
      </c>
      <c r="B192" s="104" t="s">
        <v>577</v>
      </c>
      <c r="C192" s="104" t="s">
        <v>604</v>
      </c>
      <c r="D192" s="104" t="s">
        <v>761</v>
      </c>
      <c r="E192" s="104" t="s">
        <v>1116</v>
      </c>
      <c r="F192" s="104" t="s">
        <v>1769</v>
      </c>
      <c r="G192" s="104" t="s">
        <v>1679</v>
      </c>
      <c r="H192" s="103">
        <v>161.31</v>
      </c>
      <c r="I192" s="103">
        <v>164.11</v>
      </c>
      <c r="J192" s="104" t="s">
        <v>1119</v>
      </c>
      <c r="K192" s="104" t="s">
        <v>550</v>
      </c>
      <c r="L192" s="104" t="s">
        <v>1770</v>
      </c>
      <c r="M192" s="104" t="s">
        <v>574</v>
      </c>
      <c r="N192" s="104" t="s">
        <v>550</v>
      </c>
      <c r="O192" s="104" t="s">
        <v>1610</v>
      </c>
      <c r="P192" s="104" t="s">
        <v>1194</v>
      </c>
      <c r="Q192" s="104" t="s">
        <v>1195</v>
      </c>
      <c r="R192" s="104" t="s">
        <v>1122</v>
      </c>
      <c r="S192" s="104" t="s">
        <v>869</v>
      </c>
      <c r="T192" s="104" t="s">
        <v>1613</v>
      </c>
    </row>
    <row r="193" spans="1:20" x14ac:dyDescent="0.25">
      <c r="A193" s="104" t="s">
        <v>1115</v>
      </c>
      <c r="B193" s="104" t="s">
        <v>576</v>
      </c>
      <c r="C193" s="104" t="s">
        <v>604</v>
      </c>
      <c r="D193" s="104" t="s">
        <v>761</v>
      </c>
      <c r="E193" s="104" t="s">
        <v>1116</v>
      </c>
      <c r="F193" s="104" t="s">
        <v>1771</v>
      </c>
      <c r="G193" s="104" t="s">
        <v>1679</v>
      </c>
      <c r="H193" s="103">
        <v>506</v>
      </c>
      <c r="I193" s="103">
        <v>508</v>
      </c>
      <c r="J193" s="104" t="s">
        <v>1119</v>
      </c>
      <c r="K193" s="104" t="s">
        <v>550</v>
      </c>
      <c r="L193" s="104" t="s">
        <v>550</v>
      </c>
      <c r="M193" s="104" t="s">
        <v>580</v>
      </c>
      <c r="N193" s="104" t="s">
        <v>550</v>
      </c>
      <c r="O193" s="104" t="s">
        <v>1610</v>
      </c>
      <c r="P193" s="104" t="s">
        <v>1588</v>
      </c>
      <c r="Q193" s="104" t="s">
        <v>550</v>
      </c>
      <c r="R193" s="104" t="s">
        <v>1122</v>
      </c>
      <c r="S193" s="104" t="s">
        <v>815</v>
      </c>
      <c r="T193" s="104" t="s">
        <v>1613</v>
      </c>
    </row>
    <row r="194" spans="1:20" x14ac:dyDescent="0.25">
      <c r="A194" s="104" t="s">
        <v>1115</v>
      </c>
      <c r="B194" s="104" t="s">
        <v>577</v>
      </c>
      <c r="C194" s="104" t="s">
        <v>550</v>
      </c>
      <c r="D194" s="104" t="s">
        <v>798</v>
      </c>
      <c r="E194" s="104" t="s">
        <v>1116</v>
      </c>
      <c r="F194" s="104" t="s">
        <v>1772</v>
      </c>
      <c r="G194" s="104" t="s">
        <v>1569</v>
      </c>
      <c r="H194" s="103">
        <v>11.17</v>
      </c>
      <c r="I194" s="103">
        <v>13.4</v>
      </c>
      <c r="J194" s="104" t="s">
        <v>1119</v>
      </c>
      <c r="K194" s="104" t="s">
        <v>550</v>
      </c>
      <c r="L194" s="104" t="s">
        <v>1773</v>
      </c>
      <c r="M194" s="104" t="s">
        <v>611</v>
      </c>
      <c r="N194" s="104" t="s">
        <v>550</v>
      </c>
      <c r="O194" s="104" t="s">
        <v>1495</v>
      </c>
      <c r="P194" s="104" t="s">
        <v>550</v>
      </c>
      <c r="Q194" s="104" t="s">
        <v>550</v>
      </c>
      <c r="R194" s="104" t="s">
        <v>1122</v>
      </c>
      <c r="S194" s="104" t="s">
        <v>799</v>
      </c>
      <c r="T194" s="104" t="s">
        <v>1571</v>
      </c>
    </row>
    <row r="195" spans="1:20" x14ac:dyDescent="0.25">
      <c r="A195" s="104" t="s">
        <v>1115</v>
      </c>
      <c r="B195" s="104" t="s">
        <v>577</v>
      </c>
      <c r="C195" s="104" t="s">
        <v>550</v>
      </c>
      <c r="D195" s="104" t="s">
        <v>798</v>
      </c>
      <c r="E195" s="104" t="s">
        <v>1116</v>
      </c>
      <c r="F195" s="104" t="s">
        <v>1774</v>
      </c>
      <c r="G195" s="104" t="s">
        <v>1569</v>
      </c>
      <c r="H195" s="103">
        <v>46.94</v>
      </c>
      <c r="I195" s="103">
        <v>56.33</v>
      </c>
      <c r="J195" s="104" t="s">
        <v>1119</v>
      </c>
      <c r="K195" s="104" t="s">
        <v>550</v>
      </c>
      <c r="L195" s="104" t="s">
        <v>1775</v>
      </c>
      <c r="M195" s="104" t="s">
        <v>611</v>
      </c>
      <c r="N195" s="104" t="s">
        <v>550</v>
      </c>
      <c r="O195" s="104" t="s">
        <v>1495</v>
      </c>
      <c r="P195" s="104" t="s">
        <v>1194</v>
      </c>
      <c r="Q195" s="104" t="s">
        <v>550</v>
      </c>
      <c r="R195" s="104" t="s">
        <v>1122</v>
      </c>
      <c r="S195" s="104" t="s">
        <v>799</v>
      </c>
      <c r="T195" s="104" t="s">
        <v>1571</v>
      </c>
    </row>
    <row r="196" spans="1:20" x14ac:dyDescent="0.25">
      <c r="A196" s="104" t="s">
        <v>1115</v>
      </c>
      <c r="B196" s="104" t="s">
        <v>577</v>
      </c>
      <c r="C196" s="104" t="s">
        <v>550</v>
      </c>
      <c r="D196" s="104" t="s">
        <v>798</v>
      </c>
      <c r="E196" s="104" t="s">
        <v>1116</v>
      </c>
      <c r="F196" s="104" t="s">
        <v>1776</v>
      </c>
      <c r="G196" s="104" t="s">
        <v>1569</v>
      </c>
      <c r="H196" s="103">
        <v>51.25</v>
      </c>
      <c r="I196" s="103">
        <v>61.5</v>
      </c>
      <c r="J196" s="104" t="s">
        <v>1119</v>
      </c>
      <c r="K196" s="104" t="s">
        <v>550</v>
      </c>
      <c r="L196" s="104" t="s">
        <v>1777</v>
      </c>
      <c r="M196" s="104" t="s">
        <v>611</v>
      </c>
      <c r="N196" s="104" t="s">
        <v>550</v>
      </c>
      <c r="O196" s="104" t="s">
        <v>1495</v>
      </c>
      <c r="P196" s="104" t="s">
        <v>1194</v>
      </c>
      <c r="Q196" s="104" t="s">
        <v>550</v>
      </c>
      <c r="R196" s="104" t="s">
        <v>1122</v>
      </c>
      <c r="S196" s="104" t="s">
        <v>799</v>
      </c>
      <c r="T196" s="104" t="s">
        <v>1571</v>
      </c>
    </row>
    <row r="197" spans="1:20" x14ac:dyDescent="0.25">
      <c r="A197" s="104" t="s">
        <v>1115</v>
      </c>
      <c r="B197" s="104" t="s">
        <v>577</v>
      </c>
      <c r="C197" s="104" t="s">
        <v>550</v>
      </c>
      <c r="D197" s="104" t="s">
        <v>798</v>
      </c>
      <c r="E197" s="104" t="s">
        <v>1116</v>
      </c>
      <c r="F197" s="104" t="s">
        <v>1778</v>
      </c>
      <c r="G197" s="104" t="s">
        <v>1569</v>
      </c>
      <c r="H197" s="103">
        <v>14.9</v>
      </c>
      <c r="I197" s="103">
        <v>17.88</v>
      </c>
      <c r="J197" s="104" t="s">
        <v>1119</v>
      </c>
      <c r="K197" s="104" t="s">
        <v>550</v>
      </c>
      <c r="L197" s="104" t="s">
        <v>1570</v>
      </c>
      <c r="M197" s="104" t="s">
        <v>611</v>
      </c>
      <c r="N197" s="104" t="s">
        <v>550</v>
      </c>
      <c r="O197" s="104" t="s">
        <v>1495</v>
      </c>
      <c r="P197" s="104" t="s">
        <v>550</v>
      </c>
      <c r="Q197" s="104" t="s">
        <v>550</v>
      </c>
      <c r="R197" s="104" t="s">
        <v>1122</v>
      </c>
      <c r="S197" s="104" t="s">
        <v>799</v>
      </c>
      <c r="T197" s="104" t="s">
        <v>1571</v>
      </c>
    </row>
    <row r="198" spans="1:20" x14ac:dyDescent="0.25">
      <c r="A198" s="104" t="s">
        <v>1115</v>
      </c>
      <c r="B198" s="104" t="s">
        <v>577</v>
      </c>
      <c r="C198" s="104" t="s">
        <v>550</v>
      </c>
      <c r="D198" s="104" t="s">
        <v>798</v>
      </c>
      <c r="E198" s="104" t="s">
        <v>1116</v>
      </c>
      <c r="F198" s="104" t="s">
        <v>1779</v>
      </c>
      <c r="G198" s="104" t="s">
        <v>1569</v>
      </c>
      <c r="H198" s="103">
        <v>185</v>
      </c>
      <c r="I198" s="103">
        <v>222</v>
      </c>
      <c r="J198" s="104" t="s">
        <v>1119</v>
      </c>
      <c r="K198" s="104" t="s">
        <v>550</v>
      </c>
      <c r="L198" s="104" t="s">
        <v>1780</v>
      </c>
      <c r="M198" s="104" t="s">
        <v>611</v>
      </c>
      <c r="N198" s="104" t="s">
        <v>550</v>
      </c>
      <c r="O198" s="104" t="s">
        <v>1495</v>
      </c>
      <c r="P198" s="104" t="s">
        <v>550</v>
      </c>
      <c r="Q198" s="104" t="s">
        <v>550</v>
      </c>
      <c r="R198" s="104" t="s">
        <v>1122</v>
      </c>
      <c r="S198" s="104" t="s">
        <v>799</v>
      </c>
      <c r="T198" s="104" t="s">
        <v>1571</v>
      </c>
    </row>
    <row r="199" spans="1:20" x14ac:dyDescent="0.25">
      <c r="A199" s="104" t="s">
        <v>1115</v>
      </c>
      <c r="B199" s="104" t="s">
        <v>633</v>
      </c>
      <c r="C199" s="104" t="s">
        <v>550</v>
      </c>
      <c r="D199" s="104" t="s">
        <v>879</v>
      </c>
      <c r="E199" s="104" t="s">
        <v>1116</v>
      </c>
      <c r="F199" s="104" t="s">
        <v>1781</v>
      </c>
      <c r="G199" s="104" t="s">
        <v>1569</v>
      </c>
      <c r="H199" s="103">
        <v>26000</v>
      </c>
      <c r="I199" s="103">
        <v>31200</v>
      </c>
      <c r="J199" s="104" t="s">
        <v>1119</v>
      </c>
      <c r="K199" s="104" t="s">
        <v>550</v>
      </c>
      <c r="L199" s="104" t="s">
        <v>1782</v>
      </c>
      <c r="M199" s="104" t="s">
        <v>581</v>
      </c>
      <c r="N199" s="104" t="s">
        <v>550</v>
      </c>
      <c r="O199" s="104" t="s">
        <v>1495</v>
      </c>
      <c r="P199" s="104" t="s">
        <v>550</v>
      </c>
      <c r="Q199" s="104" t="s">
        <v>550</v>
      </c>
      <c r="R199" s="104" t="s">
        <v>1122</v>
      </c>
      <c r="S199" s="104" t="s">
        <v>802</v>
      </c>
      <c r="T199" s="104" t="s">
        <v>1571</v>
      </c>
    </row>
    <row r="200" spans="1:20" x14ac:dyDescent="0.25">
      <c r="A200" s="104" t="s">
        <v>1151</v>
      </c>
      <c r="B200" s="104" t="s">
        <v>880</v>
      </c>
      <c r="C200" s="104" t="s">
        <v>604</v>
      </c>
      <c r="D200" s="104" t="s">
        <v>881</v>
      </c>
      <c r="E200" s="104" t="s">
        <v>1116</v>
      </c>
      <c r="F200" s="104" t="s">
        <v>1783</v>
      </c>
      <c r="G200" s="104" t="s">
        <v>1574</v>
      </c>
      <c r="H200" s="103">
        <v>8580</v>
      </c>
      <c r="I200" s="103">
        <v>10296</v>
      </c>
      <c r="J200" s="104" t="s">
        <v>1119</v>
      </c>
      <c r="K200" s="104" t="s">
        <v>550</v>
      </c>
      <c r="L200" s="104" t="s">
        <v>1784</v>
      </c>
      <c r="M200" s="104" t="s">
        <v>579</v>
      </c>
      <c r="N200" s="104" t="s">
        <v>550</v>
      </c>
      <c r="O200" s="104" t="s">
        <v>1161</v>
      </c>
      <c r="P200" s="104" t="s">
        <v>1728</v>
      </c>
      <c r="Q200" s="104" t="s">
        <v>550</v>
      </c>
      <c r="R200" s="104" t="s">
        <v>1122</v>
      </c>
      <c r="S200" s="104" t="s">
        <v>882</v>
      </c>
      <c r="T200" s="104" t="s">
        <v>1606</v>
      </c>
    </row>
    <row r="201" spans="1:20" x14ac:dyDescent="0.25">
      <c r="A201" s="104" t="s">
        <v>1115</v>
      </c>
      <c r="B201" s="104" t="s">
        <v>577</v>
      </c>
      <c r="C201" s="104" t="s">
        <v>586</v>
      </c>
      <c r="D201" s="104" t="s">
        <v>883</v>
      </c>
      <c r="E201" s="104" t="s">
        <v>1375</v>
      </c>
      <c r="F201" s="104" t="s">
        <v>1785</v>
      </c>
      <c r="G201" s="104" t="s">
        <v>1597</v>
      </c>
      <c r="H201" s="103">
        <v>340.27</v>
      </c>
      <c r="I201" s="103">
        <v>340.27</v>
      </c>
      <c r="J201" s="104" t="s">
        <v>1119</v>
      </c>
      <c r="K201" s="104" t="s">
        <v>550</v>
      </c>
      <c r="L201" s="104" t="s">
        <v>1786</v>
      </c>
      <c r="M201" s="104" t="s">
        <v>579</v>
      </c>
      <c r="N201" s="104" t="s">
        <v>550</v>
      </c>
      <c r="O201" s="104" t="s">
        <v>1610</v>
      </c>
      <c r="P201" s="104" t="s">
        <v>1194</v>
      </c>
      <c r="Q201" s="104" t="s">
        <v>1195</v>
      </c>
      <c r="R201" s="104" t="s">
        <v>1122</v>
      </c>
      <c r="S201" s="104" t="s">
        <v>884</v>
      </c>
      <c r="T201" s="104" t="s">
        <v>1787</v>
      </c>
    </row>
    <row r="202" spans="1:20" x14ac:dyDescent="0.25">
      <c r="A202" s="104" t="s">
        <v>1572</v>
      </c>
      <c r="B202" s="104" t="s">
        <v>871</v>
      </c>
      <c r="C202" s="104" t="s">
        <v>604</v>
      </c>
      <c r="D202" s="104" t="s">
        <v>885</v>
      </c>
      <c r="E202" s="104" t="s">
        <v>1116</v>
      </c>
      <c r="F202" s="104" t="s">
        <v>1788</v>
      </c>
      <c r="G202" s="104" t="s">
        <v>1597</v>
      </c>
      <c r="H202" s="103">
        <v>711.98</v>
      </c>
      <c r="I202" s="103">
        <v>854.38</v>
      </c>
      <c r="J202" s="104" t="s">
        <v>1119</v>
      </c>
      <c r="K202" s="104" t="s">
        <v>550</v>
      </c>
      <c r="L202" s="104" t="s">
        <v>1789</v>
      </c>
      <c r="M202" s="104" t="s">
        <v>611</v>
      </c>
      <c r="N202" s="104" t="s">
        <v>550</v>
      </c>
      <c r="O202" s="104" t="s">
        <v>1132</v>
      </c>
      <c r="P202" s="104" t="s">
        <v>1790</v>
      </c>
      <c r="Q202" s="104" t="s">
        <v>550</v>
      </c>
      <c r="R202" s="104" t="s">
        <v>1122</v>
      </c>
      <c r="S202" s="104" t="s">
        <v>886</v>
      </c>
      <c r="T202" s="104" t="s">
        <v>1622</v>
      </c>
    </row>
    <row r="203" spans="1:20" x14ac:dyDescent="0.25">
      <c r="A203" s="104" t="s">
        <v>1115</v>
      </c>
      <c r="B203" s="104" t="s">
        <v>887</v>
      </c>
      <c r="C203" s="104" t="s">
        <v>604</v>
      </c>
      <c r="D203" s="104" t="s">
        <v>888</v>
      </c>
      <c r="E203" s="104" t="s">
        <v>1116</v>
      </c>
      <c r="F203" s="104" t="s">
        <v>1791</v>
      </c>
      <c r="G203" s="104" t="s">
        <v>1792</v>
      </c>
      <c r="H203" s="103">
        <v>500</v>
      </c>
      <c r="I203" s="103">
        <v>600</v>
      </c>
      <c r="J203" s="104" t="s">
        <v>1119</v>
      </c>
      <c r="K203" s="104" t="s">
        <v>550</v>
      </c>
      <c r="L203" s="104" t="s">
        <v>1793</v>
      </c>
      <c r="M203" s="104" t="s">
        <v>574</v>
      </c>
      <c r="N203" s="104" t="s">
        <v>550</v>
      </c>
      <c r="O203" s="104" t="s">
        <v>1495</v>
      </c>
      <c r="P203" s="104" t="s">
        <v>1794</v>
      </c>
      <c r="Q203" s="104" t="s">
        <v>1795</v>
      </c>
      <c r="R203" s="104" t="s">
        <v>1122</v>
      </c>
      <c r="S203" s="104" t="s">
        <v>889</v>
      </c>
      <c r="T203" s="104" t="s">
        <v>1719</v>
      </c>
    </row>
    <row r="204" spans="1:20" x14ac:dyDescent="0.25">
      <c r="A204" s="104" t="s">
        <v>1115</v>
      </c>
      <c r="B204" s="104" t="s">
        <v>550</v>
      </c>
      <c r="C204" s="104" t="s">
        <v>550</v>
      </c>
      <c r="D204" s="104" t="s">
        <v>761</v>
      </c>
      <c r="E204" s="104" t="s">
        <v>1116</v>
      </c>
      <c r="F204" s="104" t="s">
        <v>1796</v>
      </c>
      <c r="G204" s="104" t="s">
        <v>1722</v>
      </c>
      <c r="H204" s="103">
        <v>23.5</v>
      </c>
      <c r="I204" s="103">
        <v>24.2</v>
      </c>
      <c r="J204" s="104" t="s">
        <v>1119</v>
      </c>
      <c r="K204" s="104" t="s">
        <v>550</v>
      </c>
      <c r="L204" s="104" t="s">
        <v>1797</v>
      </c>
      <c r="M204" s="104" t="s">
        <v>582</v>
      </c>
      <c r="N204" s="104" t="s">
        <v>550</v>
      </c>
      <c r="O204" s="104" t="s">
        <v>1495</v>
      </c>
      <c r="P204" s="104" t="s">
        <v>1605</v>
      </c>
      <c r="Q204" s="104" t="s">
        <v>550</v>
      </c>
      <c r="R204" s="104" t="s">
        <v>1122</v>
      </c>
      <c r="S204" s="104" t="s">
        <v>801</v>
      </c>
      <c r="T204" s="104" t="s">
        <v>1583</v>
      </c>
    </row>
    <row r="205" spans="1:20" x14ac:dyDescent="0.25">
      <c r="A205" s="104" t="s">
        <v>1572</v>
      </c>
      <c r="B205" s="104" t="s">
        <v>871</v>
      </c>
      <c r="C205" s="104" t="s">
        <v>604</v>
      </c>
      <c r="D205" s="104" t="s">
        <v>890</v>
      </c>
      <c r="E205" s="104" t="s">
        <v>1116</v>
      </c>
      <c r="F205" s="104" t="s">
        <v>1798</v>
      </c>
      <c r="G205" s="104" t="s">
        <v>1597</v>
      </c>
      <c r="H205" s="103">
        <v>14957.62</v>
      </c>
      <c r="I205" s="103">
        <v>17949.14</v>
      </c>
      <c r="J205" s="104" t="s">
        <v>1119</v>
      </c>
      <c r="K205" s="104" t="s">
        <v>550</v>
      </c>
      <c r="L205" s="104" t="s">
        <v>1799</v>
      </c>
      <c r="M205" s="104" t="s">
        <v>580</v>
      </c>
      <c r="N205" s="104" t="s">
        <v>550</v>
      </c>
      <c r="O205" s="104" t="s">
        <v>1137</v>
      </c>
      <c r="P205" s="104" t="s">
        <v>1758</v>
      </c>
      <c r="Q205" s="104" t="s">
        <v>550</v>
      </c>
      <c r="R205" s="104" t="s">
        <v>1122</v>
      </c>
      <c r="S205" s="104" t="s">
        <v>891</v>
      </c>
      <c r="T205" s="104" t="s">
        <v>1622</v>
      </c>
    </row>
    <row r="206" spans="1:20" x14ac:dyDescent="0.25">
      <c r="A206" s="104" t="s">
        <v>1115</v>
      </c>
      <c r="B206" s="104" t="s">
        <v>811</v>
      </c>
      <c r="C206" s="104" t="s">
        <v>604</v>
      </c>
      <c r="D206" s="104" t="s">
        <v>892</v>
      </c>
      <c r="E206" s="104" t="s">
        <v>1116</v>
      </c>
      <c r="F206" s="104" t="s">
        <v>1800</v>
      </c>
      <c r="G206" s="104" t="s">
        <v>1579</v>
      </c>
      <c r="H206" s="103">
        <v>4829</v>
      </c>
      <c r="I206" s="103">
        <v>5794.8</v>
      </c>
      <c r="J206" s="104" t="s">
        <v>1119</v>
      </c>
      <c r="K206" s="104" t="s">
        <v>550</v>
      </c>
      <c r="L206" s="104" t="s">
        <v>1801</v>
      </c>
      <c r="M206" s="104" t="s">
        <v>579</v>
      </c>
      <c r="N206" s="104" t="s">
        <v>550</v>
      </c>
      <c r="O206" s="104" t="s">
        <v>1495</v>
      </c>
      <c r="P206" s="104" t="s">
        <v>1802</v>
      </c>
      <c r="Q206" s="104" t="s">
        <v>1802</v>
      </c>
      <c r="R206" s="104" t="s">
        <v>1122</v>
      </c>
      <c r="S206" s="104" t="s">
        <v>893</v>
      </c>
      <c r="T206" s="104" t="s">
        <v>1719</v>
      </c>
    </row>
    <row r="207" spans="1:20" x14ac:dyDescent="0.25">
      <c r="A207" s="104" t="s">
        <v>1115</v>
      </c>
      <c r="B207" s="104" t="s">
        <v>577</v>
      </c>
      <c r="C207" s="104" t="s">
        <v>550</v>
      </c>
      <c r="D207" s="104" t="s">
        <v>617</v>
      </c>
      <c r="E207" s="104" t="s">
        <v>1116</v>
      </c>
      <c r="F207" s="104" t="s">
        <v>1803</v>
      </c>
      <c r="G207" s="104" t="s">
        <v>1410</v>
      </c>
      <c r="H207" s="103">
        <v>11000</v>
      </c>
      <c r="I207" s="103">
        <v>13200</v>
      </c>
      <c r="J207" s="104" t="s">
        <v>1119</v>
      </c>
      <c r="K207" s="104" t="s">
        <v>550</v>
      </c>
      <c r="L207" s="104" t="s">
        <v>1804</v>
      </c>
      <c r="M207" s="104" t="s">
        <v>611</v>
      </c>
      <c r="N207" s="104" t="s">
        <v>550</v>
      </c>
      <c r="O207" s="104" t="s">
        <v>1495</v>
      </c>
      <c r="P207" s="104" t="s">
        <v>1277</v>
      </c>
      <c r="Q207" s="104" t="s">
        <v>550</v>
      </c>
      <c r="R207" s="104" t="s">
        <v>1122</v>
      </c>
      <c r="S207" s="104" t="s">
        <v>618</v>
      </c>
      <c r="T207" s="104" t="s">
        <v>1719</v>
      </c>
    </row>
    <row r="208" spans="1:20" x14ac:dyDescent="0.25">
      <c r="A208" s="104" t="s">
        <v>1115</v>
      </c>
      <c r="B208" s="104" t="s">
        <v>570</v>
      </c>
      <c r="C208" s="104" t="s">
        <v>604</v>
      </c>
      <c r="D208" s="104" t="s">
        <v>894</v>
      </c>
      <c r="E208" s="104" t="s">
        <v>1116</v>
      </c>
      <c r="F208" s="104" t="s">
        <v>1805</v>
      </c>
      <c r="G208" s="104" t="s">
        <v>1722</v>
      </c>
      <c r="H208" s="103">
        <v>550</v>
      </c>
      <c r="I208" s="103">
        <v>660</v>
      </c>
      <c r="J208" s="104" t="s">
        <v>1119</v>
      </c>
      <c r="K208" s="104" t="s">
        <v>550</v>
      </c>
      <c r="L208" s="104" t="s">
        <v>550</v>
      </c>
      <c r="M208" s="104" t="s">
        <v>580</v>
      </c>
      <c r="N208" s="104" t="s">
        <v>550</v>
      </c>
      <c r="O208" s="104" t="s">
        <v>1495</v>
      </c>
      <c r="P208" s="104" t="s">
        <v>1710</v>
      </c>
      <c r="Q208" s="104" t="s">
        <v>550</v>
      </c>
      <c r="R208" s="104" t="s">
        <v>1122</v>
      </c>
      <c r="S208" s="104" t="s">
        <v>893</v>
      </c>
      <c r="T208" s="104" t="s">
        <v>1719</v>
      </c>
    </row>
    <row r="209" spans="1:20" x14ac:dyDescent="0.25">
      <c r="A209" s="104" t="s">
        <v>1572</v>
      </c>
      <c r="B209" s="104" t="s">
        <v>612</v>
      </c>
      <c r="C209" s="104" t="s">
        <v>550</v>
      </c>
      <c r="D209" s="104" t="s">
        <v>128</v>
      </c>
      <c r="E209" s="104" t="s">
        <v>1116</v>
      </c>
      <c r="F209" s="104" t="s">
        <v>1806</v>
      </c>
      <c r="G209" s="104" t="s">
        <v>1574</v>
      </c>
      <c r="H209" s="103">
        <v>24641.599999999999</v>
      </c>
      <c r="I209" s="103">
        <v>25159.07</v>
      </c>
      <c r="J209" s="104" t="s">
        <v>1119</v>
      </c>
      <c r="K209" s="104" t="s">
        <v>550</v>
      </c>
      <c r="L209" s="104" t="s">
        <v>1807</v>
      </c>
      <c r="M209" s="104" t="s">
        <v>580</v>
      </c>
      <c r="N209" s="104" t="s">
        <v>550</v>
      </c>
      <c r="O209" s="104" t="s">
        <v>1132</v>
      </c>
      <c r="P209" s="104" t="s">
        <v>1576</v>
      </c>
      <c r="Q209" s="104" t="s">
        <v>550</v>
      </c>
      <c r="R209" s="104" t="s">
        <v>1122</v>
      </c>
      <c r="S209" s="104" t="s">
        <v>895</v>
      </c>
      <c r="T209" s="104" t="s">
        <v>1640</v>
      </c>
    </row>
    <row r="210" spans="1:20" x14ac:dyDescent="0.25">
      <c r="A210" s="104" t="s">
        <v>1572</v>
      </c>
      <c r="B210" s="104" t="s">
        <v>612</v>
      </c>
      <c r="C210" s="104" t="s">
        <v>604</v>
      </c>
      <c r="D210" s="104" t="s">
        <v>619</v>
      </c>
      <c r="E210" s="104" t="s">
        <v>1116</v>
      </c>
      <c r="F210" s="104" t="s">
        <v>1808</v>
      </c>
      <c r="G210" s="104" t="s">
        <v>1675</v>
      </c>
      <c r="H210" s="103">
        <v>6800</v>
      </c>
      <c r="I210" s="103">
        <v>8160</v>
      </c>
      <c r="J210" s="104" t="s">
        <v>1119</v>
      </c>
      <c r="K210" s="104" t="s">
        <v>550</v>
      </c>
      <c r="L210" s="104" t="s">
        <v>1809</v>
      </c>
      <c r="M210" s="104" t="s">
        <v>580</v>
      </c>
      <c r="N210" s="104" t="s">
        <v>550</v>
      </c>
      <c r="O210" s="104" t="s">
        <v>1132</v>
      </c>
      <c r="P210" s="104" t="s">
        <v>1576</v>
      </c>
      <c r="Q210" s="104" t="s">
        <v>550</v>
      </c>
      <c r="R210" s="104" t="s">
        <v>1122</v>
      </c>
      <c r="S210" s="104" t="s">
        <v>620</v>
      </c>
      <c r="T210" s="104" t="s">
        <v>1606</v>
      </c>
    </row>
    <row r="211" spans="1:20" x14ac:dyDescent="0.25">
      <c r="A211" s="104" t="s">
        <v>1572</v>
      </c>
      <c r="B211" s="104" t="s">
        <v>612</v>
      </c>
      <c r="C211" s="104" t="s">
        <v>604</v>
      </c>
      <c r="D211" s="104" t="s">
        <v>619</v>
      </c>
      <c r="E211" s="104" t="s">
        <v>1116</v>
      </c>
      <c r="F211" s="104" t="s">
        <v>1810</v>
      </c>
      <c r="G211" s="104" t="s">
        <v>1675</v>
      </c>
      <c r="H211" s="103">
        <v>12900</v>
      </c>
      <c r="I211" s="103">
        <v>15480</v>
      </c>
      <c r="J211" s="104" t="s">
        <v>1119</v>
      </c>
      <c r="K211" s="104" t="s">
        <v>550</v>
      </c>
      <c r="L211" s="104" t="s">
        <v>1809</v>
      </c>
      <c r="M211" s="104" t="s">
        <v>611</v>
      </c>
      <c r="N211" s="104" t="s">
        <v>550</v>
      </c>
      <c r="O211" s="104" t="s">
        <v>1132</v>
      </c>
      <c r="P211" s="104" t="s">
        <v>1576</v>
      </c>
      <c r="Q211" s="104" t="s">
        <v>550</v>
      </c>
      <c r="R211" s="104" t="s">
        <v>1122</v>
      </c>
      <c r="S211" s="104" t="s">
        <v>620</v>
      </c>
      <c r="T211" s="104" t="s">
        <v>1606</v>
      </c>
    </row>
    <row r="212" spans="1:20" x14ac:dyDescent="0.25">
      <c r="A212" s="104" t="s">
        <v>1572</v>
      </c>
      <c r="B212" s="104" t="s">
        <v>612</v>
      </c>
      <c r="C212" s="104" t="s">
        <v>604</v>
      </c>
      <c r="D212" s="104" t="s">
        <v>619</v>
      </c>
      <c r="E212" s="104" t="s">
        <v>1116</v>
      </c>
      <c r="F212" s="104" t="s">
        <v>1811</v>
      </c>
      <c r="G212" s="104" t="s">
        <v>1675</v>
      </c>
      <c r="H212" s="103">
        <v>5000</v>
      </c>
      <c r="I212" s="103">
        <v>6000</v>
      </c>
      <c r="J212" s="104" t="s">
        <v>1119</v>
      </c>
      <c r="K212" s="104" t="s">
        <v>550</v>
      </c>
      <c r="L212" s="104" t="s">
        <v>1812</v>
      </c>
      <c r="M212" s="104" t="s">
        <v>579</v>
      </c>
      <c r="N212" s="104" t="s">
        <v>550</v>
      </c>
      <c r="O212" s="104" t="s">
        <v>1132</v>
      </c>
      <c r="P212" s="104" t="s">
        <v>1576</v>
      </c>
      <c r="Q212" s="104" t="s">
        <v>550</v>
      </c>
      <c r="R212" s="104" t="s">
        <v>1122</v>
      </c>
      <c r="S212" s="104" t="s">
        <v>896</v>
      </c>
      <c r="T212" s="104" t="s">
        <v>1606</v>
      </c>
    </row>
    <row r="213" spans="1:20" x14ac:dyDescent="0.25">
      <c r="A213" s="104" t="s">
        <v>1115</v>
      </c>
      <c r="B213" s="104" t="s">
        <v>897</v>
      </c>
      <c r="C213" s="104" t="s">
        <v>604</v>
      </c>
      <c r="D213" s="104" t="s">
        <v>718</v>
      </c>
      <c r="E213" s="104" t="s">
        <v>1116</v>
      </c>
      <c r="F213" s="104" t="s">
        <v>1813</v>
      </c>
      <c r="G213" s="104" t="s">
        <v>1689</v>
      </c>
      <c r="H213" s="103">
        <v>46.17</v>
      </c>
      <c r="I213" s="103">
        <v>55.4</v>
      </c>
      <c r="J213" s="104" t="s">
        <v>1119</v>
      </c>
      <c r="K213" s="104" t="s">
        <v>550</v>
      </c>
      <c r="L213" s="104" t="s">
        <v>1814</v>
      </c>
      <c r="M213" s="104" t="s">
        <v>574</v>
      </c>
      <c r="N213" s="104" t="s">
        <v>550</v>
      </c>
      <c r="O213" s="104" t="s">
        <v>1495</v>
      </c>
      <c r="P213" s="104" t="s">
        <v>1621</v>
      </c>
      <c r="Q213" s="104" t="s">
        <v>1162</v>
      </c>
      <c r="R213" s="104" t="s">
        <v>1122</v>
      </c>
      <c r="S213" s="104" t="s">
        <v>898</v>
      </c>
      <c r="T213" s="104" t="s">
        <v>1724</v>
      </c>
    </row>
    <row r="214" spans="1:20" x14ac:dyDescent="0.25">
      <c r="A214" s="104" t="s">
        <v>1115</v>
      </c>
      <c r="B214" s="104" t="s">
        <v>577</v>
      </c>
      <c r="C214" s="104" t="s">
        <v>550</v>
      </c>
      <c r="D214" s="104" t="s">
        <v>718</v>
      </c>
      <c r="E214" s="104" t="s">
        <v>1116</v>
      </c>
      <c r="F214" s="104" t="s">
        <v>1815</v>
      </c>
      <c r="G214" s="104" t="s">
        <v>1569</v>
      </c>
      <c r="H214" s="103">
        <v>34.869999999999997</v>
      </c>
      <c r="I214" s="103">
        <v>41.84</v>
      </c>
      <c r="J214" s="104" t="s">
        <v>1119</v>
      </c>
      <c r="K214" s="104" t="s">
        <v>550</v>
      </c>
      <c r="L214" s="104" t="s">
        <v>1816</v>
      </c>
      <c r="M214" s="104" t="s">
        <v>611</v>
      </c>
      <c r="N214" s="104" t="s">
        <v>550</v>
      </c>
      <c r="O214" s="104" t="s">
        <v>1610</v>
      </c>
      <c r="P214" s="104" t="s">
        <v>550</v>
      </c>
      <c r="Q214" s="104" t="s">
        <v>550</v>
      </c>
      <c r="R214" s="104" t="s">
        <v>1122</v>
      </c>
      <c r="S214" s="104" t="s">
        <v>816</v>
      </c>
      <c r="T214" s="104" t="s">
        <v>1622</v>
      </c>
    </row>
    <row r="215" spans="1:20" x14ac:dyDescent="0.25">
      <c r="A215" s="104" t="s">
        <v>1572</v>
      </c>
      <c r="B215" s="104" t="s">
        <v>899</v>
      </c>
      <c r="C215" s="104" t="s">
        <v>604</v>
      </c>
      <c r="D215" s="104" t="s">
        <v>900</v>
      </c>
      <c r="E215" s="104" t="s">
        <v>1116</v>
      </c>
      <c r="F215" s="104" t="s">
        <v>1817</v>
      </c>
      <c r="G215" s="104" t="s">
        <v>1511</v>
      </c>
      <c r="H215" s="103">
        <v>730</v>
      </c>
      <c r="I215" s="103">
        <v>876</v>
      </c>
      <c r="J215" s="104" t="s">
        <v>1119</v>
      </c>
      <c r="K215" s="104" t="s">
        <v>550</v>
      </c>
      <c r="L215" s="104" t="s">
        <v>1818</v>
      </c>
      <c r="M215" s="104" t="s">
        <v>572</v>
      </c>
      <c r="N215" s="104" t="s">
        <v>550</v>
      </c>
      <c r="O215" s="104" t="s">
        <v>1132</v>
      </c>
      <c r="P215" s="104" t="s">
        <v>1819</v>
      </c>
      <c r="Q215" s="104" t="s">
        <v>550</v>
      </c>
      <c r="R215" s="104" t="s">
        <v>1122</v>
      </c>
      <c r="S215" s="104" t="s">
        <v>901</v>
      </c>
      <c r="T215" s="104" t="s">
        <v>1523</v>
      </c>
    </row>
    <row r="216" spans="1:20" x14ac:dyDescent="0.25">
      <c r="A216" s="104" t="s">
        <v>1115</v>
      </c>
      <c r="B216" s="104" t="s">
        <v>633</v>
      </c>
      <c r="C216" s="104" t="s">
        <v>550</v>
      </c>
      <c r="D216" s="104" t="s">
        <v>777</v>
      </c>
      <c r="E216" s="104" t="s">
        <v>1116</v>
      </c>
      <c r="F216" s="104" t="s">
        <v>1820</v>
      </c>
      <c r="G216" s="104" t="s">
        <v>1521</v>
      </c>
      <c r="H216" s="103">
        <v>633.6</v>
      </c>
      <c r="I216" s="103">
        <v>633.6</v>
      </c>
      <c r="J216" s="104" t="s">
        <v>1119</v>
      </c>
      <c r="K216" s="104" t="s">
        <v>1821</v>
      </c>
      <c r="L216" s="104" t="s">
        <v>1822</v>
      </c>
      <c r="M216" s="104" t="s">
        <v>611</v>
      </c>
      <c r="N216" s="104" t="s">
        <v>550</v>
      </c>
      <c r="O216" s="104" t="s">
        <v>1495</v>
      </c>
      <c r="P216" s="104" t="s">
        <v>1481</v>
      </c>
      <c r="Q216" s="104" t="s">
        <v>550</v>
      </c>
      <c r="R216" s="104" t="s">
        <v>1122</v>
      </c>
      <c r="S216" s="104" t="s">
        <v>842</v>
      </c>
      <c r="T216" s="104" t="s">
        <v>1523</v>
      </c>
    </row>
    <row r="217" spans="1:20" x14ac:dyDescent="0.25">
      <c r="A217" s="104" t="s">
        <v>1115</v>
      </c>
      <c r="B217" s="104" t="s">
        <v>573</v>
      </c>
      <c r="C217" s="104" t="s">
        <v>604</v>
      </c>
      <c r="D217" s="104" t="s">
        <v>777</v>
      </c>
      <c r="E217" s="104" t="s">
        <v>1116</v>
      </c>
      <c r="F217" s="104" t="s">
        <v>1823</v>
      </c>
      <c r="G217" s="104" t="s">
        <v>1824</v>
      </c>
      <c r="H217" s="103">
        <v>482.33</v>
      </c>
      <c r="I217" s="103">
        <v>482.33</v>
      </c>
      <c r="J217" s="104" t="s">
        <v>1119</v>
      </c>
      <c r="K217" s="104" t="s">
        <v>1825</v>
      </c>
      <c r="L217" s="104" t="s">
        <v>1826</v>
      </c>
      <c r="M217" s="104" t="s">
        <v>574</v>
      </c>
      <c r="N217" s="104" t="s">
        <v>550</v>
      </c>
      <c r="O217" s="104" t="s">
        <v>1495</v>
      </c>
      <c r="P217" s="104" t="s">
        <v>1700</v>
      </c>
      <c r="Q217" s="104" t="s">
        <v>1827</v>
      </c>
      <c r="R217" s="104" t="s">
        <v>1122</v>
      </c>
      <c r="S217" s="104" t="s">
        <v>842</v>
      </c>
      <c r="T217" s="104" t="s">
        <v>1523</v>
      </c>
    </row>
    <row r="218" spans="1:20" x14ac:dyDescent="0.25">
      <c r="A218" s="104" t="s">
        <v>1115</v>
      </c>
      <c r="B218" s="104" t="s">
        <v>633</v>
      </c>
      <c r="C218" s="104" t="s">
        <v>646</v>
      </c>
      <c r="D218" s="104" t="s">
        <v>777</v>
      </c>
      <c r="E218" s="104" t="s">
        <v>1116</v>
      </c>
      <c r="F218" s="104" t="s">
        <v>1828</v>
      </c>
      <c r="G218" s="104" t="s">
        <v>1521</v>
      </c>
      <c r="H218" s="103">
        <v>890.09</v>
      </c>
      <c r="I218" s="103">
        <v>890.09</v>
      </c>
      <c r="J218" s="104" t="s">
        <v>1119</v>
      </c>
      <c r="K218" s="104" t="s">
        <v>1829</v>
      </c>
      <c r="L218" s="104" t="s">
        <v>1830</v>
      </c>
      <c r="M218" s="104" t="s">
        <v>574</v>
      </c>
      <c r="N218" s="104" t="s">
        <v>550</v>
      </c>
      <c r="O218" s="104" t="s">
        <v>1495</v>
      </c>
      <c r="P218" s="104" t="s">
        <v>1142</v>
      </c>
      <c r="Q218" s="104" t="s">
        <v>1162</v>
      </c>
      <c r="R218" s="104" t="s">
        <v>1122</v>
      </c>
      <c r="S218" s="104" t="s">
        <v>842</v>
      </c>
      <c r="T218" s="104" t="s">
        <v>1523</v>
      </c>
    </row>
    <row r="219" spans="1:20" x14ac:dyDescent="0.25">
      <c r="A219" s="104" t="s">
        <v>1115</v>
      </c>
      <c r="B219" s="104" t="s">
        <v>633</v>
      </c>
      <c r="C219" s="104" t="s">
        <v>550</v>
      </c>
      <c r="D219" s="104" t="s">
        <v>761</v>
      </c>
      <c r="E219" s="104" t="s">
        <v>1375</v>
      </c>
      <c r="F219" s="104" t="s">
        <v>1831</v>
      </c>
      <c r="G219" s="104" t="s">
        <v>1730</v>
      </c>
      <c r="H219" s="103">
        <v>48</v>
      </c>
      <c r="I219" s="103">
        <v>48</v>
      </c>
      <c r="J219" s="104" t="s">
        <v>1119</v>
      </c>
      <c r="K219" s="104" t="s">
        <v>550</v>
      </c>
      <c r="L219" s="104" t="s">
        <v>1518</v>
      </c>
      <c r="M219" s="104" t="s">
        <v>749</v>
      </c>
      <c r="N219" s="104" t="s">
        <v>550</v>
      </c>
      <c r="O219" s="104" t="s">
        <v>1132</v>
      </c>
      <c r="P219" s="104" t="s">
        <v>550</v>
      </c>
      <c r="Q219" s="104" t="s">
        <v>550</v>
      </c>
      <c r="R219" s="104" t="s">
        <v>1414</v>
      </c>
      <c r="S219" s="104" t="s">
        <v>902</v>
      </c>
      <c r="T219" s="104" t="s">
        <v>1731</v>
      </c>
    </row>
    <row r="220" spans="1:20" x14ac:dyDescent="0.25">
      <c r="A220" s="104" t="s">
        <v>1115</v>
      </c>
      <c r="B220" s="104" t="s">
        <v>633</v>
      </c>
      <c r="C220" s="104" t="s">
        <v>550</v>
      </c>
      <c r="D220" s="104" t="s">
        <v>761</v>
      </c>
      <c r="E220" s="104" t="s">
        <v>1116</v>
      </c>
      <c r="F220" s="104" t="s">
        <v>1832</v>
      </c>
      <c r="G220" s="104" t="s">
        <v>1730</v>
      </c>
      <c r="H220" s="103">
        <v>83</v>
      </c>
      <c r="I220" s="103">
        <v>83</v>
      </c>
      <c r="J220" s="104" t="s">
        <v>1119</v>
      </c>
      <c r="K220" s="104" t="s">
        <v>550</v>
      </c>
      <c r="L220" s="104" t="s">
        <v>1518</v>
      </c>
      <c r="M220" s="104" t="s">
        <v>582</v>
      </c>
      <c r="N220" s="104" t="s">
        <v>550</v>
      </c>
      <c r="O220" s="104" t="s">
        <v>1132</v>
      </c>
      <c r="P220" s="104" t="s">
        <v>1481</v>
      </c>
      <c r="Q220" s="104" t="s">
        <v>550</v>
      </c>
      <c r="R220" s="104" t="s">
        <v>1122</v>
      </c>
      <c r="S220" s="104" t="s">
        <v>861</v>
      </c>
      <c r="T220" s="104" t="s">
        <v>1731</v>
      </c>
    </row>
    <row r="221" spans="1:20" x14ac:dyDescent="0.25">
      <c r="A221" s="104" t="s">
        <v>1115</v>
      </c>
      <c r="B221" s="104" t="s">
        <v>577</v>
      </c>
      <c r="C221" s="104" t="s">
        <v>604</v>
      </c>
      <c r="D221" s="104" t="s">
        <v>903</v>
      </c>
      <c r="E221" s="104" t="s">
        <v>1116</v>
      </c>
      <c r="F221" s="104" t="s">
        <v>1833</v>
      </c>
      <c r="G221" s="104" t="s">
        <v>1590</v>
      </c>
      <c r="H221" s="103">
        <v>7895</v>
      </c>
      <c r="I221" s="103">
        <v>9474</v>
      </c>
      <c r="J221" s="104" t="s">
        <v>1119</v>
      </c>
      <c r="K221" s="104" t="s">
        <v>550</v>
      </c>
      <c r="L221" s="104" t="s">
        <v>1834</v>
      </c>
      <c r="M221" s="104" t="s">
        <v>579</v>
      </c>
      <c r="N221" s="104" t="s">
        <v>550</v>
      </c>
      <c r="O221" s="104" t="s">
        <v>1495</v>
      </c>
      <c r="P221" s="104" t="s">
        <v>1293</v>
      </c>
      <c r="Q221" s="104" t="s">
        <v>550</v>
      </c>
      <c r="R221" s="104" t="s">
        <v>1122</v>
      </c>
      <c r="S221" s="104" t="s">
        <v>904</v>
      </c>
      <c r="T221" s="104" t="s">
        <v>1835</v>
      </c>
    </row>
    <row r="222" spans="1:20" x14ac:dyDescent="0.25">
      <c r="A222" s="104" t="s">
        <v>1115</v>
      </c>
      <c r="B222" s="104" t="s">
        <v>577</v>
      </c>
      <c r="C222" s="104" t="s">
        <v>604</v>
      </c>
      <c r="D222" s="104" t="s">
        <v>905</v>
      </c>
      <c r="E222" s="104" t="s">
        <v>1116</v>
      </c>
      <c r="F222" s="104" t="s">
        <v>1836</v>
      </c>
      <c r="G222" s="104" t="s">
        <v>1837</v>
      </c>
      <c r="H222" s="103">
        <v>571.92999999999995</v>
      </c>
      <c r="I222" s="103">
        <v>628.75</v>
      </c>
      <c r="J222" s="104" t="s">
        <v>1119</v>
      </c>
      <c r="K222" s="104" t="s">
        <v>550</v>
      </c>
      <c r="L222" s="104" t="s">
        <v>1838</v>
      </c>
      <c r="M222" s="104" t="s">
        <v>579</v>
      </c>
      <c r="N222" s="104" t="s">
        <v>550</v>
      </c>
      <c r="O222" s="104" t="s">
        <v>1495</v>
      </c>
      <c r="P222" s="104" t="s">
        <v>1194</v>
      </c>
      <c r="Q222" s="104" t="s">
        <v>550</v>
      </c>
      <c r="R222" s="104" t="s">
        <v>1122</v>
      </c>
      <c r="S222" s="104" t="s">
        <v>906</v>
      </c>
      <c r="T222" s="104" t="s">
        <v>1835</v>
      </c>
    </row>
    <row r="223" spans="1:20" x14ac:dyDescent="0.25">
      <c r="A223" s="104" t="s">
        <v>1115</v>
      </c>
      <c r="B223" s="104" t="s">
        <v>705</v>
      </c>
      <c r="C223" s="104" t="s">
        <v>604</v>
      </c>
      <c r="D223" s="104" t="s">
        <v>761</v>
      </c>
      <c r="E223" s="104" t="s">
        <v>1375</v>
      </c>
      <c r="F223" s="104" t="s">
        <v>1839</v>
      </c>
      <c r="G223" s="104" t="s">
        <v>1624</v>
      </c>
      <c r="H223" s="103">
        <v>230</v>
      </c>
      <c r="I223" s="103">
        <v>230</v>
      </c>
      <c r="J223" s="104" t="s">
        <v>1119</v>
      </c>
      <c r="K223" s="104" t="s">
        <v>550</v>
      </c>
      <c r="L223" s="104" t="s">
        <v>1627</v>
      </c>
      <c r="M223" s="104" t="s">
        <v>574</v>
      </c>
      <c r="N223" s="104" t="s">
        <v>550</v>
      </c>
      <c r="O223" s="104" t="s">
        <v>1495</v>
      </c>
      <c r="P223" s="104" t="s">
        <v>1322</v>
      </c>
      <c r="Q223" s="104" t="s">
        <v>1322</v>
      </c>
      <c r="R223" s="104" t="s">
        <v>1122</v>
      </c>
      <c r="S223" s="104" t="s">
        <v>822</v>
      </c>
      <c r="T223" s="104" t="s">
        <v>1628</v>
      </c>
    </row>
    <row r="224" spans="1:20" x14ac:dyDescent="0.25">
      <c r="A224" s="104" t="s">
        <v>1115</v>
      </c>
      <c r="B224" s="104" t="s">
        <v>803</v>
      </c>
      <c r="C224" s="104" t="s">
        <v>550</v>
      </c>
      <c r="D224" s="104" t="s">
        <v>907</v>
      </c>
      <c r="E224" s="104" t="s">
        <v>1116</v>
      </c>
      <c r="F224" s="104" t="s">
        <v>1840</v>
      </c>
      <c r="G224" s="104" t="s">
        <v>1841</v>
      </c>
      <c r="H224" s="103">
        <v>2000</v>
      </c>
      <c r="I224" s="103">
        <v>2400</v>
      </c>
      <c r="J224" s="104" t="s">
        <v>1119</v>
      </c>
      <c r="K224" s="104" t="s">
        <v>550</v>
      </c>
      <c r="L224" s="104" t="s">
        <v>1842</v>
      </c>
      <c r="M224" s="104" t="s">
        <v>611</v>
      </c>
      <c r="N224" s="104" t="s">
        <v>550</v>
      </c>
      <c r="O224" s="104" t="s">
        <v>1610</v>
      </c>
      <c r="P224" s="104" t="s">
        <v>550</v>
      </c>
      <c r="Q224" s="104" t="s">
        <v>550</v>
      </c>
      <c r="R224" s="104" t="s">
        <v>1122</v>
      </c>
      <c r="S224" s="104" t="s">
        <v>908</v>
      </c>
      <c r="T224" s="104" t="s">
        <v>1843</v>
      </c>
    </row>
    <row r="225" spans="1:20" x14ac:dyDescent="0.25">
      <c r="A225" s="104" t="s">
        <v>1115</v>
      </c>
      <c r="B225" s="104" t="s">
        <v>803</v>
      </c>
      <c r="C225" s="104" t="s">
        <v>550</v>
      </c>
      <c r="D225" s="104" t="s">
        <v>907</v>
      </c>
      <c r="E225" s="104" t="s">
        <v>1116</v>
      </c>
      <c r="F225" s="104" t="s">
        <v>1844</v>
      </c>
      <c r="G225" s="104" t="s">
        <v>1841</v>
      </c>
      <c r="H225" s="103">
        <v>400</v>
      </c>
      <c r="I225" s="103">
        <v>480</v>
      </c>
      <c r="J225" s="104" t="s">
        <v>1119</v>
      </c>
      <c r="K225" s="104" t="s">
        <v>550</v>
      </c>
      <c r="L225" s="104" t="s">
        <v>1845</v>
      </c>
      <c r="M225" s="104" t="s">
        <v>611</v>
      </c>
      <c r="N225" s="104" t="s">
        <v>550</v>
      </c>
      <c r="O225" s="104" t="s">
        <v>1610</v>
      </c>
      <c r="P225" s="104" t="s">
        <v>550</v>
      </c>
      <c r="Q225" s="104" t="s">
        <v>550</v>
      </c>
      <c r="R225" s="104" t="s">
        <v>1122</v>
      </c>
      <c r="S225" s="104" t="s">
        <v>908</v>
      </c>
      <c r="T225" s="104" t="s">
        <v>1843</v>
      </c>
    </row>
    <row r="226" spans="1:20" x14ac:dyDescent="0.25">
      <c r="A226" s="104" t="s">
        <v>1115</v>
      </c>
      <c r="B226" s="104" t="s">
        <v>909</v>
      </c>
      <c r="C226" s="104" t="s">
        <v>604</v>
      </c>
      <c r="D226" s="104" t="s">
        <v>910</v>
      </c>
      <c r="E226" s="104" t="s">
        <v>1116</v>
      </c>
      <c r="F226" s="104" t="s">
        <v>1846</v>
      </c>
      <c r="G226" s="104" t="s">
        <v>1847</v>
      </c>
      <c r="H226" s="103">
        <v>470</v>
      </c>
      <c r="I226" s="103">
        <v>564</v>
      </c>
      <c r="J226" s="104" t="s">
        <v>1119</v>
      </c>
      <c r="K226" s="104" t="s">
        <v>550</v>
      </c>
      <c r="L226" s="104" t="s">
        <v>1848</v>
      </c>
      <c r="M226" s="104" t="s">
        <v>579</v>
      </c>
      <c r="N226" s="104" t="s">
        <v>550</v>
      </c>
      <c r="O226" s="104" t="s">
        <v>1610</v>
      </c>
      <c r="P226" s="104" t="s">
        <v>1849</v>
      </c>
      <c r="Q226" s="104" t="s">
        <v>550</v>
      </c>
      <c r="R226" s="104" t="s">
        <v>1122</v>
      </c>
      <c r="S226" s="104" t="s">
        <v>908</v>
      </c>
      <c r="T226" s="104" t="s">
        <v>1843</v>
      </c>
    </row>
    <row r="227" spans="1:20" x14ac:dyDescent="0.25">
      <c r="A227" s="104" t="s">
        <v>1115</v>
      </c>
      <c r="B227" s="104" t="s">
        <v>909</v>
      </c>
      <c r="C227" s="104" t="s">
        <v>604</v>
      </c>
      <c r="D227" s="104" t="s">
        <v>812</v>
      </c>
      <c r="E227" s="104" t="s">
        <v>1116</v>
      </c>
      <c r="F227" s="104" t="s">
        <v>1850</v>
      </c>
      <c r="G227" s="104" t="s">
        <v>1851</v>
      </c>
      <c r="H227" s="103">
        <v>5072.1000000000004</v>
      </c>
      <c r="I227" s="103">
        <v>6086.52</v>
      </c>
      <c r="J227" s="104" t="s">
        <v>1119</v>
      </c>
      <c r="K227" s="104" t="s">
        <v>550</v>
      </c>
      <c r="L227" s="104" t="s">
        <v>1852</v>
      </c>
      <c r="M227" s="104" t="s">
        <v>579</v>
      </c>
      <c r="N227" s="104" t="s">
        <v>550</v>
      </c>
      <c r="O227" s="104" t="s">
        <v>1610</v>
      </c>
      <c r="P227" s="104" t="s">
        <v>1849</v>
      </c>
      <c r="Q227" s="104" t="s">
        <v>550</v>
      </c>
      <c r="R227" s="104" t="s">
        <v>1122</v>
      </c>
      <c r="S227" s="104" t="s">
        <v>911</v>
      </c>
      <c r="T227" s="104" t="s">
        <v>1853</v>
      </c>
    </row>
    <row r="228" spans="1:20" x14ac:dyDescent="0.25">
      <c r="A228" s="104" t="s">
        <v>1115</v>
      </c>
      <c r="B228" s="104" t="s">
        <v>909</v>
      </c>
      <c r="C228" s="104" t="s">
        <v>604</v>
      </c>
      <c r="D228" s="104" t="s">
        <v>812</v>
      </c>
      <c r="E228" s="104" t="s">
        <v>1116</v>
      </c>
      <c r="F228" s="104" t="s">
        <v>1854</v>
      </c>
      <c r="G228" s="104" t="s">
        <v>1851</v>
      </c>
      <c r="H228" s="103">
        <v>1202.8599999999999</v>
      </c>
      <c r="I228" s="103">
        <v>1443.43</v>
      </c>
      <c r="J228" s="104" t="s">
        <v>1119</v>
      </c>
      <c r="K228" s="104" t="s">
        <v>550</v>
      </c>
      <c r="L228" s="104" t="s">
        <v>1855</v>
      </c>
      <c r="M228" s="104" t="s">
        <v>579</v>
      </c>
      <c r="N228" s="104" t="s">
        <v>550</v>
      </c>
      <c r="O228" s="104" t="s">
        <v>1610</v>
      </c>
      <c r="P228" s="104" t="s">
        <v>1849</v>
      </c>
      <c r="Q228" s="104" t="s">
        <v>550</v>
      </c>
      <c r="R228" s="104" t="s">
        <v>1122</v>
      </c>
      <c r="S228" s="104" t="s">
        <v>911</v>
      </c>
      <c r="T228" s="104" t="s">
        <v>1853</v>
      </c>
    </row>
    <row r="229" spans="1:20" x14ac:dyDescent="0.25">
      <c r="A229" s="104" t="s">
        <v>1115</v>
      </c>
      <c r="B229" s="104" t="s">
        <v>909</v>
      </c>
      <c r="C229" s="104" t="s">
        <v>604</v>
      </c>
      <c r="D229" s="104" t="s">
        <v>812</v>
      </c>
      <c r="E229" s="104" t="s">
        <v>1116</v>
      </c>
      <c r="F229" s="104" t="s">
        <v>1856</v>
      </c>
      <c r="G229" s="104" t="s">
        <v>1851</v>
      </c>
      <c r="H229" s="103">
        <v>1174.27</v>
      </c>
      <c r="I229" s="103">
        <v>1409.12</v>
      </c>
      <c r="J229" s="104" t="s">
        <v>1119</v>
      </c>
      <c r="K229" s="104" t="s">
        <v>550</v>
      </c>
      <c r="L229" s="104" t="s">
        <v>1857</v>
      </c>
      <c r="M229" s="104" t="s">
        <v>579</v>
      </c>
      <c r="N229" s="104" t="s">
        <v>550</v>
      </c>
      <c r="O229" s="104" t="s">
        <v>1610</v>
      </c>
      <c r="P229" s="104" t="s">
        <v>1849</v>
      </c>
      <c r="Q229" s="104" t="s">
        <v>550</v>
      </c>
      <c r="R229" s="104" t="s">
        <v>1122</v>
      </c>
      <c r="S229" s="104" t="s">
        <v>911</v>
      </c>
      <c r="T229" s="104" t="s">
        <v>1853</v>
      </c>
    </row>
    <row r="230" spans="1:20" x14ac:dyDescent="0.25">
      <c r="A230" s="104" t="s">
        <v>1115</v>
      </c>
      <c r="B230" s="104" t="s">
        <v>909</v>
      </c>
      <c r="C230" s="104" t="s">
        <v>604</v>
      </c>
      <c r="D230" s="104" t="s">
        <v>812</v>
      </c>
      <c r="E230" s="104" t="s">
        <v>1116</v>
      </c>
      <c r="F230" s="104" t="s">
        <v>1858</v>
      </c>
      <c r="G230" s="104" t="s">
        <v>1851</v>
      </c>
      <c r="H230" s="103">
        <v>107.88</v>
      </c>
      <c r="I230" s="103">
        <v>129.46</v>
      </c>
      <c r="J230" s="104" t="s">
        <v>1119</v>
      </c>
      <c r="K230" s="104" t="s">
        <v>550</v>
      </c>
      <c r="L230" s="104" t="s">
        <v>1859</v>
      </c>
      <c r="M230" s="104" t="s">
        <v>579</v>
      </c>
      <c r="N230" s="104" t="s">
        <v>550</v>
      </c>
      <c r="O230" s="104" t="s">
        <v>1610</v>
      </c>
      <c r="P230" s="104" t="s">
        <v>1849</v>
      </c>
      <c r="Q230" s="104" t="s">
        <v>550</v>
      </c>
      <c r="R230" s="104" t="s">
        <v>1122</v>
      </c>
      <c r="S230" s="104" t="s">
        <v>911</v>
      </c>
      <c r="T230" s="104" t="s">
        <v>1853</v>
      </c>
    </row>
    <row r="231" spans="1:20" x14ac:dyDescent="0.25">
      <c r="A231" s="104" t="s">
        <v>1115</v>
      </c>
      <c r="B231" s="104" t="s">
        <v>909</v>
      </c>
      <c r="C231" s="104" t="s">
        <v>604</v>
      </c>
      <c r="D231" s="104" t="s">
        <v>812</v>
      </c>
      <c r="E231" s="104" t="s">
        <v>1116</v>
      </c>
      <c r="F231" s="104" t="s">
        <v>1860</v>
      </c>
      <c r="G231" s="104" t="s">
        <v>1851</v>
      </c>
      <c r="H231" s="103">
        <v>565</v>
      </c>
      <c r="I231" s="103">
        <v>678</v>
      </c>
      <c r="J231" s="104" t="s">
        <v>1119</v>
      </c>
      <c r="K231" s="104" t="s">
        <v>550</v>
      </c>
      <c r="L231" s="104" t="s">
        <v>1861</v>
      </c>
      <c r="M231" s="104" t="s">
        <v>579</v>
      </c>
      <c r="N231" s="104" t="s">
        <v>550</v>
      </c>
      <c r="O231" s="104" t="s">
        <v>1610</v>
      </c>
      <c r="P231" s="104" t="s">
        <v>1849</v>
      </c>
      <c r="Q231" s="104" t="s">
        <v>550</v>
      </c>
      <c r="R231" s="104" t="s">
        <v>1122</v>
      </c>
      <c r="S231" s="104" t="s">
        <v>911</v>
      </c>
      <c r="T231" s="104" t="s">
        <v>1853</v>
      </c>
    </row>
    <row r="232" spans="1:20" x14ac:dyDescent="0.25">
      <c r="A232" s="104" t="s">
        <v>1115</v>
      </c>
      <c r="B232" s="104" t="s">
        <v>909</v>
      </c>
      <c r="C232" s="104" t="s">
        <v>604</v>
      </c>
      <c r="D232" s="104" t="s">
        <v>812</v>
      </c>
      <c r="E232" s="104" t="s">
        <v>1116</v>
      </c>
      <c r="F232" s="104" t="s">
        <v>1862</v>
      </c>
      <c r="G232" s="104" t="s">
        <v>1851</v>
      </c>
      <c r="H232" s="103">
        <v>5892.86</v>
      </c>
      <c r="I232" s="103">
        <v>7071.43</v>
      </c>
      <c r="J232" s="104" t="s">
        <v>1119</v>
      </c>
      <c r="K232" s="104" t="s">
        <v>550</v>
      </c>
      <c r="L232" s="104" t="s">
        <v>1863</v>
      </c>
      <c r="M232" s="104" t="s">
        <v>579</v>
      </c>
      <c r="N232" s="104" t="s">
        <v>550</v>
      </c>
      <c r="O232" s="104" t="s">
        <v>1610</v>
      </c>
      <c r="P232" s="104" t="s">
        <v>1849</v>
      </c>
      <c r="Q232" s="104" t="s">
        <v>550</v>
      </c>
      <c r="R232" s="104" t="s">
        <v>1122</v>
      </c>
      <c r="S232" s="104" t="s">
        <v>911</v>
      </c>
      <c r="T232" s="104" t="s">
        <v>1853</v>
      </c>
    </row>
    <row r="233" spans="1:20" x14ac:dyDescent="0.25">
      <c r="A233" s="104" t="s">
        <v>1115</v>
      </c>
      <c r="B233" s="104" t="s">
        <v>909</v>
      </c>
      <c r="C233" s="104" t="s">
        <v>604</v>
      </c>
      <c r="D233" s="104" t="s">
        <v>812</v>
      </c>
      <c r="E233" s="104" t="s">
        <v>1116</v>
      </c>
      <c r="F233" s="104" t="s">
        <v>1864</v>
      </c>
      <c r="G233" s="104" t="s">
        <v>1851</v>
      </c>
      <c r="H233" s="103">
        <v>1116.48</v>
      </c>
      <c r="I233" s="103">
        <v>1339.77</v>
      </c>
      <c r="J233" s="104" t="s">
        <v>1119</v>
      </c>
      <c r="K233" s="104" t="s">
        <v>550</v>
      </c>
      <c r="L233" s="104" t="s">
        <v>1865</v>
      </c>
      <c r="M233" s="104" t="s">
        <v>579</v>
      </c>
      <c r="N233" s="104" t="s">
        <v>550</v>
      </c>
      <c r="O233" s="104" t="s">
        <v>1610</v>
      </c>
      <c r="P233" s="104" t="s">
        <v>1849</v>
      </c>
      <c r="Q233" s="104" t="s">
        <v>550</v>
      </c>
      <c r="R233" s="104" t="s">
        <v>1122</v>
      </c>
      <c r="S233" s="104" t="s">
        <v>911</v>
      </c>
      <c r="T233" s="104" t="s">
        <v>1853</v>
      </c>
    </row>
    <row r="234" spans="1:20" x14ac:dyDescent="0.25">
      <c r="A234" s="104" t="s">
        <v>1115</v>
      </c>
      <c r="B234" s="104" t="s">
        <v>912</v>
      </c>
      <c r="C234" s="104" t="s">
        <v>550</v>
      </c>
      <c r="D234" s="104" t="s">
        <v>913</v>
      </c>
      <c r="E234" s="104" t="s">
        <v>1116</v>
      </c>
      <c r="F234" s="104" t="s">
        <v>1866</v>
      </c>
      <c r="G234" s="104" t="s">
        <v>1624</v>
      </c>
      <c r="H234" s="103">
        <v>20000</v>
      </c>
      <c r="I234" s="103">
        <v>24000</v>
      </c>
      <c r="J234" s="104" t="s">
        <v>1119</v>
      </c>
      <c r="K234" s="104" t="s">
        <v>550</v>
      </c>
      <c r="L234" s="104" t="s">
        <v>1867</v>
      </c>
      <c r="M234" s="104" t="s">
        <v>611</v>
      </c>
      <c r="N234" s="104" t="s">
        <v>550</v>
      </c>
      <c r="O234" s="104" t="s">
        <v>1495</v>
      </c>
      <c r="P234" s="104" t="s">
        <v>550</v>
      </c>
      <c r="Q234" s="104" t="s">
        <v>550</v>
      </c>
      <c r="R234" s="104" t="s">
        <v>1122</v>
      </c>
      <c r="S234" s="104" t="s">
        <v>914</v>
      </c>
      <c r="T234" s="104" t="s">
        <v>1843</v>
      </c>
    </row>
    <row r="235" spans="1:20" x14ac:dyDescent="0.25">
      <c r="A235" s="104" t="s">
        <v>1115</v>
      </c>
      <c r="B235" s="104" t="s">
        <v>915</v>
      </c>
      <c r="C235" s="104" t="s">
        <v>604</v>
      </c>
      <c r="D235" s="104" t="s">
        <v>916</v>
      </c>
      <c r="E235" s="104" t="s">
        <v>1116</v>
      </c>
      <c r="F235" s="104" t="s">
        <v>1868</v>
      </c>
      <c r="G235" s="104" t="s">
        <v>1658</v>
      </c>
      <c r="H235" s="103">
        <v>3243.26</v>
      </c>
      <c r="I235" s="103">
        <v>3891.91</v>
      </c>
      <c r="J235" s="104" t="s">
        <v>1119</v>
      </c>
      <c r="K235" s="104" t="s">
        <v>550</v>
      </c>
      <c r="L235" s="104" t="s">
        <v>1869</v>
      </c>
      <c r="M235" s="104" t="s">
        <v>579</v>
      </c>
      <c r="N235" s="104" t="s">
        <v>550</v>
      </c>
      <c r="O235" s="104" t="s">
        <v>1495</v>
      </c>
      <c r="P235" s="104" t="s">
        <v>1600</v>
      </c>
      <c r="Q235" s="104" t="s">
        <v>550</v>
      </c>
      <c r="R235" s="104" t="s">
        <v>1122</v>
      </c>
      <c r="S235" s="104" t="s">
        <v>917</v>
      </c>
      <c r="T235" s="104" t="s">
        <v>1843</v>
      </c>
    </row>
    <row r="236" spans="1:20" x14ac:dyDescent="0.25">
      <c r="A236" s="104" t="s">
        <v>1115</v>
      </c>
      <c r="B236" s="104" t="s">
        <v>915</v>
      </c>
      <c r="C236" s="104" t="s">
        <v>604</v>
      </c>
      <c r="D236" s="104" t="s">
        <v>916</v>
      </c>
      <c r="E236" s="104" t="s">
        <v>1116</v>
      </c>
      <c r="F236" s="104" t="s">
        <v>1870</v>
      </c>
      <c r="G236" s="104" t="s">
        <v>1574</v>
      </c>
      <c r="H236" s="103">
        <v>67.63</v>
      </c>
      <c r="I236" s="103">
        <v>81.16</v>
      </c>
      <c r="J236" s="104" t="s">
        <v>1119</v>
      </c>
      <c r="K236" s="104" t="s">
        <v>550</v>
      </c>
      <c r="L236" s="104" t="s">
        <v>1869</v>
      </c>
      <c r="M236" s="104" t="s">
        <v>579</v>
      </c>
      <c r="N236" s="104" t="s">
        <v>550</v>
      </c>
      <c r="O236" s="104" t="s">
        <v>1495</v>
      </c>
      <c r="P236" s="104" t="s">
        <v>1600</v>
      </c>
      <c r="Q236" s="104" t="s">
        <v>550</v>
      </c>
      <c r="R236" s="104" t="s">
        <v>1122</v>
      </c>
      <c r="S236" s="104" t="s">
        <v>918</v>
      </c>
      <c r="T236" s="104" t="s">
        <v>1843</v>
      </c>
    </row>
    <row r="237" spans="1:20" x14ac:dyDescent="0.25">
      <c r="A237" s="104" t="s">
        <v>1115</v>
      </c>
      <c r="B237" s="104" t="s">
        <v>915</v>
      </c>
      <c r="C237" s="104" t="s">
        <v>604</v>
      </c>
      <c r="D237" s="104" t="s">
        <v>916</v>
      </c>
      <c r="E237" s="104" t="s">
        <v>1116</v>
      </c>
      <c r="F237" s="104" t="s">
        <v>1871</v>
      </c>
      <c r="G237" s="104" t="s">
        <v>1574</v>
      </c>
      <c r="H237" s="103">
        <v>27.4</v>
      </c>
      <c r="I237" s="103">
        <v>32.880000000000003</v>
      </c>
      <c r="J237" s="104" t="s">
        <v>1119</v>
      </c>
      <c r="K237" s="104" t="s">
        <v>550</v>
      </c>
      <c r="L237" s="104" t="s">
        <v>1869</v>
      </c>
      <c r="M237" s="104" t="s">
        <v>579</v>
      </c>
      <c r="N237" s="104" t="s">
        <v>550</v>
      </c>
      <c r="O237" s="104" t="s">
        <v>1495</v>
      </c>
      <c r="P237" s="104" t="s">
        <v>1600</v>
      </c>
      <c r="Q237" s="104" t="s">
        <v>550</v>
      </c>
      <c r="R237" s="104" t="s">
        <v>1122</v>
      </c>
      <c r="S237" s="104" t="s">
        <v>918</v>
      </c>
      <c r="T237" s="104" t="s">
        <v>1843</v>
      </c>
    </row>
    <row r="238" spans="1:20" x14ac:dyDescent="0.25">
      <c r="A238" s="104" t="s">
        <v>1115</v>
      </c>
      <c r="B238" s="104" t="s">
        <v>596</v>
      </c>
      <c r="C238" s="104" t="s">
        <v>550</v>
      </c>
      <c r="D238" s="104" t="s">
        <v>919</v>
      </c>
      <c r="E238" s="104" t="s">
        <v>1116</v>
      </c>
      <c r="F238" s="104" t="s">
        <v>1872</v>
      </c>
      <c r="G238" s="104" t="s">
        <v>1873</v>
      </c>
      <c r="H238" s="103">
        <v>4106.2</v>
      </c>
      <c r="I238" s="103">
        <v>4106.2</v>
      </c>
      <c r="J238" s="104" t="s">
        <v>1119</v>
      </c>
      <c r="K238" s="104" t="s">
        <v>550</v>
      </c>
      <c r="L238" s="104" t="s">
        <v>1874</v>
      </c>
      <c r="M238" s="104" t="s">
        <v>611</v>
      </c>
      <c r="N238" s="104" t="s">
        <v>550</v>
      </c>
      <c r="O238" s="104" t="s">
        <v>1132</v>
      </c>
      <c r="P238" s="104" t="s">
        <v>1875</v>
      </c>
      <c r="Q238" s="104" t="s">
        <v>550</v>
      </c>
      <c r="R238" s="104" t="s">
        <v>1122</v>
      </c>
      <c r="S238" s="104" t="s">
        <v>920</v>
      </c>
      <c r="T238" s="104" t="s">
        <v>1876</v>
      </c>
    </row>
    <row r="239" spans="1:20" x14ac:dyDescent="0.25">
      <c r="A239" s="104" t="s">
        <v>1115</v>
      </c>
      <c r="B239" s="104" t="s">
        <v>921</v>
      </c>
      <c r="C239" s="104" t="s">
        <v>604</v>
      </c>
      <c r="D239" s="104" t="s">
        <v>890</v>
      </c>
      <c r="E239" s="104" t="s">
        <v>1116</v>
      </c>
      <c r="F239" s="104" t="s">
        <v>1877</v>
      </c>
      <c r="G239" s="104" t="s">
        <v>1590</v>
      </c>
      <c r="H239" s="103">
        <v>806.16</v>
      </c>
      <c r="I239" s="103">
        <v>967.39</v>
      </c>
      <c r="J239" s="104" t="s">
        <v>1119</v>
      </c>
      <c r="K239" s="104" t="s">
        <v>550</v>
      </c>
      <c r="L239" s="104" t="s">
        <v>1878</v>
      </c>
      <c r="M239" s="104" t="s">
        <v>582</v>
      </c>
      <c r="N239" s="104" t="s">
        <v>550</v>
      </c>
      <c r="O239" s="104" t="s">
        <v>1137</v>
      </c>
      <c r="P239" s="104" t="s">
        <v>1879</v>
      </c>
      <c r="Q239" s="104" t="s">
        <v>550</v>
      </c>
      <c r="R239" s="104" t="s">
        <v>1122</v>
      </c>
      <c r="S239" s="104" t="s">
        <v>922</v>
      </c>
      <c r="T239" s="104" t="s">
        <v>1628</v>
      </c>
    </row>
    <row r="240" spans="1:20" x14ac:dyDescent="0.25">
      <c r="A240" s="104" t="s">
        <v>1115</v>
      </c>
      <c r="B240" s="104" t="s">
        <v>839</v>
      </c>
      <c r="C240" s="104" t="s">
        <v>604</v>
      </c>
      <c r="D240" s="104" t="s">
        <v>840</v>
      </c>
      <c r="E240" s="104" t="s">
        <v>1116</v>
      </c>
      <c r="F240" s="104" t="s">
        <v>1880</v>
      </c>
      <c r="G240" s="104" t="s">
        <v>1590</v>
      </c>
      <c r="H240" s="103">
        <v>2364.81</v>
      </c>
      <c r="I240" s="103">
        <v>2837.77</v>
      </c>
      <c r="J240" s="104" t="s">
        <v>1119</v>
      </c>
      <c r="K240" s="104" t="s">
        <v>550</v>
      </c>
      <c r="L240" s="104" t="s">
        <v>1881</v>
      </c>
      <c r="M240" s="104" t="s">
        <v>579</v>
      </c>
      <c r="N240" s="104" t="s">
        <v>550</v>
      </c>
      <c r="O240" s="104" t="s">
        <v>1137</v>
      </c>
      <c r="P240" s="104" t="s">
        <v>1681</v>
      </c>
      <c r="Q240" s="104" t="s">
        <v>550</v>
      </c>
      <c r="R240" s="104" t="s">
        <v>1122</v>
      </c>
      <c r="S240" s="104" t="s">
        <v>922</v>
      </c>
      <c r="T240" s="104" t="s">
        <v>1628</v>
      </c>
    </row>
    <row r="241" spans="1:20" x14ac:dyDescent="0.25">
      <c r="A241" s="104" t="s">
        <v>1115</v>
      </c>
      <c r="B241" s="104" t="s">
        <v>915</v>
      </c>
      <c r="C241" s="104" t="s">
        <v>604</v>
      </c>
      <c r="D241" s="104" t="s">
        <v>916</v>
      </c>
      <c r="E241" s="104" t="s">
        <v>1116</v>
      </c>
      <c r="F241" s="104" t="s">
        <v>1882</v>
      </c>
      <c r="G241" s="104" t="s">
        <v>1574</v>
      </c>
      <c r="H241" s="103">
        <v>69.930000000000007</v>
      </c>
      <c r="I241" s="103">
        <v>83.92</v>
      </c>
      <c r="J241" s="104" t="s">
        <v>1119</v>
      </c>
      <c r="K241" s="104" t="s">
        <v>550</v>
      </c>
      <c r="L241" s="104" t="s">
        <v>1869</v>
      </c>
      <c r="M241" s="104" t="s">
        <v>579</v>
      </c>
      <c r="N241" s="104" t="s">
        <v>550</v>
      </c>
      <c r="O241" s="104" t="s">
        <v>1495</v>
      </c>
      <c r="P241" s="104" t="s">
        <v>1600</v>
      </c>
      <c r="Q241" s="104" t="s">
        <v>550</v>
      </c>
      <c r="R241" s="104" t="s">
        <v>1122</v>
      </c>
      <c r="S241" s="104" t="s">
        <v>918</v>
      </c>
      <c r="T241" s="104" t="s">
        <v>1843</v>
      </c>
    </row>
    <row r="242" spans="1:20" x14ac:dyDescent="0.25">
      <c r="A242" s="104" t="s">
        <v>1115</v>
      </c>
      <c r="B242" s="104" t="s">
        <v>909</v>
      </c>
      <c r="C242" s="104" t="s">
        <v>604</v>
      </c>
      <c r="D242" s="104" t="s">
        <v>812</v>
      </c>
      <c r="E242" s="104" t="s">
        <v>1116</v>
      </c>
      <c r="F242" s="104" t="s">
        <v>1883</v>
      </c>
      <c r="G242" s="104" t="s">
        <v>1851</v>
      </c>
      <c r="H242" s="103">
        <v>541.02</v>
      </c>
      <c r="I242" s="103">
        <v>649.22</v>
      </c>
      <c r="J242" s="104" t="s">
        <v>1119</v>
      </c>
      <c r="K242" s="104" t="s">
        <v>550</v>
      </c>
      <c r="L242" s="104" t="s">
        <v>1884</v>
      </c>
      <c r="M242" s="104" t="s">
        <v>579</v>
      </c>
      <c r="N242" s="104" t="s">
        <v>550</v>
      </c>
      <c r="O242" s="104" t="s">
        <v>1495</v>
      </c>
      <c r="P242" s="104" t="s">
        <v>1849</v>
      </c>
      <c r="Q242" s="104" t="s">
        <v>550</v>
      </c>
      <c r="R242" s="104" t="s">
        <v>1122</v>
      </c>
      <c r="S242" s="104" t="s">
        <v>911</v>
      </c>
      <c r="T242" s="104" t="s">
        <v>1853</v>
      </c>
    </row>
    <row r="243" spans="1:20" x14ac:dyDescent="0.25">
      <c r="A243" s="104" t="s">
        <v>1115</v>
      </c>
      <c r="B243" s="104" t="s">
        <v>909</v>
      </c>
      <c r="C243" s="104" t="s">
        <v>604</v>
      </c>
      <c r="D243" s="104" t="s">
        <v>812</v>
      </c>
      <c r="E243" s="104" t="s">
        <v>1116</v>
      </c>
      <c r="F243" s="104" t="s">
        <v>1885</v>
      </c>
      <c r="G243" s="104" t="s">
        <v>1851</v>
      </c>
      <c r="H243" s="103">
        <v>1711</v>
      </c>
      <c r="I243" s="103">
        <v>2053.1999999999998</v>
      </c>
      <c r="J243" s="104" t="s">
        <v>1119</v>
      </c>
      <c r="K243" s="104" t="s">
        <v>550</v>
      </c>
      <c r="L243" s="104" t="s">
        <v>1886</v>
      </c>
      <c r="M243" s="104" t="s">
        <v>579</v>
      </c>
      <c r="N243" s="104" t="s">
        <v>550</v>
      </c>
      <c r="O243" s="104" t="s">
        <v>1495</v>
      </c>
      <c r="P243" s="104" t="s">
        <v>1849</v>
      </c>
      <c r="Q243" s="104" t="s">
        <v>550</v>
      </c>
      <c r="R243" s="104" t="s">
        <v>1122</v>
      </c>
      <c r="S243" s="104" t="s">
        <v>911</v>
      </c>
      <c r="T243" s="104" t="s">
        <v>1853</v>
      </c>
    </row>
    <row r="244" spans="1:20" x14ac:dyDescent="0.25">
      <c r="A244" s="104" t="s">
        <v>1115</v>
      </c>
      <c r="B244" s="104" t="s">
        <v>909</v>
      </c>
      <c r="C244" s="104" t="s">
        <v>604</v>
      </c>
      <c r="D244" s="104" t="s">
        <v>812</v>
      </c>
      <c r="E244" s="104" t="s">
        <v>1116</v>
      </c>
      <c r="F244" s="104" t="s">
        <v>1887</v>
      </c>
      <c r="G244" s="104" t="s">
        <v>1851</v>
      </c>
      <c r="H244" s="103">
        <v>304.33</v>
      </c>
      <c r="I244" s="103">
        <v>365.2</v>
      </c>
      <c r="J244" s="104" t="s">
        <v>1119</v>
      </c>
      <c r="K244" s="104" t="s">
        <v>550</v>
      </c>
      <c r="L244" s="104" t="s">
        <v>1888</v>
      </c>
      <c r="M244" s="104" t="s">
        <v>581</v>
      </c>
      <c r="N244" s="104" t="s">
        <v>550</v>
      </c>
      <c r="O244" s="104" t="s">
        <v>1495</v>
      </c>
      <c r="P244" s="104" t="s">
        <v>1849</v>
      </c>
      <c r="Q244" s="104" t="s">
        <v>550</v>
      </c>
      <c r="R244" s="104" t="s">
        <v>1122</v>
      </c>
      <c r="S244" s="104" t="s">
        <v>911</v>
      </c>
      <c r="T244" s="104" t="s">
        <v>1853</v>
      </c>
    </row>
    <row r="245" spans="1:20" x14ac:dyDescent="0.25">
      <c r="A245" s="104" t="s">
        <v>1115</v>
      </c>
      <c r="B245" s="104" t="s">
        <v>912</v>
      </c>
      <c r="C245" s="104" t="s">
        <v>550</v>
      </c>
      <c r="D245" s="104" t="s">
        <v>923</v>
      </c>
      <c r="E245" s="104" t="s">
        <v>1116</v>
      </c>
      <c r="F245" s="104" t="s">
        <v>1889</v>
      </c>
      <c r="G245" s="104" t="s">
        <v>1597</v>
      </c>
      <c r="H245" s="103">
        <v>400</v>
      </c>
      <c r="I245" s="103">
        <v>400</v>
      </c>
      <c r="J245" s="104" t="s">
        <v>1119</v>
      </c>
      <c r="K245" s="104" t="s">
        <v>550</v>
      </c>
      <c r="L245" s="104" t="s">
        <v>1890</v>
      </c>
      <c r="M245" s="104" t="s">
        <v>611</v>
      </c>
      <c r="N245" s="104" t="s">
        <v>550</v>
      </c>
      <c r="O245" s="104" t="s">
        <v>1495</v>
      </c>
      <c r="P245" s="104" t="s">
        <v>550</v>
      </c>
      <c r="Q245" s="104" t="s">
        <v>550</v>
      </c>
      <c r="R245" s="104" t="s">
        <v>1122</v>
      </c>
      <c r="S245" s="104" t="s">
        <v>924</v>
      </c>
      <c r="T245" s="104" t="s">
        <v>1853</v>
      </c>
    </row>
    <row r="246" spans="1:20" x14ac:dyDescent="0.25">
      <c r="A246" s="104" t="s">
        <v>1115</v>
      </c>
      <c r="B246" s="104" t="s">
        <v>912</v>
      </c>
      <c r="C246" s="104" t="s">
        <v>550</v>
      </c>
      <c r="D246" s="104" t="s">
        <v>925</v>
      </c>
      <c r="E246" s="104" t="s">
        <v>1116</v>
      </c>
      <c r="F246" s="104" t="s">
        <v>1891</v>
      </c>
      <c r="G246" s="104" t="s">
        <v>1624</v>
      </c>
      <c r="H246" s="103">
        <v>3000</v>
      </c>
      <c r="I246" s="103">
        <v>3600</v>
      </c>
      <c r="J246" s="104" t="s">
        <v>1119</v>
      </c>
      <c r="K246" s="104" t="s">
        <v>550</v>
      </c>
      <c r="L246" s="104" t="s">
        <v>1892</v>
      </c>
      <c r="M246" s="104" t="s">
        <v>611</v>
      </c>
      <c r="N246" s="104" t="s">
        <v>550</v>
      </c>
      <c r="O246" s="104" t="s">
        <v>1495</v>
      </c>
      <c r="P246" s="104" t="s">
        <v>550</v>
      </c>
      <c r="Q246" s="104" t="s">
        <v>550</v>
      </c>
      <c r="R246" s="104" t="s">
        <v>1122</v>
      </c>
      <c r="S246" s="104" t="s">
        <v>926</v>
      </c>
      <c r="T246" s="104" t="s">
        <v>1853</v>
      </c>
    </row>
    <row r="247" spans="1:20" x14ac:dyDescent="0.25">
      <c r="A247" s="104" t="s">
        <v>1115</v>
      </c>
      <c r="B247" s="104" t="s">
        <v>912</v>
      </c>
      <c r="C247" s="104" t="s">
        <v>550</v>
      </c>
      <c r="D247" s="104" t="s">
        <v>927</v>
      </c>
      <c r="E247" s="104" t="s">
        <v>1116</v>
      </c>
      <c r="F247" s="104" t="s">
        <v>1893</v>
      </c>
      <c r="G247" s="104" t="s">
        <v>1624</v>
      </c>
      <c r="H247" s="103">
        <v>500</v>
      </c>
      <c r="I247" s="103">
        <v>600</v>
      </c>
      <c r="J247" s="104" t="s">
        <v>1119</v>
      </c>
      <c r="K247" s="104" t="s">
        <v>550</v>
      </c>
      <c r="L247" s="104" t="s">
        <v>1894</v>
      </c>
      <c r="M247" s="104" t="s">
        <v>611</v>
      </c>
      <c r="N247" s="104" t="s">
        <v>550</v>
      </c>
      <c r="O247" s="104" t="s">
        <v>1495</v>
      </c>
      <c r="P247" s="104" t="s">
        <v>550</v>
      </c>
      <c r="Q247" s="104" t="s">
        <v>550</v>
      </c>
      <c r="R247" s="104" t="s">
        <v>1122</v>
      </c>
      <c r="S247" s="104" t="s">
        <v>926</v>
      </c>
      <c r="T247" s="104" t="s">
        <v>1853</v>
      </c>
    </row>
    <row r="248" spans="1:20" x14ac:dyDescent="0.25">
      <c r="A248" s="104" t="s">
        <v>1115</v>
      </c>
      <c r="B248" s="104" t="s">
        <v>573</v>
      </c>
      <c r="C248" s="104" t="s">
        <v>586</v>
      </c>
      <c r="D248" s="104" t="s">
        <v>928</v>
      </c>
      <c r="E248" s="104" t="s">
        <v>1116</v>
      </c>
      <c r="F248" s="104" t="s">
        <v>1895</v>
      </c>
      <c r="G248" s="104" t="s">
        <v>1896</v>
      </c>
      <c r="H248" s="103">
        <v>5000</v>
      </c>
      <c r="I248" s="103">
        <v>5000</v>
      </c>
      <c r="J248" s="104" t="s">
        <v>1253</v>
      </c>
      <c r="K248" s="104" t="s">
        <v>550</v>
      </c>
      <c r="L248" s="104" t="s">
        <v>1897</v>
      </c>
      <c r="M248" s="104" t="s">
        <v>579</v>
      </c>
      <c r="N248" s="104" t="s">
        <v>550</v>
      </c>
      <c r="O248" s="104" t="s">
        <v>1495</v>
      </c>
      <c r="P248" s="104" t="s">
        <v>1268</v>
      </c>
      <c r="Q248" s="104" t="s">
        <v>550</v>
      </c>
      <c r="R248" s="104" t="s">
        <v>1122</v>
      </c>
      <c r="S248" s="104" t="s">
        <v>929</v>
      </c>
      <c r="T248" s="104" t="s">
        <v>1853</v>
      </c>
    </row>
    <row r="249" spans="1:20" x14ac:dyDescent="0.25">
      <c r="A249" s="104" t="s">
        <v>1115</v>
      </c>
      <c r="B249" s="104" t="s">
        <v>550</v>
      </c>
      <c r="C249" s="104" t="s">
        <v>550</v>
      </c>
      <c r="D249" s="104" t="s">
        <v>181</v>
      </c>
      <c r="E249" s="104" t="s">
        <v>1375</v>
      </c>
      <c r="F249" s="104" t="s">
        <v>1898</v>
      </c>
      <c r="G249" s="104" t="s">
        <v>1899</v>
      </c>
      <c r="H249" s="103">
        <v>5000</v>
      </c>
      <c r="I249" s="103">
        <v>6000</v>
      </c>
      <c r="J249" s="104" t="s">
        <v>1119</v>
      </c>
      <c r="K249" s="104" t="s">
        <v>550</v>
      </c>
      <c r="L249" s="104" t="s">
        <v>550</v>
      </c>
      <c r="M249" s="104" t="s">
        <v>749</v>
      </c>
      <c r="N249" s="104" t="s">
        <v>550</v>
      </c>
      <c r="O249" s="104" t="s">
        <v>1495</v>
      </c>
      <c r="P249" s="104" t="s">
        <v>550</v>
      </c>
      <c r="Q249" s="104" t="s">
        <v>550</v>
      </c>
      <c r="R249" s="104" t="s">
        <v>1414</v>
      </c>
      <c r="S249" s="104" t="s">
        <v>930</v>
      </c>
      <c r="T249" s="104" t="s">
        <v>1853</v>
      </c>
    </row>
    <row r="250" spans="1:20" x14ac:dyDescent="0.25">
      <c r="A250" s="104" t="s">
        <v>1115</v>
      </c>
      <c r="B250" s="104" t="s">
        <v>931</v>
      </c>
      <c r="C250" s="104" t="s">
        <v>550</v>
      </c>
      <c r="D250" s="104" t="s">
        <v>932</v>
      </c>
      <c r="E250" s="104" t="s">
        <v>1116</v>
      </c>
      <c r="F250" s="104" t="s">
        <v>1900</v>
      </c>
      <c r="G250" s="104" t="s">
        <v>1841</v>
      </c>
      <c r="H250" s="103">
        <v>7100</v>
      </c>
      <c r="I250" s="103">
        <v>8520</v>
      </c>
      <c r="J250" s="104" t="s">
        <v>1119</v>
      </c>
      <c r="K250" s="104" t="s">
        <v>550</v>
      </c>
      <c r="L250" s="104" t="s">
        <v>1901</v>
      </c>
      <c r="M250" s="104" t="s">
        <v>611</v>
      </c>
      <c r="N250" s="104" t="s">
        <v>550</v>
      </c>
      <c r="O250" s="104" t="s">
        <v>1495</v>
      </c>
      <c r="P250" s="104" t="s">
        <v>550</v>
      </c>
      <c r="Q250" s="104" t="s">
        <v>550</v>
      </c>
      <c r="R250" s="104" t="s">
        <v>1122</v>
      </c>
      <c r="S250" s="104" t="s">
        <v>933</v>
      </c>
      <c r="T250" s="104" t="s">
        <v>1853</v>
      </c>
    </row>
    <row r="251" spans="1:20" x14ac:dyDescent="0.25">
      <c r="A251" s="104" t="s">
        <v>1115</v>
      </c>
      <c r="B251" s="104" t="s">
        <v>934</v>
      </c>
      <c r="C251" s="104" t="s">
        <v>604</v>
      </c>
      <c r="D251" s="104" t="s">
        <v>935</v>
      </c>
      <c r="E251" s="104" t="s">
        <v>1116</v>
      </c>
      <c r="F251" s="104" t="s">
        <v>1902</v>
      </c>
      <c r="G251" s="104" t="s">
        <v>1851</v>
      </c>
      <c r="H251" s="103">
        <v>193</v>
      </c>
      <c r="I251" s="103">
        <v>231.6</v>
      </c>
      <c r="J251" s="104" t="s">
        <v>1119</v>
      </c>
      <c r="K251" s="104" t="s">
        <v>550</v>
      </c>
      <c r="L251" s="104" t="s">
        <v>1903</v>
      </c>
      <c r="M251" s="104" t="s">
        <v>574</v>
      </c>
      <c r="N251" s="104" t="s">
        <v>550</v>
      </c>
      <c r="O251" s="104" t="s">
        <v>1495</v>
      </c>
      <c r="P251" s="104" t="s">
        <v>1819</v>
      </c>
      <c r="Q251" s="104" t="s">
        <v>1425</v>
      </c>
      <c r="R251" s="104" t="s">
        <v>1122</v>
      </c>
      <c r="S251" s="104" t="s">
        <v>936</v>
      </c>
      <c r="T251" s="104" t="s">
        <v>1853</v>
      </c>
    </row>
    <row r="252" spans="1:20" x14ac:dyDescent="0.25">
      <c r="A252" s="104" t="s">
        <v>1115</v>
      </c>
      <c r="B252" s="104" t="s">
        <v>887</v>
      </c>
      <c r="C252" s="104" t="s">
        <v>604</v>
      </c>
      <c r="D252" s="104" t="s">
        <v>888</v>
      </c>
      <c r="E252" s="104" t="s">
        <v>1116</v>
      </c>
      <c r="F252" s="104" t="s">
        <v>1904</v>
      </c>
      <c r="G252" s="104" t="s">
        <v>1837</v>
      </c>
      <c r="H252" s="103">
        <v>500</v>
      </c>
      <c r="I252" s="103">
        <v>600</v>
      </c>
      <c r="J252" s="104" t="s">
        <v>1119</v>
      </c>
      <c r="K252" s="104" t="s">
        <v>550</v>
      </c>
      <c r="L252" s="104" t="s">
        <v>1793</v>
      </c>
      <c r="M252" s="104" t="s">
        <v>574</v>
      </c>
      <c r="N252" s="104" t="s">
        <v>550</v>
      </c>
      <c r="O252" s="104" t="s">
        <v>1495</v>
      </c>
      <c r="P252" s="104" t="s">
        <v>1794</v>
      </c>
      <c r="Q252" s="104" t="s">
        <v>1795</v>
      </c>
      <c r="R252" s="104" t="s">
        <v>1122</v>
      </c>
      <c r="S252" s="104" t="s">
        <v>937</v>
      </c>
      <c r="T252" s="104" t="s">
        <v>1876</v>
      </c>
    </row>
    <row r="253" spans="1:20" x14ac:dyDescent="0.25">
      <c r="A253" s="104" t="s">
        <v>1115</v>
      </c>
      <c r="B253" s="104" t="s">
        <v>938</v>
      </c>
      <c r="C253" s="104" t="s">
        <v>604</v>
      </c>
      <c r="D253" s="104" t="s">
        <v>939</v>
      </c>
      <c r="E253" s="104" t="s">
        <v>1116</v>
      </c>
      <c r="F253" s="104" t="s">
        <v>1905</v>
      </c>
      <c r="G253" s="104" t="s">
        <v>1841</v>
      </c>
      <c r="H253" s="103">
        <v>174.4</v>
      </c>
      <c r="I253" s="103">
        <v>209.28</v>
      </c>
      <c r="J253" s="104" t="s">
        <v>1119</v>
      </c>
      <c r="K253" s="104" t="s">
        <v>550</v>
      </c>
      <c r="L253" s="104" t="s">
        <v>1906</v>
      </c>
      <c r="M253" s="104" t="s">
        <v>581</v>
      </c>
      <c r="N253" s="104" t="s">
        <v>550</v>
      </c>
      <c r="O253" s="104" t="s">
        <v>1495</v>
      </c>
      <c r="P253" s="104" t="s">
        <v>1907</v>
      </c>
      <c r="Q253" s="104" t="s">
        <v>550</v>
      </c>
      <c r="R253" s="104" t="s">
        <v>1122</v>
      </c>
      <c r="S253" s="104" t="s">
        <v>936</v>
      </c>
      <c r="T253" s="104" t="s">
        <v>1853</v>
      </c>
    </row>
    <row r="254" spans="1:20" x14ac:dyDescent="0.25">
      <c r="A254" s="104" t="s">
        <v>1115</v>
      </c>
      <c r="B254" s="104" t="s">
        <v>940</v>
      </c>
      <c r="C254" s="104" t="s">
        <v>604</v>
      </c>
      <c r="D254" s="104" t="s">
        <v>941</v>
      </c>
      <c r="E254" s="104" t="s">
        <v>1116</v>
      </c>
      <c r="F254" s="104" t="s">
        <v>1908</v>
      </c>
      <c r="G254" s="104" t="s">
        <v>1896</v>
      </c>
      <c r="H254" s="103">
        <v>2100</v>
      </c>
      <c r="I254" s="103">
        <v>2520</v>
      </c>
      <c r="J254" s="104" t="s">
        <v>1119</v>
      </c>
      <c r="K254" s="104" t="s">
        <v>550</v>
      </c>
      <c r="L254" s="104" t="s">
        <v>1909</v>
      </c>
      <c r="M254" s="104" t="s">
        <v>578</v>
      </c>
      <c r="N254" s="104" t="s">
        <v>550</v>
      </c>
      <c r="O254" s="104" t="s">
        <v>1495</v>
      </c>
      <c r="P254" s="104" t="s">
        <v>1150</v>
      </c>
      <c r="Q254" s="104" t="s">
        <v>1910</v>
      </c>
      <c r="R254" s="104" t="s">
        <v>1122</v>
      </c>
      <c r="S254" s="104" t="s">
        <v>936</v>
      </c>
      <c r="T254" s="104" t="s">
        <v>1853</v>
      </c>
    </row>
    <row r="255" spans="1:20" x14ac:dyDescent="0.25">
      <c r="A255" s="104" t="s">
        <v>1115</v>
      </c>
      <c r="B255" s="104" t="s">
        <v>585</v>
      </c>
      <c r="C255" s="104" t="s">
        <v>604</v>
      </c>
      <c r="D255" s="104" t="s">
        <v>556</v>
      </c>
      <c r="E255" s="104" t="s">
        <v>1116</v>
      </c>
      <c r="F255" s="104" t="s">
        <v>1911</v>
      </c>
      <c r="G255" s="104" t="s">
        <v>1896</v>
      </c>
      <c r="H255" s="103">
        <v>3000</v>
      </c>
      <c r="I255" s="103">
        <v>3600</v>
      </c>
      <c r="J255" s="104" t="s">
        <v>1119</v>
      </c>
      <c r="K255" s="104" t="s">
        <v>550</v>
      </c>
      <c r="L255" s="104" t="s">
        <v>1912</v>
      </c>
      <c r="M255" s="104" t="s">
        <v>579</v>
      </c>
      <c r="N255" s="104" t="s">
        <v>550</v>
      </c>
      <c r="O255" s="104" t="s">
        <v>1495</v>
      </c>
      <c r="P255" s="104" t="s">
        <v>1913</v>
      </c>
      <c r="Q255" s="104" t="s">
        <v>550</v>
      </c>
      <c r="R255" s="104" t="s">
        <v>1122</v>
      </c>
      <c r="S255" s="104" t="s">
        <v>621</v>
      </c>
      <c r="T255" s="104" t="s">
        <v>1853</v>
      </c>
    </row>
    <row r="256" spans="1:20" x14ac:dyDescent="0.25">
      <c r="A256" s="104" t="s">
        <v>1115</v>
      </c>
      <c r="B256" s="104" t="s">
        <v>552</v>
      </c>
      <c r="C256" s="104" t="s">
        <v>550</v>
      </c>
      <c r="D256" s="104" t="s">
        <v>10</v>
      </c>
      <c r="E256" s="104" t="s">
        <v>1116</v>
      </c>
      <c r="F256" s="104" t="s">
        <v>1914</v>
      </c>
      <c r="G256" s="104" t="s">
        <v>1841</v>
      </c>
      <c r="H256" s="103">
        <v>21700</v>
      </c>
      <c r="I256" s="103">
        <v>26040</v>
      </c>
      <c r="J256" s="104" t="s">
        <v>1119</v>
      </c>
      <c r="K256" s="104" t="s">
        <v>550</v>
      </c>
      <c r="L256" s="104" t="s">
        <v>550</v>
      </c>
      <c r="M256" s="104" t="s">
        <v>581</v>
      </c>
      <c r="N256" s="104" t="s">
        <v>550</v>
      </c>
      <c r="O256" s="104" t="s">
        <v>1495</v>
      </c>
      <c r="P256" s="104" t="s">
        <v>550</v>
      </c>
      <c r="Q256" s="104" t="s">
        <v>550</v>
      </c>
      <c r="R256" s="104" t="s">
        <v>1122</v>
      </c>
      <c r="S256" s="104" t="s">
        <v>621</v>
      </c>
      <c r="T256" s="104" t="s">
        <v>1853</v>
      </c>
    </row>
    <row r="257" spans="1:20" x14ac:dyDescent="0.25">
      <c r="A257" s="104" t="s">
        <v>1115</v>
      </c>
      <c r="B257" s="104" t="s">
        <v>912</v>
      </c>
      <c r="C257" s="104" t="s">
        <v>604</v>
      </c>
      <c r="D257" s="104" t="s">
        <v>942</v>
      </c>
      <c r="E257" s="104" t="s">
        <v>1116</v>
      </c>
      <c r="F257" s="104" t="s">
        <v>1915</v>
      </c>
      <c r="G257" s="104" t="s">
        <v>1841</v>
      </c>
      <c r="H257" s="103">
        <v>2450</v>
      </c>
      <c r="I257" s="103">
        <v>2450</v>
      </c>
      <c r="J257" s="104" t="s">
        <v>1119</v>
      </c>
      <c r="K257" s="104" t="s">
        <v>550</v>
      </c>
      <c r="L257" s="104" t="s">
        <v>1916</v>
      </c>
      <c r="M257" s="104" t="s">
        <v>579</v>
      </c>
      <c r="N257" s="104" t="s">
        <v>550</v>
      </c>
      <c r="O257" s="104" t="s">
        <v>1495</v>
      </c>
      <c r="P257" s="104" t="s">
        <v>1917</v>
      </c>
      <c r="Q257" s="104" t="s">
        <v>550</v>
      </c>
      <c r="R257" s="104" t="s">
        <v>1122</v>
      </c>
      <c r="S257" s="104" t="s">
        <v>936</v>
      </c>
      <c r="T257" s="104" t="s">
        <v>1853</v>
      </c>
    </row>
    <row r="258" spans="1:20" x14ac:dyDescent="0.25">
      <c r="A258" s="104" t="s">
        <v>1115</v>
      </c>
      <c r="B258" s="104" t="s">
        <v>550</v>
      </c>
      <c r="C258" s="104" t="s">
        <v>550</v>
      </c>
      <c r="D258" s="104" t="s">
        <v>777</v>
      </c>
      <c r="E258" s="104" t="s">
        <v>1116</v>
      </c>
      <c r="F258" s="104" t="s">
        <v>1918</v>
      </c>
      <c r="G258" s="104" t="s">
        <v>1919</v>
      </c>
      <c r="H258" s="103">
        <v>18</v>
      </c>
      <c r="I258" s="103">
        <v>18</v>
      </c>
      <c r="J258" s="104" t="s">
        <v>1119</v>
      </c>
      <c r="K258" s="104" t="s">
        <v>550</v>
      </c>
      <c r="L258" s="104" t="s">
        <v>550</v>
      </c>
      <c r="M258" s="104" t="s">
        <v>581</v>
      </c>
      <c r="N258" s="104" t="s">
        <v>550</v>
      </c>
      <c r="O258" s="104" t="s">
        <v>1495</v>
      </c>
      <c r="P258" s="104" t="s">
        <v>550</v>
      </c>
      <c r="Q258" s="104" t="s">
        <v>550</v>
      </c>
      <c r="R258" s="104" t="s">
        <v>1122</v>
      </c>
      <c r="S258" s="104" t="s">
        <v>929</v>
      </c>
      <c r="T258" s="104" t="s">
        <v>1853</v>
      </c>
    </row>
    <row r="259" spans="1:20" x14ac:dyDescent="0.25">
      <c r="A259" s="104" t="s">
        <v>1115</v>
      </c>
      <c r="B259" s="104" t="s">
        <v>550</v>
      </c>
      <c r="C259" s="104" t="s">
        <v>550</v>
      </c>
      <c r="D259" s="104" t="s">
        <v>401</v>
      </c>
      <c r="E259" s="104" t="s">
        <v>1375</v>
      </c>
      <c r="F259" s="104" t="s">
        <v>1920</v>
      </c>
      <c r="G259" s="104" t="s">
        <v>1921</v>
      </c>
      <c r="H259" s="103">
        <v>11500</v>
      </c>
      <c r="I259" s="103">
        <v>13800</v>
      </c>
      <c r="J259" s="104" t="s">
        <v>1119</v>
      </c>
      <c r="K259" s="104" t="s">
        <v>550</v>
      </c>
      <c r="L259" s="104" t="s">
        <v>550</v>
      </c>
      <c r="M259" s="104" t="s">
        <v>749</v>
      </c>
      <c r="N259" s="104" t="s">
        <v>550</v>
      </c>
      <c r="O259" s="104" t="s">
        <v>1610</v>
      </c>
      <c r="P259" s="104" t="s">
        <v>550</v>
      </c>
      <c r="Q259" s="104" t="s">
        <v>550</v>
      </c>
      <c r="R259" s="104" t="s">
        <v>1414</v>
      </c>
      <c r="S259" s="104" t="s">
        <v>943</v>
      </c>
      <c r="T259" s="104" t="s">
        <v>1922</v>
      </c>
    </row>
    <row r="260" spans="1:20" x14ac:dyDescent="0.25">
      <c r="A260" s="104" t="s">
        <v>1115</v>
      </c>
      <c r="B260" s="104" t="s">
        <v>944</v>
      </c>
      <c r="C260" s="104" t="s">
        <v>550</v>
      </c>
      <c r="D260" s="104" t="s">
        <v>401</v>
      </c>
      <c r="E260" s="104" t="s">
        <v>1116</v>
      </c>
      <c r="F260" s="104" t="s">
        <v>1923</v>
      </c>
      <c r="G260" s="104" t="s">
        <v>1921</v>
      </c>
      <c r="H260" s="103">
        <v>11500</v>
      </c>
      <c r="I260" s="103">
        <v>13800</v>
      </c>
      <c r="J260" s="104" t="s">
        <v>1119</v>
      </c>
      <c r="K260" s="104" t="s">
        <v>550</v>
      </c>
      <c r="L260" s="104" t="s">
        <v>1924</v>
      </c>
      <c r="M260" s="104" t="s">
        <v>581</v>
      </c>
      <c r="N260" s="104" t="s">
        <v>550</v>
      </c>
      <c r="O260" s="104" t="s">
        <v>1610</v>
      </c>
      <c r="P260" s="104" t="s">
        <v>1925</v>
      </c>
      <c r="Q260" s="104" t="s">
        <v>550</v>
      </c>
      <c r="R260" s="104" t="s">
        <v>1122</v>
      </c>
      <c r="S260" s="104" t="s">
        <v>945</v>
      </c>
      <c r="T260" s="104" t="s">
        <v>1922</v>
      </c>
    </row>
    <row r="261" spans="1:20" x14ac:dyDescent="0.25">
      <c r="A261" s="104" t="s">
        <v>1115</v>
      </c>
      <c r="B261" s="104" t="s">
        <v>550</v>
      </c>
      <c r="C261" s="104" t="s">
        <v>550</v>
      </c>
      <c r="D261" s="104" t="s">
        <v>946</v>
      </c>
      <c r="E261" s="104" t="s">
        <v>1375</v>
      </c>
      <c r="F261" s="104" t="s">
        <v>1926</v>
      </c>
      <c r="G261" s="104" t="s">
        <v>1896</v>
      </c>
      <c r="H261" s="103">
        <v>2000</v>
      </c>
      <c r="I261" s="103">
        <v>2400</v>
      </c>
      <c r="J261" s="104" t="s">
        <v>1119</v>
      </c>
      <c r="K261" s="104" t="s">
        <v>550</v>
      </c>
      <c r="L261" s="104" t="s">
        <v>550</v>
      </c>
      <c r="M261" s="104" t="s">
        <v>749</v>
      </c>
      <c r="N261" s="104" t="s">
        <v>550</v>
      </c>
      <c r="O261" s="104" t="s">
        <v>1495</v>
      </c>
      <c r="P261" s="104" t="s">
        <v>550</v>
      </c>
      <c r="Q261" s="104" t="s">
        <v>550</v>
      </c>
      <c r="R261" s="104" t="s">
        <v>1414</v>
      </c>
      <c r="S261" s="104" t="s">
        <v>943</v>
      </c>
      <c r="T261" s="104" t="s">
        <v>1922</v>
      </c>
    </row>
    <row r="262" spans="1:20" x14ac:dyDescent="0.25">
      <c r="A262" s="104" t="s">
        <v>1115</v>
      </c>
      <c r="B262" s="104" t="s">
        <v>947</v>
      </c>
      <c r="C262" s="104" t="s">
        <v>550</v>
      </c>
      <c r="D262" s="104" t="s">
        <v>761</v>
      </c>
      <c r="E262" s="104" t="s">
        <v>1375</v>
      </c>
      <c r="F262" s="104" t="s">
        <v>1927</v>
      </c>
      <c r="G262" s="104" t="s">
        <v>1921</v>
      </c>
      <c r="H262" s="103">
        <v>162.4</v>
      </c>
      <c r="I262" s="103">
        <v>164.8</v>
      </c>
      <c r="J262" s="104" t="s">
        <v>1119</v>
      </c>
      <c r="K262" s="104" t="s">
        <v>550</v>
      </c>
      <c r="L262" s="104" t="s">
        <v>550</v>
      </c>
      <c r="M262" s="104" t="s">
        <v>749</v>
      </c>
      <c r="N262" s="104" t="s">
        <v>550</v>
      </c>
      <c r="O262" s="104" t="s">
        <v>1132</v>
      </c>
      <c r="P262" s="104" t="s">
        <v>550</v>
      </c>
      <c r="Q262" s="104" t="s">
        <v>550</v>
      </c>
      <c r="R262" s="104" t="s">
        <v>1414</v>
      </c>
      <c r="S262" s="104" t="s">
        <v>943</v>
      </c>
      <c r="T262" s="104" t="s">
        <v>1922</v>
      </c>
    </row>
    <row r="263" spans="1:20" x14ac:dyDescent="0.25">
      <c r="A263" s="104" t="s">
        <v>1115</v>
      </c>
      <c r="B263" s="104" t="s">
        <v>596</v>
      </c>
      <c r="C263" s="104" t="s">
        <v>586</v>
      </c>
      <c r="D263" s="104" t="s">
        <v>946</v>
      </c>
      <c r="E263" s="104" t="s">
        <v>1116</v>
      </c>
      <c r="F263" s="104" t="s">
        <v>1928</v>
      </c>
      <c r="G263" s="104" t="s">
        <v>1896</v>
      </c>
      <c r="H263" s="103">
        <v>2000</v>
      </c>
      <c r="I263" s="103">
        <v>2400</v>
      </c>
      <c r="J263" s="104" t="s">
        <v>1119</v>
      </c>
      <c r="K263" s="104" t="s">
        <v>550</v>
      </c>
      <c r="L263" s="104" t="s">
        <v>1929</v>
      </c>
      <c r="M263" s="104" t="s">
        <v>579</v>
      </c>
      <c r="N263" s="104" t="s">
        <v>550</v>
      </c>
      <c r="O263" s="104" t="s">
        <v>1495</v>
      </c>
      <c r="P263" s="104" t="s">
        <v>1365</v>
      </c>
      <c r="Q263" s="104" t="s">
        <v>550</v>
      </c>
      <c r="R263" s="104" t="s">
        <v>1122</v>
      </c>
      <c r="S263" s="104" t="s">
        <v>945</v>
      </c>
      <c r="T263" s="104" t="s">
        <v>1922</v>
      </c>
    </row>
    <row r="264" spans="1:20" x14ac:dyDescent="0.25">
      <c r="A264" s="104" t="s">
        <v>1115</v>
      </c>
      <c r="B264" s="104" t="s">
        <v>596</v>
      </c>
      <c r="C264" s="104" t="s">
        <v>550</v>
      </c>
      <c r="D264" s="104" t="s">
        <v>946</v>
      </c>
      <c r="E264" s="104" t="s">
        <v>1116</v>
      </c>
      <c r="F264" s="104" t="s">
        <v>1930</v>
      </c>
      <c r="G264" s="104" t="s">
        <v>1383</v>
      </c>
      <c r="H264" s="103">
        <v>2000</v>
      </c>
      <c r="I264" s="103">
        <v>2400</v>
      </c>
      <c r="J264" s="104" t="s">
        <v>1119</v>
      </c>
      <c r="K264" s="104" t="s">
        <v>550</v>
      </c>
      <c r="L264" s="104" t="s">
        <v>1929</v>
      </c>
      <c r="M264" s="104" t="s">
        <v>581</v>
      </c>
      <c r="N264" s="104" t="s">
        <v>550</v>
      </c>
      <c r="O264" s="104" t="s">
        <v>1495</v>
      </c>
      <c r="P264" s="104" t="s">
        <v>1365</v>
      </c>
      <c r="Q264" s="104" t="s">
        <v>550</v>
      </c>
      <c r="R264" s="104" t="s">
        <v>1122</v>
      </c>
      <c r="S264" s="104" t="s">
        <v>948</v>
      </c>
      <c r="T264" s="104" t="s">
        <v>1922</v>
      </c>
    </row>
    <row r="265" spans="1:20" x14ac:dyDescent="0.25">
      <c r="A265" s="104" t="s">
        <v>1115</v>
      </c>
      <c r="B265" s="104" t="s">
        <v>909</v>
      </c>
      <c r="C265" s="104" t="s">
        <v>604</v>
      </c>
      <c r="D265" s="104" t="s">
        <v>638</v>
      </c>
      <c r="E265" s="104" t="s">
        <v>1116</v>
      </c>
      <c r="F265" s="104" t="s">
        <v>1931</v>
      </c>
      <c r="G265" s="104" t="s">
        <v>1851</v>
      </c>
      <c r="H265" s="103">
        <v>285</v>
      </c>
      <c r="I265" s="103">
        <v>342</v>
      </c>
      <c r="J265" s="104" t="s">
        <v>1119</v>
      </c>
      <c r="K265" s="104" t="s">
        <v>550</v>
      </c>
      <c r="L265" s="104" t="s">
        <v>1932</v>
      </c>
      <c r="M265" s="104" t="s">
        <v>579</v>
      </c>
      <c r="N265" s="104" t="s">
        <v>550</v>
      </c>
      <c r="O265" s="104" t="s">
        <v>1495</v>
      </c>
      <c r="P265" s="104" t="s">
        <v>1849</v>
      </c>
      <c r="Q265" s="104" t="s">
        <v>550</v>
      </c>
      <c r="R265" s="104" t="s">
        <v>1122</v>
      </c>
      <c r="S265" s="104" t="s">
        <v>949</v>
      </c>
      <c r="T265" s="104" t="s">
        <v>1922</v>
      </c>
    </row>
    <row r="266" spans="1:20" x14ac:dyDescent="0.25">
      <c r="A266" s="104" t="s">
        <v>1115</v>
      </c>
      <c r="B266" s="104" t="s">
        <v>909</v>
      </c>
      <c r="C266" s="104" t="s">
        <v>604</v>
      </c>
      <c r="D266" s="104" t="s">
        <v>638</v>
      </c>
      <c r="E266" s="104" t="s">
        <v>1116</v>
      </c>
      <c r="F266" s="104" t="s">
        <v>1933</v>
      </c>
      <c r="G266" s="104" t="s">
        <v>1851</v>
      </c>
      <c r="H266" s="103">
        <v>4204.25</v>
      </c>
      <c r="I266" s="103">
        <v>5045.1000000000004</v>
      </c>
      <c r="J266" s="104" t="s">
        <v>1119</v>
      </c>
      <c r="K266" s="104" t="s">
        <v>550</v>
      </c>
      <c r="L266" s="104" t="s">
        <v>1934</v>
      </c>
      <c r="M266" s="104" t="s">
        <v>579</v>
      </c>
      <c r="N266" s="104" t="s">
        <v>550</v>
      </c>
      <c r="O266" s="104" t="s">
        <v>1495</v>
      </c>
      <c r="P266" s="104" t="s">
        <v>1849</v>
      </c>
      <c r="Q266" s="104" t="s">
        <v>550</v>
      </c>
      <c r="R266" s="104" t="s">
        <v>1122</v>
      </c>
      <c r="S266" s="104" t="s">
        <v>949</v>
      </c>
      <c r="T266" s="104" t="s">
        <v>1922</v>
      </c>
    </row>
    <row r="267" spans="1:20" x14ac:dyDescent="0.25">
      <c r="A267" s="104" t="s">
        <v>1115</v>
      </c>
      <c r="B267" s="104" t="s">
        <v>909</v>
      </c>
      <c r="C267" s="104" t="s">
        <v>604</v>
      </c>
      <c r="D267" s="104" t="s">
        <v>638</v>
      </c>
      <c r="E267" s="104" t="s">
        <v>1116</v>
      </c>
      <c r="F267" s="104" t="s">
        <v>1935</v>
      </c>
      <c r="G267" s="104" t="s">
        <v>1851</v>
      </c>
      <c r="H267" s="103">
        <v>17603.45</v>
      </c>
      <c r="I267" s="103">
        <v>21124.14</v>
      </c>
      <c r="J267" s="104" t="s">
        <v>1119</v>
      </c>
      <c r="K267" s="104" t="s">
        <v>550</v>
      </c>
      <c r="L267" s="104" t="s">
        <v>1936</v>
      </c>
      <c r="M267" s="104" t="s">
        <v>579</v>
      </c>
      <c r="N267" s="104" t="s">
        <v>550</v>
      </c>
      <c r="O267" s="104" t="s">
        <v>1495</v>
      </c>
      <c r="P267" s="104" t="s">
        <v>1849</v>
      </c>
      <c r="Q267" s="104" t="s">
        <v>550</v>
      </c>
      <c r="R267" s="104" t="s">
        <v>1122</v>
      </c>
      <c r="S267" s="104" t="s">
        <v>949</v>
      </c>
      <c r="T267" s="104" t="s">
        <v>1922</v>
      </c>
    </row>
    <row r="268" spans="1:20" x14ac:dyDescent="0.25">
      <c r="A268" s="104" t="s">
        <v>1115</v>
      </c>
      <c r="B268" s="104" t="s">
        <v>585</v>
      </c>
      <c r="C268" s="104" t="s">
        <v>604</v>
      </c>
      <c r="D268" s="104" t="s">
        <v>950</v>
      </c>
      <c r="E268" s="104" t="s">
        <v>1116</v>
      </c>
      <c r="F268" s="104" t="s">
        <v>1937</v>
      </c>
      <c r="G268" s="104" t="s">
        <v>1837</v>
      </c>
      <c r="H268" s="103">
        <v>5045.25</v>
      </c>
      <c r="I268" s="103">
        <v>5045.25</v>
      </c>
      <c r="J268" s="104" t="s">
        <v>1119</v>
      </c>
      <c r="K268" s="104" t="s">
        <v>550</v>
      </c>
      <c r="L268" s="104" t="s">
        <v>1938</v>
      </c>
      <c r="M268" s="104" t="s">
        <v>579</v>
      </c>
      <c r="N268" s="104" t="s">
        <v>550</v>
      </c>
      <c r="O268" s="104" t="s">
        <v>1495</v>
      </c>
      <c r="P268" s="104" t="s">
        <v>1939</v>
      </c>
      <c r="Q268" s="104" t="s">
        <v>550</v>
      </c>
      <c r="R268" s="104" t="s">
        <v>1122</v>
      </c>
      <c r="S268" s="104" t="s">
        <v>948</v>
      </c>
      <c r="T268" s="104" t="s">
        <v>1922</v>
      </c>
    </row>
    <row r="269" spans="1:20" x14ac:dyDescent="0.25">
      <c r="A269" s="104" t="s">
        <v>1115</v>
      </c>
      <c r="B269" s="104" t="s">
        <v>951</v>
      </c>
      <c r="C269" s="104" t="s">
        <v>604</v>
      </c>
      <c r="D269" s="104" t="s">
        <v>952</v>
      </c>
      <c r="E269" s="104" t="s">
        <v>1116</v>
      </c>
      <c r="F269" s="104" t="s">
        <v>1940</v>
      </c>
      <c r="G269" s="104" t="s">
        <v>1896</v>
      </c>
      <c r="H269" s="103">
        <v>140</v>
      </c>
      <c r="I269" s="103">
        <v>168</v>
      </c>
      <c r="J269" s="104" t="s">
        <v>1119</v>
      </c>
      <c r="K269" s="104" t="s">
        <v>550</v>
      </c>
      <c r="L269" s="104" t="s">
        <v>1941</v>
      </c>
      <c r="M269" s="104" t="s">
        <v>581</v>
      </c>
      <c r="N269" s="104" t="s">
        <v>550</v>
      </c>
      <c r="O269" s="104" t="s">
        <v>1495</v>
      </c>
      <c r="P269" s="104" t="s">
        <v>1942</v>
      </c>
      <c r="Q269" s="104" t="s">
        <v>550</v>
      </c>
      <c r="R269" s="104" t="s">
        <v>1122</v>
      </c>
      <c r="S269" s="104" t="s">
        <v>948</v>
      </c>
      <c r="T269" s="104" t="s">
        <v>1922</v>
      </c>
    </row>
    <row r="270" spans="1:20" x14ac:dyDescent="0.25">
      <c r="A270" s="104" t="s">
        <v>1115</v>
      </c>
      <c r="B270" s="104" t="s">
        <v>909</v>
      </c>
      <c r="C270" s="104" t="s">
        <v>604</v>
      </c>
      <c r="D270" s="104" t="s">
        <v>952</v>
      </c>
      <c r="E270" s="104" t="s">
        <v>1116</v>
      </c>
      <c r="F270" s="104" t="s">
        <v>1943</v>
      </c>
      <c r="G270" s="104" t="s">
        <v>1896</v>
      </c>
      <c r="H270" s="103">
        <v>604.29999999999995</v>
      </c>
      <c r="I270" s="103">
        <v>693.46</v>
      </c>
      <c r="J270" s="104" t="s">
        <v>1119</v>
      </c>
      <c r="K270" s="104" t="s">
        <v>550</v>
      </c>
      <c r="L270" s="104" t="s">
        <v>1944</v>
      </c>
      <c r="M270" s="104" t="s">
        <v>581</v>
      </c>
      <c r="N270" s="104" t="s">
        <v>550</v>
      </c>
      <c r="O270" s="104" t="s">
        <v>1495</v>
      </c>
      <c r="P270" s="104" t="s">
        <v>1849</v>
      </c>
      <c r="Q270" s="104" t="s">
        <v>550</v>
      </c>
      <c r="R270" s="104" t="s">
        <v>1122</v>
      </c>
      <c r="S270" s="104" t="s">
        <v>948</v>
      </c>
      <c r="T270" s="104" t="s">
        <v>1922</v>
      </c>
    </row>
    <row r="271" spans="1:20" x14ac:dyDescent="0.25">
      <c r="A271" s="104" t="s">
        <v>1115</v>
      </c>
      <c r="B271" s="104" t="s">
        <v>909</v>
      </c>
      <c r="C271" s="104" t="s">
        <v>604</v>
      </c>
      <c r="D271" s="104" t="s">
        <v>952</v>
      </c>
      <c r="E271" s="104" t="s">
        <v>1116</v>
      </c>
      <c r="F271" s="104" t="s">
        <v>1945</v>
      </c>
      <c r="G271" s="104" t="s">
        <v>1896</v>
      </c>
      <c r="H271" s="103">
        <v>189</v>
      </c>
      <c r="I271" s="103">
        <v>226.8</v>
      </c>
      <c r="J271" s="104" t="s">
        <v>1119</v>
      </c>
      <c r="K271" s="104" t="s">
        <v>550</v>
      </c>
      <c r="L271" s="104" t="s">
        <v>1946</v>
      </c>
      <c r="M271" s="104" t="s">
        <v>579</v>
      </c>
      <c r="N271" s="104" t="s">
        <v>550</v>
      </c>
      <c r="O271" s="104" t="s">
        <v>1495</v>
      </c>
      <c r="P271" s="104" t="s">
        <v>1849</v>
      </c>
      <c r="Q271" s="104" t="s">
        <v>550</v>
      </c>
      <c r="R271" s="104" t="s">
        <v>1122</v>
      </c>
      <c r="S271" s="104" t="s">
        <v>948</v>
      </c>
      <c r="T271" s="104" t="s">
        <v>1922</v>
      </c>
    </row>
    <row r="272" spans="1:20" x14ac:dyDescent="0.25">
      <c r="A272" s="104" t="s">
        <v>1115</v>
      </c>
      <c r="B272" s="104" t="s">
        <v>953</v>
      </c>
      <c r="C272" s="104" t="s">
        <v>604</v>
      </c>
      <c r="D272" s="104" t="s">
        <v>954</v>
      </c>
      <c r="E272" s="104" t="s">
        <v>1116</v>
      </c>
      <c r="F272" s="104" t="s">
        <v>1947</v>
      </c>
      <c r="G272" s="104" t="s">
        <v>1921</v>
      </c>
      <c r="H272" s="103">
        <v>367</v>
      </c>
      <c r="I272" s="103">
        <v>440.4</v>
      </c>
      <c r="J272" s="104" t="s">
        <v>1119</v>
      </c>
      <c r="K272" s="104" t="s">
        <v>550</v>
      </c>
      <c r="L272" s="104" t="s">
        <v>1948</v>
      </c>
      <c r="M272" s="104" t="s">
        <v>579</v>
      </c>
      <c r="N272" s="104" t="s">
        <v>550</v>
      </c>
      <c r="O272" s="104" t="s">
        <v>1495</v>
      </c>
      <c r="P272" s="104" t="s">
        <v>1425</v>
      </c>
      <c r="Q272" s="104" t="s">
        <v>550</v>
      </c>
      <c r="R272" s="104" t="s">
        <v>1122</v>
      </c>
      <c r="S272" s="104" t="s">
        <v>948</v>
      </c>
      <c r="T272" s="104" t="s">
        <v>1922</v>
      </c>
    </row>
    <row r="273" spans="1:20" x14ac:dyDescent="0.25">
      <c r="A273" s="104" t="s">
        <v>1115</v>
      </c>
      <c r="B273" s="104" t="s">
        <v>550</v>
      </c>
      <c r="C273" s="104" t="s">
        <v>550</v>
      </c>
      <c r="D273" s="104" t="s">
        <v>885</v>
      </c>
      <c r="E273" s="104" t="s">
        <v>1116</v>
      </c>
      <c r="F273" s="104" t="s">
        <v>1949</v>
      </c>
      <c r="G273" s="104" t="s">
        <v>1921</v>
      </c>
      <c r="H273" s="103">
        <v>125.04</v>
      </c>
      <c r="I273" s="103">
        <v>150.05000000000001</v>
      </c>
      <c r="J273" s="104" t="s">
        <v>1119</v>
      </c>
      <c r="K273" s="104" t="s">
        <v>550</v>
      </c>
      <c r="L273" s="104" t="s">
        <v>550</v>
      </c>
      <c r="M273" s="104" t="s">
        <v>581</v>
      </c>
      <c r="N273" s="104" t="s">
        <v>550</v>
      </c>
      <c r="O273" s="104" t="s">
        <v>1495</v>
      </c>
      <c r="P273" s="104" t="s">
        <v>550</v>
      </c>
      <c r="Q273" s="104" t="s">
        <v>550</v>
      </c>
      <c r="R273" s="104" t="s">
        <v>1122</v>
      </c>
      <c r="S273" s="104" t="s">
        <v>948</v>
      </c>
      <c r="T273" s="104" t="s">
        <v>1922</v>
      </c>
    </row>
    <row r="274" spans="1:20" x14ac:dyDescent="0.25">
      <c r="A274" s="104" t="s">
        <v>1115</v>
      </c>
      <c r="B274" s="104" t="s">
        <v>912</v>
      </c>
      <c r="C274" s="104" t="s">
        <v>550</v>
      </c>
      <c r="D274" s="104" t="s">
        <v>812</v>
      </c>
      <c r="E274" s="104" t="s">
        <v>1116</v>
      </c>
      <c r="F274" s="104" t="s">
        <v>1950</v>
      </c>
      <c r="G274" s="104" t="s">
        <v>1851</v>
      </c>
      <c r="H274" s="103">
        <v>1606.02</v>
      </c>
      <c r="I274" s="103">
        <v>1927.22</v>
      </c>
      <c r="J274" s="104" t="s">
        <v>1119</v>
      </c>
      <c r="K274" s="104" t="s">
        <v>550</v>
      </c>
      <c r="L274" s="104" t="s">
        <v>550</v>
      </c>
      <c r="M274" s="104" t="s">
        <v>581</v>
      </c>
      <c r="N274" s="104" t="s">
        <v>550</v>
      </c>
      <c r="O274" s="104" t="s">
        <v>1495</v>
      </c>
      <c r="P274" s="104" t="s">
        <v>550</v>
      </c>
      <c r="Q274" s="104" t="s">
        <v>550</v>
      </c>
      <c r="R274" s="104" t="s">
        <v>1122</v>
      </c>
      <c r="S274" s="104" t="s">
        <v>955</v>
      </c>
      <c r="T274" s="104" t="s">
        <v>1922</v>
      </c>
    </row>
    <row r="275" spans="1:20" x14ac:dyDescent="0.25">
      <c r="A275" s="104" t="s">
        <v>1115</v>
      </c>
      <c r="B275" s="104" t="s">
        <v>622</v>
      </c>
      <c r="C275" s="104" t="s">
        <v>604</v>
      </c>
      <c r="D275" s="104" t="s">
        <v>379</v>
      </c>
      <c r="E275" s="104" t="s">
        <v>1116</v>
      </c>
      <c r="F275" s="104" t="s">
        <v>1951</v>
      </c>
      <c r="G275" s="104" t="s">
        <v>1505</v>
      </c>
      <c r="H275" s="103">
        <v>12230</v>
      </c>
      <c r="I275" s="103">
        <v>14676</v>
      </c>
      <c r="J275" s="104" t="s">
        <v>1119</v>
      </c>
      <c r="K275" s="104" t="s">
        <v>550</v>
      </c>
      <c r="L275" s="104" t="s">
        <v>1952</v>
      </c>
      <c r="M275" s="104" t="s">
        <v>579</v>
      </c>
      <c r="N275" s="104" t="s">
        <v>550</v>
      </c>
      <c r="O275" s="104" t="s">
        <v>1495</v>
      </c>
      <c r="P275" s="104" t="s">
        <v>1953</v>
      </c>
      <c r="Q275" s="104" t="s">
        <v>550</v>
      </c>
      <c r="R275" s="104" t="s">
        <v>1122</v>
      </c>
      <c r="S275" s="104" t="s">
        <v>623</v>
      </c>
      <c r="T275" s="104" t="s">
        <v>1922</v>
      </c>
    </row>
    <row r="276" spans="1:20" x14ac:dyDescent="0.25">
      <c r="A276" s="104" t="s">
        <v>1115</v>
      </c>
      <c r="B276" s="104" t="s">
        <v>951</v>
      </c>
      <c r="C276" s="104" t="s">
        <v>604</v>
      </c>
      <c r="D276" s="104" t="s">
        <v>956</v>
      </c>
      <c r="E276" s="104" t="s">
        <v>1116</v>
      </c>
      <c r="F276" s="104" t="s">
        <v>1954</v>
      </c>
      <c r="G276" s="104" t="s">
        <v>1921</v>
      </c>
      <c r="H276" s="103">
        <v>10452.82</v>
      </c>
      <c r="I276" s="103">
        <v>12543.38</v>
      </c>
      <c r="J276" s="104" t="s">
        <v>1119</v>
      </c>
      <c r="K276" s="104" t="s">
        <v>550</v>
      </c>
      <c r="L276" s="104" t="s">
        <v>1955</v>
      </c>
      <c r="M276" s="104" t="s">
        <v>581</v>
      </c>
      <c r="N276" s="104" t="s">
        <v>550</v>
      </c>
      <c r="O276" s="104" t="s">
        <v>1495</v>
      </c>
      <c r="P276" s="104" t="s">
        <v>1942</v>
      </c>
      <c r="Q276" s="104" t="s">
        <v>550</v>
      </c>
      <c r="R276" s="104" t="s">
        <v>1122</v>
      </c>
      <c r="S276" s="104" t="s">
        <v>957</v>
      </c>
      <c r="T276" s="104" t="s">
        <v>1922</v>
      </c>
    </row>
    <row r="277" spans="1:20" x14ac:dyDescent="0.25">
      <c r="A277" s="104" t="s">
        <v>1115</v>
      </c>
      <c r="B277" s="104" t="s">
        <v>843</v>
      </c>
      <c r="C277" s="104" t="s">
        <v>844</v>
      </c>
      <c r="D277" s="104" t="s">
        <v>761</v>
      </c>
      <c r="E277" s="104" t="s">
        <v>1116</v>
      </c>
      <c r="F277" s="104" t="s">
        <v>1956</v>
      </c>
      <c r="G277" s="104" t="s">
        <v>1921</v>
      </c>
      <c r="H277" s="103">
        <v>666.06</v>
      </c>
      <c r="I277" s="103">
        <v>666.06</v>
      </c>
      <c r="J277" s="104" t="s">
        <v>1119</v>
      </c>
      <c r="K277" s="104" t="s">
        <v>550</v>
      </c>
      <c r="L277" s="104" t="s">
        <v>1957</v>
      </c>
      <c r="M277" s="104" t="s">
        <v>581</v>
      </c>
      <c r="N277" s="104" t="s">
        <v>550</v>
      </c>
      <c r="O277" s="104" t="s">
        <v>1495</v>
      </c>
      <c r="P277" s="104" t="s">
        <v>1691</v>
      </c>
      <c r="Q277" s="104" t="s">
        <v>550</v>
      </c>
      <c r="R277" s="104" t="s">
        <v>1122</v>
      </c>
      <c r="S277" s="104" t="s">
        <v>948</v>
      </c>
      <c r="T277" s="104" t="s">
        <v>1922</v>
      </c>
    </row>
    <row r="278" spans="1:20" x14ac:dyDescent="0.25">
      <c r="A278" s="104" t="s">
        <v>1115</v>
      </c>
      <c r="B278" s="104" t="s">
        <v>633</v>
      </c>
      <c r="C278" s="104" t="s">
        <v>604</v>
      </c>
      <c r="D278" s="104" t="s">
        <v>761</v>
      </c>
      <c r="E278" s="104" t="s">
        <v>1116</v>
      </c>
      <c r="F278" s="104" t="s">
        <v>1958</v>
      </c>
      <c r="G278" s="104" t="s">
        <v>1841</v>
      </c>
      <c r="H278" s="103">
        <v>99</v>
      </c>
      <c r="I278" s="103">
        <v>100</v>
      </c>
      <c r="J278" s="104" t="s">
        <v>1119</v>
      </c>
      <c r="K278" s="104" t="s">
        <v>550</v>
      </c>
      <c r="L278" s="104" t="s">
        <v>1959</v>
      </c>
      <c r="M278" s="104" t="s">
        <v>581</v>
      </c>
      <c r="N278" s="104" t="s">
        <v>550</v>
      </c>
      <c r="O278" s="104" t="s">
        <v>1495</v>
      </c>
      <c r="P278" s="104" t="s">
        <v>1272</v>
      </c>
      <c r="Q278" s="104" t="s">
        <v>550</v>
      </c>
      <c r="R278" s="104" t="s">
        <v>1122</v>
      </c>
      <c r="S278" s="104" t="s">
        <v>948</v>
      </c>
      <c r="T278" s="104" t="s">
        <v>1922</v>
      </c>
    </row>
    <row r="279" spans="1:20" x14ac:dyDescent="0.25">
      <c r="A279" s="104" t="s">
        <v>1115</v>
      </c>
      <c r="B279" s="104" t="s">
        <v>573</v>
      </c>
      <c r="C279" s="104" t="s">
        <v>604</v>
      </c>
      <c r="D279" s="104" t="s">
        <v>761</v>
      </c>
      <c r="E279" s="104" t="s">
        <v>1116</v>
      </c>
      <c r="F279" s="104" t="s">
        <v>1960</v>
      </c>
      <c r="G279" s="104" t="s">
        <v>1896</v>
      </c>
      <c r="H279" s="103">
        <v>63.5</v>
      </c>
      <c r="I279" s="103">
        <v>64</v>
      </c>
      <c r="J279" s="104" t="s">
        <v>1119</v>
      </c>
      <c r="K279" s="104" t="s">
        <v>550</v>
      </c>
      <c r="L279" s="104" t="s">
        <v>1961</v>
      </c>
      <c r="M279" s="104" t="s">
        <v>581</v>
      </c>
      <c r="N279" s="104" t="s">
        <v>550</v>
      </c>
      <c r="O279" s="104" t="s">
        <v>1495</v>
      </c>
      <c r="P279" s="104" t="s">
        <v>1138</v>
      </c>
      <c r="Q279" s="104" t="s">
        <v>550</v>
      </c>
      <c r="R279" s="104" t="s">
        <v>1122</v>
      </c>
      <c r="S279" s="104" t="s">
        <v>948</v>
      </c>
      <c r="T279" s="104" t="s">
        <v>1922</v>
      </c>
    </row>
    <row r="280" spans="1:20" x14ac:dyDescent="0.25">
      <c r="A280" s="104" t="s">
        <v>1115</v>
      </c>
      <c r="B280" s="104" t="s">
        <v>570</v>
      </c>
      <c r="C280" s="104" t="s">
        <v>844</v>
      </c>
      <c r="D280" s="104" t="s">
        <v>761</v>
      </c>
      <c r="E280" s="104" t="s">
        <v>1116</v>
      </c>
      <c r="F280" s="104" t="s">
        <v>1962</v>
      </c>
      <c r="G280" s="104" t="s">
        <v>1896</v>
      </c>
      <c r="H280" s="103">
        <v>33.5</v>
      </c>
      <c r="I280" s="103">
        <v>35.200000000000003</v>
      </c>
      <c r="J280" s="104" t="s">
        <v>1119</v>
      </c>
      <c r="K280" s="104" t="s">
        <v>550</v>
      </c>
      <c r="L280" s="104" t="s">
        <v>1963</v>
      </c>
      <c r="M280" s="104" t="s">
        <v>581</v>
      </c>
      <c r="N280" s="104" t="s">
        <v>550</v>
      </c>
      <c r="O280" s="104" t="s">
        <v>1495</v>
      </c>
      <c r="P280" s="104" t="s">
        <v>1588</v>
      </c>
      <c r="Q280" s="104" t="s">
        <v>550</v>
      </c>
      <c r="R280" s="104" t="s">
        <v>1122</v>
      </c>
      <c r="S280" s="104" t="s">
        <v>948</v>
      </c>
      <c r="T280" s="104" t="s">
        <v>1922</v>
      </c>
    </row>
    <row r="281" spans="1:20" x14ac:dyDescent="0.25">
      <c r="A281" s="104" t="s">
        <v>1115</v>
      </c>
      <c r="B281" s="104" t="s">
        <v>944</v>
      </c>
      <c r="C281" s="104" t="s">
        <v>844</v>
      </c>
      <c r="D281" s="104" t="s">
        <v>761</v>
      </c>
      <c r="E281" s="104" t="s">
        <v>1116</v>
      </c>
      <c r="F281" s="104" t="s">
        <v>1964</v>
      </c>
      <c r="G281" s="104" t="s">
        <v>1847</v>
      </c>
      <c r="H281" s="103">
        <v>119</v>
      </c>
      <c r="I281" s="103">
        <v>120</v>
      </c>
      <c r="J281" s="104" t="s">
        <v>1119</v>
      </c>
      <c r="K281" s="104" t="s">
        <v>550</v>
      </c>
      <c r="L281" s="104" t="s">
        <v>1965</v>
      </c>
      <c r="M281" s="104" t="s">
        <v>581</v>
      </c>
      <c r="N281" s="104" t="s">
        <v>550</v>
      </c>
      <c r="O281" s="104" t="s">
        <v>1495</v>
      </c>
      <c r="P281" s="104" t="s">
        <v>1691</v>
      </c>
      <c r="Q281" s="104" t="s">
        <v>550</v>
      </c>
      <c r="R281" s="104" t="s">
        <v>1122</v>
      </c>
      <c r="S281" s="104" t="s">
        <v>948</v>
      </c>
      <c r="T281" s="104" t="s">
        <v>1922</v>
      </c>
    </row>
    <row r="282" spans="1:20" x14ac:dyDescent="0.25">
      <c r="A282" s="104" t="s">
        <v>1115</v>
      </c>
      <c r="B282" s="104" t="s">
        <v>550</v>
      </c>
      <c r="C282" s="104" t="s">
        <v>550</v>
      </c>
      <c r="D282" s="104" t="s">
        <v>761</v>
      </c>
      <c r="E282" s="104" t="s">
        <v>1116</v>
      </c>
      <c r="F282" s="104" t="s">
        <v>1966</v>
      </c>
      <c r="G282" s="104" t="s">
        <v>1851</v>
      </c>
      <c r="H282" s="103">
        <v>2937.4</v>
      </c>
      <c r="I282" s="103">
        <v>2937.4</v>
      </c>
      <c r="J282" s="104" t="s">
        <v>1119</v>
      </c>
      <c r="K282" s="104" t="s">
        <v>550</v>
      </c>
      <c r="L282" s="104" t="s">
        <v>1967</v>
      </c>
      <c r="M282" s="104" t="s">
        <v>611</v>
      </c>
      <c r="N282" s="104" t="s">
        <v>550</v>
      </c>
      <c r="O282" s="104" t="s">
        <v>1495</v>
      </c>
      <c r="P282" s="104" t="s">
        <v>550</v>
      </c>
      <c r="Q282" s="104" t="s">
        <v>550</v>
      </c>
      <c r="R282" s="104" t="s">
        <v>1122</v>
      </c>
      <c r="S282" s="104" t="s">
        <v>948</v>
      </c>
      <c r="T282" s="104" t="s">
        <v>1922</v>
      </c>
    </row>
    <row r="283" spans="1:20" x14ac:dyDescent="0.25">
      <c r="A283" s="104" t="s">
        <v>1115</v>
      </c>
      <c r="B283" s="104" t="s">
        <v>550</v>
      </c>
      <c r="C283" s="104" t="s">
        <v>550</v>
      </c>
      <c r="D283" s="104" t="s">
        <v>761</v>
      </c>
      <c r="E283" s="104" t="s">
        <v>1116</v>
      </c>
      <c r="F283" s="104" t="s">
        <v>1968</v>
      </c>
      <c r="G283" s="104" t="s">
        <v>1899</v>
      </c>
      <c r="H283" s="103">
        <v>495</v>
      </c>
      <c r="I283" s="103">
        <v>498</v>
      </c>
      <c r="J283" s="104" t="s">
        <v>1119</v>
      </c>
      <c r="K283" s="104" t="s">
        <v>550</v>
      </c>
      <c r="L283" s="104" t="s">
        <v>1969</v>
      </c>
      <c r="M283" s="104" t="s">
        <v>611</v>
      </c>
      <c r="N283" s="104" t="s">
        <v>550</v>
      </c>
      <c r="O283" s="104" t="s">
        <v>1495</v>
      </c>
      <c r="P283" s="104" t="s">
        <v>550</v>
      </c>
      <c r="Q283" s="104" t="s">
        <v>550</v>
      </c>
      <c r="R283" s="104" t="s">
        <v>1122</v>
      </c>
      <c r="S283" s="104" t="s">
        <v>949</v>
      </c>
      <c r="T283" s="104" t="s">
        <v>1922</v>
      </c>
    </row>
    <row r="284" spans="1:20" x14ac:dyDescent="0.25">
      <c r="A284" s="104" t="s">
        <v>1115</v>
      </c>
      <c r="B284" s="104" t="s">
        <v>642</v>
      </c>
      <c r="C284" s="104" t="s">
        <v>550</v>
      </c>
      <c r="D284" s="104" t="s">
        <v>958</v>
      </c>
      <c r="E284" s="104" t="s">
        <v>1116</v>
      </c>
      <c r="F284" s="104" t="s">
        <v>1970</v>
      </c>
      <c r="G284" s="104" t="s">
        <v>1689</v>
      </c>
      <c r="H284" s="103">
        <v>40000</v>
      </c>
      <c r="I284" s="103">
        <v>40000</v>
      </c>
      <c r="J284" s="104" t="s">
        <v>1119</v>
      </c>
      <c r="K284" s="104" t="s">
        <v>550</v>
      </c>
      <c r="L284" s="104" t="s">
        <v>1971</v>
      </c>
      <c r="M284" s="104" t="s">
        <v>611</v>
      </c>
      <c r="N284" s="104" t="s">
        <v>550</v>
      </c>
      <c r="O284" s="104" t="s">
        <v>1610</v>
      </c>
      <c r="P284" s="104" t="s">
        <v>550</v>
      </c>
      <c r="Q284" s="104" t="s">
        <v>550</v>
      </c>
      <c r="R284" s="104" t="s">
        <v>1122</v>
      </c>
      <c r="S284" s="104" t="s">
        <v>959</v>
      </c>
      <c r="T284" s="104" t="s">
        <v>1972</v>
      </c>
    </row>
    <row r="285" spans="1:20" x14ac:dyDescent="0.25">
      <c r="A285" s="104" t="s">
        <v>1115</v>
      </c>
      <c r="B285" s="104" t="s">
        <v>953</v>
      </c>
      <c r="C285" s="104" t="s">
        <v>604</v>
      </c>
      <c r="D285" s="104" t="s">
        <v>794</v>
      </c>
      <c r="E285" s="104" t="s">
        <v>1116</v>
      </c>
      <c r="F285" s="104" t="s">
        <v>1973</v>
      </c>
      <c r="G285" s="104" t="s">
        <v>1921</v>
      </c>
      <c r="H285" s="103">
        <v>221.62</v>
      </c>
      <c r="I285" s="103">
        <v>265.94</v>
      </c>
      <c r="J285" s="104" t="s">
        <v>1119</v>
      </c>
      <c r="K285" s="104" t="s">
        <v>550</v>
      </c>
      <c r="L285" s="104" t="s">
        <v>1974</v>
      </c>
      <c r="M285" s="104" t="s">
        <v>581</v>
      </c>
      <c r="N285" s="104" t="s">
        <v>550</v>
      </c>
      <c r="O285" s="104" t="s">
        <v>1495</v>
      </c>
      <c r="P285" s="104" t="s">
        <v>1424</v>
      </c>
      <c r="Q285" s="104" t="s">
        <v>550</v>
      </c>
      <c r="R285" s="104" t="s">
        <v>1122</v>
      </c>
      <c r="S285" s="104" t="s">
        <v>960</v>
      </c>
      <c r="T285" s="104" t="s">
        <v>1972</v>
      </c>
    </row>
    <row r="286" spans="1:20" x14ac:dyDescent="0.25">
      <c r="A286" s="104" t="s">
        <v>1115</v>
      </c>
      <c r="B286" s="104" t="s">
        <v>940</v>
      </c>
      <c r="C286" s="104" t="s">
        <v>604</v>
      </c>
      <c r="D286" s="104" t="s">
        <v>961</v>
      </c>
      <c r="E286" s="104" t="s">
        <v>1116</v>
      </c>
      <c r="F286" s="104" t="s">
        <v>1975</v>
      </c>
      <c r="G286" s="104" t="s">
        <v>1896</v>
      </c>
      <c r="H286" s="103">
        <v>11800</v>
      </c>
      <c r="I286" s="103">
        <v>14160</v>
      </c>
      <c r="J286" s="104" t="s">
        <v>1119</v>
      </c>
      <c r="K286" s="104" t="s">
        <v>550</v>
      </c>
      <c r="L286" s="104" t="s">
        <v>1976</v>
      </c>
      <c r="M286" s="104" t="s">
        <v>574</v>
      </c>
      <c r="N286" s="104" t="s">
        <v>550</v>
      </c>
      <c r="O286" s="104" t="s">
        <v>1495</v>
      </c>
      <c r="P286" s="104" t="s">
        <v>1150</v>
      </c>
      <c r="Q286" s="104" t="s">
        <v>1910</v>
      </c>
      <c r="R286" s="104" t="s">
        <v>1122</v>
      </c>
      <c r="S286" s="104" t="s">
        <v>962</v>
      </c>
      <c r="T286" s="104" t="s">
        <v>1972</v>
      </c>
    </row>
    <row r="287" spans="1:20" x14ac:dyDescent="0.25">
      <c r="A287" s="104" t="s">
        <v>1115</v>
      </c>
      <c r="B287" s="104" t="s">
        <v>661</v>
      </c>
      <c r="C287" s="104" t="s">
        <v>604</v>
      </c>
      <c r="D287" s="104" t="s">
        <v>963</v>
      </c>
      <c r="E287" s="104" t="s">
        <v>1116</v>
      </c>
      <c r="F287" s="104" t="s">
        <v>1977</v>
      </c>
      <c r="G287" s="104" t="s">
        <v>1896</v>
      </c>
      <c r="H287" s="103">
        <v>150</v>
      </c>
      <c r="I287" s="103">
        <v>180</v>
      </c>
      <c r="J287" s="104" t="s">
        <v>1119</v>
      </c>
      <c r="K287" s="104" t="s">
        <v>550</v>
      </c>
      <c r="L287" s="104" t="s">
        <v>1978</v>
      </c>
      <c r="M287" s="104" t="s">
        <v>579</v>
      </c>
      <c r="N287" s="104" t="s">
        <v>550</v>
      </c>
      <c r="O287" s="104" t="s">
        <v>1495</v>
      </c>
      <c r="P287" s="104" t="s">
        <v>1713</v>
      </c>
      <c r="Q287" s="104" t="s">
        <v>550</v>
      </c>
      <c r="R287" s="104" t="s">
        <v>1122</v>
      </c>
      <c r="S287" s="104" t="s">
        <v>962</v>
      </c>
      <c r="T287" s="104" t="s">
        <v>1972</v>
      </c>
    </row>
    <row r="288" spans="1:20" x14ac:dyDescent="0.25">
      <c r="A288" s="104" t="s">
        <v>1115</v>
      </c>
      <c r="B288" s="104" t="s">
        <v>585</v>
      </c>
      <c r="C288" s="104" t="s">
        <v>604</v>
      </c>
      <c r="D288" s="104" t="s">
        <v>964</v>
      </c>
      <c r="E288" s="104" t="s">
        <v>1116</v>
      </c>
      <c r="F288" s="104" t="s">
        <v>1979</v>
      </c>
      <c r="G288" s="104" t="s">
        <v>1851</v>
      </c>
      <c r="H288" s="103">
        <v>1313.5</v>
      </c>
      <c r="I288" s="103">
        <v>1576.2</v>
      </c>
      <c r="J288" s="104" t="s">
        <v>1119</v>
      </c>
      <c r="K288" s="104" t="s">
        <v>550</v>
      </c>
      <c r="L288" s="104" t="s">
        <v>1980</v>
      </c>
      <c r="M288" s="104" t="s">
        <v>579</v>
      </c>
      <c r="N288" s="104" t="s">
        <v>550</v>
      </c>
      <c r="O288" s="104" t="s">
        <v>1495</v>
      </c>
      <c r="P288" s="104" t="s">
        <v>1981</v>
      </c>
      <c r="Q288" s="104" t="s">
        <v>550</v>
      </c>
      <c r="R288" s="104" t="s">
        <v>1122</v>
      </c>
      <c r="S288" s="104" t="s">
        <v>962</v>
      </c>
      <c r="T288" s="104" t="s">
        <v>1972</v>
      </c>
    </row>
    <row r="289" spans="1:20" x14ac:dyDescent="0.25">
      <c r="A289" s="104" t="s">
        <v>1115</v>
      </c>
      <c r="B289" s="104" t="s">
        <v>550</v>
      </c>
      <c r="C289" s="104" t="s">
        <v>550</v>
      </c>
      <c r="D289" s="104" t="s">
        <v>965</v>
      </c>
      <c r="E289" s="104" t="s">
        <v>1116</v>
      </c>
      <c r="F289" s="104" t="s">
        <v>1982</v>
      </c>
      <c r="G289" s="104" t="s">
        <v>1983</v>
      </c>
      <c r="H289" s="103">
        <v>2500</v>
      </c>
      <c r="I289" s="103">
        <v>3000</v>
      </c>
      <c r="J289" s="104" t="s">
        <v>1119</v>
      </c>
      <c r="K289" s="104" t="s">
        <v>550</v>
      </c>
      <c r="L289" s="104" t="s">
        <v>1984</v>
      </c>
      <c r="M289" s="104" t="s">
        <v>611</v>
      </c>
      <c r="N289" s="104" t="s">
        <v>550</v>
      </c>
      <c r="O289" s="104" t="s">
        <v>1495</v>
      </c>
      <c r="P289" s="104" t="s">
        <v>550</v>
      </c>
      <c r="Q289" s="104" t="s">
        <v>550</v>
      </c>
      <c r="R289" s="104" t="s">
        <v>1122</v>
      </c>
      <c r="S289" s="104" t="s">
        <v>962</v>
      </c>
      <c r="T289" s="104" t="s">
        <v>1972</v>
      </c>
    </row>
    <row r="290" spans="1:20" x14ac:dyDescent="0.25">
      <c r="A290" s="104" t="s">
        <v>1115</v>
      </c>
      <c r="B290" s="104" t="s">
        <v>633</v>
      </c>
      <c r="C290" s="104" t="s">
        <v>550</v>
      </c>
      <c r="D290" s="104" t="s">
        <v>761</v>
      </c>
      <c r="E290" s="104" t="s">
        <v>1116</v>
      </c>
      <c r="F290" s="104" t="s">
        <v>1985</v>
      </c>
      <c r="G290" s="104" t="s">
        <v>1590</v>
      </c>
      <c r="H290" s="103">
        <v>2481.02</v>
      </c>
      <c r="I290" s="103">
        <v>2481.02</v>
      </c>
      <c r="J290" s="104" t="s">
        <v>1119</v>
      </c>
      <c r="K290" s="104" t="s">
        <v>550</v>
      </c>
      <c r="L290" s="104" t="s">
        <v>1986</v>
      </c>
      <c r="M290" s="104" t="s">
        <v>611</v>
      </c>
      <c r="N290" s="104" t="s">
        <v>550</v>
      </c>
      <c r="O290" s="104" t="s">
        <v>1495</v>
      </c>
      <c r="P290" s="104" t="s">
        <v>1481</v>
      </c>
      <c r="Q290" s="104" t="s">
        <v>550</v>
      </c>
      <c r="R290" s="104" t="s">
        <v>1122</v>
      </c>
      <c r="S290" s="104" t="s">
        <v>819</v>
      </c>
      <c r="T290" s="104" t="s">
        <v>1628</v>
      </c>
    </row>
    <row r="291" spans="1:20" x14ac:dyDescent="0.25">
      <c r="A291" s="104" t="s">
        <v>1572</v>
      </c>
      <c r="B291" s="104" t="s">
        <v>612</v>
      </c>
      <c r="C291" s="104" t="s">
        <v>604</v>
      </c>
      <c r="D291" s="104" t="s">
        <v>966</v>
      </c>
      <c r="E291" s="104" t="s">
        <v>1116</v>
      </c>
      <c r="F291" s="104" t="s">
        <v>1987</v>
      </c>
      <c r="G291" s="104" t="s">
        <v>1988</v>
      </c>
      <c r="H291" s="103">
        <v>1700</v>
      </c>
      <c r="I291" s="103">
        <v>2040</v>
      </c>
      <c r="J291" s="104" t="s">
        <v>1119</v>
      </c>
      <c r="K291" s="104" t="s">
        <v>550</v>
      </c>
      <c r="L291" s="104" t="s">
        <v>1989</v>
      </c>
      <c r="M291" s="104" t="s">
        <v>579</v>
      </c>
      <c r="N291" s="104" t="s">
        <v>550</v>
      </c>
      <c r="O291" s="104" t="s">
        <v>1132</v>
      </c>
      <c r="P291" s="104" t="s">
        <v>1576</v>
      </c>
      <c r="Q291" s="104" t="s">
        <v>550</v>
      </c>
      <c r="R291" s="104" t="s">
        <v>1122</v>
      </c>
      <c r="S291" s="104" t="s">
        <v>967</v>
      </c>
      <c r="T291" s="104" t="s">
        <v>1990</v>
      </c>
    </row>
    <row r="292" spans="1:20" x14ac:dyDescent="0.25">
      <c r="A292" s="104" t="s">
        <v>1572</v>
      </c>
      <c r="B292" s="104" t="s">
        <v>612</v>
      </c>
      <c r="C292" s="104" t="s">
        <v>604</v>
      </c>
      <c r="D292" s="104" t="s">
        <v>968</v>
      </c>
      <c r="E292" s="104" t="s">
        <v>1116</v>
      </c>
      <c r="F292" s="104" t="s">
        <v>1991</v>
      </c>
      <c r="G292" s="104" t="s">
        <v>1992</v>
      </c>
      <c r="H292" s="103">
        <v>180</v>
      </c>
      <c r="I292" s="103">
        <v>180</v>
      </c>
      <c r="J292" s="104" t="s">
        <v>1119</v>
      </c>
      <c r="K292" s="104" t="s">
        <v>550</v>
      </c>
      <c r="L292" s="104" t="s">
        <v>1993</v>
      </c>
      <c r="M292" s="104" t="s">
        <v>579</v>
      </c>
      <c r="N292" s="104" t="s">
        <v>550</v>
      </c>
      <c r="O292" s="104" t="s">
        <v>1132</v>
      </c>
      <c r="P292" s="104" t="s">
        <v>1405</v>
      </c>
      <c r="Q292" s="104" t="s">
        <v>550</v>
      </c>
      <c r="R292" s="104" t="s">
        <v>1122</v>
      </c>
      <c r="S292" s="104" t="s">
        <v>967</v>
      </c>
      <c r="T292" s="104" t="s">
        <v>1990</v>
      </c>
    </row>
    <row r="293" spans="1:20" x14ac:dyDescent="0.25">
      <c r="A293" s="104" t="s">
        <v>1572</v>
      </c>
      <c r="B293" s="104" t="s">
        <v>612</v>
      </c>
      <c r="C293" s="104" t="s">
        <v>550</v>
      </c>
      <c r="D293" s="104" t="s">
        <v>969</v>
      </c>
      <c r="E293" s="104" t="s">
        <v>1116</v>
      </c>
      <c r="F293" s="104" t="s">
        <v>1994</v>
      </c>
      <c r="G293" s="104" t="s">
        <v>1675</v>
      </c>
      <c r="H293" s="103">
        <v>141.46</v>
      </c>
      <c r="I293" s="103">
        <v>169.75</v>
      </c>
      <c r="J293" s="104" t="s">
        <v>1119</v>
      </c>
      <c r="K293" s="104" t="s">
        <v>550</v>
      </c>
      <c r="L293" s="104" t="s">
        <v>1995</v>
      </c>
      <c r="M293" s="104" t="s">
        <v>611</v>
      </c>
      <c r="N293" s="104" t="s">
        <v>550</v>
      </c>
      <c r="O293" s="104" t="s">
        <v>1132</v>
      </c>
      <c r="P293" s="104" t="s">
        <v>1576</v>
      </c>
      <c r="Q293" s="104" t="s">
        <v>550</v>
      </c>
      <c r="R293" s="104" t="s">
        <v>1122</v>
      </c>
      <c r="S293" s="104" t="s">
        <v>970</v>
      </c>
      <c r="T293" s="104" t="s">
        <v>1996</v>
      </c>
    </row>
    <row r="294" spans="1:20" x14ac:dyDescent="0.25">
      <c r="A294" s="104" t="s">
        <v>1572</v>
      </c>
      <c r="B294" s="104" t="s">
        <v>612</v>
      </c>
      <c r="C294" s="104" t="s">
        <v>604</v>
      </c>
      <c r="D294" s="104" t="s">
        <v>969</v>
      </c>
      <c r="E294" s="104" t="s">
        <v>1116</v>
      </c>
      <c r="F294" s="104" t="s">
        <v>1997</v>
      </c>
      <c r="G294" s="104" t="s">
        <v>1998</v>
      </c>
      <c r="H294" s="103">
        <v>2000</v>
      </c>
      <c r="I294" s="103">
        <v>2400</v>
      </c>
      <c r="J294" s="104" t="s">
        <v>1119</v>
      </c>
      <c r="K294" s="104" t="s">
        <v>550</v>
      </c>
      <c r="L294" s="104" t="s">
        <v>1999</v>
      </c>
      <c r="M294" s="104" t="s">
        <v>579</v>
      </c>
      <c r="N294" s="104" t="s">
        <v>550</v>
      </c>
      <c r="O294" s="104" t="s">
        <v>1132</v>
      </c>
      <c r="P294" s="104" t="s">
        <v>1576</v>
      </c>
      <c r="Q294" s="104" t="s">
        <v>550</v>
      </c>
      <c r="R294" s="104" t="s">
        <v>1122</v>
      </c>
      <c r="S294" s="104" t="s">
        <v>971</v>
      </c>
      <c r="T294" s="104" t="s">
        <v>2000</v>
      </c>
    </row>
    <row r="295" spans="1:20" x14ac:dyDescent="0.25">
      <c r="A295" s="104" t="s">
        <v>1115</v>
      </c>
      <c r="B295" s="104" t="s">
        <v>912</v>
      </c>
      <c r="C295" s="104" t="s">
        <v>550</v>
      </c>
      <c r="D295" s="104" t="s">
        <v>972</v>
      </c>
      <c r="E295" s="104" t="s">
        <v>1116</v>
      </c>
      <c r="F295" s="104" t="s">
        <v>2001</v>
      </c>
      <c r="G295" s="104" t="s">
        <v>1837</v>
      </c>
      <c r="H295" s="103">
        <v>4680</v>
      </c>
      <c r="I295" s="103">
        <v>5616</v>
      </c>
      <c r="J295" s="104" t="s">
        <v>1119</v>
      </c>
      <c r="K295" s="104" t="s">
        <v>550</v>
      </c>
      <c r="L295" s="104" t="s">
        <v>2002</v>
      </c>
      <c r="M295" s="104" t="s">
        <v>581</v>
      </c>
      <c r="N295" s="104" t="s">
        <v>550</v>
      </c>
      <c r="O295" s="104" t="s">
        <v>1610</v>
      </c>
      <c r="P295" s="104" t="s">
        <v>1917</v>
      </c>
      <c r="Q295" s="104" t="s">
        <v>550</v>
      </c>
      <c r="R295" s="104" t="s">
        <v>1122</v>
      </c>
      <c r="S295" s="104" t="s">
        <v>973</v>
      </c>
      <c r="T295" s="104" t="s">
        <v>1990</v>
      </c>
    </row>
    <row r="296" spans="1:20" x14ac:dyDescent="0.25">
      <c r="A296" s="104" t="s">
        <v>1115</v>
      </c>
      <c r="B296" s="104" t="s">
        <v>552</v>
      </c>
      <c r="C296" s="104" t="s">
        <v>604</v>
      </c>
      <c r="D296" s="104" t="s">
        <v>974</v>
      </c>
      <c r="E296" s="104" t="s">
        <v>1116</v>
      </c>
      <c r="F296" s="104" t="s">
        <v>2003</v>
      </c>
      <c r="G296" s="104" t="s">
        <v>1988</v>
      </c>
      <c r="H296" s="103">
        <v>1400</v>
      </c>
      <c r="I296" s="103">
        <v>1680</v>
      </c>
      <c r="J296" s="104" t="s">
        <v>1119</v>
      </c>
      <c r="K296" s="104" t="s">
        <v>550</v>
      </c>
      <c r="L296" s="104" t="s">
        <v>2004</v>
      </c>
      <c r="M296" s="104" t="s">
        <v>574</v>
      </c>
      <c r="N296" s="104" t="s">
        <v>550</v>
      </c>
      <c r="O296" s="104" t="s">
        <v>1610</v>
      </c>
      <c r="P296" s="104" t="s">
        <v>1981</v>
      </c>
      <c r="Q296" s="104" t="s">
        <v>1795</v>
      </c>
      <c r="R296" s="104" t="s">
        <v>1122</v>
      </c>
      <c r="S296" s="104" t="s">
        <v>975</v>
      </c>
      <c r="T296" s="104" t="s">
        <v>1990</v>
      </c>
    </row>
    <row r="297" spans="1:20" x14ac:dyDescent="0.25">
      <c r="A297" s="104" t="s">
        <v>1115</v>
      </c>
      <c r="B297" s="104" t="s">
        <v>585</v>
      </c>
      <c r="C297" s="104" t="s">
        <v>604</v>
      </c>
      <c r="D297" s="104" t="s">
        <v>974</v>
      </c>
      <c r="E297" s="104" t="s">
        <v>1116</v>
      </c>
      <c r="F297" s="104" t="s">
        <v>2005</v>
      </c>
      <c r="G297" s="104" t="s">
        <v>1988</v>
      </c>
      <c r="H297" s="103">
        <v>2200</v>
      </c>
      <c r="I297" s="103">
        <v>2640</v>
      </c>
      <c r="J297" s="104" t="s">
        <v>1119</v>
      </c>
      <c r="K297" s="104" t="s">
        <v>550</v>
      </c>
      <c r="L297" s="104" t="s">
        <v>2006</v>
      </c>
      <c r="M297" s="104" t="s">
        <v>574</v>
      </c>
      <c r="N297" s="104" t="s">
        <v>550</v>
      </c>
      <c r="O297" s="104" t="s">
        <v>1610</v>
      </c>
      <c r="P297" s="104" t="s">
        <v>1981</v>
      </c>
      <c r="Q297" s="104" t="s">
        <v>1795</v>
      </c>
      <c r="R297" s="104" t="s">
        <v>1122</v>
      </c>
      <c r="S297" s="104" t="s">
        <v>975</v>
      </c>
      <c r="T297" s="104" t="s">
        <v>1990</v>
      </c>
    </row>
    <row r="298" spans="1:20" x14ac:dyDescent="0.25">
      <c r="A298" s="104" t="s">
        <v>1115</v>
      </c>
      <c r="B298" s="104" t="s">
        <v>633</v>
      </c>
      <c r="C298" s="104" t="s">
        <v>604</v>
      </c>
      <c r="D298" s="104" t="s">
        <v>777</v>
      </c>
      <c r="E298" s="104" t="s">
        <v>1116</v>
      </c>
      <c r="F298" s="104" t="s">
        <v>2007</v>
      </c>
      <c r="G298" s="104" t="s">
        <v>1998</v>
      </c>
      <c r="H298" s="103">
        <v>1175.9000000000001</v>
      </c>
      <c r="I298" s="103">
        <v>1175.9000000000001</v>
      </c>
      <c r="J298" s="104" t="s">
        <v>1119</v>
      </c>
      <c r="K298" s="104" t="s">
        <v>550</v>
      </c>
      <c r="L298" s="104" t="s">
        <v>2008</v>
      </c>
      <c r="M298" s="104" t="s">
        <v>578</v>
      </c>
      <c r="N298" s="104" t="s">
        <v>550</v>
      </c>
      <c r="O298" s="104" t="s">
        <v>1610</v>
      </c>
      <c r="P298" s="104" t="s">
        <v>550</v>
      </c>
      <c r="Q298" s="104" t="s">
        <v>550</v>
      </c>
      <c r="R298" s="104" t="s">
        <v>1122</v>
      </c>
      <c r="S298" s="104" t="s">
        <v>975</v>
      </c>
      <c r="T298" s="104" t="s">
        <v>1990</v>
      </c>
    </row>
    <row r="299" spans="1:20" x14ac:dyDescent="0.25">
      <c r="A299" s="104" t="s">
        <v>1115</v>
      </c>
      <c r="B299" s="104" t="s">
        <v>550</v>
      </c>
      <c r="C299" s="104" t="s">
        <v>550</v>
      </c>
      <c r="D299" s="104" t="s">
        <v>761</v>
      </c>
      <c r="E299" s="104" t="s">
        <v>1375</v>
      </c>
      <c r="F299" s="104" t="s">
        <v>2009</v>
      </c>
      <c r="G299" s="104" t="s">
        <v>1998</v>
      </c>
      <c r="H299" s="103">
        <v>684.22</v>
      </c>
      <c r="I299" s="103">
        <v>684.22</v>
      </c>
      <c r="J299" s="104" t="s">
        <v>1119</v>
      </c>
      <c r="K299" s="104" t="s">
        <v>550</v>
      </c>
      <c r="L299" s="104" t="s">
        <v>550</v>
      </c>
      <c r="M299" s="104" t="s">
        <v>749</v>
      </c>
      <c r="N299" s="104" t="s">
        <v>550</v>
      </c>
      <c r="O299" s="104" t="s">
        <v>1610</v>
      </c>
      <c r="P299" s="104" t="s">
        <v>550</v>
      </c>
      <c r="Q299" s="104" t="s">
        <v>550</v>
      </c>
      <c r="R299" s="104" t="s">
        <v>1414</v>
      </c>
      <c r="S299" s="104" t="s">
        <v>976</v>
      </c>
      <c r="T299" s="104" t="s">
        <v>2000</v>
      </c>
    </row>
    <row r="300" spans="1:20" x14ac:dyDescent="0.25">
      <c r="A300" s="104" t="s">
        <v>1115</v>
      </c>
      <c r="B300" s="104" t="s">
        <v>622</v>
      </c>
      <c r="C300" s="104" t="s">
        <v>604</v>
      </c>
      <c r="D300" s="104" t="s">
        <v>977</v>
      </c>
      <c r="E300" s="104" t="s">
        <v>1375</v>
      </c>
      <c r="F300" s="104" t="s">
        <v>2010</v>
      </c>
      <c r="G300" s="104" t="s">
        <v>1446</v>
      </c>
      <c r="H300" s="103">
        <v>9028.7999999999993</v>
      </c>
      <c r="I300" s="103">
        <v>10834.56</v>
      </c>
      <c r="J300" s="104" t="s">
        <v>1119</v>
      </c>
      <c r="K300" s="104" t="s">
        <v>550</v>
      </c>
      <c r="L300" s="104" t="s">
        <v>550</v>
      </c>
      <c r="M300" s="104" t="s">
        <v>749</v>
      </c>
      <c r="N300" s="104" t="s">
        <v>550</v>
      </c>
      <c r="O300" s="104" t="s">
        <v>1137</v>
      </c>
      <c r="P300" s="104" t="s">
        <v>550</v>
      </c>
      <c r="Q300" s="104" t="s">
        <v>550</v>
      </c>
      <c r="R300" s="104" t="s">
        <v>1414</v>
      </c>
      <c r="S300" s="104" t="s">
        <v>978</v>
      </c>
      <c r="T300" s="104" t="s">
        <v>2011</v>
      </c>
    </row>
    <row r="301" spans="1:20" x14ac:dyDescent="0.25">
      <c r="A301" s="104" t="s">
        <v>1572</v>
      </c>
      <c r="B301" s="104" t="s">
        <v>612</v>
      </c>
      <c r="C301" s="104" t="s">
        <v>550</v>
      </c>
      <c r="D301" s="104" t="s">
        <v>979</v>
      </c>
      <c r="E301" s="104" t="s">
        <v>1116</v>
      </c>
      <c r="F301" s="104" t="s">
        <v>2012</v>
      </c>
      <c r="G301" s="104" t="s">
        <v>1594</v>
      </c>
      <c r="H301" s="103">
        <v>165</v>
      </c>
      <c r="I301" s="103">
        <v>165</v>
      </c>
      <c r="J301" s="104" t="s">
        <v>1119</v>
      </c>
      <c r="K301" s="104" t="s">
        <v>550</v>
      </c>
      <c r="L301" s="104" t="s">
        <v>2013</v>
      </c>
      <c r="M301" s="104" t="s">
        <v>580</v>
      </c>
      <c r="N301" s="104" t="s">
        <v>550</v>
      </c>
      <c r="O301" s="104" t="s">
        <v>1132</v>
      </c>
      <c r="P301" s="104" t="s">
        <v>1576</v>
      </c>
      <c r="Q301" s="104" t="s">
        <v>550</v>
      </c>
      <c r="R301" s="104" t="s">
        <v>1122</v>
      </c>
      <c r="S301" s="104" t="s">
        <v>980</v>
      </c>
      <c r="T301" s="104" t="s">
        <v>1972</v>
      </c>
    </row>
    <row r="302" spans="1:20" x14ac:dyDescent="0.25">
      <c r="A302" s="104" t="s">
        <v>1572</v>
      </c>
      <c r="B302" s="104" t="s">
        <v>612</v>
      </c>
      <c r="C302" s="104" t="s">
        <v>604</v>
      </c>
      <c r="D302" s="104" t="s">
        <v>981</v>
      </c>
      <c r="E302" s="104" t="s">
        <v>1116</v>
      </c>
      <c r="F302" s="104" t="s">
        <v>2014</v>
      </c>
      <c r="G302" s="104" t="s">
        <v>1594</v>
      </c>
      <c r="H302" s="103">
        <v>165</v>
      </c>
      <c r="I302" s="103">
        <v>165</v>
      </c>
      <c r="J302" s="104" t="s">
        <v>1119</v>
      </c>
      <c r="K302" s="104" t="s">
        <v>550</v>
      </c>
      <c r="L302" s="104" t="s">
        <v>2015</v>
      </c>
      <c r="M302" s="104" t="s">
        <v>579</v>
      </c>
      <c r="N302" s="104" t="s">
        <v>550</v>
      </c>
      <c r="O302" s="104" t="s">
        <v>1132</v>
      </c>
      <c r="P302" s="104" t="s">
        <v>1576</v>
      </c>
      <c r="Q302" s="104" t="s">
        <v>550</v>
      </c>
      <c r="R302" s="104" t="s">
        <v>1122</v>
      </c>
      <c r="S302" s="104" t="s">
        <v>980</v>
      </c>
      <c r="T302" s="104" t="s">
        <v>1972</v>
      </c>
    </row>
    <row r="303" spans="1:20" x14ac:dyDescent="0.25">
      <c r="A303" s="104" t="s">
        <v>1115</v>
      </c>
      <c r="B303" s="104" t="s">
        <v>610</v>
      </c>
      <c r="C303" s="104" t="s">
        <v>586</v>
      </c>
      <c r="D303" s="104" t="s">
        <v>316</v>
      </c>
      <c r="E303" s="104" t="s">
        <v>1116</v>
      </c>
      <c r="F303" s="104" t="s">
        <v>2016</v>
      </c>
      <c r="G303" s="104" t="s">
        <v>1988</v>
      </c>
      <c r="H303" s="103">
        <v>4375</v>
      </c>
      <c r="I303" s="103">
        <v>5250</v>
      </c>
      <c r="J303" s="104" t="s">
        <v>1119</v>
      </c>
      <c r="K303" s="104" t="s">
        <v>550</v>
      </c>
      <c r="L303" s="104" t="s">
        <v>2017</v>
      </c>
      <c r="M303" s="104" t="s">
        <v>578</v>
      </c>
      <c r="N303" s="104" t="s">
        <v>550</v>
      </c>
      <c r="O303" s="104" t="s">
        <v>1610</v>
      </c>
      <c r="P303" s="104" t="s">
        <v>550</v>
      </c>
      <c r="Q303" s="104" t="s">
        <v>550</v>
      </c>
      <c r="R303" s="104" t="s">
        <v>1122</v>
      </c>
      <c r="S303" s="104" t="s">
        <v>624</v>
      </c>
      <c r="T303" s="104" t="s">
        <v>2011</v>
      </c>
    </row>
    <row r="304" spans="1:20" x14ac:dyDescent="0.25">
      <c r="A304" s="104" t="s">
        <v>1115</v>
      </c>
      <c r="B304" s="104" t="s">
        <v>576</v>
      </c>
      <c r="C304" s="104" t="s">
        <v>586</v>
      </c>
      <c r="D304" s="104" t="s">
        <v>523</v>
      </c>
      <c r="E304" s="104" t="s">
        <v>1116</v>
      </c>
      <c r="F304" s="104" t="s">
        <v>2018</v>
      </c>
      <c r="G304" s="104" t="s">
        <v>2019</v>
      </c>
      <c r="H304" s="103">
        <v>5000</v>
      </c>
      <c r="I304" s="103">
        <v>6000</v>
      </c>
      <c r="J304" s="104" t="s">
        <v>1119</v>
      </c>
      <c r="K304" s="104" t="s">
        <v>550</v>
      </c>
      <c r="L304" s="104" t="s">
        <v>2020</v>
      </c>
      <c r="M304" s="104" t="s">
        <v>574</v>
      </c>
      <c r="N304" s="104" t="s">
        <v>550</v>
      </c>
      <c r="O304" s="104" t="s">
        <v>1610</v>
      </c>
      <c r="P304" s="104" t="s">
        <v>1656</v>
      </c>
      <c r="Q304" s="104" t="s">
        <v>2021</v>
      </c>
      <c r="R304" s="104" t="s">
        <v>1122</v>
      </c>
      <c r="S304" s="104" t="s">
        <v>625</v>
      </c>
      <c r="T304" s="104" t="s">
        <v>2000</v>
      </c>
    </row>
    <row r="305" spans="1:20" x14ac:dyDescent="0.25">
      <c r="A305" s="104" t="s">
        <v>1115</v>
      </c>
      <c r="B305" s="104" t="s">
        <v>982</v>
      </c>
      <c r="C305" s="104" t="s">
        <v>604</v>
      </c>
      <c r="D305" s="104" t="s">
        <v>983</v>
      </c>
      <c r="E305" s="104" t="s">
        <v>1116</v>
      </c>
      <c r="F305" s="104" t="s">
        <v>2022</v>
      </c>
      <c r="G305" s="104" t="s">
        <v>2023</v>
      </c>
      <c r="H305" s="103">
        <v>20626.25</v>
      </c>
      <c r="I305" s="103">
        <v>20626.25</v>
      </c>
      <c r="J305" s="104" t="s">
        <v>1119</v>
      </c>
      <c r="K305" s="104" t="s">
        <v>550</v>
      </c>
      <c r="L305" s="104" t="s">
        <v>550</v>
      </c>
      <c r="M305" s="104" t="s">
        <v>574</v>
      </c>
      <c r="N305" s="104" t="s">
        <v>550</v>
      </c>
      <c r="O305" s="104" t="s">
        <v>2024</v>
      </c>
      <c r="P305" s="104" t="s">
        <v>550</v>
      </c>
      <c r="Q305" s="104" t="s">
        <v>1328</v>
      </c>
      <c r="R305" s="104" t="s">
        <v>1414</v>
      </c>
      <c r="S305" s="104" t="s">
        <v>984</v>
      </c>
      <c r="T305" s="104" t="s">
        <v>2011</v>
      </c>
    </row>
    <row r="306" spans="1:20" x14ac:dyDescent="0.25">
      <c r="A306" s="104" t="s">
        <v>1115</v>
      </c>
      <c r="B306" s="104" t="s">
        <v>921</v>
      </c>
      <c r="C306" s="104" t="s">
        <v>550</v>
      </c>
      <c r="D306" s="104" t="s">
        <v>840</v>
      </c>
      <c r="E306" s="104" t="s">
        <v>1116</v>
      </c>
      <c r="F306" s="104" t="s">
        <v>2025</v>
      </c>
      <c r="G306" s="104" t="s">
        <v>1899</v>
      </c>
      <c r="H306" s="103">
        <v>52146.84</v>
      </c>
      <c r="I306" s="103">
        <v>62576.21</v>
      </c>
      <c r="J306" s="104" t="s">
        <v>1119</v>
      </c>
      <c r="K306" s="104" t="s">
        <v>550</v>
      </c>
      <c r="L306" s="104" t="s">
        <v>550</v>
      </c>
      <c r="M306" s="104" t="s">
        <v>582</v>
      </c>
      <c r="N306" s="104" t="s">
        <v>550</v>
      </c>
      <c r="O306" s="104" t="s">
        <v>1137</v>
      </c>
      <c r="P306" s="104" t="s">
        <v>1879</v>
      </c>
      <c r="Q306" s="104" t="s">
        <v>550</v>
      </c>
      <c r="R306" s="104" t="s">
        <v>1122</v>
      </c>
      <c r="S306" s="104" t="s">
        <v>985</v>
      </c>
      <c r="T306" s="104" t="s">
        <v>2011</v>
      </c>
    </row>
    <row r="307" spans="1:20" x14ac:dyDescent="0.25">
      <c r="A307" s="104" t="s">
        <v>1115</v>
      </c>
      <c r="B307" s="104" t="s">
        <v>951</v>
      </c>
      <c r="C307" s="104" t="s">
        <v>604</v>
      </c>
      <c r="D307" s="104" t="s">
        <v>890</v>
      </c>
      <c r="E307" s="104" t="s">
        <v>1116</v>
      </c>
      <c r="F307" s="104" t="s">
        <v>2026</v>
      </c>
      <c r="G307" s="104" t="s">
        <v>1899</v>
      </c>
      <c r="H307" s="103">
        <v>906.01</v>
      </c>
      <c r="I307" s="103">
        <v>1087.21</v>
      </c>
      <c r="J307" s="104" t="s">
        <v>1119</v>
      </c>
      <c r="K307" s="104" t="s">
        <v>550</v>
      </c>
      <c r="L307" s="104" t="s">
        <v>2027</v>
      </c>
      <c r="M307" s="104" t="s">
        <v>579</v>
      </c>
      <c r="N307" s="104" t="s">
        <v>550</v>
      </c>
      <c r="O307" s="104" t="s">
        <v>1137</v>
      </c>
      <c r="P307" s="104" t="s">
        <v>1942</v>
      </c>
      <c r="Q307" s="104" t="s">
        <v>550</v>
      </c>
      <c r="R307" s="104" t="s">
        <v>1122</v>
      </c>
      <c r="S307" s="104" t="s">
        <v>986</v>
      </c>
      <c r="T307" s="104" t="s">
        <v>1996</v>
      </c>
    </row>
    <row r="308" spans="1:20" x14ac:dyDescent="0.25">
      <c r="A308" s="104" t="s">
        <v>1115</v>
      </c>
      <c r="B308" s="104" t="s">
        <v>951</v>
      </c>
      <c r="C308" s="104" t="s">
        <v>604</v>
      </c>
      <c r="D308" s="104" t="s">
        <v>890</v>
      </c>
      <c r="E308" s="104" t="s">
        <v>1116</v>
      </c>
      <c r="F308" s="104" t="s">
        <v>2028</v>
      </c>
      <c r="G308" s="104" t="s">
        <v>1899</v>
      </c>
      <c r="H308" s="103">
        <v>2445</v>
      </c>
      <c r="I308" s="103">
        <v>2934</v>
      </c>
      <c r="J308" s="104" t="s">
        <v>1119</v>
      </c>
      <c r="K308" s="104" t="s">
        <v>550</v>
      </c>
      <c r="L308" s="104" t="s">
        <v>2029</v>
      </c>
      <c r="M308" s="104" t="s">
        <v>579</v>
      </c>
      <c r="N308" s="104" t="s">
        <v>550</v>
      </c>
      <c r="O308" s="104" t="s">
        <v>1137</v>
      </c>
      <c r="P308" s="104" t="s">
        <v>1942</v>
      </c>
      <c r="Q308" s="104" t="s">
        <v>550</v>
      </c>
      <c r="R308" s="104" t="s">
        <v>1122</v>
      </c>
      <c r="S308" s="104" t="s">
        <v>986</v>
      </c>
      <c r="T308" s="104" t="s">
        <v>1996</v>
      </c>
    </row>
    <row r="309" spans="1:20" x14ac:dyDescent="0.25">
      <c r="A309" s="104" t="s">
        <v>1115</v>
      </c>
      <c r="B309" s="104" t="s">
        <v>800</v>
      </c>
      <c r="C309" s="104" t="s">
        <v>550</v>
      </c>
      <c r="D309" s="104" t="s">
        <v>987</v>
      </c>
      <c r="E309" s="104" t="s">
        <v>1375</v>
      </c>
      <c r="F309" s="104" t="s">
        <v>2030</v>
      </c>
      <c r="G309" s="104" t="s">
        <v>1988</v>
      </c>
      <c r="H309" s="103">
        <v>42198.13</v>
      </c>
      <c r="I309" s="103">
        <v>47681.72</v>
      </c>
      <c r="J309" s="104" t="s">
        <v>1119</v>
      </c>
      <c r="K309" s="104" t="s">
        <v>550</v>
      </c>
      <c r="L309" s="104" t="s">
        <v>2031</v>
      </c>
      <c r="M309" s="104" t="s">
        <v>749</v>
      </c>
      <c r="N309" s="104" t="s">
        <v>550</v>
      </c>
      <c r="O309" s="104" t="s">
        <v>1610</v>
      </c>
      <c r="P309" s="104" t="s">
        <v>1581</v>
      </c>
      <c r="Q309" s="104" t="s">
        <v>550</v>
      </c>
      <c r="R309" s="104" t="s">
        <v>1122</v>
      </c>
      <c r="S309" s="104" t="s">
        <v>988</v>
      </c>
      <c r="T309" s="104" t="s">
        <v>2000</v>
      </c>
    </row>
    <row r="310" spans="1:20" x14ac:dyDescent="0.25">
      <c r="A310" s="104" t="s">
        <v>1115</v>
      </c>
      <c r="B310" s="104" t="s">
        <v>848</v>
      </c>
      <c r="C310" s="104" t="s">
        <v>604</v>
      </c>
      <c r="D310" s="104" t="s">
        <v>807</v>
      </c>
      <c r="E310" s="104" t="s">
        <v>1116</v>
      </c>
      <c r="F310" s="104" t="s">
        <v>2032</v>
      </c>
      <c r="G310" s="104" t="s">
        <v>1921</v>
      </c>
      <c r="H310" s="103">
        <v>30729.9</v>
      </c>
      <c r="I310" s="103">
        <v>36875.879999999997</v>
      </c>
      <c r="J310" s="104" t="s">
        <v>1119</v>
      </c>
      <c r="K310" s="104" t="s">
        <v>550</v>
      </c>
      <c r="L310" s="104" t="s">
        <v>2033</v>
      </c>
      <c r="M310" s="104" t="s">
        <v>582</v>
      </c>
      <c r="N310" s="104" t="s">
        <v>550</v>
      </c>
      <c r="O310" s="104" t="s">
        <v>1137</v>
      </c>
      <c r="P310" s="104" t="s">
        <v>1698</v>
      </c>
      <c r="Q310" s="104" t="s">
        <v>550</v>
      </c>
      <c r="R310" s="104" t="s">
        <v>1122</v>
      </c>
      <c r="S310" s="104" t="s">
        <v>989</v>
      </c>
      <c r="T310" s="104" t="s">
        <v>1996</v>
      </c>
    </row>
    <row r="311" spans="1:20" x14ac:dyDescent="0.25">
      <c r="A311" s="104" t="s">
        <v>1115</v>
      </c>
      <c r="B311" s="104" t="s">
        <v>674</v>
      </c>
      <c r="C311" s="104" t="s">
        <v>604</v>
      </c>
      <c r="D311" s="104" t="s">
        <v>990</v>
      </c>
      <c r="E311" s="104" t="s">
        <v>1116</v>
      </c>
      <c r="F311" s="104" t="s">
        <v>2034</v>
      </c>
      <c r="G311" s="104" t="s">
        <v>2035</v>
      </c>
      <c r="H311" s="103">
        <v>128.9</v>
      </c>
      <c r="I311" s="103">
        <v>144.18</v>
      </c>
      <c r="J311" s="104" t="s">
        <v>1119</v>
      </c>
      <c r="K311" s="104" t="s">
        <v>550</v>
      </c>
      <c r="L311" s="104" t="s">
        <v>2036</v>
      </c>
      <c r="M311" s="104" t="s">
        <v>579</v>
      </c>
      <c r="N311" s="104" t="s">
        <v>550</v>
      </c>
      <c r="O311" s="104" t="s">
        <v>1610</v>
      </c>
      <c r="P311" s="104" t="s">
        <v>1644</v>
      </c>
      <c r="Q311" s="104" t="s">
        <v>550</v>
      </c>
      <c r="R311" s="104" t="s">
        <v>1122</v>
      </c>
      <c r="S311" s="104" t="s">
        <v>991</v>
      </c>
      <c r="T311" s="104" t="s">
        <v>2000</v>
      </c>
    </row>
    <row r="312" spans="1:20" x14ac:dyDescent="0.25">
      <c r="A312" s="104" t="s">
        <v>1115</v>
      </c>
      <c r="B312" s="104" t="s">
        <v>585</v>
      </c>
      <c r="C312" s="104" t="s">
        <v>604</v>
      </c>
      <c r="D312" s="104" t="s">
        <v>992</v>
      </c>
      <c r="E312" s="104" t="s">
        <v>1116</v>
      </c>
      <c r="F312" s="104" t="s">
        <v>2037</v>
      </c>
      <c r="G312" s="104" t="s">
        <v>1992</v>
      </c>
      <c r="H312" s="103">
        <v>5783.05</v>
      </c>
      <c r="I312" s="103">
        <v>5783.05</v>
      </c>
      <c r="J312" s="104" t="s">
        <v>1119</v>
      </c>
      <c r="K312" s="104" t="s">
        <v>550</v>
      </c>
      <c r="L312" s="104" t="s">
        <v>2038</v>
      </c>
      <c r="M312" s="104" t="s">
        <v>574</v>
      </c>
      <c r="N312" s="104" t="s">
        <v>550</v>
      </c>
      <c r="O312" s="104" t="s">
        <v>1610</v>
      </c>
      <c r="P312" s="104" t="s">
        <v>1939</v>
      </c>
      <c r="Q312" s="104" t="s">
        <v>1795</v>
      </c>
      <c r="R312" s="104" t="s">
        <v>1122</v>
      </c>
      <c r="S312" s="104" t="s">
        <v>993</v>
      </c>
      <c r="T312" s="104" t="s">
        <v>2000</v>
      </c>
    </row>
    <row r="313" spans="1:20" x14ac:dyDescent="0.25">
      <c r="A313" s="104" t="s">
        <v>1115</v>
      </c>
      <c r="B313" s="104" t="s">
        <v>570</v>
      </c>
      <c r="C313" s="104" t="s">
        <v>604</v>
      </c>
      <c r="D313" s="104" t="s">
        <v>994</v>
      </c>
      <c r="E313" s="104" t="s">
        <v>1116</v>
      </c>
      <c r="F313" s="104" t="s">
        <v>2039</v>
      </c>
      <c r="G313" s="104" t="s">
        <v>1919</v>
      </c>
      <c r="H313" s="103">
        <v>12856</v>
      </c>
      <c r="I313" s="103">
        <v>15427.2</v>
      </c>
      <c r="J313" s="104" t="s">
        <v>1119</v>
      </c>
      <c r="K313" s="104" t="s">
        <v>550</v>
      </c>
      <c r="L313" s="104" t="s">
        <v>2040</v>
      </c>
      <c r="M313" s="104" t="s">
        <v>580</v>
      </c>
      <c r="N313" s="104" t="s">
        <v>550</v>
      </c>
      <c r="O313" s="104" t="s">
        <v>1610</v>
      </c>
      <c r="P313" s="104" t="s">
        <v>2041</v>
      </c>
      <c r="Q313" s="104" t="s">
        <v>550</v>
      </c>
      <c r="R313" s="104" t="s">
        <v>1122</v>
      </c>
      <c r="S313" s="104" t="s">
        <v>993</v>
      </c>
      <c r="T313" s="104" t="s">
        <v>2000</v>
      </c>
    </row>
    <row r="314" spans="1:20" x14ac:dyDescent="0.25">
      <c r="A314" s="104" t="s">
        <v>1115</v>
      </c>
      <c r="B314" s="104" t="s">
        <v>674</v>
      </c>
      <c r="C314" s="104" t="s">
        <v>604</v>
      </c>
      <c r="D314" s="104" t="s">
        <v>761</v>
      </c>
      <c r="E314" s="104" t="s">
        <v>1116</v>
      </c>
      <c r="F314" s="104" t="s">
        <v>2042</v>
      </c>
      <c r="G314" s="104" t="s">
        <v>1992</v>
      </c>
      <c r="H314" s="103">
        <v>199</v>
      </c>
      <c r="I314" s="103">
        <v>199</v>
      </c>
      <c r="J314" s="104" t="s">
        <v>1119</v>
      </c>
      <c r="K314" s="104" t="s">
        <v>550</v>
      </c>
      <c r="L314" s="104" t="s">
        <v>2043</v>
      </c>
      <c r="M314" s="104" t="s">
        <v>574</v>
      </c>
      <c r="N314" s="104" t="s">
        <v>550</v>
      </c>
      <c r="O314" s="104" t="s">
        <v>1610</v>
      </c>
      <c r="P314" s="104" t="s">
        <v>1146</v>
      </c>
      <c r="Q314" s="104" t="s">
        <v>1241</v>
      </c>
      <c r="R314" s="104" t="s">
        <v>1122</v>
      </c>
      <c r="S314" s="104" t="s">
        <v>993</v>
      </c>
      <c r="T314" s="104" t="s">
        <v>2000</v>
      </c>
    </row>
    <row r="315" spans="1:20" x14ac:dyDescent="0.25">
      <c r="A315" s="104" t="s">
        <v>1115</v>
      </c>
      <c r="B315" s="104" t="s">
        <v>674</v>
      </c>
      <c r="C315" s="104" t="s">
        <v>604</v>
      </c>
      <c r="D315" s="104" t="s">
        <v>761</v>
      </c>
      <c r="E315" s="104" t="s">
        <v>1116</v>
      </c>
      <c r="F315" s="104" t="s">
        <v>2044</v>
      </c>
      <c r="G315" s="104" t="s">
        <v>1992</v>
      </c>
      <c r="H315" s="103">
        <v>205</v>
      </c>
      <c r="I315" s="103">
        <v>205</v>
      </c>
      <c r="J315" s="104" t="s">
        <v>1119</v>
      </c>
      <c r="K315" s="104" t="s">
        <v>550</v>
      </c>
      <c r="L315" s="104" t="s">
        <v>2043</v>
      </c>
      <c r="M315" s="104" t="s">
        <v>574</v>
      </c>
      <c r="N315" s="104" t="s">
        <v>550</v>
      </c>
      <c r="O315" s="104" t="s">
        <v>1610</v>
      </c>
      <c r="P315" s="104" t="s">
        <v>1146</v>
      </c>
      <c r="Q315" s="104" t="s">
        <v>1241</v>
      </c>
      <c r="R315" s="104" t="s">
        <v>1122</v>
      </c>
      <c r="S315" s="104" t="s">
        <v>993</v>
      </c>
      <c r="T315" s="104" t="s">
        <v>2000</v>
      </c>
    </row>
    <row r="316" spans="1:20" x14ac:dyDescent="0.25">
      <c r="A316" s="104" t="s">
        <v>1115</v>
      </c>
      <c r="B316" s="104" t="s">
        <v>573</v>
      </c>
      <c r="C316" s="104" t="s">
        <v>604</v>
      </c>
      <c r="D316" s="104" t="s">
        <v>761</v>
      </c>
      <c r="E316" s="104" t="s">
        <v>1116</v>
      </c>
      <c r="F316" s="104" t="s">
        <v>2045</v>
      </c>
      <c r="G316" s="104" t="s">
        <v>1837</v>
      </c>
      <c r="H316" s="103">
        <v>132.5</v>
      </c>
      <c r="I316" s="103">
        <v>133.5</v>
      </c>
      <c r="J316" s="104" t="s">
        <v>1119</v>
      </c>
      <c r="K316" s="104" t="s">
        <v>550</v>
      </c>
      <c r="L316" s="104" t="s">
        <v>2046</v>
      </c>
      <c r="M316" s="104" t="s">
        <v>579</v>
      </c>
      <c r="N316" s="104" t="s">
        <v>550</v>
      </c>
      <c r="O316" s="104" t="s">
        <v>1610</v>
      </c>
      <c r="P316" s="104" t="s">
        <v>1138</v>
      </c>
      <c r="Q316" s="104" t="s">
        <v>550</v>
      </c>
      <c r="R316" s="104" t="s">
        <v>1122</v>
      </c>
      <c r="S316" s="104" t="s">
        <v>993</v>
      </c>
      <c r="T316" s="104" t="s">
        <v>2000</v>
      </c>
    </row>
    <row r="317" spans="1:20" x14ac:dyDescent="0.25">
      <c r="A317" s="104" t="s">
        <v>1115</v>
      </c>
      <c r="B317" s="104" t="s">
        <v>843</v>
      </c>
      <c r="C317" s="104" t="s">
        <v>844</v>
      </c>
      <c r="D317" s="104" t="s">
        <v>761</v>
      </c>
      <c r="E317" s="104" t="s">
        <v>1116</v>
      </c>
      <c r="F317" s="104" t="s">
        <v>2047</v>
      </c>
      <c r="G317" s="104" t="s">
        <v>1998</v>
      </c>
      <c r="H317" s="103">
        <v>430.04</v>
      </c>
      <c r="I317" s="103">
        <v>430.04</v>
      </c>
      <c r="J317" s="104" t="s">
        <v>1119</v>
      </c>
      <c r="K317" s="104" t="s">
        <v>550</v>
      </c>
      <c r="L317" s="104" t="s">
        <v>1957</v>
      </c>
      <c r="M317" s="104" t="s">
        <v>581</v>
      </c>
      <c r="N317" s="104" t="s">
        <v>550</v>
      </c>
      <c r="O317" s="104" t="s">
        <v>1610</v>
      </c>
      <c r="P317" s="104" t="s">
        <v>1691</v>
      </c>
      <c r="Q317" s="104" t="s">
        <v>550</v>
      </c>
      <c r="R317" s="104" t="s">
        <v>1122</v>
      </c>
      <c r="S317" s="104" t="s">
        <v>995</v>
      </c>
      <c r="T317" s="104" t="s">
        <v>2000</v>
      </c>
    </row>
    <row r="318" spans="1:20" x14ac:dyDescent="0.25">
      <c r="A318" s="104" t="s">
        <v>1115</v>
      </c>
      <c r="B318" s="104" t="s">
        <v>573</v>
      </c>
      <c r="C318" s="104" t="s">
        <v>604</v>
      </c>
      <c r="D318" s="104" t="s">
        <v>761</v>
      </c>
      <c r="E318" s="104" t="s">
        <v>1116</v>
      </c>
      <c r="F318" s="104" t="s">
        <v>2048</v>
      </c>
      <c r="G318" s="104" t="s">
        <v>1837</v>
      </c>
      <c r="H318" s="103">
        <v>132</v>
      </c>
      <c r="I318" s="103">
        <v>133</v>
      </c>
      <c r="J318" s="104" t="s">
        <v>1119</v>
      </c>
      <c r="K318" s="104" t="s">
        <v>550</v>
      </c>
      <c r="L318" s="104" t="s">
        <v>2049</v>
      </c>
      <c r="M318" s="104" t="s">
        <v>579</v>
      </c>
      <c r="N318" s="104" t="s">
        <v>550</v>
      </c>
      <c r="O318" s="104" t="s">
        <v>1610</v>
      </c>
      <c r="P318" s="104" t="s">
        <v>1138</v>
      </c>
      <c r="Q318" s="104" t="s">
        <v>550</v>
      </c>
      <c r="R318" s="104" t="s">
        <v>1122</v>
      </c>
      <c r="S318" s="104" t="s">
        <v>993</v>
      </c>
      <c r="T318" s="104" t="s">
        <v>2000</v>
      </c>
    </row>
    <row r="319" spans="1:20" x14ac:dyDescent="0.25">
      <c r="A319" s="104" t="s">
        <v>1115</v>
      </c>
      <c r="B319" s="104" t="s">
        <v>573</v>
      </c>
      <c r="C319" s="104" t="s">
        <v>604</v>
      </c>
      <c r="D319" s="104" t="s">
        <v>761</v>
      </c>
      <c r="E319" s="104" t="s">
        <v>1116</v>
      </c>
      <c r="F319" s="104" t="s">
        <v>2050</v>
      </c>
      <c r="G319" s="104" t="s">
        <v>1837</v>
      </c>
      <c r="H319" s="103">
        <v>106.5</v>
      </c>
      <c r="I319" s="103">
        <v>107</v>
      </c>
      <c r="J319" s="104" t="s">
        <v>1119</v>
      </c>
      <c r="K319" s="104" t="s">
        <v>550</v>
      </c>
      <c r="L319" s="104" t="s">
        <v>2051</v>
      </c>
      <c r="M319" s="104" t="s">
        <v>579</v>
      </c>
      <c r="N319" s="104" t="s">
        <v>550</v>
      </c>
      <c r="O319" s="104" t="s">
        <v>1610</v>
      </c>
      <c r="P319" s="104" t="s">
        <v>1138</v>
      </c>
      <c r="Q319" s="104" t="s">
        <v>550</v>
      </c>
      <c r="R319" s="104" t="s">
        <v>1122</v>
      </c>
      <c r="S319" s="104" t="s">
        <v>993</v>
      </c>
      <c r="T319" s="104" t="s">
        <v>2000</v>
      </c>
    </row>
    <row r="320" spans="1:20" x14ac:dyDescent="0.25">
      <c r="A320" s="104" t="s">
        <v>1115</v>
      </c>
      <c r="B320" s="104" t="s">
        <v>550</v>
      </c>
      <c r="C320" s="104" t="s">
        <v>550</v>
      </c>
      <c r="D320" s="104" t="s">
        <v>761</v>
      </c>
      <c r="E320" s="104" t="s">
        <v>1116</v>
      </c>
      <c r="F320" s="104" t="s">
        <v>2052</v>
      </c>
      <c r="G320" s="104" t="s">
        <v>1998</v>
      </c>
      <c r="H320" s="103">
        <v>128</v>
      </c>
      <c r="I320" s="103">
        <v>128</v>
      </c>
      <c r="J320" s="104" t="s">
        <v>1119</v>
      </c>
      <c r="K320" s="104" t="s">
        <v>550</v>
      </c>
      <c r="L320" s="104" t="s">
        <v>550</v>
      </c>
      <c r="M320" s="104" t="s">
        <v>581</v>
      </c>
      <c r="N320" s="104" t="s">
        <v>550</v>
      </c>
      <c r="O320" s="104" t="s">
        <v>1610</v>
      </c>
      <c r="P320" s="104" t="s">
        <v>550</v>
      </c>
      <c r="Q320" s="104" t="s">
        <v>550</v>
      </c>
      <c r="R320" s="104" t="s">
        <v>1122</v>
      </c>
      <c r="S320" s="104" t="s">
        <v>993</v>
      </c>
      <c r="T320" s="104" t="s">
        <v>2000</v>
      </c>
    </row>
    <row r="321" spans="1:20" x14ac:dyDescent="0.25">
      <c r="A321" s="104" t="s">
        <v>1115</v>
      </c>
      <c r="B321" s="104" t="s">
        <v>573</v>
      </c>
      <c r="C321" s="104" t="s">
        <v>604</v>
      </c>
      <c r="D321" s="104" t="s">
        <v>761</v>
      </c>
      <c r="E321" s="104" t="s">
        <v>1116</v>
      </c>
      <c r="F321" s="104" t="s">
        <v>2053</v>
      </c>
      <c r="G321" s="104" t="s">
        <v>1998</v>
      </c>
      <c r="H321" s="103">
        <v>132.5</v>
      </c>
      <c r="I321" s="103">
        <v>133.5</v>
      </c>
      <c r="J321" s="104" t="s">
        <v>1119</v>
      </c>
      <c r="K321" s="104" t="s">
        <v>550</v>
      </c>
      <c r="L321" s="104" t="s">
        <v>2054</v>
      </c>
      <c r="M321" s="104" t="s">
        <v>579</v>
      </c>
      <c r="N321" s="104" t="s">
        <v>550</v>
      </c>
      <c r="O321" s="104" t="s">
        <v>1610</v>
      </c>
      <c r="P321" s="104" t="s">
        <v>1138</v>
      </c>
      <c r="Q321" s="104" t="s">
        <v>550</v>
      </c>
      <c r="R321" s="104" t="s">
        <v>1122</v>
      </c>
      <c r="S321" s="104" t="s">
        <v>993</v>
      </c>
      <c r="T321" s="104" t="s">
        <v>2000</v>
      </c>
    </row>
    <row r="322" spans="1:20" x14ac:dyDescent="0.25">
      <c r="A322" s="104" t="s">
        <v>1115</v>
      </c>
      <c r="B322" s="104" t="s">
        <v>573</v>
      </c>
      <c r="C322" s="104" t="s">
        <v>604</v>
      </c>
      <c r="D322" s="104" t="s">
        <v>761</v>
      </c>
      <c r="E322" s="104" t="s">
        <v>1116</v>
      </c>
      <c r="F322" s="104" t="s">
        <v>2055</v>
      </c>
      <c r="G322" s="104" t="s">
        <v>1998</v>
      </c>
      <c r="H322" s="103">
        <v>204.82</v>
      </c>
      <c r="I322" s="103">
        <v>204.82</v>
      </c>
      <c r="J322" s="104" t="s">
        <v>1119</v>
      </c>
      <c r="K322" s="104" t="s">
        <v>550</v>
      </c>
      <c r="L322" s="104" t="s">
        <v>2056</v>
      </c>
      <c r="M322" s="104" t="s">
        <v>581</v>
      </c>
      <c r="N322" s="104" t="s">
        <v>550</v>
      </c>
      <c r="O322" s="104" t="s">
        <v>1610</v>
      </c>
      <c r="P322" s="104" t="s">
        <v>1138</v>
      </c>
      <c r="Q322" s="104" t="s">
        <v>550</v>
      </c>
      <c r="R322" s="104" t="s">
        <v>1122</v>
      </c>
      <c r="S322" s="104" t="s">
        <v>993</v>
      </c>
      <c r="T322" s="104" t="s">
        <v>2000</v>
      </c>
    </row>
    <row r="323" spans="1:20" x14ac:dyDescent="0.25">
      <c r="A323" s="104" t="s">
        <v>1115</v>
      </c>
      <c r="B323" s="104" t="s">
        <v>573</v>
      </c>
      <c r="C323" s="104" t="s">
        <v>604</v>
      </c>
      <c r="D323" s="104" t="s">
        <v>761</v>
      </c>
      <c r="E323" s="104" t="s">
        <v>1116</v>
      </c>
      <c r="F323" s="104" t="s">
        <v>2057</v>
      </c>
      <c r="G323" s="104" t="s">
        <v>1988</v>
      </c>
      <c r="H323" s="103">
        <v>31.5</v>
      </c>
      <c r="I323" s="103">
        <v>31.5</v>
      </c>
      <c r="J323" s="104" t="s">
        <v>1119</v>
      </c>
      <c r="K323" s="104" t="s">
        <v>550</v>
      </c>
      <c r="L323" s="104" t="s">
        <v>2058</v>
      </c>
      <c r="M323" s="104" t="s">
        <v>579</v>
      </c>
      <c r="N323" s="104" t="s">
        <v>550</v>
      </c>
      <c r="O323" s="104" t="s">
        <v>1610</v>
      </c>
      <c r="P323" s="104" t="s">
        <v>1621</v>
      </c>
      <c r="Q323" s="104" t="s">
        <v>550</v>
      </c>
      <c r="R323" s="104" t="s">
        <v>1122</v>
      </c>
      <c r="S323" s="104" t="s">
        <v>993</v>
      </c>
      <c r="T323" s="104" t="s">
        <v>2000</v>
      </c>
    </row>
    <row r="324" spans="1:20" x14ac:dyDescent="0.25">
      <c r="A324" s="104" t="s">
        <v>1115</v>
      </c>
      <c r="B324" s="104" t="s">
        <v>686</v>
      </c>
      <c r="C324" s="104" t="s">
        <v>604</v>
      </c>
      <c r="D324" s="104" t="s">
        <v>761</v>
      </c>
      <c r="E324" s="104" t="s">
        <v>1116</v>
      </c>
      <c r="F324" s="104" t="s">
        <v>2059</v>
      </c>
      <c r="G324" s="104" t="s">
        <v>1998</v>
      </c>
      <c r="H324" s="103">
        <v>235</v>
      </c>
      <c r="I324" s="103">
        <v>235</v>
      </c>
      <c r="J324" s="104" t="s">
        <v>1119</v>
      </c>
      <c r="K324" s="104" t="s">
        <v>550</v>
      </c>
      <c r="L324" s="104" t="s">
        <v>2060</v>
      </c>
      <c r="M324" s="104" t="s">
        <v>581</v>
      </c>
      <c r="N324" s="104" t="s">
        <v>550</v>
      </c>
      <c r="O324" s="104" t="s">
        <v>1610</v>
      </c>
      <c r="P324" s="104" t="s">
        <v>1621</v>
      </c>
      <c r="Q324" s="104" t="s">
        <v>550</v>
      </c>
      <c r="R324" s="104" t="s">
        <v>1122</v>
      </c>
      <c r="S324" s="104" t="s">
        <v>993</v>
      </c>
      <c r="T324" s="104" t="s">
        <v>2000</v>
      </c>
    </row>
    <row r="325" spans="1:20" x14ac:dyDescent="0.25">
      <c r="A325" s="104" t="s">
        <v>1115</v>
      </c>
      <c r="B325" s="104" t="s">
        <v>686</v>
      </c>
      <c r="C325" s="104" t="s">
        <v>604</v>
      </c>
      <c r="D325" s="104" t="s">
        <v>761</v>
      </c>
      <c r="E325" s="104" t="s">
        <v>1116</v>
      </c>
      <c r="F325" s="104" t="s">
        <v>2061</v>
      </c>
      <c r="G325" s="104" t="s">
        <v>1998</v>
      </c>
      <c r="H325" s="103">
        <v>235</v>
      </c>
      <c r="I325" s="103">
        <v>235</v>
      </c>
      <c r="J325" s="104" t="s">
        <v>1119</v>
      </c>
      <c r="K325" s="104" t="s">
        <v>550</v>
      </c>
      <c r="L325" s="104" t="s">
        <v>2060</v>
      </c>
      <c r="M325" s="104" t="s">
        <v>581</v>
      </c>
      <c r="N325" s="104" t="s">
        <v>550</v>
      </c>
      <c r="O325" s="104" t="s">
        <v>1610</v>
      </c>
      <c r="P325" s="104" t="s">
        <v>1621</v>
      </c>
      <c r="Q325" s="104" t="s">
        <v>550</v>
      </c>
      <c r="R325" s="104" t="s">
        <v>1122</v>
      </c>
      <c r="S325" s="104" t="s">
        <v>993</v>
      </c>
      <c r="T325" s="104" t="s">
        <v>2000</v>
      </c>
    </row>
    <row r="326" spans="1:20" x14ac:dyDescent="0.25">
      <c r="A326" s="104" t="s">
        <v>1115</v>
      </c>
      <c r="B326" s="104" t="s">
        <v>661</v>
      </c>
      <c r="C326" s="104" t="s">
        <v>604</v>
      </c>
      <c r="D326" s="104" t="s">
        <v>761</v>
      </c>
      <c r="E326" s="104" t="s">
        <v>1116</v>
      </c>
      <c r="F326" s="104" t="s">
        <v>2062</v>
      </c>
      <c r="G326" s="104" t="s">
        <v>1988</v>
      </c>
      <c r="H326" s="103">
        <v>2344.92</v>
      </c>
      <c r="I326" s="103">
        <v>2344.92</v>
      </c>
      <c r="J326" s="104" t="s">
        <v>1119</v>
      </c>
      <c r="K326" s="104" t="s">
        <v>550</v>
      </c>
      <c r="L326" s="104" t="s">
        <v>2063</v>
      </c>
      <c r="M326" s="104" t="s">
        <v>574</v>
      </c>
      <c r="N326" s="104" t="s">
        <v>550</v>
      </c>
      <c r="O326" s="104" t="s">
        <v>1610</v>
      </c>
      <c r="P326" s="104" t="s">
        <v>1146</v>
      </c>
      <c r="Q326" s="104" t="s">
        <v>1201</v>
      </c>
      <c r="R326" s="104" t="s">
        <v>1122</v>
      </c>
      <c r="S326" s="104" t="s">
        <v>993</v>
      </c>
      <c r="T326" s="104" t="s">
        <v>2000</v>
      </c>
    </row>
    <row r="327" spans="1:20" x14ac:dyDescent="0.25">
      <c r="A327" s="104" t="s">
        <v>1115</v>
      </c>
      <c r="B327" s="104" t="s">
        <v>686</v>
      </c>
      <c r="C327" s="104" t="s">
        <v>604</v>
      </c>
      <c r="D327" s="104" t="s">
        <v>761</v>
      </c>
      <c r="E327" s="104" t="s">
        <v>1116</v>
      </c>
      <c r="F327" s="104" t="s">
        <v>2064</v>
      </c>
      <c r="G327" s="104" t="s">
        <v>1998</v>
      </c>
      <c r="H327" s="103">
        <v>235</v>
      </c>
      <c r="I327" s="103">
        <v>235</v>
      </c>
      <c r="J327" s="104" t="s">
        <v>1119</v>
      </c>
      <c r="K327" s="104" t="s">
        <v>550</v>
      </c>
      <c r="L327" s="104" t="s">
        <v>2060</v>
      </c>
      <c r="M327" s="104" t="s">
        <v>581</v>
      </c>
      <c r="N327" s="104" t="s">
        <v>550</v>
      </c>
      <c r="O327" s="104" t="s">
        <v>1610</v>
      </c>
      <c r="P327" s="104" t="s">
        <v>1621</v>
      </c>
      <c r="Q327" s="104" t="s">
        <v>550</v>
      </c>
      <c r="R327" s="104" t="s">
        <v>1122</v>
      </c>
      <c r="S327" s="104" t="s">
        <v>993</v>
      </c>
      <c r="T327" s="104" t="s">
        <v>2000</v>
      </c>
    </row>
    <row r="328" spans="1:20" x14ac:dyDescent="0.25">
      <c r="A328" s="104" t="s">
        <v>1115</v>
      </c>
      <c r="B328" s="104" t="s">
        <v>944</v>
      </c>
      <c r="C328" s="104" t="s">
        <v>844</v>
      </c>
      <c r="D328" s="104" t="s">
        <v>761</v>
      </c>
      <c r="E328" s="104" t="s">
        <v>1116</v>
      </c>
      <c r="F328" s="104" t="s">
        <v>2065</v>
      </c>
      <c r="G328" s="104" t="s">
        <v>1988</v>
      </c>
      <c r="H328" s="103">
        <v>495.4</v>
      </c>
      <c r="I328" s="103">
        <v>495.4</v>
      </c>
      <c r="J328" s="104" t="s">
        <v>1119</v>
      </c>
      <c r="K328" s="104" t="s">
        <v>550</v>
      </c>
      <c r="L328" s="104" t="s">
        <v>2066</v>
      </c>
      <c r="M328" s="104" t="s">
        <v>579</v>
      </c>
      <c r="N328" s="104" t="s">
        <v>550</v>
      </c>
      <c r="O328" s="104" t="s">
        <v>1610</v>
      </c>
      <c r="P328" s="104" t="s">
        <v>1691</v>
      </c>
      <c r="Q328" s="104" t="s">
        <v>550</v>
      </c>
      <c r="R328" s="104" t="s">
        <v>1122</v>
      </c>
      <c r="S328" s="104" t="s">
        <v>993</v>
      </c>
      <c r="T328" s="104" t="s">
        <v>2000</v>
      </c>
    </row>
    <row r="329" spans="1:20" x14ac:dyDescent="0.25">
      <c r="A329" s="104" t="s">
        <v>1151</v>
      </c>
      <c r="B329" s="104" t="s">
        <v>654</v>
      </c>
      <c r="C329" s="104" t="s">
        <v>586</v>
      </c>
      <c r="D329" s="104" t="s">
        <v>996</v>
      </c>
      <c r="E329" s="104" t="s">
        <v>1375</v>
      </c>
      <c r="F329" s="104" t="s">
        <v>2067</v>
      </c>
      <c r="G329" s="104" t="s">
        <v>1919</v>
      </c>
      <c r="H329" s="103">
        <v>156.26</v>
      </c>
      <c r="I329" s="103">
        <v>187.51</v>
      </c>
      <c r="J329" s="104" t="s">
        <v>1119</v>
      </c>
      <c r="K329" s="104" t="s">
        <v>550</v>
      </c>
      <c r="L329" s="104" t="s">
        <v>2068</v>
      </c>
      <c r="M329" s="104" t="s">
        <v>749</v>
      </c>
      <c r="N329" s="104" t="s">
        <v>550</v>
      </c>
      <c r="O329" s="104" t="s">
        <v>1161</v>
      </c>
      <c r="P329" s="104" t="s">
        <v>1178</v>
      </c>
      <c r="Q329" s="104" t="s">
        <v>550</v>
      </c>
      <c r="R329" s="104" t="s">
        <v>1122</v>
      </c>
      <c r="S329" s="104" t="s">
        <v>997</v>
      </c>
      <c r="T329" s="104" t="s">
        <v>1996</v>
      </c>
    </row>
    <row r="330" spans="1:20" x14ac:dyDescent="0.25">
      <c r="A330" s="104" t="s">
        <v>1151</v>
      </c>
      <c r="B330" s="104" t="s">
        <v>998</v>
      </c>
      <c r="C330" s="104" t="s">
        <v>550</v>
      </c>
      <c r="D330" s="104" t="s">
        <v>668</v>
      </c>
      <c r="E330" s="104" t="s">
        <v>1116</v>
      </c>
      <c r="F330" s="104" t="s">
        <v>2069</v>
      </c>
      <c r="G330" s="104" t="s">
        <v>1988</v>
      </c>
      <c r="H330" s="103">
        <v>23.71</v>
      </c>
      <c r="I330" s="103">
        <v>28.45</v>
      </c>
      <c r="J330" s="104" t="s">
        <v>1119</v>
      </c>
      <c r="K330" s="104" t="s">
        <v>550</v>
      </c>
      <c r="L330" s="104" t="s">
        <v>550</v>
      </c>
      <c r="M330" s="104" t="s">
        <v>580</v>
      </c>
      <c r="N330" s="104" t="s">
        <v>550</v>
      </c>
      <c r="O330" s="104" t="s">
        <v>1161</v>
      </c>
      <c r="P330" s="104" t="s">
        <v>1150</v>
      </c>
      <c r="Q330" s="104" t="s">
        <v>550</v>
      </c>
      <c r="R330" s="104" t="s">
        <v>1122</v>
      </c>
      <c r="S330" s="104" t="s">
        <v>999</v>
      </c>
      <c r="T330" s="104" t="s">
        <v>2000</v>
      </c>
    </row>
    <row r="331" spans="1:20" x14ac:dyDescent="0.25">
      <c r="A331" s="104" t="s">
        <v>1115</v>
      </c>
      <c r="B331" s="104" t="s">
        <v>585</v>
      </c>
      <c r="C331" s="104" t="s">
        <v>604</v>
      </c>
      <c r="D331" s="104" t="s">
        <v>761</v>
      </c>
      <c r="E331" s="104" t="s">
        <v>1116</v>
      </c>
      <c r="F331" s="104" t="s">
        <v>2070</v>
      </c>
      <c r="G331" s="104" t="s">
        <v>2071</v>
      </c>
      <c r="H331" s="103">
        <v>119.37</v>
      </c>
      <c r="I331" s="103">
        <v>119.37</v>
      </c>
      <c r="J331" s="104" t="s">
        <v>1119</v>
      </c>
      <c r="K331" s="104" t="s">
        <v>550</v>
      </c>
      <c r="L331" s="104" t="s">
        <v>2072</v>
      </c>
      <c r="M331" s="104" t="s">
        <v>579</v>
      </c>
      <c r="N331" s="104" t="s">
        <v>550</v>
      </c>
      <c r="O331" s="104" t="s">
        <v>1610</v>
      </c>
      <c r="P331" s="104" t="s">
        <v>1621</v>
      </c>
      <c r="Q331" s="104" t="s">
        <v>550</v>
      </c>
      <c r="R331" s="104" t="s">
        <v>1122</v>
      </c>
      <c r="S331" s="104" t="s">
        <v>993</v>
      </c>
      <c r="T331" s="104" t="s">
        <v>2000</v>
      </c>
    </row>
    <row r="332" spans="1:20" x14ac:dyDescent="0.25">
      <c r="A332" s="104" t="s">
        <v>1115</v>
      </c>
      <c r="B332" s="104" t="s">
        <v>570</v>
      </c>
      <c r="C332" s="104" t="s">
        <v>844</v>
      </c>
      <c r="D332" s="104" t="s">
        <v>761</v>
      </c>
      <c r="E332" s="104" t="s">
        <v>1116</v>
      </c>
      <c r="F332" s="104" t="s">
        <v>2073</v>
      </c>
      <c r="G332" s="104" t="s">
        <v>1919</v>
      </c>
      <c r="H332" s="103">
        <v>101</v>
      </c>
      <c r="I332" s="103">
        <v>102</v>
      </c>
      <c r="J332" s="104" t="s">
        <v>1119</v>
      </c>
      <c r="K332" s="104" t="s">
        <v>550</v>
      </c>
      <c r="L332" s="104" t="s">
        <v>1963</v>
      </c>
      <c r="M332" s="104" t="s">
        <v>574</v>
      </c>
      <c r="N332" s="104" t="s">
        <v>550</v>
      </c>
      <c r="O332" s="104" t="s">
        <v>1610</v>
      </c>
      <c r="P332" s="104" t="s">
        <v>1588</v>
      </c>
      <c r="Q332" s="104" t="s">
        <v>1129</v>
      </c>
      <c r="R332" s="104" t="s">
        <v>1122</v>
      </c>
      <c r="S332" s="104" t="s">
        <v>993</v>
      </c>
      <c r="T332" s="104" t="s">
        <v>2000</v>
      </c>
    </row>
    <row r="333" spans="1:20" x14ac:dyDescent="0.25">
      <c r="A333" s="104" t="s">
        <v>1115</v>
      </c>
      <c r="B333" s="104" t="s">
        <v>944</v>
      </c>
      <c r="C333" s="104" t="s">
        <v>550</v>
      </c>
      <c r="D333" s="104" t="s">
        <v>761</v>
      </c>
      <c r="E333" s="104" t="s">
        <v>1116</v>
      </c>
      <c r="F333" s="104" t="s">
        <v>2074</v>
      </c>
      <c r="G333" s="104" t="s">
        <v>1837</v>
      </c>
      <c r="H333" s="103">
        <v>196.05</v>
      </c>
      <c r="I333" s="103">
        <v>196.05</v>
      </c>
      <c r="J333" s="104" t="s">
        <v>1119</v>
      </c>
      <c r="K333" s="104" t="s">
        <v>550</v>
      </c>
      <c r="L333" s="104" t="s">
        <v>2075</v>
      </c>
      <c r="M333" s="104" t="s">
        <v>581</v>
      </c>
      <c r="N333" s="104" t="s">
        <v>550</v>
      </c>
      <c r="O333" s="104" t="s">
        <v>1610</v>
      </c>
      <c r="P333" s="104" t="s">
        <v>1691</v>
      </c>
      <c r="Q333" s="104" t="s">
        <v>550</v>
      </c>
      <c r="R333" s="104" t="s">
        <v>1122</v>
      </c>
      <c r="S333" s="104" t="s">
        <v>993</v>
      </c>
      <c r="T333" s="104" t="s">
        <v>2000</v>
      </c>
    </row>
    <row r="334" spans="1:20" x14ac:dyDescent="0.25">
      <c r="A334" s="104" t="s">
        <v>1115</v>
      </c>
      <c r="B334" s="104" t="s">
        <v>686</v>
      </c>
      <c r="C334" s="104" t="s">
        <v>550</v>
      </c>
      <c r="D334" s="104" t="s">
        <v>761</v>
      </c>
      <c r="E334" s="104" t="s">
        <v>1116</v>
      </c>
      <c r="F334" s="104" t="s">
        <v>2076</v>
      </c>
      <c r="G334" s="104" t="s">
        <v>1992</v>
      </c>
      <c r="H334" s="103">
        <v>53.5</v>
      </c>
      <c r="I334" s="103">
        <v>54.2</v>
      </c>
      <c r="J334" s="104" t="s">
        <v>1119</v>
      </c>
      <c r="K334" s="104" t="s">
        <v>550</v>
      </c>
      <c r="L334" s="104" t="s">
        <v>2077</v>
      </c>
      <c r="M334" s="104" t="s">
        <v>580</v>
      </c>
      <c r="N334" s="104" t="s">
        <v>550</v>
      </c>
      <c r="O334" s="104" t="s">
        <v>1610</v>
      </c>
      <c r="P334" s="104" t="s">
        <v>1621</v>
      </c>
      <c r="Q334" s="104" t="s">
        <v>550</v>
      </c>
      <c r="R334" s="104" t="s">
        <v>1122</v>
      </c>
      <c r="S334" s="104" t="s">
        <v>993</v>
      </c>
      <c r="T334" s="104" t="s">
        <v>2000</v>
      </c>
    </row>
    <row r="335" spans="1:20" x14ac:dyDescent="0.25">
      <c r="A335" s="104" t="s">
        <v>1115</v>
      </c>
      <c r="B335" s="104" t="s">
        <v>1000</v>
      </c>
      <c r="C335" s="104" t="s">
        <v>604</v>
      </c>
      <c r="D335" s="104" t="s">
        <v>1001</v>
      </c>
      <c r="E335" s="104" t="s">
        <v>1116</v>
      </c>
      <c r="F335" s="104" t="s">
        <v>2078</v>
      </c>
      <c r="G335" s="104" t="s">
        <v>1837</v>
      </c>
      <c r="H335" s="103">
        <v>2922.72</v>
      </c>
      <c r="I335" s="103">
        <v>3507.26</v>
      </c>
      <c r="J335" s="104" t="s">
        <v>1119</v>
      </c>
      <c r="K335" s="104" t="s">
        <v>550</v>
      </c>
      <c r="L335" s="104" t="s">
        <v>2079</v>
      </c>
      <c r="M335" s="104" t="s">
        <v>581</v>
      </c>
      <c r="N335" s="104" t="s">
        <v>550</v>
      </c>
      <c r="O335" s="104" t="s">
        <v>1137</v>
      </c>
      <c r="P335" s="104" t="s">
        <v>1424</v>
      </c>
      <c r="Q335" s="104" t="s">
        <v>550</v>
      </c>
      <c r="R335" s="104" t="s">
        <v>1122</v>
      </c>
      <c r="S335" s="104" t="s">
        <v>1002</v>
      </c>
      <c r="T335" s="104" t="s">
        <v>2011</v>
      </c>
    </row>
    <row r="336" spans="1:20" x14ac:dyDescent="0.25">
      <c r="A336" s="104" t="s">
        <v>1151</v>
      </c>
      <c r="B336" s="104" t="s">
        <v>1003</v>
      </c>
      <c r="C336" s="104" t="s">
        <v>550</v>
      </c>
      <c r="D336" s="104" t="s">
        <v>1004</v>
      </c>
      <c r="E336" s="104" t="s">
        <v>1116</v>
      </c>
      <c r="F336" s="104" t="s">
        <v>2080</v>
      </c>
      <c r="G336" s="104" t="s">
        <v>1919</v>
      </c>
      <c r="H336" s="103">
        <v>229</v>
      </c>
      <c r="I336" s="103">
        <v>274.8</v>
      </c>
      <c r="J336" s="104" t="s">
        <v>1119</v>
      </c>
      <c r="K336" s="104" t="s">
        <v>550</v>
      </c>
      <c r="L336" s="104" t="s">
        <v>2081</v>
      </c>
      <c r="M336" s="104" t="s">
        <v>582</v>
      </c>
      <c r="N336" s="104" t="s">
        <v>550</v>
      </c>
      <c r="O336" s="104" t="s">
        <v>1161</v>
      </c>
      <c r="P336" s="104" t="s">
        <v>2082</v>
      </c>
      <c r="Q336" s="104" t="s">
        <v>550</v>
      </c>
      <c r="R336" s="104" t="s">
        <v>1122</v>
      </c>
      <c r="S336" s="104" t="s">
        <v>1005</v>
      </c>
      <c r="T336" s="104" t="s">
        <v>1996</v>
      </c>
    </row>
    <row r="337" spans="1:20" x14ac:dyDescent="0.25">
      <c r="A337" s="104" t="s">
        <v>1151</v>
      </c>
      <c r="B337" s="104" t="s">
        <v>773</v>
      </c>
      <c r="C337" s="104" t="s">
        <v>844</v>
      </c>
      <c r="D337" s="104" t="s">
        <v>964</v>
      </c>
      <c r="E337" s="104" t="s">
        <v>1116</v>
      </c>
      <c r="F337" s="104" t="s">
        <v>2083</v>
      </c>
      <c r="G337" s="104" t="s">
        <v>1851</v>
      </c>
      <c r="H337" s="103">
        <v>1801</v>
      </c>
      <c r="I337" s="103">
        <v>2161.1999999999998</v>
      </c>
      <c r="J337" s="104" t="s">
        <v>1119</v>
      </c>
      <c r="K337" s="104" t="s">
        <v>550</v>
      </c>
      <c r="L337" s="104" t="s">
        <v>2084</v>
      </c>
      <c r="M337" s="104" t="s">
        <v>574</v>
      </c>
      <c r="N337" s="104" t="s">
        <v>550</v>
      </c>
      <c r="O337" s="104" t="s">
        <v>1161</v>
      </c>
      <c r="P337" s="104" t="s">
        <v>2085</v>
      </c>
      <c r="Q337" s="104" t="s">
        <v>1156</v>
      </c>
      <c r="R337" s="104" t="s">
        <v>1122</v>
      </c>
      <c r="S337" s="104" t="s">
        <v>1006</v>
      </c>
      <c r="T337" s="104" t="s">
        <v>1996</v>
      </c>
    </row>
    <row r="338" spans="1:20" x14ac:dyDescent="0.25">
      <c r="A338" s="104" t="s">
        <v>1115</v>
      </c>
      <c r="B338" s="104" t="s">
        <v>800</v>
      </c>
      <c r="C338" s="104" t="s">
        <v>604</v>
      </c>
      <c r="D338" s="104" t="s">
        <v>761</v>
      </c>
      <c r="E338" s="104" t="s">
        <v>1116</v>
      </c>
      <c r="F338" s="104" t="s">
        <v>2086</v>
      </c>
      <c r="G338" s="104" t="s">
        <v>1837</v>
      </c>
      <c r="H338" s="103">
        <v>325.77999999999997</v>
      </c>
      <c r="I338" s="103">
        <v>329.78</v>
      </c>
      <c r="J338" s="104" t="s">
        <v>1119</v>
      </c>
      <c r="K338" s="104" t="s">
        <v>550</v>
      </c>
      <c r="L338" s="104" t="s">
        <v>1580</v>
      </c>
      <c r="M338" s="104" t="s">
        <v>581</v>
      </c>
      <c r="N338" s="104" t="s">
        <v>550</v>
      </c>
      <c r="O338" s="104" t="s">
        <v>1610</v>
      </c>
      <c r="P338" s="104" t="s">
        <v>1581</v>
      </c>
      <c r="Q338" s="104" t="s">
        <v>550</v>
      </c>
      <c r="R338" s="104" t="s">
        <v>1122</v>
      </c>
      <c r="S338" s="104" t="s">
        <v>993</v>
      </c>
      <c r="T338" s="104" t="s">
        <v>2000</v>
      </c>
    </row>
    <row r="339" spans="1:20" x14ac:dyDescent="0.25">
      <c r="A339" s="104" t="s">
        <v>1115</v>
      </c>
      <c r="B339" s="104" t="s">
        <v>661</v>
      </c>
      <c r="C339" s="104" t="s">
        <v>604</v>
      </c>
      <c r="D339" s="104" t="s">
        <v>963</v>
      </c>
      <c r="E339" s="104" t="s">
        <v>1116</v>
      </c>
      <c r="F339" s="104" t="s">
        <v>2087</v>
      </c>
      <c r="G339" s="104" t="s">
        <v>1992</v>
      </c>
      <c r="H339" s="103">
        <v>150</v>
      </c>
      <c r="I339" s="103">
        <v>180</v>
      </c>
      <c r="J339" s="104" t="s">
        <v>1119</v>
      </c>
      <c r="K339" s="104" t="s">
        <v>550</v>
      </c>
      <c r="L339" s="104" t="s">
        <v>2088</v>
      </c>
      <c r="M339" s="104" t="s">
        <v>579</v>
      </c>
      <c r="N339" s="104" t="s">
        <v>550</v>
      </c>
      <c r="O339" s="104" t="s">
        <v>1610</v>
      </c>
      <c r="P339" s="104" t="s">
        <v>1713</v>
      </c>
      <c r="Q339" s="104" t="s">
        <v>550</v>
      </c>
      <c r="R339" s="104" t="s">
        <v>1122</v>
      </c>
      <c r="S339" s="104" t="s">
        <v>1002</v>
      </c>
      <c r="T339" s="104" t="s">
        <v>2011</v>
      </c>
    </row>
    <row r="340" spans="1:20" x14ac:dyDescent="0.25">
      <c r="A340" s="104" t="s">
        <v>1115</v>
      </c>
      <c r="B340" s="104" t="s">
        <v>843</v>
      </c>
      <c r="C340" s="104" t="s">
        <v>844</v>
      </c>
      <c r="D340" s="104" t="s">
        <v>761</v>
      </c>
      <c r="E340" s="104" t="s">
        <v>1116</v>
      </c>
      <c r="F340" s="104" t="s">
        <v>2089</v>
      </c>
      <c r="G340" s="104" t="s">
        <v>1998</v>
      </c>
      <c r="H340" s="103">
        <v>80</v>
      </c>
      <c r="I340" s="103">
        <v>80</v>
      </c>
      <c r="J340" s="104" t="s">
        <v>1119</v>
      </c>
      <c r="K340" s="104" t="s">
        <v>550</v>
      </c>
      <c r="L340" s="104" t="s">
        <v>1957</v>
      </c>
      <c r="M340" s="104" t="s">
        <v>581</v>
      </c>
      <c r="N340" s="104" t="s">
        <v>550</v>
      </c>
      <c r="O340" s="104" t="s">
        <v>1610</v>
      </c>
      <c r="P340" s="104" t="s">
        <v>1691</v>
      </c>
      <c r="Q340" s="104" t="s">
        <v>550</v>
      </c>
      <c r="R340" s="104" t="s">
        <v>1122</v>
      </c>
      <c r="S340" s="104" t="s">
        <v>993</v>
      </c>
      <c r="T340" s="104" t="s">
        <v>2000</v>
      </c>
    </row>
    <row r="341" spans="1:20" x14ac:dyDescent="0.25">
      <c r="A341" s="104" t="s">
        <v>1115</v>
      </c>
      <c r="B341" s="104" t="s">
        <v>573</v>
      </c>
      <c r="C341" s="104" t="s">
        <v>604</v>
      </c>
      <c r="D341" s="104" t="s">
        <v>761</v>
      </c>
      <c r="E341" s="104" t="s">
        <v>1116</v>
      </c>
      <c r="F341" s="104" t="s">
        <v>2090</v>
      </c>
      <c r="G341" s="104" t="s">
        <v>1988</v>
      </c>
      <c r="H341" s="103">
        <v>203.7</v>
      </c>
      <c r="I341" s="103">
        <v>204.7</v>
      </c>
      <c r="J341" s="104" t="s">
        <v>1119</v>
      </c>
      <c r="K341" s="104" t="s">
        <v>550</v>
      </c>
      <c r="L341" s="104" t="s">
        <v>2058</v>
      </c>
      <c r="M341" s="104" t="s">
        <v>579</v>
      </c>
      <c r="N341" s="104" t="s">
        <v>550</v>
      </c>
      <c r="O341" s="104" t="s">
        <v>1610</v>
      </c>
      <c r="P341" s="104" t="s">
        <v>1621</v>
      </c>
      <c r="Q341" s="104" t="s">
        <v>550</v>
      </c>
      <c r="R341" s="104" t="s">
        <v>1122</v>
      </c>
      <c r="S341" s="104" t="s">
        <v>993</v>
      </c>
      <c r="T341" s="104" t="s">
        <v>2000</v>
      </c>
    </row>
    <row r="342" spans="1:20" x14ac:dyDescent="0.25">
      <c r="A342" s="104" t="s">
        <v>1115</v>
      </c>
      <c r="B342" s="104" t="s">
        <v>552</v>
      </c>
      <c r="C342" s="104" t="s">
        <v>550</v>
      </c>
      <c r="D342" s="104" t="s">
        <v>430</v>
      </c>
      <c r="E342" s="104" t="s">
        <v>1116</v>
      </c>
      <c r="F342" s="104" t="s">
        <v>2091</v>
      </c>
      <c r="G342" s="104" t="s">
        <v>1637</v>
      </c>
      <c r="H342" s="103">
        <v>81150</v>
      </c>
      <c r="I342" s="103">
        <v>91446.15</v>
      </c>
      <c r="J342" s="104" t="s">
        <v>1119</v>
      </c>
      <c r="K342" s="104" t="s">
        <v>550</v>
      </c>
      <c r="L342" s="104" t="s">
        <v>2092</v>
      </c>
      <c r="M342" s="104" t="s">
        <v>580</v>
      </c>
      <c r="N342" s="104" t="s">
        <v>550</v>
      </c>
      <c r="O342" s="104" t="s">
        <v>1610</v>
      </c>
      <c r="P342" s="104" t="s">
        <v>1981</v>
      </c>
      <c r="Q342" s="104" t="s">
        <v>550</v>
      </c>
      <c r="R342" s="104" t="s">
        <v>1122</v>
      </c>
      <c r="S342" s="104" t="s">
        <v>626</v>
      </c>
      <c r="T342" s="104" t="s">
        <v>2011</v>
      </c>
    </row>
    <row r="343" spans="1:20" x14ac:dyDescent="0.25">
      <c r="A343" s="104" t="s">
        <v>1115</v>
      </c>
      <c r="B343" s="104" t="s">
        <v>831</v>
      </c>
      <c r="C343" s="104" t="s">
        <v>844</v>
      </c>
      <c r="D343" s="104" t="s">
        <v>1007</v>
      </c>
      <c r="E343" s="104" t="s">
        <v>1116</v>
      </c>
      <c r="F343" s="104" t="s">
        <v>2093</v>
      </c>
      <c r="G343" s="104" t="s">
        <v>2094</v>
      </c>
      <c r="H343" s="103">
        <v>2000</v>
      </c>
      <c r="I343" s="103">
        <v>2400</v>
      </c>
      <c r="J343" s="104" t="s">
        <v>1119</v>
      </c>
      <c r="K343" s="104" t="s">
        <v>550</v>
      </c>
      <c r="L343" s="104" t="s">
        <v>2095</v>
      </c>
      <c r="M343" s="104" t="s">
        <v>579</v>
      </c>
      <c r="N343" s="104" t="s">
        <v>550</v>
      </c>
      <c r="O343" s="104" t="s">
        <v>1610</v>
      </c>
      <c r="P343" s="104" t="s">
        <v>1659</v>
      </c>
      <c r="Q343" s="104" t="s">
        <v>550</v>
      </c>
      <c r="R343" s="104" t="s">
        <v>1122</v>
      </c>
      <c r="S343" s="104" t="s">
        <v>1002</v>
      </c>
      <c r="T343" s="104" t="s">
        <v>2011</v>
      </c>
    </row>
    <row r="344" spans="1:20" x14ac:dyDescent="0.25">
      <c r="A344" s="104" t="s">
        <v>1115</v>
      </c>
      <c r="B344" s="104" t="s">
        <v>639</v>
      </c>
      <c r="C344" s="104" t="s">
        <v>604</v>
      </c>
      <c r="D344" s="104" t="s">
        <v>1008</v>
      </c>
      <c r="E344" s="104" t="s">
        <v>1116</v>
      </c>
      <c r="F344" s="104" t="s">
        <v>2096</v>
      </c>
      <c r="G344" s="104" t="s">
        <v>1624</v>
      </c>
      <c r="H344" s="103">
        <v>8036</v>
      </c>
      <c r="I344" s="103">
        <v>8036</v>
      </c>
      <c r="J344" s="104" t="s">
        <v>1119</v>
      </c>
      <c r="K344" s="104" t="s">
        <v>550</v>
      </c>
      <c r="L344" s="104" t="s">
        <v>2097</v>
      </c>
      <c r="M344" s="104" t="s">
        <v>578</v>
      </c>
      <c r="N344" s="104" t="s">
        <v>550</v>
      </c>
      <c r="O344" s="104" t="s">
        <v>1610</v>
      </c>
      <c r="P344" s="104" t="s">
        <v>2098</v>
      </c>
      <c r="Q344" s="104" t="s">
        <v>2099</v>
      </c>
      <c r="R344" s="104" t="s">
        <v>1122</v>
      </c>
      <c r="S344" s="104" t="s">
        <v>1009</v>
      </c>
      <c r="T344" s="104" t="s">
        <v>2011</v>
      </c>
    </row>
    <row r="345" spans="1:20" x14ac:dyDescent="0.25">
      <c r="A345" s="104" t="s">
        <v>1115</v>
      </c>
      <c r="B345" s="104" t="s">
        <v>570</v>
      </c>
      <c r="C345" s="104" t="s">
        <v>604</v>
      </c>
      <c r="D345" s="104" t="s">
        <v>501</v>
      </c>
      <c r="E345" s="104" t="s">
        <v>1116</v>
      </c>
      <c r="F345" s="104" t="s">
        <v>2100</v>
      </c>
      <c r="G345" s="104" t="s">
        <v>1921</v>
      </c>
      <c r="H345" s="103">
        <v>8390</v>
      </c>
      <c r="I345" s="103">
        <v>10068</v>
      </c>
      <c r="J345" s="104" t="s">
        <v>1119</v>
      </c>
      <c r="K345" s="104" t="s">
        <v>550</v>
      </c>
      <c r="L345" s="104" t="s">
        <v>550</v>
      </c>
      <c r="M345" s="104" t="s">
        <v>580</v>
      </c>
      <c r="N345" s="104" t="s">
        <v>550</v>
      </c>
      <c r="O345" s="104" t="s">
        <v>1610</v>
      </c>
      <c r="P345" s="104" t="s">
        <v>2041</v>
      </c>
      <c r="Q345" s="104" t="s">
        <v>550</v>
      </c>
      <c r="R345" s="104" t="s">
        <v>1122</v>
      </c>
      <c r="S345" s="104" t="s">
        <v>627</v>
      </c>
      <c r="T345" s="104" t="s">
        <v>1996</v>
      </c>
    </row>
    <row r="346" spans="1:20" x14ac:dyDescent="0.25">
      <c r="A346" s="104" t="s">
        <v>1115</v>
      </c>
      <c r="B346" s="104" t="s">
        <v>550</v>
      </c>
      <c r="C346" s="104" t="s">
        <v>550</v>
      </c>
      <c r="D346" s="104" t="s">
        <v>761</v>
      </c>
      <c r="E346" s="104" t="s">
        <v>1116</v>
      </c>
      <c r="F346" s="104" t="s">
        <v>2101</v>
      </c>
      <c r="G346" s="104" t="s">
        <v>1998</v>
      </c>
      <c r="H346" s="103">
        <v>82</v>
      </c>
      <c r="I346" s="103">
        <v>82</v>
      </c>
      <c r="J346" s="104" t="s">
        <v>1119</v>
      </c>
      <c r="K346" s="104" t="s">
        <v>550</v>
      </c>
      <c r="L346" s="104" t="s">
        <v>550</v>
      </c>
      <c r="M346" s="104" t="s">
        <v>581</v>
      </c>
      <c r="N346" s="104" t="s">
        <v>550</v>
      </c>
      <c r="O346" s="104" t="s">
        <v>1610</v>
      </c>
      <c r="P346" s="104" t="s">
        <v>550</v>
      </c>
      <c r="Q346" s="104" t="s">
        <v>550</v>
      </c>
      <c r="R346" s="104" t="s">
        <v>1122</v>
      </c>
      <c r="S346" s="104" t="s">
        <v>993</v>
      </c>
      <c r="T346" s="104" t="s">
        <v>2000</v>
      </c>
    </row>
    <row r="347" spans="1:20" x14ac:dyDescent="0.25">
      <c r="A347" s="104" t="s">
        <v>1115</v>
      </c>
      <c r="B347" s="104" t="s">
        <v>577</v>
      </c>
      <c r="C347" s="104" t="s">
        <v>604</v>
      </c>
      <c r="D347" s="104" t="s">
        <v>761</v>
      </c>
      <c r="E347" s="104" t="s">
        <v>1116</v>
      </c>
      <c r="F347" s="104" t="s">
        <v>2102</v>
      </c>
      <c r="G347" s="104" t="s">
        <v>1597</v>
      </c>
      <c r="H347" s="103">
        <v>335.72</v>
      </c>
      <c r="I347" s="103">
        <v>356.72</v>
      </c>
      <c r="J347" s="104" t="s">
        <v>1119</v>
      </c>
      <c r="K347" s="104" t="s">
        <v>550</v>
      </c>
      <c r="L347" s="104" t="s">
        <v>1770</v>
      </c>
      <c r="M347" s="104" t="s">
        <v>579</v>
      </c>
      <c r="N347" s="104" t="s">
        <v>550</v>
      </c>
      <c r="O347" s="104" t="s">
        <v>1495</v>
      </c>
      <c r="P347" s="104" t="s">
        <v>1194</v>
      </c>
      <c r="Q347" s="104" t="s">
        <v>550</v>
      </c>
      <c r="R347" s="104" t="s">
        <v>1122</v>
      </c>
      <c r="S347" s="104" t="s">
        <v>1010</v>
      </c>
      <c r="T347" s="104" t="s">
        <v>2103</v>
      </c>
    </row>
    <row r="348" spans="1:20" x14ac:dyDescent="0.25">
      <c r="A348" s="104" t="s">
        <v>1115</v>
      </c>
      <c r="B348" s="104" t="s">
        <v>552</v>
      </c>
      <c r="C348" s="104" t="s">
        <v>604</v>
      </c>
      <c r="D348" s="104" t="s">
        <v>1011</v>
      </c>
      <c r="E348" s="104" t="s">
        <v>1116</v>
      </c>
      <c r="F348" s="104" t="s">
        <v>2104</v>
      </c>
      <c r="G348" s="104" t="s">
        <v>1672</v>
      </c>
      <c r="H348" s="103">
        <v>5950</v>
      </c>
      <c r="I348" s="103">
        <v>7140</v>
      </c>
      <c r="J348" s="104" t="s">
        <v>1119</v>
      </c>
      <c r="K348" s="104" t="s">
        <v>550</v>
      </c>
      <c r="L348" s="104" t="s">
        <v>2105</v>
      </c>
      <c r="M348" s="104" t="s">
        <v>574</v>
      </c>
      <c r="N348" s="104" t="s">
        <v>550</v>
      </c>
      <c r="O348" s="104" t="s">
        <v>1495</v>
      </c>
      <c r="P348" s="104" t="s">
        <v>1981</v>
      </c>
      <c r="Q348" s="104" t="s">
        <v>1795</v>
      </c>
      <c r="R348" s="104" t="s">
        <v>1122</v>
      </c>
      <c r="S348" s="104" t="s">
        <v>1012</v>
      </c>
      <c r="T348" s="104" t="s">
        <v>1628</v>
      </c>
    </row>
    <row r="349" spans="1:20" x14ac:dyDescent="0.25">
      <c r="A349" s="104" t="s">
        <v>1115</v>
      </c>
      <c r="B349" s="104" t="s">
        <v>552</v>
      </c>
      <c r="C349" s="104" t="s">
        <v>550</v>
      </c>
      <c r="D349" s="104" t="s">
        <v>950</v>
      </c>
      <c r="E349" s="104" t="s">
        <v>1116</v>
      </c>
      <c r="F349" s="104" t="s">
        <v>2106</v>
      </c>
      <c r="G349" s="104" t="s">
        <v>1597</v>
      </c>
      <c r="H349" s="103">
        <v>42228.23</v>
      </c>
      <c r="I349" s="103">
        <v>42228.23</v>
      </c>
      <c r="J349" s="104" t="s">
        <v>1119</v>
      </c>
      <c r="K349" s="104" t="s">
        <v>550</v>
      </c>
      <c r="L349" s="104" t="s">
        <v>2107</v>
      </c>
      <c r="M349" s="104" t="s">
        <v>581</v>
      </c>
      <c r="N349" s="104" t="s">
        <v>550</v>
      </c>
      <c r="O349" s="104" t="s">
        <v>1495</v>
      </c>
      <c r="P349" s="104" t="s">
        <v>550</v>
      </c>
      <c r="Q349" s="104" t="s">
        <v>550</v>
      </c>
      <c r="R349" s="104" t="s">
        <v>1122</v>
      </c>
      <c r="S349" s="104" t="s">
        <v>1013</v>
      </c>
      <c r="T349" s="104" t="s">
        <v>2103</v>
      </c>
    </row>
    <row r="350" spans="1:20" x14ac:dyDescent="0.25">
      <c r="A350" s="104" t="s">
        <v>1115</v>
      </c>
      <c r="B350" s="104" t="s">
        <v>585</v>
      </c>
      <c r="C350" s="104" t="s">
        <v>604</v>
      </c>
      <c r="D350" s="104" t="s">
        <v>761</v>
      </c>
      <c r="E350" s="104" t="s">
        <v>1116</v>
      </c>
      <c r="F350" s="104" t="s">
        <v>2108</v>
      </c>
      <c r="G350" s="104" t="s">
        <v>2071</v>
      </c>
      <c r="H350" s="103">
        <v>119.37</v>
      </c>
      <c r="I350" s="103">
        <v>119.37</v>
      </c>
      <c r="J350" s="104" t="s">
        <v>1119</v>
      </c>
      <c r="K350" s="104" t="s">
        <v>550</v>
      </c>
      <c r="L350" s="104" t="s">
        <v>2072</v>
      </c>
      <c r="M350" s="104" t="s">
        <v>580</v>
      </c>
      <c r="N350" s="104" t="s">
        <v>550</v>
      </c>
      <c r="O350" s="104" t="s">
        <v>1610</v>
      </c>
      <c r="P350" s="104" t="s">
        <v>1621</v>
      </c>
      <c r="Q350" s="104" t="s">
        <v>550</v>
      </c>
      <c r="R350" s="104" t="s">
        <v>1122</v>
      </c>
      <c r="S350" s="104" t="s">
        <v>993</v>
      </c>
      <c r="T350" s="104" t="s">
        <v>2000</v>
      </c>
    </row>
    <row r="351" spans="1:20" x14ac:dyDescent="0.25">
      <c r="A351" s="104" t="s">
        <v>1115</v>
      </c>
      <c r="B351" s="104" t="s">
        <v>720</v>
      </c>
      <c r="C351" s="104" t="s">
        <v>844</v>
      </c>
      <c r="D351" s="104" t="s">
        <v>761</v>
      </c>
      <c r="E351" s="104" t="s">
        <v>1116</v>
      </c>
      <c r="F351" s="104" t="s">
        <v>2109</v>
      </c>
      <c r="G351" s="104" t="s">
        <v>1998</v>
      </c>
      <c r="H351" s="103">
        <v>147</v>
      </c>
      <c r="I351" s="103">
        <v>148.4</v>
      </c>
      <c r="J351" s="104" t="s">
        <v>1119</v>
      </c>
      <c r="K351" s="104" t="s">
        <v>550</v>
      </c>
      <c r="L351" s="104" t="s">
        <v>2110</v>
      </c>
      <c r="M351" s="104" t="s">
        <v>579</v>
      </c>
      <c r="N351" s="104" t="s">
        <v>550</v>
      </c>
      <c r="O351" s="104" t="s">
        <v>1610</v>
      </c>
      <c r="P351" s="104" t="s">
        <v>1621</v>
      </c>
      <c r="Q351" s="104" t="s">
        <v>550</v>
      </c>
      <c r="R351" s="104" t="s">
        <v>1122</v>
      </c>
      <c r="S351" s="104" t="s">
        <v>993</v>
      </c>
      <c r="T351" s="104" t="s">
        <v>2000</v>
      </c>
    </row>
    <row r="352" spans="1:20" x14ac:dyDescent="0.25">
      <c r="A352" s="104" t="s">
        <v>1115</v>
      </c>
      <c r="B352" s="104" t="s">
        <v>573</v>
      </c>
      <c r="C352" s="104" t="s">
        <v>604</v>
      </c>
      <c r="D352" s="104" t="s">
        <v>761</v>
      </c>
      <c r="E352" s="104" t="s">
        <v>1116</v>
      </c>
      <c r="F352" s="104" t="s">
        <v>2111</v>
      </c>
      <c r="G352" s="104" t="s">
        <v>1988</v>
      </c>
      <c r="H352" s="103">
        <v>105</v>
      </c>
      <c r="I352" s="103">
        <v>105</v>
      </c>
      <c r="J352" s="104" t="s">
        <v>1119</v>
      </c>
      <c r="K352" s="104" t="s">
        <v>550</v>
      </c>
      <c r="L352" s="104" t="s">
        <v>2058</v>
      </c>
      <c r="M352" s="104" t="s">
        <v>579</v>
      </c>
      <c r="N352" s="104" t="s">
        <v>550</v>
      </c>
      <c r="O352" s="104" t="s">
        <v>1610</v>
      </c>
      <c r="P352" s="104" t="s">
        <v>1621</v>
      </c>
      <c r="Q352" s="104" t="s">
        <v>550</v>
      </c>
      <c r="R352" s="104" t="s">
        <v>1122</v>
      </c>
      <c r="S352" s="104" t="s">
        <v>993</v>
      </c>
      <c r="T352" s="104" t="s">
        <v>2000</v>
      </c>
    </row>
    <row r="353" spans="1:20" x14ac:dyDescent="0.25">
      <c r="A353" s="104" t="s">
        <v>1115</v>
      </c>
      <c r="B353" s="104" t="s">
        <v>573</v>
      </c>
      <c r="C353" s="104" t="s">
        <v>604</v>
      </c>
      <c r="D353" s="104" t="s">
        <v>761</v>
      </c>
      <c r="E353" s="104" t="s">
        <v>1116</v>
      </c>
      <c r="F353" s="104" t="s">
        <v>2112</v>
      </c>
      <c r="G353" s="104" t="s">
        <v>1988</v>
      </c>
      <c r="H353" s="103">
        <v>188</v>
      </c>
      <c r="I353" s="103">
        <v>188</v>
      </c>
      <c r="J353" s="104" t="s">
        <v>1119</v>
      </c>
      <c r="K353" s="104" t="s">
        <v>550</v>
      </c>
      <c r="L353" s="104" t="s">
        <v>2058</v>
      </c>
      <c r="M353" s="104" t="s">
        <v>579</v>
      </c>
      <c r="N353" s="104" t="s">
        <v>550</v>
      </c>
      <c r="O353" s="104" t="s">
        <v>1610</v>
      </c>
      <c r="P353" s="104" t="s">
        <v>1621</v>
      </c>
      <c r="Q353" s="104" t="s">
        <v>550</v>
      </c>
      <c r="R353" s="104" t="s">
        <v>1122</v>
      </c>
      <c r="S353" s="104" t="s">
        <v>993</v>
      </c>
      <c r="T353" s="104" t="s">
        <v>2000</v>
      </c>
    </row>
    <row r="354" spans="1:20" x14ac:dyDescent="0.25">
      <c r="A354" s="104" t="s">
        <v>1115</v>
      </c>
      <c r="B354" s="104" t="s">
        <v>550</v>
      </c>
      <c r="C354" s="104" t="s">
        <v>550</v>
      </c>
      <c r="D354" s="104" t="s">
        <v>761</v>
      </c>
      <c r="E354" s="104" t="s">
        <v>1116</v>
      </c>
      <c r="F354" s="104" t="s">
        <v>2113</v>
      </c>
      <c r="G354" s="104" t="s">
        <v>1998</v>
      </c>
      <c r="H354" s="103">
        <v>877.54</v>
      </c>
      <c r="I354" s="103">
        <v>877.54</v>
      </c>
      <c r="J354" s="104" t="s">
        <v>1119</v>
      </c>
      <c r="K354" s="104" t="s">
        <v>550</v>
      </c>
      <c r="L354" s="104" t="s">
        <v>550</v>
      </c>
      <c r="M354" s="104" t="s">
        <v>581</v>
      </c>
      <c r="N354" s="104" t="s">
        <v>550</v>
      </c>
      <c r="O354" s="104" t="s">
        <v>1610</v>
      </c>
      <c r="P354" s="104" t="s">
        <v>550</v>
      </c>
      <c r="Q354" s="104" t="s">
        <v>550</v>
      </c>
      <c r="R354" s="104" t="s">
        <v>1122</v>
      </c>
      <c r="S354" s="104" t="s">
        <v>993</v>
      </c>
      <c r="T354" s="104" t="s">
        <v>2000</v>
      </c>
    </row>
    <row r="355" spans="1:20" x14ac:dyDescent="0.25">
      <c r="A355" s="104" t="s">
        <v>1115</v>
      </c>
      <c r="B355" s="104" t="s">
        <v>880</v>
      </c>
      <c r="C355" s="104" t="s">
        <v>604</v>
      </c>
      <c r="D355" s="104" t="s">
        <v>1014</v>
      </c>
      <c r="E355" s="104" t="s">
        <v>1116</v>
      </c>
      <c r="F355" s="104" t="s">
        <v>2114</v>
      </c>
      <c r="G355" s="104" t="s">
        <v>1574</v>
      </c>
      <c r="H355" s="103">
        <v>4250</v>
      </c>
      <c r="I355" s="103">
        <v>5100</v>
      </c>
      <c r="J355" s="104" t="s">
        <v>1119</v>
      </c>
      <c r="K355" s="104" t="s">
        <v>550</v>
      </c>
      <c r="L355" s="104" t="s">
        <v>2115</v>
      </c>
      <c r="M355" s="104" t="s">
        <v>579</v>
      </c>
      <c r="N355" s="104" t="s">
        <v>550</v>
      </c>
      <c r="O355" s="104" t="s">
        <v>1610</v>
      </c>
      <c r="P355" s="104" t="s">
        <v>2116</v>
      </c>
      <c r="Q355" s="104" t="s">
        <v>550</v>
      </c>
      <c r="R355" s="104" t="s">
        <v>1122</v>
      </c>
      <c r="S355" s="104" t="s">
        <v>1015</v>
      </c>
      <c r="T355" s="104" t="s">
        <v>2117</v>
      </c>
    </row>
    <row r="356" spans="1:20" x14ac:dyDescent="0.25">
      <c r="A356" s="104" t="s">
        <v>1151</v>
      </c>
      <c r="B356" s="104" t="s">
        <v>820</v>
      </c>
      <c r="C356" s="104" t="s">
        <v>604</v>
      </c>
      <c r="D356" s="104" t="s">
        <v>742</v>
      </c>
      <c r="E356" s="104" t="s">
        <v>1116</v>
      </c>
      <c r="F356" s="104" t="s">
        <v>2118</v>
      </c>
      <c r="G356" s="104" t="s">
        <v>1837</v>
      </c>
      <c r="H356" s="103">
        <v>2022.88</v>
      </c>
      <c r="I356" s="103">
        <v>2427.46</v>
      </c>
      <c r="J356" s="104" t="s">
        <v>1119</v>
      </c>
      <c r="K356" s="104" t="s">
        <v>550</v>
      </c>
      <c r="L356" s="104" t="s">
        <v>2119</v>
      </c>
      <c r="M356" s="104" t="s">
        <v>581</v>
      </c>
      <c r="N356" s="104" t="s">
        <v>550</v>
      </c>
      <c r="O356" s="104" t="s">
        <v>1346</v>
      </c>
      <c r="P356" s="104" t="s">
        <v>1755</v>
      </c>
      <c r="Q356" s="104" t="s">
        <v>550</v>
      </c>
      <c r="R356" s="104" t="s">
        <v>1122</v>
      </c>
      <c r="S356" s="104" t="s">
        <v>1016</v>
      </c>
      <c r="T356" s="104" t="s">
        <v>1843</v>
      </c>
    </row>
    <row r="357" spans="1:20" x14ac:dyDescent="0.25">
      <c r="A357" s="104" t="s">
        <v>1115</v>
      </c>
      <c r="B357" s="104" t="s">
        <v>585</v>
      </c>
      <c r="C357" s="104" t="s">
        <v>604</v>
      </c>
      <c r="D357" s="104" t="s">
        <v>1017</v>
      </c>
      <c r="E357" s="104" t="s">
        <v>1116</v>
      </c>
      <c r="F357" s="104" t="s">
        <v>2120</v>
      </c>
      <c r="G357" s="104" t="s">
        <v>1632</v>
      </c>
      <c r="H357" s="103">
        <v>1100</v>
      </c>
      <c r="I357" s="103">
        <v>1100</v>
      </c>
      <c r="J357" s="104" t="s">
        <v>1119</v>
      </c>
      <c r="K357" s="104" t="s">
        <v>550</v>
      </c>
      <c r="L357" s="104" t="s">
        <v>2121</v>
      </c>
      <c r="M357" s="104" t="s">
        <v>579</v>
      </c>
      <c r="N357" s="104" t="s">
        <v>550</v>
      </c>
      <c r="O357" s="104" t="s">
        <v>1161</v>
      </c>
      <c r="P357" s="104" t="s">
        <v>1981</v>
      </c>
      <c r="Q357" s="104" t="s">
        <v>550</v>
      </c>
      <c r="R357" s="104" t="s">
        <v>1122</v>
      </c>
      <c r="S357" s="104" t="s">
        <v>1018</v>
      </c>
      <c r="T357" s="104" t="s">
        <v>2011</v>
      </c>
    </row>
    <row r="358" spans="1:20" x14ac:dyDescent="0.25">
      <c r="A358" s="104" t="s">
        <v>1115</v>
      </c>
      <c r="B358" s="104" t="s">
        <v>573</v>
      </c>
      <c r="C358" s="104" t="s">
        <v>604</v>
      </c>
      <c r="D358" s="104" t="s">
        <v>1019</v>
      </c>
      <c r="E358" s="104" t="s">
        <v>1116</v>
      </c>
      <c r="F358" s="104" t="s">
        <v>2122</v>
      </c>
      <c r="G358" s="104" t="s">
        <v>1511</v>
      </c>
      <c r="H358" s="103">
        <v>1000</v>
      </c>
      <c r="I358" s="103">
        <v>1000</v>
      </c>
      <c r="J358" s="104" t="s">
        <v>1119</v>
      </c>
      <c r="K358" s="104" t="s">
        <v>550</v>
      </c>
      <c r="L358" s="104" t="s">
        <v>2123</v>
      </c>
      <c r="M358" s="104" t="s">
        <v>579</v>
      </c>
      <c r="N358" s="104" t="s">
        <v>550</v>
      </c>
      <c r="O358" s="104" t="s">
        <v>1495</v>
      </c>
      <c r="P358" s="104" t="s">
        <v>1138</v>
      </c>
      <c r="Q358" s="104" t="s">
        <v>550</v>
      </c>
      <c r="R358" s="104" t="s">
        <v>1122</v>
      </c>
      <c r="S358" s="104" t="s">
        <v>1020</v>
      </c>
      <c r="T358" s="104" t="s">
        <v>2103</v>
      </c>
    </row>
    <row r="359" spans="1:20" x14ac:dyDescent="0.25">
      <c r="A359" s="104" t="s">
        <v>1115</v>
      </c>
      <c r="B359" s="104" t="s">
        <v>674</v>
      </c>
      <c r="C359" s="104" t="s">
        <v>586</v>
      </c>
      <c r="D359" s="104" t="s">
        <v>1021</v>
      </c>
      <c r="E359" s="104" t="s">
        <v>1116</v>
      </c>
      <c r="F359" s="104" t="s">
        <v>2124</v>
      </c>
      <c r="G359" s="104" t="s">
        <v>1837</v>
      </c>
      <c r="H359" s="103">
        <v>4200</v>
      </c>
      <c r="I359" s="103">
        <v>5040</v>
      </c>
      <c r="J359" s="104" t="s">
        <v>1119</v>
      </c>
      <c r="K359" s="104" t="s">
        <v>550</v>
      </c>
      <c r="L359" s="104" t="s">
        <v>2125</v>
      </c>
      <c r="M359" s="104" t="s">
        <v>574</v>
      </c>
      <c r="N359" s="104" t="s">
        <v>550</v>
      </c>
      <c r="O359" s="104" t="s">
        <v>1495</v>
      </c>
      <c r="P359" s="104" t="s">
        <v>1146</v>
      </c>
      <c r="Q359" s="104" t="s">
        <v>1241</v>
      </c>
      <c r="R359" s="104" t="s">
        <v>1122</v>
      </c>
      <c r="S359" s="104" t="s">
        <v>1020</v>
      </c>
      <c r="T359" s="104" t="s">
        <v>2103</v>
      </c>
    </row>
    <row r="360" spans="1:20" x14ac:dyDescent="0.25">
      <c r="A360" s="104" t="s">
        <v>1115</v>
      </c>
      <c r="B360" s="104" t="s">
        <v>674</v>
      </c>
      <c r="C360" s="104" t="s">
        <v>646</v>
      </c>
      <c r="D360" s="104" t="s">
        <v>1021</v>
      </c>
      <c r="E360" s="104" t="s">
        <v>1116</v>
      </c>
      <c r="F360" s="104" t="s">
        <v>2126</v>
      </c>
      <c r="G360" s="104" t="s">
        <v>1837</v>
      </c>
      <c r="H360" s="103">
        <v>3000</v>
      </c>
      <c r="I360" s="103">
        <v>3600</v>
      </c>
      <c r="J360" s="104" t="s">
        <v>1119</v>
      </c>
      <c r="K360" s="104" t="s">
        <v>550</v>
      </c>
      <c r="L360" s="104" t="s">
        <v>2127</v>
      </c>
      <c r="M360" s="104" t="s">
        <v>574</v>
      </c>
      <c r="N360" s="104" t="s">
        <v>550</v>
      </c>
      <c r="O360" s="104" t="s">
        <v>1495</v>
      </c>
      <c r="P360" s="104" t="s">
        <v>1146</v>
      </c>
      <c r="Q360" s="104" t="s">
        <v>1241</v>
      </c>
      <c r="R360" s="104" t="s">
        <v>1122</v>
      </c>
      <c r="S360" s="104" t="s">
        <v>1020</v>
      </c>
      <c r="T360" s="104" t="s">
        <v>2103</v>
      </c>
    </row>
    <row r="361" spans="1:20" x14ac:dyDescent="0.25">
      <c r="A361" s="104" t="s">
        <v>1115</v>
      </c>
      <c r="B361" s="104" t="s">
        <v>633</v>
      </c>
      <c r="C361" s="104" t="s">
        <v>604</v>
      </c>
      <c r="D361" s="104" t="s">
        <v>759</v>
      </c>
      <c r="E361" s="104" t="s">
        <v>1116</v>
      </c>
      <c r="F361" s="104" t="s">
        <v>2128</v>
      </c>
      <c r="G361" s="104" t="s">
        <v>2129</v>
      </c>
      <c r="H361" s="103">
        <v>508.11</v>
      </c>
      <c r="I361" s="103">
        <v>508.11</v>
      </c>
      <c r="J361" s="104" t="s">
        <v>1119</v>
      </c>
      <c r="K361" s="104" t="s">
        <v>550</v>
      </c>
      <c r="L361" s="104" t="s">
        <v>2130</v>
      </c>
      <c r="M361" s="104" t="s">
        <v>580</v>
      </c>
      <c r="N361" s="104" t="s">
        <v>550</v>
      </c>
      <c r="O361" s="104" t="s">
        <v>1495</v>
      </c>
      <c r="P361" s="104" t="s">
        <v>2131</v>
      </c>
      <c r="Q361" s="104" t="s">
        <v>550</v>
      </c>
      <c r="R361" s="104" t="s">
        <v>1122</v>
      </c>
      <c r="S361" s="104" t="s">
        <v>1022</v>
      </c>
      <c r="T361" s="104" t="s">
        <v>2103</v>
      </c>
    </row>
    <row r="362" spans="1:20" x14ac:dyDescent="0.25">
      <c r="A362" s="104" t="s">
        <v>1115</v>
      </c>
      <c r="B362" s="104" t="s">
        <v>1023</v>
      </c>
      <c r="C362" s="104" t="s">
        <v>550</v>
      </c>
      <c r="D362" s="104" t="s">
        <v>873</v>
      </c>
      <c r="E362" s="104" t="s">
        <v>1116</v>
      </c>
      <c r="F362" s="104" t="s">
        <v>2132</v>
      </c>
      <c r="G362" s="104" t="s">
        <v>2133</v>
      </c>
      <c r="H362" s="103">
        <v>1542.15</v>
      </c>
      <c r="I362" s="103">
        <v>1696.37</v>
      </c>
      <c r="J362" s="104" t="s">
        <v>1119</v>
      </c>
      <c r="K362" s="104" t="s">
        <v>550</v>
      </c>
      <c r="L362" s="104" t="s">
        <v>550</v>
      </c>
      <c r="M362" s="104" t="s">
        <v>582</v>
      </c>
      <c r="N362" s="104" t="s">
        <v>550</v>
      </c>
      <c r="O362" s="104" t="s">
        <v>1137</v>
      </c>
      <c r="P362" s="104" t="s">
        <v>1790</v>
      </c>
      <c r="Q362" s="104" t="s">
        <v>550</v>
      </c>
      <c r="R362" s="104" t="s">
        <v>1122</v>
      </c>
      <c r="S362" s="104" t="s">
        <v>1024</v>
      </c>
      <c r="T362" s="104" t="s">
        <v>1996</v>
      </c>
    </row>
    <row r="363" spans="1:20" x14ac:dyDescent="0.25">
      <c r="A363" s="104" t="s">
        <v>1115</v>
      </c>
      <c r="B363" s="104" t="s">
        <v>1023</v>
      </c>
      <c r="C363" s="104" t="s">
        <v>550</v>
      </c>
      <c r="D363" s="104" t="s">
        <v>873</v>
      </c>
      <c r="E363" s="104" t="s">
        <v>1116</v>
      </c>
      <c r="F363" s="104" t="s">
        <v>2134</v>
      </c>
      <c r="G363" s="104" t="s">
        <v>2133</v>
      </c>
      <c r="H363" s="103">
        <v>1693.95</v>
      </c>
      <c r="I363" s="103">
        <v>1863.35</v>
      </c>
      <c r="J363" s="104" t="s">
        <v>1119</v>
      </c>
      <c r="K363" s="104" t="s">
        <v>550</v>
      </c>
      <c r="L363" s="104" t="s">
        <v>550</v>
      </c>
      <c r="M363" s="104" t="s">
        <v>582</v>
      </c>
      <c r="N363" s="104" t="s">
        <v>550</v>
      </c>
      <c r="O363" s="104" t="s">
        <v>1137</v>
      </c>
      <c r="P363" s="104" t="s">
        <v>1790</v>
      </c>
      <c r="Q363" s="104" t="s">
        <v>550</v>
      </c>
      <c r="R363" s="104" t="s">
        <v>1122</v>
      </c>
      <c r="S363" s="104" t="s">
        <v>1024</v>
      </c>
      <c r="T363" s="104" t="s">
        <v>1996</v>
      </c>
    </row>
    <row r="364" spans="1:20" x14ac:dyDescent="0.25">
      <c r="A364" s="104" t="s">
        <v>1115</v>
      </c>
      <c r="B364" s="104" t="s">
        <v>1023</v>
      </c>
      <c r="C364" s="104" t="s">
        <v>550</v>
      </c>
      <c r="D364" s="104" t="s">
        <v>873</v>
      </c>
      <c r="E364" s="104" t="s">
        <v>1116</v>
      </c>
      <c r="F364" s="104" t="s">
        <v>2135</v>
      </c>
      <c r="G364" s="104" t="s">
        <v>2133</v>
      </c>
      <c r="H364" s="103">
        <v>404</v>
      </c>
      <c r="I364" s="103">
        <v>444.4</v>
      </c>
      <c r="J364" s="104" t="s">
        <v>1119</v>
      </c>
      <c r="K364" s="104" t="s">
        <v>550</v>
      </c>
      <c r="L364" s="104" t="s">
        <v>550</v>
      </c>
      <c r="M364" s="104" t="s">
        <v>582</v>
      </c>
      <c r="N364" s="104" t="s">
        <v>550</v>
      </c>
      <c r="O364" s="104" t="s">
        <v>1137</v>
      </c>
      <c r="P364" s="104" t="s">
        <v>1790</v>
      </c>
      <c r="Q364" s="104" t="s">
        <v>550</v>
      </c>
      <c r="R364" s="104" t="s">
        <v>1122</v>
      </c>
      <c r="S364" s="104" t="s">
        <v>1024</v>
      </c>
      <c r="T364" s="104" t="s">
        <v>1996</v>
      </c>
    </row>
    <row r="365" spans="1:20" x14ac:dyDescent="0.25">
      <c r="A365" s="104" t="s">
        <v>1115</v>
      </c>
      <c r="B365" s="104" t="s">
        <v>1023</v>
      </c>
      <c r="C365" s="104" t="s">
        <v>550</v>
      </c>
      <c r="D365" s="104" t="s">
        <v>1025</v>
      </c>
      <c r="E365" s="104" t="s">
        <v>1116</v>
      </c>
      <c r="F365" s="104" t="s">
        <v>2136</v>
      </c>
      <c r="G365" s="104" t="s">
        <v>2133</v>
      </c>
      <c r="H365" s="103">
        <v>699.1</v>
      </c>
      <c r="I365" s="103">
        <v>769.01</v>
      </c>
      <c r="J365" s="104" t="s">
        <v>1119</v>
      </c>
      <c r="K365" s="104" t="s">
        <v>550</v>
      </c>
      <c r="L365" s="104" t="s">
        <v>550</v>
      </c>
      <c r="M365" s="104" t="s">
        <v>582</v>
      </c>
      <c r="N365" s="104" t="s">
        <v>550</v>
      </c>
      <c r="O365" s="104" t="s">
        <v>1137</v>
      </c>
      <c r="P365" s="104" t="s">
        <v>1790</v>
      </c>
      <c r="Q365" s="104" t="s">
        <v>550</v>
      </c>
      <c r="R365" s="104" t="s">
        <v>1122</v>
      </c>
      <c r="S365" s="104" t="s">
        <v>1024</v>
      </c>
      <c r="T365" s="104" t="s">
        <v>1996</v>
      </c>
    </row>
    <row r="366" spans="1:20" x14ac:dyDescent="0.25">
      <c r="A366" s="104" t="s">
        <v>1115</v>
      </c>
      <c r="B366" s="104" t="s">
        <v>1023</v>
      </c>
      <c r="C366" s="104" t="s">
        <v>550</v>
      </c>
      <c r="D366" s="104" t="s">
        <v>873</v>
      </c>
      <c r="E366" s="104" t="s">
        <v>1116</v>
      </c>
      <c r="F366" s="104" t="s">
        <v>2137</v>
      </c>
      <c r="G366" s="104" t="s">
        <v>2133</v>
      </c>
      <c r="H366" s="103">
        <v>265.85000000000002</v>
      </c>
      <c r="I366" s="103">
        <v>292.44</v>
      </c>
      <c r="J366" s="104" t="s">
        <v>1119</v>
      </c>
      <c r="K366" s="104" t="s">
        <v>550</v>
      </c>
      <c r="L366" s="104" t="s">
        <v>550</v>
      </c>
      <c r="M366" s="104" t="s">
        <v>582</v>
      </c>
      <c r="N366" s="104" t="s">
        <v>550</v>
      </c>
      <c r="O366" s="104" t="s">
        <v>1137</v>
      </c>
      <c r="P366" s="104" t="s">
        <v>1790</v>
      </c>
      <c r="Q366" s="104" t="s">
        <v>550</v>
      </c>
      <c r="R366" s="104" t="s">
        <v>1122</v>
      </c>
      <c r="S366" s="104" t="s">
        <v>1024</v>
      </c>
      <c r="T366" s="104" t="s">
        <v>1996</v>
      </c>
    </row>
    <row r="367" spans="1:20" x14ac:dyDescent="0.25">
      <c r="A367" s="104" t="s">
        <v>1115</v>
      </c>
      <c r="B367" s="104" t="s">
        <v>1023</v>
      </c>
      <c r="C367" s="104" t="s">
        <v>550</v>
      </c>
      <c r="D367" s="104" t="s">
        <v>873</v>
      </c>
      <c r="E367" s="104" t="s">
        <v>1116</v>
      </c>
      <c r="F367" s="104" t="s">
        <v>2138</v>
      </c>
      <c r="G367" s="104" t="s">
        <v>2133</v>
      </c>
      <c r="H367" s="103">
        <v>16</v>
      </c>
      <c r="I367" s="103">
        <v>17.600000000000001</v>
      </c>
      <c r="J367" s="104" t="s">
        <v>1119</v>
      </c>
      <c r="K367" s="104" t="s">
        <v>550</v>
      </c>
      <c r="L367" s="104" t="s">
        <v>550</v>
      </c>
      <c r="M367" s="104" t="s">
        <v>582</v>
      </c>
      <c r="N367" s="104" t="s">
        <v>550</v>
      </c>
      <c r="O367" s="104" t="s">
        <v>1137</v>
      </c>
      <c r="P367" s="104" t="s">
        <v>1790</v>
      </c>
      <c r="Q367" s="104" t="s">
        <v>550</v>
      </c>
      <c r="R367" s="104" t="s">
        <v>1122</v>
      </c>
      <c r="S367" s="104" t="s">
        <v>1024</v>
      </c>
      <c r="T367" s="104" t="s">
        <v>1996</v>
      </c>
    </row>
    <row r="368" spans="1:20" x14ac:dyDescent="0.25">
      <c r="A368" s="104" t="s">
        <v>1115</v>
      </c>
      <c r="B368" s="104" t="s">
        <v>1023</v>
      </c>
      <c r="C368" s="104" t="s">
        <v>550</v>
      </c>
      <c r="D368" s="104" t="s">
        <v>873</v>
      </c>
      <c r="E368" s="104" t="s">
        <v>1116</v>
      </c>
      <c r="F368" s="104" t="s">
        <v>2139</v>
      </c>
      <c r="G368" s="104" t="s">
        <v>2133</v>
      </c>
      <c r="H368" s="103">
        <v>1430</v>
      </c>
      <c r="I368" s="103">
        <v>1573</v>
      </c>
      <c r="J368" s="104" t="s">
        <v>1119</v>
      </c>
      <c r="K368" s="104" t="s">
        <v>550</v>
      </c>
      <c r="L368" s="104" t="s">
        <v>550</v>
      </c>
      <c r="M368" s="104" t="s">
        <v>582</v>
      </c>
      <c r="N368" s="104" t="s">
        <v>550</v>
      </c>
      <c r="O368" s="104" t="s">
        <v>1137</v>
      </c>
      <c r="P368" s="104" t="s">
        <v>1790</v>
      </c>
      <c r="Q368" s="104" t="s">
        <v>550</v>
      </c>
      <c r="R368" s="104" t="s">
        <v>1122</v>
      </c>
      <c r="S368" s="104" t="s">
        <v>1024</v>
      </c>
      <c r="T368" s="104" t="s">
        <v>1996</v>
      </c>
    </row>
    <row r="369" spans="1:20" x14ac:dyDescent="0.25">
      <c r="A369" s="104" t="s">
        <v>1115</v>
      </c>
      <c r="B369" s="104" t="s">
        <v>1023</v>
      </c>
      <c r="C369" s="104" t="s">
        <v>550</v>
      </c>
      <c r="D369" s="104" t="s">
        <v>1025</v>
      </c>
      <c r="E369" s="104" t="s">
        <v>1116</v>
      </c>
      <c r="F369" s="104" t="s">
        <v>2140</v>
      </c>
      <c r="G369" s="104" t="s">
        <v>2133</v>
      </c>
      <c r="H369" s="103">
        <v>17363.25</v>
      </c>
      <c r="I369" s="103">
        <v>19186.009999999998</v>
      </c>
      <c r="J369" s="104" t="s">
        <v>1119</v>
      </c>
      <c r="K369" s="104" t="s">
        <v>550</v>
      </c>
      <c r="L369" s="104" t="s">
        <v>550</v>
      </c>
      <c r="M369" s="104" t="s">
        <v>582</v>
      </c>
      <c r="N369" s="104" t="s">
        <v>550</v>
      </c>
      <c r="O369" s="104" t="s">
        <v>1137</v>
      </c>
      <c r="P369" s="104" t="s">
        <v>1790</v>
      </c>
      <c r="Q369" s="104" t="s">
        <v>550</v>
      </c>
      <c r="R369" s="104" t="s">
        <v>1122</v>
      </c>
      <c r="S369" s="104" t="s">
        <v>1026</v>
      </c>
      <c r="T369" s="104" t="s">
        <v>1996</v>
      </c>
    </row>
    <row r="370" spans="1:20" x14ac:dyDescent="0.25">
      <c r="A370" s="104" t="s">
        <v>1115</v>
      </c>
      <c r="B370" s="104" t="s">
        <v>1023</v>
      </c>
      <c r="C370" s="104" t="s">
        <v>550</v>
      </c>
      <c r="D370" s="104" t="s">
        <v>873</v>
      </c>
      <c r="E370" s="104" t="s">
        <v>1116</v>
      </c>
      <c r="F370" s="104" t="s">
        <v>2141</v>
      </c>
      <c r="G370" s="104" t="s">
        <v>2133</v>
      </c>
      <c r="H370" s="103">
        <v>700</v>
      </c>
      <c r="I370" s="103">
        <v>840</v>
      </c>
      <c r="J370" s="104" t="s">
        <v>1119</v>
      </c>
      <c r="K370" s="104" t="s">
        <v>550</v>
      </c>
      <c r="L370" s="104" t="s">
        <v>550</v>
      </c>
      <c r="M370" s="104" t="s">
        <v>582</v>
      </c>
      <c r="N370" s="104" t="s">
        <v>550</v>
      </c>
      <c r="O370" s="104" t="s">
        <v>1137</v>
      </c>
      <c r="P370" s="104" t="s">
        <v>1790</v>
      </c>
      <c r="Q370" s="104" t="s">
        <v>550</v>
      </c>
      <c r="R370" s="104" t="s">
        <v>1122</v>
      </c>
      <c r="S370" s="104" t="s">
        <v>1024</v>
      </c>
      <c r="T370" s="104" t="s">
        <v>1996</v>
      </c>
    </row>
    <row r="371" spans="1:20" x14ac:dyDescent="0.25">
      <c r="A371" s="104" t="s">
        <v>1115</v>
      </c>
      <c r="B371" s="104" t="s">
        <v>576</v>
      </c>
      <c r="C371" s="104" t="s">
        <v>586</v>
      </c>
      <c r="D371" s="104" t="s">
        <v>873</v>
      </c>
      <c r="E371" s="104" t="s">
        <v>1116</v>
      </c>
      <c r="F371" s="104" t="s">
        <v>2142</v>
      </c>
      <c r="G371" s="104" t="s">
        <v>1383</v>
      </c>
      <c r="H371" s="103">
        <v>30396.76</v>
      </c>
      <c r="I371" s="103">
        <v>33738.57</v>
      </c>
      <c r="J371" s="104" t="s">
        <v>1119</v>
      </c>
      <c r="K371" s="104" t="s">
        <v>550</v>
      </c>
      <c r="L371" s="104" t="s">
        <v>2143</v>
      </c>
      <c r="M371" s="104" t="s">
        <v>574</v>
      </c>
      <c r="N371" s="104" t="s">
        <v>550</v>
      </c>
      <c r="O371" s="104" t="s">
        <v>1137</v>
      </c>
      <c r="P371" s="104" t="s">
        <v>1308</v>
      </c>
      <c r="Q371" s="104" t="s">
        <v>2021</v>
      </c>
      <c r="R371" s="104" t="s">
        <v>1122</v>
      </c>
      <c r="S371" s="104" t="s">
        <v>1024</v>
      </c>
      <c r="T371" s="104" t="s">
        <v>1996</v>
      </c>
    </row>
    <row r="372" spans="1:20" x14ac:dyDescent="0.25">
      <c r="A372" s="104" t="s">
        <v>1115</v>
      </c>
      <c r="B372" s="104" t="s">
        <v>839</v>
      </c>
      <c r="C372" s="104" t="s">
        <v>604</v>
      </c>
      <c r="D372" s="104" t="s">
        <v>885</v>
      </c>
      <c r="E372" s="104" t="s">
        <v>1116</v>
      </c>
      <c r="F372" s="104" t="s">
        <v>2144</v>
      </c>
      <c r="G372" s="104" t="s">
        <v>1921</v>
      </c>
      <c r="H372" s="103">
        <v>570.26</v>
      </c>
      <c r="I372" s="103">
        <v>684.31</v>
      </c>
      <c r="J372" s="104" t="s">
        <v>1119</v>
      </c>
      <c r="K372" s="104" t="s">
        <v>550</v>
      </c>
      <c r="L372" s="104" t="s">
        <v>2145</v>
      </c>
      <c r="M372" s="104" t="s">
        <v>581</v>
      </c>
      <c r="N372" s="104" t="s">
        <v>550</v>
      </c>
      <c r="O372" s="104" t="s">
        <v>1610</v>
      </c>
      <c r="P372" s="104" t="s">
        <v>1681</v>
      </c>
      <c r="Q372" s="104" t="s">
        <v>550</v>
      </c>
      <c r="R372" s="104" t="s">
        <v>1122</v>
      </c>
      <c r="S372" s="104" t="s">
        <v>1027</v>
      </c>
      <c r="T372" s="104" t="s">
        <v>1843</v>
      </c>
    </row>
    <row r="373" spans="1:20" x14ac:dyDescent="0.25">
      <c r="A373" s="104" t="s">
        <v>1115</v>
      </c>
      <c r="B373" s="104" t="s">
        <v>1028</v>
      </c>
      <c r="C373" s="104" t="s">
        <v>604</v>
      </c>
      <c r="D373" s="104" t="s">
        <v>1029</v>
      </c>
      <c r="E373" s="104" t="s">
        <v>1375</v>
      </c>
      <c r="F373" s="104" t="s">
        <v>2146</v>
      </c>
      <c r="G373" s="104" t="s">
        <v>1921</v>
      </c>
      <c r="H373" s="103">
        <v>196</v>
      </c>
      <c r="I373" s="103">
        <v>235.2</v>
      </c>
      <c r="J373" s="104" t="s">
        <v>1119</v>
      </c>
      <c r="K373" s="104" t="s">
        <v>550</v>
      </c>
      <c r="L373" s="104" t="s">
        <v>2147</v>
      </c>
      <c r="M373" s="104" t="s">
        <v>574</v>
      </c>
      <c r="N373" s="104" t="s">
        <v>550</v>
      </c>
      <c r="O373" s="104" t="s">
        <v>1610</v>
      </c>
      <c r="P373" s="104" t="s">
        <v>1907</v>
      </c>
      <c r="Q373" s="104" t="s">
        <v>1425</v>
      </c>
      <c r="R373" s="104" t="s">
        <v>1122</v>
      </c>
      <c r="S373" s="104" t="s">
        <v>1030</v>
      </c>
      <c r="T373" s="104" t="s">
        <v>1843</v>
      </c>
    </row>
    <row r="374" spans="1:20" x14ac:dyDescent="0.25">
      <c r="A374" s="104" t="s">
        <v>1115</v>
      </c>
      <c r="B374" s="104" t="s">
        <v>1028</v>
      </c>
      <c r="C374" s="104" t="s">
        <v>604</v>
      </c>
      <c r="D374" s="104" t="s">
        <v>1029</v>
      </c>
      <c r="E374" s="104" t="s">
        <v>1116</v>
      </c>
      <c r="F374" s="104" t="s">
        <v>2148</v>
      </c>
      <c r="G374" s="104" t="s">
        <v>1921</v>
      </c>
      <c r="H374" s="103">
        <v>196</v>
      </c>
      <c r="I374" s="103">
        <v>235.2</v>
      </c>
      <c r="J374" s="104" t="s">
        <v>1119</v>
      </c>
      <c r="K374" s="104" t="s">
        <v>550</v>
      </c>
      <c r="L374" s="104" t="s">
        <v>2147</v>
      </c>
      <c r="M374" s="104" t="s">
        <v>574</v>
      </c>
      <c r="N374" s="104" t="s">
        <v>550</v>
      </c>
      <c r="O374" s="104" t="s">
        <v>1610</v>
      </c>
      <c r="P374" s="104" t="s">
        <v>1907</v>
      </c>
      <c r="Q374" s="104" t="s">
        <v>1425</v>
      </c>
      <c r="R374" s="104" t="s">
        <v>1122</v>
      </c>
      <c r="S374" s="104" t="s">
        <v>1030</v>
      </c>
      <c r="T374" s="104" t="s">
        <v>1843</v>
      </c>
    </row>
    <row r="375" spans="1:20" x14ac:dyDescent="0.25">
      <c r="A375" s="104" t="s">
        <v>1115</v>
      </c>
      <c r="B375" s="104" t="s">
        <v>674</v>
      </c>
      <c r="C375" s="104" t="s">
        <v>604</v>
      </c>
      <c r="D375" s="104" t="s">
        <v>907</v>
      </c>
      <c r="E375" s="104" t="s">
        <v>1116</v>
      </c>
      <c r="F375" s="104" t="s">
        <v>2149</v>
      </c>
      <c r="G375" s="104" t="s">
        <v>1841</v>
      </c>
      <c r="H375" s="103">
        <v>750</v>
      </c>
      <c r="I375" s="103">
        <v>900</v>
      </c>
      <c r="J375" s="104" t="s">
        <v>1119</v>
      </c>
      <c r="K375" s="104" t="s">
        <v>550</v>
      </c>
      <c r="L375" s="104" t="s">
        <v>2150</v>
      </c>
      <c r="M375" s="104" t="s">
        <v>574</v>
      </c>
      <c r="N375" s="104" t="s">
        <v>550</v>
      </c>
      <c r="O375" s="104" t="s">
        <v>1610</v>
      </c>
      <c r="P375" s="104" t="s">
        <v>1391</v>
      </c>
      <c r="Q375" s="104" t="s">
        <v>1241</v>
      </c>
      <c r="R375" s="104" t="s">
        <v>1122</v>
      </c>
      <c r="S375" s="104" t="s">
        <v>908</v>
      </c>
      <c r="T375" s="104" t="s">
        <v>1843</v>
      </c>
    </row>
    <row r="376" spans="1:20" x14ac:dyDescent="0.25">
      <c r="A376" s="104" t="s">
        <v>1115</v>
      </c>
      <c r="B376" s="104" t="s">
        <v>674</v>
      </c>
      <c r="C376" s="104" t="s">
        <v>550</v>
      </c>
      <c r="D376" s="104" t="s">
        <v>907</v>
      </c>
      <c r="E376" s="104" t="s">
        <v>1116</v>
      </c>
      <c r="F376" s="104" t="s">
        <v>2151</v>
      </c>
      <c r="G376" s="104" t="s">
        <v>1841</v>
      </c>
      <c r="H376" s="103">
        <v>100</v>
      </c>
      <c r="I376" s="103">
        <v>120</v>
      </c>
      <c r="J376" s="104" t="s">
        <v>1119</v>
      </c>
      <c r="K376" s="104" t="s">
        <v>550</v>
      </c>
      <c r="L376" s="104" t="s">
        <v>2152</v>
      </c>
      <c r="M376" s="104" t="s">
        <v>611</v>
      </c>
      <c r="N376" s="104" t="s">
        <v>550</v>
      </c>
      <c r="O376" s="104" t="s">
        <v>1610</v>
      </c>
      <c r="P376" s="104" t="s">
        <v>550</v>
      </c>
      <c r="Q376" s="104" t="s">
        <v>550</v>
      </c>
      <c r="R376" s="104" t="s">
        <v>1122</v>
      </c>
      <c r="S376" s="104" t="s">
        <v>908</v>
      </c>
      <c r="T376" s="104" t="s">
        <v>1843</v>
      </c>
    </row>
    <row r="377" spans="1:20" x14ac:dyDescent="0.25">
      <c r="A377" s="104" t="s">
        <v>1115</v>
      </c>
      <c r="B377" s="104" t="s">
        <v>674</v>
      </c>
      <c r="C377" s="104" t="s">
        <v>604</v>
      </c>
      <c r="D377" s="104" t="s">
        <v>907</v>
      </c>
      <c r="E377" s="104" t="s">
        <v>1116</v>
      </c>
      <c r="F377" s="104" t="s">
        <v>2153</v>
      </c>
      <c r="G377" s="104" t="s">
        <v>1841</v>
      </c>
      <c r="H377" s="103">
        <v>950</v>
      </c>
      <c r="I377" s="103">
        <v>1140</v>
      </c>
      <c r="J377" s="104" t="s">
        <v>1119</v>
      </c>
      <c r="K377" s="104" t="s">
        <v>550</v>
      </c>
      <c r="L377" s="104" t="s">
        <v>2154</v>
      </c>
      <c r="M377" s="104" t="s">
        <v>574</v>
      </c>
      <c r="N377" s="104" t="s">
        <v>550</v>
      </c>
      <c r="O377" s="104" t="s">
        <v>1610</v>
      </c>
      <c r="P377" s="104" t="s">
        <v>1391</v>
      </c>
      <c r="Q377" s="104" t="s">
        <v>1241</v>
      </c>
      <c r="R377" s="104" t="s">
        <v>1122</v>
      </c>
      <c r="S377" s="104" t="s">
        <v>908</v>
      </c>
      <c r="T377" s="104" t="s">
        <v>1843</v>
      </c>
    </row>
    <row r="378" spans="1:20" x14ac:dyDescent="0.25">
      <c r="A378" s="104" t="s">
        <v>1115</v>
      </c>
      <c r="B378" s="104" t="s">
        <v>803</v>
      </c>
      <c r="C378" s="104" t="s">
        <v>550</v>
      </c>
      <c r="D378" s="104" t="s">
        <v>907</v>
      </c>
      <c r="E378" s="104" t="s">
        <v>1116</v>
      </c>
      <c r="F378" s="104" t="s">
        <v>2155</v>
      </c>
      <c r="G378" s="104" t="s">
        <v>1841</v>
      </c>
      <c r="H378" s="103">
        <v>200</v>
      </c>
      <c r="I378" s="103">
        <v>240</v>
      </c>
      <c r="J378" s="104" t="s">
        <v>1119</v>
      </c>
      <c r="K378" s="104" t="s">
        <v>550</v>
      </c>
      <c r="L378" s="104" t="s">
        <v>2156</v>
      </c>
      <c r="M378" s="104" t="s">
        <v>611</v>
      </c>
      <c r="N378" s="104" t="s">
        <v>550</v>
      </c>
      <c r="O378" s="104" t="s">
        <v>1610</v>
      </c>
      <c r="P378" s="104" t="s">
        <v>550</v>
      </c>
      <c r="Q378" s="104" t="s">
        <v>550</v>
      </c>
      <c r="R378" s="104" t="s">
        <v>1122</v>
      </c>
      <c r="S378" s="104" t="s">
        <v>908</v>
      </c>
      <c r="T378" s="104" t="s">
        <v>1843</v>
      </c>
    </row>
    <row r="379" spans="1:20" x14ac:dyDescent="0.25">
      <c r="A379" s="104" t="s">
        <v>1115</v>
      </c>
      <c r="B379" s="104" t="s">
        <v>1031</v>
      </c>
      <c r="C379" s="104" t="s">
        <v>604</v>
      </c>
      <c r="D379" s="104" t="s">
        <v>1014</v>
      </c>
      <c r="E379" s="104" t="s">
        <v>1116</v>
      </c>
      <c r="F379" s="104" t="s">
        <v>2157</v>
      </c>
      <c r="G379" s="104" t="s">
        <v>1574</v>
      </c>
      <c r="H379" s="103">
        <v>4250</v>
      </c>
      <c r="I379" s="103">
        <v>0</v>
      </c>
      <c r="J379" s="104" t="s">
        <v>1119</v>
      </c>
      <c r="K379" s="104" t="s">
        <v>550</v>
      </c>
      <c r="L379" s="104" t="s">
        <v>2158</v>
      </c>
      <c r="M379" s="104" t="s">
        <v>1032</v>
      </c>
      <c r="N379" s="104" t="s">
        <v>550</v>
      </c>
      <c r="O379" s="104" t="s">
        <v>1495</v>
      </c>
      <c r="P379" s="104" t="s">
        <v>2116</v>
      </c>
      <c r="Q379" s="104" t="s">
        <v>2159</v>
      </c>
      <c r="R379" s="104" t="s">
        <v>1122</v>
      </c>
      <c r="S379" s="104" t="s">
        <v>1033</v>
      </c>
      <c r="T379" s="104" t="s">
        <v>1876</v>
      </c>
    </row>
    <row r="380" spans="1:20" x14ac:dyDescent="0.25">
      <c r="A380" s="104" t="s">
        <v>1115</v>
      </c>
      <c r="B380" s="104" t="s">
        <v>843</v>
      </c>
      <c r="C380" s="104" t="s">
        <v>550</v>
      </c>
      <c r="D380" s="104" t="s">
        <v>761</v>
      </c>
      <c r="E380" s="104" t="s">
        <v>1375</v>
      </c>
      <c r="F380" s="104" t="s">
        <v>2160</v>
      </c>
      <c r="G380" s="104" t="s">
        <v>1919</v>
      </c>
      <c r="H380" s="103">
        <v>261.24</v>
      </c>
      <c r="I380" s="103">
        <v>261.24</v>
      </c>
      <c r="J380" s="104" t="s">
        <v>1119</v>
      </c>
      <c r="K380" s="104" t="s">
        <v>550</v>
      </c>
      <c r="L380" s="104" t="s">
        <v>550</v>
      </c>
      <c r="M380" s="104" t="s">
        <v>749</v>
      </c>
      <c r="N380" s="104" t="s">
        <v>550</v>
      </c>
      <c r="O380" s="104" t="s">
        <v>1610</v>
      </c>
      <c r="P380" s="104" t="s">
        <v>550</v>
      </c>
      <c r="Q380" s="104" t="s">
        <v>550</v>
      </c>
      <c r="R380" s="104" t="s">
        <v>1414</v>
      </c>
      <c r="S380" s="104" t="s">
        <v>976</v>
      </c>
      <c r="T380" s="104" t="s">
        <v>2000</v>
      </c>
    </row>
    <row r="381" spans="1:20" x14ac:dyDescent="0.25">
      <c r="A381" s="104" t="s">
        <v>1115</v>
      </c>
      <c r="B381" s="104" t="s">
        <v>552</v>
      </c>
      <c r="C381" s="104" t="s">
        <v>550</v>
      </c>
      <c r="D381" s="104" t="s">
        <v>761</v>
      </c>
      <c r="E381" s="104" t="s">
        <v>1375</v>
      </c>
      <c r="F381" s="104" t="s">
        <v>2161</v>
      </c>
      <c r="G381" s="104" t="s">
        <v>1988</v>
      </c>
      <c r="H381" s="103">
        <v>122.93</v>
      </c>
      <c r="I381" s="103">
        <v>122.93</v>
      </c>
      <c r="J381" s="104" t="s">
        <v>1119</v>
      </c>
      <c r="K381" s="104" t="s">
        <v>550</v>
      </c>
      <c r="L381" s="104" t="s">
        <v>550</v>
      </c>
      <c r="M381" s="104" t="s">
        <v>749</v>
      </c>
      <c r="N381" s="104" t="s">
        <v>550</v>
      </c>
      <c r="O381" s="104" t="s">
        <v>1610</v>
      </c>
      <c r="P381" s="104" t="s">
        <v>550</v>
      </c>
      <c r="Q381" s="104" t="s">
        <v>550</v>
      </c>
      <c r="R381" s="104" t="s">
        <v>1414</v>
      </c>
      <c r="S381" s="104" t="s">
        <v>976</v>
      </c>
      <c r="T381" s="104" t="s">
        <v>2000</v>
      </c>
    </row>
    <row r="382" spans="1:20" x14ac:dyDescent="0.25">
      <c r="A382" s="104" t="s">
        <v>1115</v>
      </c>
      <c r="B382" s="104" t="s">
        <v>843</v>
      </c>
      <c r="C382" s="104" t="s">
        <v>844</v>
      </c>
      <c r="D382" s="104" t="s">
        <v>761</v>
      </c>
      <c r="E382" s="104" t="s">
        <v>1375</v>
      </c>
      <c r="F382" s="104" t="s">
        <v>2162</v>
      </c>
      <c r="G382" s="104" t="s">
        <v>1998</v>
      </c>
      <c r="H382" s="103">
        <v>66</v>
      </c>
      <c r="I382" s="103">
        <v>66</v>
      </c>
      <c r="J382" s="104" t="s">
        <v>1119</v>
      </c>
      <c r="K382" s="104" t="s">
        <v>550</v>
      </c>
      <c r="L382" s="104" t="s">
        <v>1957</v>
      </c>
      <c r="M382" s="104" t="s">
        <v>749</v>
      </c>
      <c r="N382" s="104" t="s">
        <v>550</v>
      </c>
      <c r="O382" s="104" t="s">
        <v>1610</v>
      </c>
      <c r="P382" s="104" t="s">
        <v>1691</v>
      </c>
      <c r="Q382" s="104" t="s">
        <v>550</v>
      </c>
      <c r="R382" s="104" t="s">
        <v>1122</v>
      </c>
      <c r="S382" s="104" t="s">
        <v>976</v>
      </c>
      <c r="T382" s="104" t="s">
        <v>2000</v>
      </c>
    </row>
    <row r="383" spans="1:20" x14ac:dyDescent="0.25">
      <c r="A383" s="104" t="s">
        <v>1115</v>
      </c>
      <c r="B383" s="104" t="s">
        <v>577</v>
      </c>
      <c r="C383" s="104" t="s">
        <v>604</v>
      </c>
      <c r="D383" s="104" t="s">
        <v>761</v>
      </c>
      <c r="E383" s="104" t="s">
        <v>1375</v>
      </c>
      <c r="F383" s="104" t="s">
        <v>2163</v>
      </c>
      <c r="G383" s="104" t="s">
        <v>2071</v>
      </c>
      <c r="H383" s="103">
        <v>138.31</v>
      </c>
      <c r="I383" s="103">
        <v>136.51</v>
      </c>
      <c r="J383" s="104" t="s">
        <v>1119</v>
      </c>
      <c r="K383" s="104" t="s">
        <v>550</v>
      </c>
      <c r="L383" s="104" t="s">
        <v>1770</v>
      </c>
      <c r="M383" s="104" t="s">
        <v>579</v>
      </c>
      <c r="N383" s="104" t="s">
        <v>550</v>
      </c>
      <c r="O383" s="104" t="s">
        <v>1610</v>
      </c>
      <c r="P383" s="104" t="s">
        <v>1194</v>
      </c>
      <c r="Q383" s="104" t="s">
        <v>1195</v>
      </c>
      <c r="R383" s="104" t="s">
        <v>1122</v>
      </c>
      <c r="S383" s="104" t="s">
        <v>976</v>
      </c>
      <c r="T383" s="104" t="s">
        <v>2000</v>
      </c>
    </row>
    <row r="384" spans="1:20" x14ac:dyDescent="0.25">
      <c r="A384" s="104" t="s">
        <v>1115</v>
      </c>
      <c r="B384" s="104" t="s">
        <v>781</v>
      </c>
      <c r="C384" s="104" t="s">
        <v>550</v>
      </c>
      <c r="D384" s="104" t="s">
        <v>179</v>
      </c>
      <c r="E384" s="104" t="s">
        <v>1116</v>
      </c>
      <c r="F384" s="104" t="s">
        <v>2164</v>
      </c>
      <c r="G384" s="104" t="s">
        <v>1730</v>
      </c>
      <c r="H384" s="103">
        <v>253.67</v>
      </c>
      <c r="I384" s="103">
        <v>259</v>
      </c>
      <c r="J384" s="104" t="s">
        <v>1119</v>
      </c>
      <c r="K384" s="104" t="s">
        <v>550</v>
      </c>
      <c r="L384" s="104" t="s">
        <v>2165</v>
      </c>
      <c r="M384" s="104" t="s">
        <v>580</v>
      </c>
      <c r="N384" s="104" t="s">
        <v>550</v>
      </c>
      <c r="O384" s="104" t="s">
        <v>1610</v>
      </c>
      <c r="P384" s="104" t="s">
        <v>1695</v>
      </c>
      <c r="Q384" s="104" t="s">
        <v>550</v>
      </c>
      <c r="R384" s="104" t="s">
        <v>1122</v>
      </c>
      <c r="S384" s="104" t="s">
        <v>1034</v>
      </c>
      <c r="T384" s="104" t="s">
        <v>2000</v>
      </c>
    </row>
    <row r="385" spans="1:20" x14ac:dyDescent="0.25">
      <c r="A385" s="104" t="s">
        <v>1115</v>
      </c>
      <c r="B385" s="104" t="s">
        <v>951</v>
      </c>
      <c r="C385" s="104" t="s">
        <v>550</v>
      </c>
      <c r="D385" s="104" t="s">
        <v>890</v>
      </c>
      <c r="E385" s="104" t="s">
        <v>1116</v>
      </c>
      <c r="F385" s="104" t="s">
        <v>2166</v>
      </c>
      <c r="G385" s="104" t="s">
        <v>1899</v>
      </c>
      <c r="H385" s="103">
        <v>361.8</v>
      </c>
      <c r="I385" s="103">
        <v>434.16</v>
      </c>
      <c r="J385" s="104" t="s">
        <v>1119</v>
      </c>
      <c r="K385" s="104" t="s">
        <v>550</v>
      </c>
      <c r="L385" s="104" t="s">
        <v>550</v>
      </c>
      <c r="M385" s="104" t="s">
        <v>582</v>
      </c>
      <c r="N385" s="104" t="s">
        <v>550</v>
      </c>
      <c r="O385" s="104" t="s">
        <v>1137</v>
      </c>
      <c r="P385" s="104" t="s">
        <v>1942</v>
      </c>
      <c r="Q385" s="104" t="s">
        <v>550</v>
      </c>
      <c r="R385" s="104" t="s">
        <v>1122</v>
      </c>
      <c r="S385" s="104" t="s">
        <v>986</v>
      </c>
      <c r="T385" s="104" t="s">
        <v>1996</v>
      </c>
    </row>
    <row r="386" spans="1:20" x14ac:dyDescent="0.25">
      <c r="A386" s="104" t="s">
        <v>1572</v>
      </c>
      <c r="B386" s="104" t="s">
        <v>612</v>
      </c>
      <c r="C386" s="104" t="s">
        <v>604</v>
      </c>
      <c r="D386" s="104" t="s">
        <v>1035</v>
      </c>
      <c r="E386" s="104" t="s">
        <v>1116</v>
      </c>
      <c r="F386" s="104" t="s">
        <v>2167</v>
      </c>
      <c r="G386" s="104" t="s">
        <v>1847</v>
      </c>
      <c r="H386" s="103">
        <v>500</v>
      </c>
      <c r="I386" s="103">
        <v>500</v>
      </c>
      <c r="J386" s="104" t="s">
        <v>1119</v>
      </c>
      <c r="K386" s="104" t="s">
        <v>550</v>
      </c>
      <c r="L386" s="104" t="s">
        <v>2168</v>
      </c>
      <c r="M386" s="104" t="s">
        <v>579</v>
      </c>
      <c r="N386" s="104" t="s">
        <v>550</v>
      </c>
      <c r="O386" s="104" t="s">
        <v>1132</v>
      </c>
      <c r="P386" s="104" t="s">
        <v>1405</v>
      </c>
      <c r="Q386" s="104" t="s">
        <v>550</v>
      </c>
      <c r="R386" s="104" t="s">
        <v>1122</v>
      </c>
      <c r="S386" s="104" t="s">
        <v>1036</v>
      </c>
      <c r="T386" s="104" t="s">
        <v>2000</v>
      </c>
    </row>
    <row r="387" spans="1:20" x14ac:dyDescent="0.25">
      <c r="A387" s="104" t="s">
        <v>1572</v>
      </c>
      <c r="B387" s="104" t="s">
        <v>612</v>
      </c>
      <c r="C387" s="104" t="s">
        <v>604</v>
      </c>
      <c r="D387" s="104" t="s">
        <v>1037</v>
      </c>
      <c r="E387" s="104" t="s">
        <v>1116</v>
      </c>
      <c r="F387" s="104" t="s">
        <v>2169</v>
      </c>
      <c r="G387" s="104" t="s">
        <v>1919</v>
      </c>
      <c r="H387" s="103">
        <v>4800</v>
      </c>
      <c r="I387" s="103">
        <v>5760</v>
      </c>
      <c r="J387" s="104" t="s">
        <v>1119</v>
      </c>
      <c r="K387" s="104" t="s">
        <v>550</v>
      </c>
      <c r="L387" s="104" t="s">
        <v>2170</v>
      </c>
      <c r="M387" s="104" t="s">
        <v>579</v>
      </c>
      <c r="N387" s="104" t="s">
        <v>550</v>
      </c>
      <c r="O387" s="104" t="s">
        <v>1132</v>
      </c>
      <c r="P387" s="104" t="s">
        <v>1576</v>
      </c>
      <c r="Q387" s="104" t="s">
        <v>550</v>
      </c>
      <c r="R387" s="104" t="s">
        <v>1122</v>
      </c>
      <c r="S387" s="104" t="s">
        <v>1038</v>
      </c>
      <c r="T387" s="104" t="s">
        <v>2000</v>
      </c>
    </row>
    <row r="388" spans="1:20" x14ac:dyDescent="0.25">
      <c r="A388" s="104" t="s">
        <v>1572</v>
      </c>
      <c r="B388" s="104" t="s">
        <v>612</v>
      </c>
      <c r="C388" s="104" t="s">
        <v>604</v>
      </c>
      <c r="D388" s="104" t="s">
        <v>1037</v>
      </c>
      <c r="E388" s="104" t="s">
        <v>1116</v>
      </c>
      <c r="F388" s="104" t="s">
        <v>2171</v>
      </c>
      <c r="G388" s="104" t="s">
        <v>1569</v>
      </c>
      <c r="H388" s="103">
        <v>4800</v>
      </c>
      <c r="I388" s="103">
        <v>5760</v>
      </c>
      <c r="J388" s="104" t="s">
        <v>1119</v>
      </c>
      <c r="K388" s="104" t="s">
        <v>550</v>
      </c>
      <c r="L388" s="104" t="s">
        <v>2170</v>
      </c>
      <c r="M388" s="104" t="s">
        <v>579</v>
      </c>
      <c r="N388" s="104" t="s">
        <v>550</v>
      </c>
      <c r="O388" s="104" t="s">
        <v>1132</v>
      </c>
      <c r="P388" s="104" t="s">
        <v>1576</v>
      </c>
      <c r="Q388" s="104" t="s">
        <v>550</v>
      </c>
      <c r="R388" s="104" t="s">
        <v>1122</v>
      </c>
      <c r="S388" s="104" t="s">
        <v>1038</v>
      </c>
      <c r="T388" s="104" t="s">
        <v>2000</v>
      </c>
    </row>
    <row r="389" spans="1:20" x14ac:dyDescent="0.25">
      <c r="A389" s="104" t="s">
        <v>1572</v>
      </c>
      <c r="B389" s="104" t="s">
        <v>612</v>
      </c>
      <c r="C389" s="104" t="s">
        <v>604</v>
      </c>
      <c r="D389" s="104" t="s">
        <v>1039</v>
      </c>
      <c r="E389" s="104" t="s">
        <v>1116</v>
      </c>
      <c r="F389" s="104" t="s">
        <v>2172</v>
      </c>
      <c r="G389" s="104" t="s">
        <v>1919</v>
      </c>
      <c r="H389" s="103">
        <v>180</v>
      </c>
      <c r="I389" s="103">
        <v>180</v>
      </c>
      <c r="J389" s="104" t="s">
        <v>1119</v>
      </c>
      <c r="K389" s="104" t="s">
        <v>550</v>
      </c>
      <c r="L389" s="104" t="s">
        <v>2173</v>
      </c>
      <c r="M389" s="104" t="s">
        <v>579</v>
      </c>
      <c r="N389" s="104" t="s">
        <v>550</v>
      </c>
      <c r="O389" s="104" t="s">
        <v>1132</v>
      </c>
      <c r="P389" s="104" t="s">
        <v>2174</v>
      </c>
      <c r="Q389" s="104" t="s">
        <v>550</v>
      </c>
      <c r="R389" s="104" t="s">
        <v>1122</v>
      </c>
      <c r="S389" s="104" t="s">
        <v>1040</v>
      </c>
      <c r="T389" s="104" t="s">
        <v>2011</v>
      </c>
    </row>
    <row r="390" spans="1:20" x14ac:dyDescent="0.25">
      <c r="A390" s="104" t="s">
        <v>1572</v>
      </c>
      <c r="B390" s="104" t="s">
        <v>612</v>
      </c>
      <c r="C390" s="104" t="s">
        <v>604</v>
      </c>
      <c r="D390" s="104" t="s">
        <v>1041</v>
      </c>
      <c r="E390" s="104" t="s">
        <v>1116</v>
      </c>
      <c r="F390" s="104" t="s">
        <v>2175</v>
      </c>
      <c r="G390" s="104" t="s">
        <v>1847</v>
      </c>
      <c r="H390" s="103">
        <v>227</v>
      </c>
      <c r="I390" s="103">
        <v>227</v>
      </c>
      <c r="J390" s="104" t="s">
        <v>1119</v>
      </c>
      <c r="K390" s="104" t="s">
        <v>550</v>
      </c>
      <c r="L390" s="104" t="s">
        <v>2176</v>
      </c>
      <c r="M390" s="104" t="s">
        <v>579</v>
      </c>
      <c r="N390" s="104" t="s">
        <v>550</v>
      </c>
      <c r="O390" s="104" t="s">
        <v>1132</v>
      </c>
      <c r="P390" s="104" t="s">
        <v>1405</v>
      </c>
      <c r="Q390" s="104" t="s">
        <v>550</v>
      </c>
      <c r="R390" s="104" t="s">
        <v>1122</v>
      </c>
      <c r="S390" s="104" t="s">
        <v>1040</v>
      </c>
      <c r="T390" s="104" t="s">
        <v>2011</v>
      </c>
    </row>
    <row r="391" spans="1:20" x14ac:dyDescent="0.25">
      <c r="A391" s="104" t="s">
        <v>1572</v>
      </c>
      <c r="B391" s="104" t="s">
        <v>612</v>
      </c>
      <c r="C391" s="104" t="s">
        <v>604</v>
      </c>
      <c r="D391" s="104" t="s">
        <v>1042</v>
      </c>
      <c r="E391" s="104" t="s">
        <v>1116</v>
      </c>
      <c r="F391" s="104" t="s">
        <v>2177</v>
      </c>
      <c r="G391" s="104" t="s">
        <v>1841</v>
      </c>
      <c r="H391" s="103">
        <v>540</v>
      </c>
      <c r="I391" s="103">
        <v>540</v>
      </c>
      <c r="J391" s="104" t="s">
        <v>1119</v>
      </c>
      <c r="K391" s="104" t="s">
        <v>550</v>
      </c>
      <c r="L391" s="104" t="s">
        <v>2178</v>
      </c>
      <c r="M391" s="104" t="s">
        <v>579</v>
      </c>
      <c r="N391" s="104" t="s">
        <v>550</v>
      </c>
      <c r="O391" s="104" t="s">
        <v>1132</v>
      </c>
      <c r="P391" s="104" t="s">
        <v>1405</v>
      </c>
      <c r="Q391" s="104" t="s">
        <v>550</v>
      </c>
      <c r="R391" s="104" t="s">
        <v>1122</v>
      </c>
      <c r="S391" s="104" t="s">
        <v>1043</v>
      </c>
      <c r="T391" s="104" t="s">
        <v>1843</v>
      </c>
    </row>
    <row r="392" spans="1:20" x14ac:dyDescent="0.25">
      <c r="A392" s="104" t="s">
        <v>1572</v>
      </c>
      <c r="B392" s="104" t="s">
        <v>612</v>
      </c>
      <c r="C392" s="104" t="s">
        <v>604</v>
      </c>
      <c r="D392" s="104" t="s">
        <v>1044</v>
      </c>
      <c r="E392" s="104" t="s">
        <v>1116</v>
      </c>
      <c r="F392" s="104" t="s">
        <v>2179</v>
      </c>
      <c r="G392" s="104" t="s">
        <v>1841</v>
      </c>
      <c r="H392" s="103">
        <v>360</v>
      </c>
      <c r="I392" s="103">
        <v>360</v>
      </c>
      <c r="J392" s="104" t="s">
        <v>1119</v>
      </c>
      <c r="K392" s="104" t="s">
        <v>550</v>
      </c>
      <c r="L392" s="104" t="s">
        <v>2180</v>
      </c>
      <c r="M392" s="104" t="s">
        <v>579</v>
      </c>
      <c r="N392" s="104" t="s">
        <v>550</v>
      </c>
      <c r="O392" s="104" t="s">
        <v>1132</v>
      </c>
      <c r="P392" s="104" t="s">
        <v>1405</v>
      </c>
      <c r="Q392" s="104" t="s">
        <v>550</v>
      </c>
      <c r="R392" s="104" t="s">
        <v>1122</v>
      </c>
      <c r="S392" s="104" t="s">
        <v>1043</v>
      </c>
      <c r="T392" s="104" t="s">
        <v>1843</v>
      </c>
    </row>
    <row r="393" spans="1:20" x14ac:dyDescent="0.25">
      <c r="A393" s="104" t="s">
        <v>1572</v>
      </c>
      <c r="B393" s="104" t="s">
        <v>612</v>
      </c>
      <c r="C393" s="104" t="s">
        <v>604</v>
      </c>
      <c r="D393" s="104" t="s">
        <v>1045</v>
      </c>
      <c r="E393" s="104" t="s">
        <v>1116</v>
      </c>
      <c r="F393" s="104" t="s">
        <v>2181</v>
      </c>
      <c r="G393" s="104" t="s">
        <v>1841</v>
      </c>
      <c r="H393" s="103">
        <v>360</v>
      </c>
      <c r="I393" s="103">
        <v>360</v>
      </c>
      <c r="J393" s="104" t="s">
        <v>1119</v>
      </c>
      <c r="K393" s="104" t="s">
        <v>550</v>
      </c>
      <c r="L393" s="104" t="s">
        <v>2182</v>
      </c>
      <c r="M393" s="104" t="s">
        <v>579</v>
      </c>
      <c r="N393" s="104" t="s">
        <v>550</v>
      </c>
      <c r="O393" s="104" t="s">
        <v>1132</v>
      </c>
      <c r="P393" s="104" t="s">
        <v>1405</v>
      </c>
      <c r="Q393" s="104" t="s">
        <v>550</v>
      </c>
      <c r="R393" s="104" t="s">
        <v>1122</v>
      </c>
      <c r="S393" s="104" t="s">
        <v>1046</v>
      </c>
      <c r="T393" s="104" t="s">
        <v>1972</v>
      </c>
    </row>
    <row r="394" spans="1:20" x14ac:dyDescent="0.25">
      <c r="A394" s="104" t="s">
        <v>1572</v>
      </c>
      <c r="B394" s="104" t="s">
        <v>612</v>
      </c>
      <c r="C394" s="104" t="s">
        <v>550</v>
      </c>
      <c r="D394" s="104" t="s">
        <v>1047</v>
      </c>
      <c r="E394" s="104" t="s">
        <v>1116</v>
      </c>
      <c r="F394" s="104" t="s">
        <v>2183</v>
      </c>
      <c r="G394" s="104" t="s">
        <v>1841</v>
      </c>
      <c r="H394" s="103">
        <v>253</v>
      </c>
      <c r="I394" s="103">
        <v>253</v>
      </c>
      <c r="J394" s="104" t="s">
        <v>1119</v>
      </c>
      <c r="K394" s="104" t="s">
        <v>550</v>
      </c>
      <c r="L394" s="104" t="s">
        <v>2184</v>
      </c>
      <c r="M394" s="104" t="s">
        <v>611</v>
      </c>
      <c r="N394" s="104" t="s">
        <v>550</v>
      </c>
      <c r="O394" s="104" t="s">
        <v>1132</v>
      </c>
      <c r="P394" s="104" t="s">
        <v>550</v>
      </c>
      <c r="Q394" s="104" t="s">
        <v>550</v>
      </c>
      <c r="R394" s="104" t="s">
        <v>1122</v>
      </c>
      <c r="S394" s="104" t="s">
        <v>980</v>
      </c>
      <c r="T394" s="104" t="s">
        <v>1972</v>
      </c>
    </row>
    <row r="395" spans="1:20" x14ac:dyDescent="0.25">
      <c r="A395" s="104" t="s">
        <v>1572</v>
      </c>
      <c r="B395" s="104" t="s">
        <v>612</v>
      </c>
      <c r="C395" s="104" t="s">
        <v>550</v>
      </c>
      <c r="D395" s="104" t="s">
        <v>1048</v>
      </c>
      <c r="E395" s="104" t="s">
        <v>1116</v>
      </c>
      <c r="F395" s="104" t="s">
        <v>2183</v>
      </c>
      <c r="G395" s="104" t="s">
        <v>1841</v>
      </c>
      <c r="H395" s="103">
        <v>148</v>
      </c>
      <c r="I395" s="103">
        <v>148</v>
      </c>
      <c r="J395" s="104" t="s">
        <v>1119</v>
      </c>
      <c r="K395" s="104" t="s">
        <v>550</v>
      </c>
      <c r="L395" s="104" t="s">
        <v>2185</v>
      </c>
      <c r="M395" s="104" t="s">
        <v>611</v>
      </c>
      <c r="N395" s="104" t="s">
        <v>550</v>
      </c>
      <c r="O395" s="104" t="s">
        <v>1132</v>
      </c>
      <c r="P395" s="104" t="s">
        <v>550</v>
      </c>
      <c r="Q395" s="104" t="s">
        <v>550</v>
      </c>
      <c r="R395" s="104" t="s">
        <v>1122</v>
      </c>
      <c r="S395" s="104" t="s">
        <v>980</v>
      </c>
      <c r="T395" s="104" t="s">
        <v>1972</v>
      </c>
    </row>
    <row r="396" spans="1:20" x14ac:dyDescent="0.25">
      <c r="A396" s="104" t="s">
        <v>1572</v>
      </c>
      <c r="B396" s="104" t="s">
        <v>612</v>
      </c>
      <c r="C396" s="104" t="s">
        <v>604</v>
      </c>
      <c r="D396" s="104" t="s">
        <v>1049</v>
      </c>
      <c r="E396" s="104" t="s">
        <v>1116</v>
      </c>
      <c r="F396" s="104" t="s">
        <v>2186</v>
      </c>
      <c r="G396" s="104" t="s">
        <v>1679</v>
      </c>
      <c r="H396" s="103">
        <v>165</v>
      </c>
      <c r="I396" s="103">
        <v>165</v>
      </c>
      <c r="J396" s="104" t="s">
        <v>1119</v>
      </c>
      <c r="K396" s="104" t="s">
        <v>550</v>
      </c>
      <c r="L396" s="104" t="s">
        <v>2187</v>
      </c>
      <c r="M396" s="104" t="s">
        <v>579</v>
      </c>
      <c r="N396" s="104" t="s">
        <v>550</v>
      </c>
      <c r="O396" s="104" t="s">
        <v>1132</v>
      </c>
      <c r="P396" s="104" t="s">
        <v>1576</v>
      </c>
      <c r="Q396" s="104" t="s">
        <v>550</v>
      </c>
      <c r="R396" s="104" t="s">
        <v>1122</v>
      </c>
      <c r="S396" s="104" t="s">
        <v>980</v>
      </c>
      <c r="T396" s="104" t="s">
        <v>1972</v>
      </c>
    </row>
    <row r="397" spans="1:20" x14ac:dyDescent="0.25">
      <c r="A397" s="104" t="s">
        <v>1572</v>
      </c>
      <c r="B397" s="104" t="s">
        <v>612</v>
      </c>
      <c r="C397" s="104" t="s">
        <v>604</v>
      </c>
      <c r="D397" s="104" t="s">
        <v>1050</v>
      </c>
      <c r="E397" s="104" t="s">
        <v>1116</v>
      </c>
      <c r="F397" s="104" t="s">
        <v>2186</v>
      </c>
      <c r="G397" s="104" t="s">
        <v>1679</v>
      </c>
      <c r="H397" s="103">
        <v>165</v>
      </c>
      <c r="I397" s="103">
        <v>165</v>
      </c>
      <c r="J397" s="104" t="s">
        <v>1119</v>
      </c>
      <c r="K397" s="104" t="s">
        <v>550</v>
      </c>
      <c r="L397" s="104" t="s">
        <v>2188</v>
      </c>
      <c r="M397" s="104" t="s">
        <v>579</v>
      </c>
      <c r="N397" s="104" t="s">
        <v>550</v>
      </c>
      <c r="O397" s="104" t="s">
        <v>1132</v>
      </c>
      <c r="P397" s="104" t="s">
        <v>1576</v>
      </c>
      <c r="Q397" s="104" t="s">
        <v>550</v>
      </c>
      <c r="R397" s="104" t="s">
        <v>1122</v>
      </c>
      <c r="S397" s="104" t="s">
        <v>980</v>
      </c>
      <c r="T397" s="104" t="s">
        <v>1972</v>
      </c>
    </row>
    <row r="398" spans="1:20" x14ac:dyDescent="0.25">
      <c r="A398" s="104" t="s">
        <v>1572</v>
      </c>
      <c r="B398" s="104" t="s">
        <v>612</v>
      </c>
      <c r="C398" s="104" t="s">
        <v>604</v>
      </c>
      <c r="D398" s="104" t="s">
        <v>1051</v>
      </c>
      <c r="E398" s="104" t="s">
        <v>1116</v>
      </c>
      <c r="F398" s="104" t="s">
        <v>2189</v>
      </c>
      <c r="G398" s="104" t="s">
        <v>1615</v>
      </c>
      <c r="H398" s="103">
        <v>227</v>
      </c>
      <c r="I398" s="103">
        <v>227</v>
      </c>
      <c r="J398" s="104" t="s">
        <v>1119</v>
      </c>
      <c r="K398" s="104" t="s">
        <v>550</v>
      </c>
      <c r="L398" s="104" t="s">
        <v>2190</v>
      </c>
      <c r="M398" s="104" t="s">
        <v>579</v>
      </c>
      <c r="N398" s="104" t="s">
        <v>550</v>
      </c>
      <c r="O398" s="104" t="s">
        <v>1132</v>
      </c>
      <c r="P398" s="104" t="s">
        <v>1576</v>
      </c>
      <c r="Q398" s="104" t="s">
        <v>550</v>
      </c>
      <c r="R398" s="104" t="s">
        <v>1122</v>
      </c>
      <c r="S398" s="104" t="s">
        <v>980</v>
      </c>
      <c r="T398" s="104" t="s">
        <v>1972</v>
      </c>
    </row>
    <row r="399" spans="1:20" x14ac:dyDescent="0.25">
      <c r="A399" s="104" t="s">
        <v>1115</v>
      </c>
      <c r="B399" s="104" t="s">
        <v>800</v>
      </c>
      <c r="C399" s="104" t="s">
        <v>604</v>
      </c>
      <c r="D399" s="104" t="s">
        <v>1052</v>
      </c>
      <c r="E399" s="104" t="s">
        <v>1116</v>
      </c>
      <c r="F399" s="104" t="s">
        <v>2191</v>
      </c>
      <c r="G399" s="104" t="s">
        <v>1594</v>
      </c>
      <c r="H399" s="103">
        <v>36000</v>
      </c>
      <c r="I399" s="103">
        <v>43200</v>
      </c>
      <c r="J399" s="104" t="s">
        <v>1119</v>
      </c>
      <c r="K399" s="104" t="s">
        <v>550</v>
      </c>
      <c r="L399" s="104" t="s">
        <v>2192</v>
      </c>
      <c r="M399" s="104" t="s">
        <v>581</v>
      </c>
      <c r="N399" s="104" t="s">
        <v>550</v>
      </c>
      <c r="O399" s="104" t="s">
        <v>1132</v>
      </c>
      <c r="P399" s="104" t="s">
        <v>1766</v>
      </c>
      <c r="Q399" s="104" t="s">
        <v>550</v>
      </c>
      <c r="R399" s="104" t="s">
        <v>1122</v>
      </c>
      <c r="S399" s="104" t="s">
        <v>1053</v>
      </c>
      <c r="T399" s="104" t="s">
        <v>1972</v>
      </c>
    </row>
    <row r="400" spans="1:20" x14ac:dyDescent="0.25">
      <c r="A400" s="104" t="s">
        <v>1115</v>
      </c>
      <c r="B400" s="104" t="s">
        <v>1054</v>
      </c>
      <c r="C400" s="104" t="s">
        <v>604</v>
      </c>
      <c r="D400" s="104" t="s">
        <v>807</v>
      </c>
      <c r="E400" s="104" t="s">
        <v>1116</v>
      </c>
      <c r="F400" s="104" t="s">
        <v>2193</v>
      </c>
      <c r="G400" s="104" t="s">
        <v>1921</v>
      </c>
      <c r="H400" s="103">
        <v>189923.33</v>
      </c>
      <c r="I400" s="103">
        <v>227908</v>
      </c>
      <c r="J400" s="104" t="s">
        <v>1119</v>
      </c>
      <c r="K400" s="104" t="s">
        <v>550</v>
      </c>
      <c r="L400" s="104" t="s">
        <v>2194</v>
      </c>
      <c r="M400" s="104" t="s">
        <v>579</v>
      </c>
      <c r="N400" s="104" t="s">
        <v>550</v>
      </c>
      <c r="O400" s="104" t="s">
        <v>1137</v>
      </c>
      <c r="P400" s="104" t="s">
        <v>1698</v>
      </c>
      <c r="Q400" s="104" t="s">
        <v>550</v>
      </c>
      <c r="R400" s="104" t="s">
        <v>1122</v>
      </c>
      <c r="S400" s="104" t="s">
        <v>986</v>
      </c>
      <c r="T400" s="104" t="s">
        <v>1996</v>
      </c>
    </row>
    <row r="401" spans="1:20" x14ac:dyDescent="0.25">
      <c r="A401" s="104" t="s">
        <v>1115</v>
      </c>
      <c r="B401" s="104" t="s">
        <v>1055</v>
      </c>
      <c r="C401" s="104" t="s">
        <v>604</v>
      </c>
      <c r="D401" s="104" t="s">
        <v>894</v>
      </c>
      <c r="E401" s="104" t="s">
        <v>1116</v>
      </c>
      <c r="F401" s="104" t="s">
        <v>2195</v>
      </c>
      <c r="G401" s="104" t="s">
        <v>1988</v>
      </c>
      <c r="H401" s="103">
        <v>500</v>
      </c>
      <c r="I401" s="103">
        <v>600</v>
      </c>
      <c r="J401" s="104" t="s">
        <v>1119</v>
      </c>
      <c r="K401" s="104" t="s">
        <v>550</v>
      </c>
      <c r="L401" s="104" t="s">
        <v>2196</v>
      </c>
      <c r="M401" s="104" t="s">
        <v>574</v>
      </c>
      <c r="N401" s="104" t="s">
        <v>550</v>
      </c>
      <c r="O401" s="104" t="s">
        <v>1610</v>
      </c>
      <c r="P401" s="104" t="s">
        <v>2197</v>
      </c>
      <c r="Q401" s="104" t="s">
        <v>2197</v>
      </c>
      <c r="R401" s="104" t="s">
        <v>1122</v>
      </c>
      <c r="S401" s="104" t="s">
        <v>991</v>
      </c>
      <c r="T401" s="104" t="s">
        <v>2000</v>
      </c>
    </row>
    <row r="402" spans="1:20" x14ac:dyDescent="0.25">
      <c r="A402" s="104" t="s">
        <v>1115</v>
      </c>
      <c r="B402" s="104" t="s">
        <v>1056</v>
      </c>
      <c r="C402" s="104" t="s">
        <v>604</v>
      </c>
      <c r="D402" s="104" t="s">
        <v>807</v>
      </c>
      <c r="E402" s="104" t="s">
        <v>1116</v>
      </c>
      <c r="F402" s="104" t="s">
        <v>2198</v>
      </c>
      <c r="G402" s="104" t="s">
        <v>1851</v>
      </c>
      <c r="H402" s="103">
        <v>91778.559999999998</v>
      </c>
      <c r="I402" s="103">
        <v>110134.27</v>
      </c>
      <c r="J402" s="104" t="s">
        <v>1119</v>
      </c>
      <c r="K402" s="104" t="s">
        <v>550</v>
      </c>
      <c r="L402" s="104" t="s">
        <v>2199</v>
      </c>
      <c r="M402" s="104" t="s">
        <v>579</v>
      </c>
      <c r="N402" s="104" t="s">
        <v>550</v>
      </c>
      <c r="O402" s="104" t="s">
        <v>1137</v>
      </c>
      <c r="P402" s="104" t="s">
        <v>1698</v>
      </c>
      <c r="Q402" s="104" t="s">
        <v>550</v>
      </c>
      <c r="R402" s="104" t="s">
        <v>1122</v>
      </c>
      <c r="S402" s="104" t="s">
        <v>985</v>
      </c>
      <c r="T402" s="104" t="s">
        <v>2011</v>
      </c>
    </row>
    <row r="403" spans="1:20" x14ac:dyDescent="0.25">
      <c r="A403" s="104" t="s">
        <v>1115</v>
      </c>
      <c r="B403" s="104" t="s">
        <v>576</v>
      </c>
      <c r="C403" s="104" t="s">
        <v>604</v>
      </c>
      <c r="D403" s="104" t="s">
        <v>1057</v>
      </c>
      <c r="E403" s="104" t="s">
        <v>1116</v>
      </c>
      <c r="F403" s="104" t="s">
        <v>2200</v>
      </c>
      <c r="G403" s="104" t="s">
        <v>1919</v>
      </c>
      <c r="H403" s="103">
        <v>400</v>
      </c>
      <c r="I403" s="103">
        <v>480</v>
      </c>
      <c r="J403" s="104" t="s">
        <v>1119</v>
      </c>
      <c r="K403" s="104" t="s">
        <v>550</v>
      </c>
      <c r="L403" s="104" t="s">
        <v>2201</v>
      </c>
      <c r="M403" s="104" t="s">
        <v>579</v>
      </c>
      <c r="N403" s="104" t="s">
        <v>550</v>
      </c>
      <c r="O403" s="104" t="s">
        <v>1610</v>
      </c>
      <c r="P403" s="104" t="s">
        <v>1308</v>
      </c>
      <c r="Q403" s="104" t="s">
        <v>550</v>
      </c>
      <c r="R403" s="104" t="s">
        <v>1122</v>
      </c>
      <c r="S403" s="104" t="s">
        <v>991</v>
      </c>
      <c r="T403" s="104" t="s">
        <v>2000</v>
      </c>
    </row>
    <row r="404" spans="1:20" x14ac:dyDescent="0.25">
      <c r="A404" s="104" t="s">
        <v>1115</v>
      </c>
      <c r="B404" s="104" t="s">
        <v>552</v>
      </c>
      <c r="C404" s="104" t="s">
        <v>604</v>
      </c>
      <c r="D404" s="104" t="s">
        <v>992</v>
      </c>
      <c r="E404" s="104" t="s">
        <v>1116</v>
      </c>
      <c r="F404" s="104" t="s">
        <v>2202</v>
      </c>
      <c r="G404" s="104" t="s">
        <v>1594</v>
      </c>
      <c r="H404" s="103">
        <v>2000</v>
      </c>
      <c r="I404" s="103">
        <v>2000</v>
      </c>
      <c r="J404" s="104" t="s">
        <v>1119</v>
      </c>
      <c r="K404" s="104" t="s">
        <v>550</v>
      </c>
      <c r="L404" s="104" t="s">
        <v>2203</v>
      </c>
      <c r="M404" s="104" t="s">
        <v>579</v>
      </c>
      <c r="N404" s="104" t="s">
        <v>550</v>
      </c>
      <c r="O404" s="104" t="s">
        <v>1610</v>
      </c>
      <c r="P404" s="104" t="s">
        <v>2204</v>
      </c>
      <c r="Q404" s="104" t="s">
        <v>550</v>
      </c>
      <c r="R404" s="104" t="s">
        <v>1122</v>
      </c>
      <c r="S404" s="104" t="s">
        <v>993</v>
      </c>
      <c r="T404" s="104" t="s">
        <v>2000</v>
      </c>
    </row>
    <row r="405" spans="1:20" x14ac:dyDescent="0.25">
      <c r="A405" s="104" t="s">
        <v>1115</v>
      </c>
      <c r="B405" s="104" t="s">
        <v>552</v>
      </c>
      <c r="C405" s="104" t="s">
        <v>550</v>
      </c>
      <c r="D405" s="104" t="s">
        <v>992</v>
      </c>
      <c r="E405" s="104" t="s">
        <v>1116</v>
      </c>
      <c r="F405" s="104" t="s">
        <v>2205</v>
      </c>
      <c r="G405" s="104" t="s">
        <v>1624</v>
      </c>
      <c r="H405" s="103">
        <v>45895.5</v>
      </c>
      <c r="I405" s="103">
        <v>45895.5</v>
      </c>
      <c r="J405" s="104" t="s">
        <v>1119</v>
      </c>
      <c r="K405" s="104" t="s">
        <v>550</v>
      </c>
      <c r="L405" s="104" t="s">
        <v>2206</v>
      </c>
      <c r="M405" s="104" t="s">
        <v>581</v>
      </c>
      <c r="N405" s="104" t="s">
        <v>550</v>
      </c>
      <c r="O405" s="104" t="s">
        <v>1610</v>
      </c>
      <c r="P405" s="104" t="s">
        <v>550</v>
      </c>
      <c r="Q405" s="104" t="s">
        <v>550</v>
      </c>
      <c r="R405" s="104" t="s">
        <v>1122</v>
      </c>
      <c r="S405" s="104" t="s">
        <v>993</v>
      </c>
      <c r="T405" s="104" t="s">
        <v>2000</v>
      </c>
    </row>
    <row r="406" spans="1:20" x14ac:dyDescent="0.25">
      <c r="A406" s="104" t="s">
        <v>1115</v>
      </c>
      <c r="B406" s="104" t="s">
        <v>843</v>
      </c>
      <c r="C406" s="104" t="s">
        <v>844</v>
      </c>
      <c r="D406" s="104" t="s">
        <v>761</v>
      </c>
      <c r="E406" s="104" t="s">
        <v>1116</v>
      </c>
      <c r="F406" s="104" t="s">
        <v>2207</v>
      </c>
      <c r="G406" s="104" t="s">
        <v>1992</v>
      </c>
      <c r="H406" s="103">
        <v>36</v>
      </c>
      <c r="I406" s="103">
        <v>36</v>
      </c>
      <c r="J406" s="104" t="s">
        <v>1119</v>
      </c>
      <c r="K406" s="104" t="s">
        <v>550</v>
      </c>
      <c r="L406" s="104" t="s">
        <v>1957</v>
      </c>
      <c r="M406" s="104" t="s">
        <v>582</v>
      </c>
      <c r="N406" s="104" t="s">
        <v>550</v>
      </c>
      <c r="O406" s="104" t="s">
        <v>1610</v>
      </c>
      <c r="P406" s="104" t="s">
        <v>1691</v>
      </c>
      <c r="Q406" s="104" t="s">
        <v>550</v>
      </c>
      <c r="R406" s="104" t="s">
        <v>1122</v>
      </c>
      <c r="S406" s="104" t="s">
        <v>993</v>
      </c>
      <c r="T406" s="104" t="s">
        <v>2000</v>
      </c>
    </row>
    <row r="407" spans="1:20" x14ac:dyDescent="0.25">
      <c r="A407" s="104" t="s">
        <v>1115</v>
      </c>
      <c r="B407" s="104" t="s">
        <v>573</v>
      </c>
      <c r="C407" s="104" t="s">
        <v>604</v>
      </c>
      <c r="D407" s="104" t="s">
        <v>761</v>
      </c>
      <c r="E407" s="104" t="s">
        <v>1116</v>
      </c>
      <c r="F407" s="104" t="s">
        <v>2208</v>
      </c>
      <c r="G407" s="104" t="s">
        <v>1837</v>
      </c>
      <c r="H407" s="103">
        <v>132.5</v>
      </c>
      <c r="I407" s="103">
        <v>133.5</v>
      </c>
      <c r="J407" s="104" t="s">
        <v>1119</v>
      </c>
      <c r="K407" s="104" t="s">
        <v>550</v>
      </c>
      <c r="L407" s="104" t="s">
        <v>2209</v>
      </c>
      <c r="M407" s="104" t="s">
        <v>579</v>
      </c>
      <c r="N407" s="104" t="s">
        <v>550</v>
      </c>
      <c r="O407" s="104" t="s">
        <v>1610</v>
      </c>
      <c r="P407" s="104" t="s">
        <v>1138</v>
      </c>
      <c r="Q407" s="104" t="s">
        <v>550</v>
      </c>
      <c r="R407" s="104" t="s">
        <v>1122</v>
      </c>
      <c r="S407" s="104" t="s">
        <v>993</v>
      </c>
      <c r="T407" s="104" t="s">
        <v>2000</v>
      </c>
    </row>
    <row r="408" spans="1:20" x14ac:dyDescent="0.25">
      <c r="A408" s="104" t="s">
        <v>1115</v>
      </c>
      <c r="B408" s="104" t="s">
        <v>912</v>
      </c>
      <c r="C408" s="104" t="s">
        <v>550</v>
      </c>
      <c r="D408" s="104" t="s">
        <v>761</v>
      </c>
      <c r="E408" s="104" t="s">
        <v>1116</v>
      </c>
      <c r="F408" s="104" t="s">
        <v>2210</v>
      </c>
      <c r="G408" s="104" t="s">
        <v>1998</v>
      </c>
      <c r="H408" s="103">
        <v>223</v>
      </c>
      <c r="I408" s="103">
        <v>223</v>
      </c>
      <c r="J408" s="104" t="s">
        <v>1119</v>
      </c>
      <c r="K408" s="104" t="s">
        <v>550</v>
      </c>
      <c r="L408" s="104" t="s">
        <v>2211</v>
      </c>
      <c r="M408" s="104" t="s">
        <v>581</v>
      </c>
      <c r="N408" s="104" t="s">
        <v>550</v>
      </c>
      <c r="O408" s="104" t="s">
        <v>1610</v>
      </c>
      <c r="P408" s="104" t="s">
        <v>550</v>
      </c>
      <c r="Q408" s="104" t="s">
        <v>550</v>
      </c>
      <c r="R408" s="104" t="s">
        <v>1122</v>
      </c>
      <c r="S408" s="104" t="s">
        <v>993</v>
      </c>
      <c r="T408" s="104" t="s">
        <v>2000</v>
      </c>
    </row>
    <row r="409" spans="1:20" x14ac:dyDescent="0.25">
      <c r="A409" s="104" t="s">
        <v>1115</v>
      </c>
      <c r="B409" s="104" t="s">
        <v>686</v>
      </c>
      <c r="C409" s="104" t="s">
        <v>604</v>
      </c>
      <c r="D409" s="104" t="s">
        <v>761</v>
      </c>
      <c r="E409" s="104" t="s">
        <v>1116</v>
      </c>
      <c r="F409" s="104" t="s">
        <v>2212</v>
      </c>
      <c r="G409" s="104" t="s">
        <v>1998</v>
      </c>
      <c r="H409" s="103">
        <v>235</v>
      </c>
      <c r="I409" s="103">
        <v>235</v>
      </c>
      <c r="J409" s="104" t="s">
        <v>1119</v>
      </c>
      <c r="K409" s="104" t="s">
        <v>550</v>
      </c>
      <c r="L409" s="104" t="s">
        <v>2060</v>
      </c>
      <c r="M409" s="104" t="s">
        <v>579</v>
      </c>
      <c r="N409" s="104" t="s">
        <v>550</v>
      </c>
      <c r="O409" s="104" t="s">
        <v>1610</v>
      </c>
      <c r="P409" s="104" t="s">
        <v>1621</v>
      </c>
      <c r="Q409" s="104" t="s">
        <v>550</v>
      </c>
      <c r="R409" s="104" t="s">
        <v>1122</v>
      </c>
      <c r="S409" s="104" t="s">
        <v>993</v>
      </c>
      <c r="T409" s="104" t="s">
        <v>2000</v>
      </c>
    </row>
    <row r="410" spans="1:20" x14ac:dyDescent="0.25">
      <c r="A410" s="104" t="s">
        <v>1115</v>
      </c>
      <c r="B410" s="104" t="s">
        <v>573</v>
      </c>
      <c r="C410" s="104" t="s">
        <v>604</v>
      </c>
      <c r="D410" s="104" t="s">
        <v>761</v>
      </c>
      <c r="E410" s="104" t="s">
        <v>1116</v>
      </c>
      <c r="F410" s="104" t="s">
        <v>2213</v>
      </c>
      <c r="G410" s="104" t="s">
        <v>1837</v>
      </c>
      <c r="H410" s="103">
        <v>63.5</v>
      </c>
      <c r="I410" s="103">
        <v>64</v>
      </c>
      <c r="J410" s="104" t="s">
        <v>1119</v>
      </c>
      <c r="K410" s="104" t="s">
        <v>550</v>
      </c>
      <c r="L410" s="104" t="s">
        <v>2051</v>
      </c>
      <c r="M410" s="104" t="s">
        <v>579</v>
      </c>
      <c r="N410" s="104" t="s">
        <v>550</v>
      </c>
      <c r="O410" s="104" t="s">
        <v>1610</v>
      </c>
      <c r="P410" s="104" t="s">
        <v>1138</v>
      </c>
      <c r="Q410" s="104" t="s">
        <v>550</v>
      </c>
      <c r="R410" s="104" t="s">
        <v>1122</v>
      </c>
      <c r="S410" s="104" t="s">
        <v>993</v>
      </c>
      <c r="T410" s="104" t="s">
        <v>2000</v>
      </c>
    </row>
    <row r="411" spans="1:20" x14ac:dyDescent="0.25">
      <c r="A411" s="104" t="s">
        <v>1115</v>
      </c>
      <c r="B411" s="104" t="s">
        <v>573</v>
      </c>
      <c r="C411" s="104" t="s">
        <v>604</v>
      </c>
      <c r="D411" s="104" t="s">
        <v>761</v>
      </c>
      <c r="E411" s="104" t="s">
        <v>1116</v>
      </c>
      <c r="F411" s="104" t="s">
        <v>2214</v>
      </c>
      <c r="G411" s="104" t="s">
        <v>1998</v>
      </c>
      <c r="H411" s="103">
        <v>132.5</v>
      </c>
      <c r="I411" s="103">
        <v>133.5</v>
      </c>
      <c r="J411" s="104" t="s">
        <v>1119</v>
      </c>
      <c r="K411" s="104" t="s">
        <v>550</v>
      </c>
      <c r="L411" s="104" t="s">
        <v>2215</v>
      </c>
      <c r="M411" s="104" t="s">
        <v>579</v>
      </c>
      <c r="N411" s="104" t="s">
        <v>550</v>
      </c>
      <c r="O411" s="104" t="s">
        <v>1610</v>
      </c>
      <c r="P411" s="104" t="s">
        <v>1138</v>
      </c>
      <c r="Q411" s="104" t="s">
        <v>550</v>
      </c>
      <c r="R411" s="104" t="s">
        <v>1122</v>
      </c>
      <c r="S411" s="104" t="s">
        <v>993</v>
      </c>
      <c r="T411" s="104" t="s">
        <v>2000</v>
      </c>
    </row>
    <row r="412" spans="1:20" x14ac:dyDescent="0.25">
      <c r="A412" s="104" t="s">
        <v>1115</v>
      </c>
      <c r="B412" s="104" t="s">
        <v>720</v>
      </c>
      <c r="C412" s="104" t="s">
        <v>844</v>
      </c>
      <c r="D412" s="104" t="s">
        <v>761</v>
      </c>
      <c r="E412" s="104" t="s">
        <v>1116</v>
      </c>
      <c r="F412" s="104" t="s">
        <v>2216</v>
      </c>
      <c r="G412" s="104" t="s">
        <v>1998</v>
      </c>
      <c r="H412" s="103">
        <v>147</v>
      </c>
      <c r="I412" s="103">
        <v>148.4</v>
      </c>
      <c r="J412" s="104" t="s">
        <v>1119</v>
      </c>
      <c r="K412" s="104" t="s">
        <v>550</v>
      </c>
      <c r="L412" s="104" t="s">
        <v>2110</v>
      </c>
      <c r="M412" s="104" t="s">
        <v>579</v>
      </c>
      <c r="N412" s="104" t="s">
        <v>550</v>
      </c>
      <c r="O412" s="104" t="s">
        <v>1610</v>
      </c>
      <c r="P412" s="104" t="s">
        <v>1621</v>
      </c>
      <c r="Q412" s="104" t="s">
        <v>550</v>
      </c>
      <c r="R412" s="104" t="s">
        <v>1122</v>
      </c>
      <c r="S412" s="104" t="s">
        <v>993</v>
      </c>
      <c r="T412" s="104" t="s">
        <v>2000</v>
      </c>
    </row>
    <row r="413" spans="1:20" x14ac:dyDescent="0.25">
      <c r="A413" s="104" t="s">
        <v>1115</v>
      </c>
      <c r="B413" s="104" t="s">
        <v>573</v>
      </c>
      <c r="C413" s="104" t="s">
        <v>604</v>
      </c>
      <c r="D413" s="104" t="s">
        <v>761</v>
      </c>
      <c r="E413" s="104" t="s">
        <v>1116</v>
      </c>
      <c r="F413" s="104" t="s">
        <v>2217</v>
      </c>
      <c r="G413" s="104" t="s">
        <v>1988</v>
      </c>
      <c r="H413" s="103">
        <v>188</v>
      </c>
      <c r="I413" s="103">
        <v>188</v>
      </c>
      <c r="J413" s="104" t="s">
        <v>1119</v>
      </c>
      <c r="K413" s="104" t="s">
        <v>550</v>
      </c>
      <c r="L413" s="104" t="s">
        <v>2058</v>
      </c>
      <c r="M413" s="104" t="s">
        <v>579</v>
      </c>
      <c r="N413" s="104" t="s">
        <v>550</v>
      </c>
      <c r="O413" s="104" t="s">
        <v>1610</v>
      </c>
      <c r="P413" s="104" t="s">
        <v>1621</v>
      </c>
      <c r="Q413" s="104" t="s">
        <v>550</v>
      </c>
      <c r="R413" s="104" t="s">
        <v>1122</v>
      </c>
      <c r="S413" s="104" t="s">
        <v>993</v>
      </c>
      <c r="T413" s="104" t="s">
        <v>2000</v>
      </c>
    </row>
    <row r="414" spans="1:20" x14ac:dyDescent="0.25">
      <c r="A414" s="104" t="s">
        <v>1115</v>
      </c>
      <c r="B414" s="104" t="s">
        <v>552</v>
      </c>
      <c r="C414" s="104" t="s">
        <v>844</v>
      </c>
      <c r="D414" s="104" t="s">
        <v>761</v>
      </c>
      <c r="E414" s="104" t="s">
        <v>1116</v>
      </c>
      <c r="F414" s="104" t="s">
        <v>2218</v>
      </c>
      <c r="G414" s="104" t="s">
        <v>1988</v>
      </c>
      <c r="H414" s="103">
        <v>245.86</v>
      </c>
      <c r="I414" s="103">
        <v>245.86</v>
      </c>
      <c r="J414" s="104" t="s">
        <v>1119</v>
      </c>
      <c r="K414" s="104" t="s">
        <v>550</v>
      </c>
      <c r="L414" s="104" t="s">
        <v>2219</v>
      </c>
      <c r="M414" s="104" t="s">
        <v>579</v>
      </c>
      <c r="N414" s="104" t="s">
        <v>550</v>
      </c>
      <c r="O414" s="104" t="s">
        <v>1610</v>
      </c>
      <c r="P414" s="104" t="s">
        <v>2204</v>
      </c>
      <c r="Q414" s="104" t="s">
        <v>550</v>
      </c>
      <c r="R414" s="104" t="s">
        <v>1122</v>
      </c>
      <c r="S414" s="104" t="s">
        <v>993</v>
      </c>
      <c r="T414" s="104" t="s">
        <v>2000</v>
      </c>
    </row>
    <row r="415" spans="1:20" x14ac:dyDescent="0.25">
      <c r="A415" s="104" t="s">
        <v>1115</v>
      </c>
      <c r="B415" s="104" t="s">
        <v>550</v>
      </c>
      <c r="C415" s="104" t="s">
        <v>550</v>
      </c>
      <c r="D415" s="104" t="s">
        <v>761</v>
      </c>
      <c r="E415" s="104" t="s">
        <v>1116</v>
      </c>
      <c r="F415" s="104" t="s">
        <v>2220</v>
      </c>
      <c r="G415" s="104" t="s">
        <v>1998</v>
      </c>
      <c r="H415" s="103">
        <v>121</v>
      </c>
      <c r="I415" s="103">
        <v>121</v>
      </c>
      <c r="J415" s="104" t="s">
        <v>1119</v>
      </c>
      <c r="K415" s="104" t="s">
        <v>550</v>
      </c>
      <c r="L415" s="104" t="s">
        <v>550</v>
      </c>
      <c r="M415" s="104" t="s">
        <v>581</v>
      </c>
      <c r="N415" s="104" t="s">
        <v>550</v>
      </c>
      <c r="O415" s="104" t="s">
        <v>1610</v>
      </c>
      <c r="P415" s="104" t="s">
        <v>550</v>
      </c>
      <c r="Q415" s="104" t="s">
        <v>550</v>
      </c>
      <c r="R415" s="104" t="s">
        <v>1122</v>
      </c>
      <c r="S415" s="104" t="s">
        <v>993</v>
      </c>
      <c r="T415" s="104" t="s">
        <v>2000</v>
      </c>
    </row>
    <row r="416" spans="1:20" x14ac:dyDescent="0.25">
      <c r="A416" s="104" t="s">
        <v>1115</v>
      </c>
      <c r="B416" s="104" t="s">
        <v>944</v>
      </c>
      <c r="C416" s="104" t="s">
        <v>844</v>
      </c>
      <c r="D416" s="104" t="s">
        <v>761</v>
      </c>
      <c r="E416" s="104" t="s">
        <v>1116</v>
      </c>
      <c r="F416" s="104" t="s">
        <v>2221</v>
      </c>
      <c r="G416" s="104" t="s">
        <v>2071</v>
      </c>
      <c r="H416" s="103">
        <v>176.23</v>
      </c>
      <c r="I416" s="103">
        <v>176.23</v>
      </c>
      <c r="J416" s="104" t="s">
        <v>1119</v>
      </c>
      <c r="K416" s="104" t="s">
        <v>550</v>
      </c>
      <c r="L416" s="104" t="s">
        <v>2222</v>
      </c>
      <c r="M416" s="104" t="s">
        <v>579</v>
      </c>
      <c r="N416" s="104" t="s">
        <v>550</v>
      </c>
      <c r="O416" s="104" t="s">
        <v>1610</v>
      </c>
      <c r="P416" s="104" t="s">
        <v>1691</v>
      </c>
      <c r="Q416" s="104" t="s">
        <v>550</v>
      </c>
      <c r="R416" s="104" t="s">
        <v>1122</v>
      </c>
      <c r="S416" s="104" t="s">
        <v>993</v>
      </c>
      <c r="T416" s="104" t="s">
        <v>2000</v>
      </c>
    </row>
    <row r="417" spans="1:20" x14ac:dyDescent="0.25">
      <c r="A417" s="104" t="s">
        <v>1115</v>
      </c>
      <c r="B417" s="104" t="s">
        <v>573</v>
      </c>
      <c r="C417" s="104" t="s">
        <v>604</v>
      </c>
      <c r="D417" s="104" t="s">
        <v>761</v>
      </c>
      <c r="E417" s="104" t="s">
        <v>1116</v>
      </c>
      <c r="F417" s="104" t="s">
        <v>2223</v>
      </c>
      <c r="G417" s="104" t="s">
        <v>1919</v>
      </c>
      <c r="H417" s="103">
        <v>138.5</v>
      </c>
      <c r="I417" s="103">
        <v>139.5</v>
      </c>
      <c r="J417" s="104" t="s">
        <v>1119</v>
      </c>
      <c r="K417" s="104" t="s">
        <v>550</v>
      </c>
      <c r="L417" s="104" t="s">
        <v>2224</v>
      </c>
      <c r="M417" s="104" t="s">
        <v>579</v>
      </c>
      <c r="N417" s="104" t="s">
        <v>550</v>
      </c>
      <c r="O417" s="104" t="s">
        <v>1610</v>
      </c>
      <c r="P417" s="104" t="s">
        <v>1138</v>
      </c>
      <c r="Q417" s="104" t="s">
        <v>550</v>
      </c>
      <c r="R417" s="104" t="s">
        <v>1122</v>
      </c>
      <c r="S417" s="104" t="s">
        <v>993</v>
      </c>
      <c r="T417" s="104" t="s">
        <v>2000</v>
      </c>
    </row>
    <row r="418" spans="1:20" x14ac:dyDescent="0.25">
      <c r="A418" s="104" t="s">
        <v>1115</v>
      </c>
      <c r="B418" s="104" t="s">
        <v>570</v>
      </c>
      <c r="C418" s="104" t="s">
        <v>844</v>
      </c>
      <c r="D418" s="104" t="s">
        <v>761</v>
      </c>
      <c r="E418" s="104" t="s">
        <v>1116</v>
      </c>
      <c r="F418" s="104" t="s">
        <v>2225</v>
      </c>
      <c r="G418" s="104" t="s">
        <v>1919</v>
      </c>
      <c r="H418" s="103">
        <v>121</v>
      </c>
      <c r="I418" s="103">
        <v>122</v>
      </c>
      <c r="J418" s="104" t="s">
        <v>1119</v>
      </c>
      <c r="K418" s="104" t="s">
        <v>550</v>
      </c>
      <c r="L418" s="104" t="s">
        <v>1963</v>
      </c>
      <c r="M418" s="104" t="s">
        <v>574</v>
      </c>
      <c r="N418" s="104" t="s">
        <v>550</v>
      </c>
      <c r="O418" s="104" t="s">
        <v>1610</v>
      </c>
      <c r="P418" s="104" t="s">
        <v>1588</v>
      </c>
      <c r="Q418" s="104" t="s">
        <v>1129</v>
      </c>
      <c r="R418" s="104" t="s">
        <v>1122</v>
      </c>
      <c r="S418" s="104" t="s">
        <v>993</v>
      </c>
      <c r="T418" s="104" t="s">
        <v>2000</v>
      </c>
    </row>
    <row r="419" spans="1:20" x14ac:dyDescent="0.25">
      <c r="A419" s="104" t="s">
        <v>1151</v>
      </c>
      <c r="B419" s="104" t="s">
        <v>998</v>
      </c>
      <c r="C419" s="104" t="s">
        <v>586</v>
      </c>
      <c r="D419" s="104" t="s">
        <v>1058</v>
      </c>
      <c r="E419" s="104" t="s">
        <v>1116</v>
      </c>
      <c r="F419" s="104" t="s">
        <v>2226</v>
      </c>
      <c r="G419" s="104" t="s">
        <v>1847</v>
      </c>
      <c r="H419" s="103">
        <v>102</v>
      </c>
      <c r="I419" s="103">
        <v>122.4</v>
      </c>
      <c r="J419" s="104" t="s">
        <v>1119</v>
      </c>
      <c r="K419" s="104" t="s">
        <v>550</v>
      </c>
      <c r="L419" s="104" t="s">
        <v>2227</v>
      </c>
      <c r="M419" s="104" t="s">
        <v>580</v>
      </c>
      <c r="N419" s="104" t="s">
        <v>550</v>
      </c>
      <c r="O419" s="104" t="s">
        <v>1161</v>
      </c>
      <c r="P419" s="104" t="s">
        <v>1150</v>
      </c>
      <c r="Q419" s="104" t="s">
        <v>550</v>
      </c>
      <c r="R419" s="104" t="s">
        <v>1122</v>
      </c>
      <c r="S419" s="104" t="s">
        <v>1059</v>
      </c>
      <c r="T419" s="104" t="s">
        <v>2000</v>
      </c>
    </row>
    <row r="420" spans="1:20" x14ac:dyDescent="0.25">
      <c r="A420" s="104" t="s">
        <v>1115</v>
      </c>
      <c r="B420" s="104" t="s">
        <v>573</v>
      </c>
      <c r="C420" s="104" t="s">
        <v>604</v>
      </c>
      <c r="D420" s="104" t="s">
        <v>761</v>
      </c>
      <c r="E420" s="104" t="s">
        <v>1116</v>
      </c>
      <c r="F420" s="104" t="s">
        <v>2228</v>
      </c>
      <c r="G420" s="104" t="s">
        <v>1988</v>
      </c>
      <c r="H420" s="103">
        <v>83.8</v>
      </c>
      <c r="I420" s="103">
        <v>84.3</v>
      </c>
      <c r="J420" s="104" t="s">
        <v>1119</v>
      </c>
      <c r="K420" s="104" t="s">
        <v>550</v>
      </c>
      <c r="L420" s="104" t="s">
        <v>2058</v>
      </c>
      <c r="M420" s="104" t="s">
        <v>579</v>
      </c>
      <c r="N420" s="104" t="s">
        <v>550</v>
      </c>
      <c r="O420" s="104" t="s">
        <v>1610</v>
      </c>
      <c r="P420" s="104" t="s">
        <v>1621</v>
      </c>
      <c r="Q420" s="104" t="s">
        <v>550</v>
      </c>
      <c r="R420" s="104" t="s">
        <v>1122</v>
      </c>
      <c r="S420" s="104" t="s">
        <v>993</v>
      </c>
      <c r="T420" s="104" t="s">
        <v>2000</v>
      </c>
    </row>
    <row r="421" spans="1:20" x14ac:dyDescent="0.25">
      <c r="A421" s="104" t="s">
        <v>1115</v>
      </c>
      <c r="B421" s="104" t="s">
        <v>642</v>
      </c>
      <c r="C421" s="104" t="s">
        <v>550</v>
      </c>
      <c r="D421" s="104" t="s">
        <v>761</v>
      </c>
      <c r="E421" s="104" t="s">
        <v>1116</v>
      </c>
      <c r="F421" s="104" t="s">
        <v>2229</v>
      </c>
      <c r="G421" s="104" t="s">
        <v>1919</v>
      </c>
      <c r="H421" s="103">
        <v>4263.5</v>
      </c>
      <c r="I421" s="103">
        <v>4263.5</v>
      </c>
      <c r="J421" s="104" t="s">
        <v>1119</v>
      </c>
      <c r="K421" s="104" t="s">
        <v>550</v>
      </c>
      <c r="L421" s="104" t="s">
        <v>2230</v>
      </c>
      <c r="M421" s="104" t="s">
        <v>581</v>
      </c>
      <c r="N421" s="104" t="s">
        <v>550</v>
      </c>
      <c r="O421" s="104" t="s">
        <v>1610</v>
      </c>
      <c r="P421" s="104" t="s">
        <v>550</v>
      </c>
      <c r="Q421" s="104" t="s">
        <v>550</v>
      </c>
      <c r="R421" s="104" t="s">
        <v>1122</v>
      </c>
      <c r="S421" s="104" t="s">
        <v>993</v>
      </c>
      <c r="T421" s="104" t="s">
        <v>2000</v>
      </c>
    </row>
    <row r="422" spans="1:20" x14ac:dyDescent="0.25">
      <c r="A422" s="104" t="s">
        <v>1151</v>
      </c>
      <c r="B422" s="104" t="s">
        <v>654</v>
      </c>
      <c r="C422" s="104" t="s">
        <v>604</v>
      </c>
      <c r="D422" s="104" t="s">
        <v>1060</v>
      </c>
      <c r="E422" s="104" t="s">
        <v>1116</v>
      </c>
      <c r="F422" s="104" t="s">
        <v>2231</v>
      </c>
      <c r="G422" s="104" t="s">
        <v>1921</v>
      </c>
      <c r="H422" s="103">
        <v>4475</v>
      </c>
      <c r="I422" s="103">
        <v>5370</v>
      </c>
      <c r="J422" s="104" t="s">
        <v>1119</v>
      </c>
      <c r="K422" s="104" t="s">
        <v>550</v>
      </c>
      <c r="L422" s="104" t="s">
        <v>2232</v>
      </c>
      <c r="M422" s="104" t="s">
        <v>574</v>
      </c>
      <c r="N422" s="104" t="s">
        <v>550</v>
      </c>
      <c r="O422" s="104" t="s">
        <v>1161</v>
      </c>
      <c r="P422" s="104" t="s">
        <v>1178</v>
      </c>
      <c r="Q422" s="104" t="s">
        <v>1179</v>
      </c>
      <c r="R422" s="104" t="s">
        <v>1122</v>
      </c>
      <c r="S422" s="104" t="s">
        <v>1005</v>
      </c>
      <c r="T422" s="104" t="s">
        <v>1996</v>
      </c>
    </row>
    <row r="423" spans="1:20" x14ac:dyDescent="0.25">
      <c r="A423" s="104" t="s">
        <v>1115</v>
      </c>
      <c r="B423" s="104" t="s">
        <v>573</v>
      </c>
      <c r="C423" s="104" t="s">
        <v>586</v>
      </c>
      <c r="D423" s="104" t="s">
        <v>1061</v>
      </c>
      <c r="E423" s="104" t="s">
        <v>1116</v>
      </c>
      <c r="F423" s="104" t="s">
        <v>2233</v>
      </c>
      <c r="G423" s="104" t="s">
        <v>1899</v>
      </c>
      <c r="H423" s="103">
        <v>363.64</v>
      </c>
      <c r="I423" s="103">
        <v>400</v>
      </c>
      <c r="J423" s="104" t="s">
        <v>1119</v>
      </c>
      <c r="K423" s="104" t="s">
        <v>550</v>
      </c>
      <c r="L423" s="104" t="s">
        <v>2234</v>
      </c>
      <c r="M423" s="104" t="s">
        <v>579</v>
      </c>
      <c r="N423" s="104" t="s">
        <v>550</v>
      </c>
      <c r="O423" s="104" t="s">
        <v>1610</v>
      </c>
      <c r="P423" s="104" t="s">
        <v>1138</v>
      </c>
      <c r="Q423" s="104" t="s">
        <v>550</v>
      </c>
      <c r="R423" s="104" t="s">
        <v>1122</v>
      </c>
      <c r="S423" s="104" t="s">
        <v>1002</v>
      </c>
      <c r="T423" s="104" t="s">
        <v>2011</v>
      </c>
    </row>
    <row r="424" spans="1:20" x14ac:dyDescent="0.25">
      <c r="A424" s="104" t="s">
        <v>1115</v>
      </c>
      <c r="B424" s="104" t="s">
        <v>1062</v>
      </c>
      <c r="C424" s="104" t="s">
        <v>550</v>
      </c>
      <c r="D424" s="104" t="s">
        <v>837</v>
      </c>
      <c r="E424" s="104" t="s">
        <v>1116</v>
      </c>
      <c r="F424" s="104" t="s">
        <v>2235</v>
      </c>
      <c r="G424" s="104" t="s">
        <v>1899</v>
      </c>
      <c r="H424" s="103">
        <v>210375</v>
      </c>
      <c r="I424" s="103">
        <v>252450</v>
      </c>
      <c r="J424" s="104" t="s">
        <v>1119</v>
      </c>
      <c r="K424" s="104" t="s">
        <v>550</v>
      </c>
      <c r="L424" s="104" t="s">
        <v>550</v>
      </c>
      <c r="M424" s="104" t="s">
        <v>581</v>
      </c>
      <c r="N424" s="104" t="s">
        <v>550</v>
      </c>
      <c r="O424" s="104" t="s">
        <v>1610</v>
      </c>
      <c r="P424" s="104" t="s">
        <v>550</v>
      </c>
      <c r="Q424" s="104" t="s">
        <v>550</v>
      </c>
      <c r="R424" s="104" t="s">
        <v>1122</v>
      </c>
      <c r="S424" s="104" t="s">
        <v>1063</v>
      </c>
      <c r="T424" s="104" t="s">
        <v>2011</v>
      </c>
    </row>
    <row r="425" spans="1:20" x14ac:dyDescent="0.25">
      <c r="A425" s="104" t="s">
        <v>1115</v>
      </c>
      <c r="B425" s="104" t="s">
        <v>826</v>
      </c>
      <c r="C425" s="104" t="s">
        <v>604</v>
      </c>
      <c r="D425" s="104" t="s">
        <v>1064</v>
      </c>
      <c r="E425" s="104" t="s">
        <v>1116</v>
      </c>
      <c r="F425" s="104" t="s">
        <v>2236</v>
      </c>
      <c r="G425" s="104" t="s">
        <v>1847</v>
      </c>
      <c r="H425" s="103">
        <v>1105</v>
      </c>
      <c r="I425" s="103">
        <v>1326</v>
      </c>
      <c r="J425" s="104" t="s">
        <v>1119</v>
      </c>
      <c r="K425" s="104" t="s">
        <v>550</v>
      </c>
      <c r="L425" s="104" t="s">
        <v>2237</v>
      </c>
      <c r="M425" s="104" t="s">
        <v>579</v>
      </c>
      <c r="N425" s="104" t="s">
        <v>550</v>
      </c>
      <c r="O425" s="104" t="s">
        <v>1610</v>
      </c>
      <c r="P425" s="104" t="s">
        <v>1612</v>
      </c>
      <c r="Q425" s="104" t="s">
        <v>550</v>
      </c>
      <c r="R425" s="104" t="s">
        <v>1122</v>
      </c>
      <c r="S425" s="104" t="s">
        <v>993</v>
      </c>
      <c r="T425" s="104" t="s">
        <v>2000</v>
      </c>
    </row>
    <row r="426" spans="1:20" x14ac:dyDescent="0.25">
      <c r="A426" s="104" t="s">
        <v>1115</v>
      </c>
      <c r="B426" s="104" t="s">
        <v>573</v>
      </c>
      <c r="C426" s="104" t="s">
        <v>586</v>
      </c>
      <c r="D426" s="104" t="s">
        <v>1061</v>
      </c>
      <c r="E426" s="104" t="s">
        <v>1375</v>
      </c>
      <c r="F426" s="104" t="s">
        <v>2238</v>
      </c>
      <c r="G426" s="104" t="s">
        <v>1899</v>
      </c>
      <c r="H426" s="103">
        <v>363.64</v>
      </c>
      <c r="I426" s="103">
        <v>400</v>
      </c>
      <c r="J426" s="104" t="s">
        <v>1119</v>
      </c>
      <c r="K426" s="104" t="s">
        <v>550</v>
      </c>
      <c r="L426" s="104" t="s">
        <v>2234</v>
      </c>
      <c r="M426" s="104" t="s">
        <v>579</v>
      </c>
      <c r="N426" s="104" t="s">
        <v>550</v>
      </c>
      <c r="O426" s="104" t="s">
        <v>1610</v>
      </c>
      <c r="P426" s="104" t="s">
        <v>1138</v>
      </c>
      <c r="Q426" s="104" t="s">
        <v>1827</v>
      </c>
      <c r="R426" s="104" t="s">
        <v>1122</v>
      </c>
      <c r="S426" s="104" t="s">
        <v>1065</v>
      </c>
      <c r="T426" s="104" t="s">
        <v>2011</v>
      </c>
    </row>
    <row r="427" spans="1:20" x14ac:dyDescent="0.25">
      <c r="A427" s="104" t="s">
        <v>1115</v>
      </c>
      <c r="B427" s="104" t="s">
        <v>674</v>
      </c>
      <c r="C427" s="104" t="s">
        <v>604</v>
      </c>
      <c r="D427" s="104" t="s">
        <v>1066</v>
      </c>
      <c r="E427" s="104" t="s">
        <v>1116</v>
      </c>
      <c r="F427" s="104" t="s">
        <v>2239</v>
      </c>
      <c r="G427" s="104" t="s">
        <v>1597</v>
      </c>
      <c r="H427" s="103">
        <v>6390</v>
      </c>
      <c r="I427" s="103">
        <v>6390</v>
      </c>
      <c r="J427" s="104" t="s">
        <v>1119</v>
      </c>
      <c r="K427" s="104" t="s">
        <v>550</v>
      </c>
      <c r="L427" s="104" t="s">
        <v>2240</v>
      </c>
      <c r="M427" s="104" t="s">
        <v>574</v>
      </c>
      <c r="N427" s="104" t="s">
        <v>550</v>
      </c>
      <c r="O427" s="104" t="s">
        <v>1495</v>
      </c>
      <c r="P427" s="104" t="s">
        <v>2241</v>
      </c>
      <c r="Q427" s="104" t="s">
        <v>1241</v>
      </c>
      <c r="R427" s="104" t="s">
        <v>1122</v>
      </c>
      <c r="S427" s="104" t="s">
        <v>937</v>
      </c>
      <c r="T427" s="104" t="s">
        <v>1876</v>
      </c>
    </row>
    <row r="428" spans="1:20" x14ac:dyDescent="0.25">
      <c r="A428" s="104" t="s">
        <v>1151</v>
      </c>
      <c r="B428" s="104" t="s">
        <v>820</v>
      </c>
      <c r="C428" s="104" t="s">
        <v>604</v>
      </c>
      <c r="D428" s="104" t="s">
        <v>1067</v>
      </c>
      <c r="E428" s="104" t="s">
        <v>1116</v>
      </c>
      <c r="F428" s="104" t="s">
        <v>2242</v>
      </c>
      <c r="G428" s="104" t="s">
        <v>2243</v>
      </c>
      <c r="H428" s="103">
        <v>1380</v>
      </c>
      <c r="I428" s="103">
        <v>1656</v>
      </c>
      <c r="J428" s="104" t="s">
        <v>1119</v>
      </c>
      <c r="K428" s="104" t="s">
        <v>550</v>
      </c>
      <c r="L428" s="104" t="s">
        <v>2244</v>
      </c>
      <c r="M428" s="104" t="s">
        <v>611</v>
      </c>
      <c r="N428" s="104" t="s">
        <v>550</v>
      </c>
      <c r="O428" s="104" t="s">
        <v>1161</v>
      </c>
      <c r="P428" s="104" t="s">
        <v>1755</v>
      </c>
      <c r="Q428" s="104" t="s">
        <v>550</v>
      </c>
      <c r="R428" s="104" t="s">
        <v>1122</v>
      </c>
      <c r="S428" s="104" t="s">
        <v>1068</v>
      </c>
      <c r="T428" s="104" t="s">
        <v>2103</v>
      </c>
    </row>
    <row r="429" spans="1:20" x14ac:dyDescent="0.25">
      <c r="A429" s="104" t="s">
        <v>1151</v>
      </c>
      <c r="B429" s="104" t="s">
        <v>1069</v>
      </c>
      <c r="C429" s="104" t="s">
        <v>586</v>
      </c>
      <c r="D429" s="104" t="s">
        <v>1070</v>
      </c>
      <c r="E429" s="104" t="s">
        <v>1375</v>
      </c>
      <c r="F429" s="104" t="s">
        <v>2245</v>
      </c>
      <c r="G429" s="104" t="s">
        <v>1597</v>
      </c>
      <c r="H429" s="103">
        <v>9544.18</v>
      </c>
      <c r="I429" s="103">
        <v>11453.02</v>
      </c>
      <c r="J429" s="104" t="s">
        <v>1119</v>
      </c>
      <c r="K429" s="104" t="s">
        <v>550</v>
      </c>
      <c r="L429" s="104" t="s">
        <v>550</v>
      </c>
      <c r="M429" s="104" t="s">
        <v>579</v>
      </c>
      <c r="N429" s="104" t="s">
        <v>550</v>
      </c>
      <c r="O429" s="104" t="s">
        <v>1161</v>
      </c>
      <c r="P429" s="104" t="s">
        <v>1150</v>
      </c>
      <c r="Q429" s="104" t="s">
        <v>1150</v>
      </c>
      <c r="R429" s="104" t="s">
        <v>1414</v>
      </c>
      <c r="S429" s="104" t="s">
        <v>1071</v>
      </c>
      <c r="T429" s="104" t="s">
        <v>1577</v>
      </c>
    </row>
    <row r="430" spans="1:20" x14ac:dyDescent="0.25">
      <c r="A430" s="104" t="s">
        <v>1572</v>
      </c>
      <c r="B430" s="104" t="s">
        <v>612</v>
      </c>
      <c r="C430" s="104" t="s">
        <v>604</v>
      </c>
      <c r="D430" s="104" t="s">
        <v>1072</v>
      </c>
      <c r="E430" s="104" t="s">
        <v>1116</v>
      </c>
      <c r="F430" s="104" t="s">
        <v>2246</v>
      </c>
      <c r="G430" s="104" t="s">
        <v>1624</v>
      </c>
      <c r="H430" s="103">
        <v>2741.52</v>
      </c>
      <c r="I430" s="103">
        <v>3289.82</v>
      </c>
      <c r="J430" s="104" t="s">
        <v>1119</v>
      </c>
      <c r="K430" s="104" t="s">
        <v>550</v>
      </c>
      <c r="L430" s="104" t="s">
        <v>2247</v>
      </c>
      <c r="M430" s="104" t="s">
        <v>581</v>
      </c>
      <c r="N430" s="104" t="s">
        <v>550</v>
      </c>
      <c r="O430" s="104" t="s">
        <v>2248</v>
      </c>
      <c r="P430" s="104" t="s">
        <v>1167</v>
      </c>
      <c r="Q430" s="104" t="s">
        <v>550</v>
      </c>
      <c r="R430" s="104" t="s">
        <v>1122</v>
      </c>
      <c r="S430" s="104" t="s">
        <v>1073</v>
      </c>
      <c r="T430" s="104" t="s">
        <v>1876</v>
      </c>
    </row>
    <row r="431" spans="1:20" x14ac:dyDescent="0.25">
      <c r="A431" s="104" t="s">
        <v>1115</v>
      </c>
      <c r="B431" s="104" t="s">
        <v>674</v>
      </c>
      <c r="C431" s="104" t="s">
        <v>550</v>
      </c>
      <c r="D431" s="104" t="s">
        <v>141</v>
      </c>
      <c r="E431" s="104" t="s">
        <v>1116</v>
      </c>
      <c r="F431" s="104" t="s">
        <v>2249</v>
      </c>
      <c r="G431" s="104" t="s">
        <v>1632</v>
      </c>
      <c r="H431" s="103">
        <v>274.14</v>
      </c>
      <c r="I431" s="103">
        <v>279.89999999999998</v>
      </c>
      <c r="J431" s="104" t="s">
        <v>1119</v>
      </c>
      <c r="K431" s="104" t="s">
        <v>550</v>
      </c>
      <c r="L431" s="104" t="s">
        <v>2250</v>
      </c>
      <c r="M431" s="104" t="s">
        <v>581</v>
      </c>
      <c r="N431" s="104" t="s">
        <v>550</v>
      </c>
      <c r="O431" s="104" t="s">
        <v>1495</v>
      </c>
      <c r="P431" s="104" t="s">
        <v>550</v>
      </c>
      <c r="Q431" s="104" t="s">
        <v>550</v>
      </c>
      <c r="R431" s="104" t="s">
        <v>1122</v>
      </c>
      <c r="S431" s="104" t="s">
        <v>1074</v>
      </c>
      <c r="T431" s="104" t="s">
        <v>1835</v>
      </c>
    </row>
    <row r="432" spans="1:20" x14ac:dyDescent="0.25">
      <c r="A432" s="104" t="s">
        <v>1115</v>
      </c>
      <c r="B432" s="104" t="s">
        <v>674</v>
      </c>
      <c r="C432" s="104" t="s">
        <v>604</v>
      </c>
      <c r="D432" s="104" t="s">
        <v>1075</v>
      </c>
      <c r="E432" s="104" t="s">
        <v>1116</v>
      </c>
      <c r="F432" s="104" t="s">
        <v>2251</v>
      </c>
      <c r="G432" s="104" t="s">
        <v>1998</v>
      </c>
      <c r="H432" s="103">
        <v>160.83000000000001</v>
      </c>
      <c r="I432" s="103">
        <v>181</v>
      </c>
      <c r="J432" s="104" t="s">
        <v>1119</v>
      </c>
      <c r="K432" s="104" t="s">
        <v>550</v>
      </c>
      <c r="L432" s="104" t="s">
        <v>2252</v>
      </c>
      <c r="M432" s="104" t="s">
        <v>574</v>
      </c>
      <c r="N432" s="104" t="s">
        <v>550</v>
      </c>
      <c r="O432" s="104" t="s">
        <v>1610</v>
      </c>
      <c r="P432" s="104" t="s">
        <v>1146</v>
      </c>
      <c r="Q432" s="104" t="s">
        <v>1241</v>
      </c>
      <c r="R432" s="104" t="s">
        <v>1122</v>
      </c>
      <c r="S432" s="104" t="s">
        <v>1076</v>
      </c>
      <c r="T432" s="104" t="s">
        <v>1990</v>
      </c>
    </row>
    <row r="433" spans="1:20" x14ac:dyDescent="0.25">
      <c r="A433" s="104" t="s">
        <v>1115</v>
      </c>
      <c r="B433" s="104" t="s">
        <v>947</v>
      </c>
      <c r="C433" s="104" t="s">
        <v>550</v>
      </c>
      <c r="D433" s="104" t="s">
        <v>761</v>
      </c>
      <c r="E433" s="104" t="s">
        <v>1375</v>
      </c>
      <c r="F433" s="104" t="s">
        <v>2253</v>
      </c>
      <c r="G433" s="104" t="s">
        <v>1921</v>
      </c>
      <c r="H433" s="103">
        <v>316.8</v>
      </c>
      <c r="I433" s="103">
        <v>321.60000000000002</v>
      </c>
      <c r="J433" s="104" t="s">
        <v>1119</v>
      </c>
      <c r="K433" s="104" t="s">
        <v>550</v>
      </c>
      <c r="L433" s="104" t="s">
        <v>550</v>
      </c>
      <c r="M433" s="104" t="s">
        <v>749</v>
      </c>
      <c r="N433" s="104" t="s">
        <v>550</v>
      </c>
      <c r="O433" s="104" t="s">
        <v>1132</v>
      </c>
      <c r="P433" s="104" t="s">
        <v>550</v>
      </c>
      <c r="Q433" s="104" t="s">
        <v>550</v>
      </c>
      <c r="R433" s="104" t="s">
        <v>1414</v>
      </c>
      <c r="S433" s="104" t="s">
        <v>943</v>
      </c>
      <c r="T433" s="104" t="s">
        <v>1922</v>
      </c>
    </row>
    <row r="434" spans="1:20" x14ac:dyDescent="0.25">
      <c r="A434" s="104" t="s">
        <v>1115</v>
      </c>
      <c r="B434" s="104" t="s">
        <v>909</v>
      </c>
      <c r="C434" s="104" t="s">
        <v>604</v>
      </c>
      <c r="D434" s="104" t="s">
        <v>638</v>
      </c>
      <c r="E434" s="104" t="s">
        <v>1116</v>
      </c>
      <c r="F434" s="104" t="s">
        <v>2254</v>
      </c>
      <c r="G434" s="104" t="s">
        <v>1851</v>
      </c>
      <c r="H434" s="103">
        <v>3834.95</v>
      </c>
      <c r="I434" s="103">
        <v>4601.9399999999996</v>
      </c>
      <c r="J434" s="104" t="s">
        <v>1119</v>
      </c>
      <c r="K434" s="104" t="s">
        <v>550</v>
      </c>
      <c r="L434" s="104" t="s">
        <v>2255</v>
      </c>
      <c r="M434" s="104" t="s">
        <v>579</v>
      </c>
      <c r="N434" s="104" t="s">
        <v>550</v>
      </c>
      <c r="O434" s="104" t="s">
        <v>1495</v>
      </c>
      <c r="P434" s="104" t="s">
        <v>1849</v>
      </c>
      <c r="Q434" s="104" t="s">
        <v>550</v>
      </c>
      <c r="R434" s="104" t="s">
        <v>1122</v>
      </c>
      <c r="S434" s="104" t="s">
        <v>949</v>
      </c>
      <c r="T434" s="104" t="s">
        <v>1922</v>
      </c>
    </row>
    <row r="435" spans="1:20" x14ac:dyDescent="0.25">
      <c r="A435" s="104" t="s">
        <v>1115</v>
      </c>
      <c r="B435" s="104" t="s">
        <v>909</v>
      </c>
      <c r="C435" s="104" t="s">
        <v>604</v>
      </c>
      <c r="D435" s="104" t="s">
        <v>638</v>
      </c>
      <c r="E435" s="104" t="s">
        <v>1116</v>
      </c>
      <c r="F435" s="104" t="s">
        <v>2256</v>
      </c>
      <c r="G435" s="104" t="s">
        <v>1851</v>
      </c>
      <c r="H435" s="103">
        <v>1200</v>
      </c>
      <c r="I435" s="103">
        <v>1440</v>
      </c>
      <c r="J435" s="104" t="s">
        <v>1119</v>
      </c>
      <c r="K435" s="104" t="s">
        <v>550</v>
      </c>
      <c r="L435" s="104" t="s">
        <v>2257</v>
      </c>
      <c r="M435" s="104" t="s">
        <v>579</v>
      </c>
      <c r="N435" s="104" t="s">
        <v>550</v>
      </c>
      <c r="O435" s="104" t="s">
        <v>1495</v>
      </c>
      <c r="P435" s="104" t="s">
        <v>1849</v>
      </c>
      <c r="Q435" s="104" t="s">
        <v>550</v>
      </c>
      <c r="R435" s="104" t="s">
        <v>1122</v>
      </c>
      <c r="S435" s="104" t="s">
        <v>949</v>
      </c>
      <c r="T435" s="104" t="s">
        <v>1922</v>
      </c>
    </row>
    <row r="436" spans="1:20" x14ac:dyDescent="0.25">
      <c r="A436" s="104" t="s">
        <v>1115</v>
      </c>
      <c r="B436" s="104" t="s">
        <v>585</v>
      </c>
      <c r="C436" s="104" t="s">
        <v>550</v>
      </c>
      <c r="D436" s="104" t="s">
        <v>1077</v>
      </c>
      <c r="E436" s="104" t="s">
        <v>1116</v>
      </c>
      <c r="F436" s="104" t="s">
        <v>2258</v>
      </c>
      <c r="G436" s="104" t="s">
        <v>1841</v>
      </c>
      <c r="H436" s="103">
        <v>39516.33</v>
      </c>
      <c r="I436" s="103">
        <v>47519.59</v>
      </c>
      <c r="J436" s="104" t="s">
        <v>1119</v>
      </c>
      <c r="K436" s="104" t="s">
        <v>550</v>
      </c>
      <c r="L436" s="104" t="s">
        <v>2259</v>
      </c>
      <c r="M436" s="104" t="s">
        <v>611</v>
      </c>
      <c r="N436" s="104" t="s">
        <v>550</v>
      </c>
      <c r="O436" s="104" t="s">
        <v>1495</v>
      </c>
      <c r="P436" s="104" t="s">
        <v>550</v>
      </c>
      <c r="Q436" s="104" t="s">
        <v>550</v>
      </c>
      <c r="R436" s="104" t="s">
        <v>1122</v>
      </c>
      <c r="S436" s="104" t="s">
        <v>948</v>
      </c>
      <c r="T436" s="104" t="s">
        <v>1922</v>
      </c>
    </row>
    <row r="437" spans="1:20" x14ac:dyDescent="0.25">
      <c r="A437" s="104" t="s">
        <v>1115</v>
      </c>
      <c r="B437" s="104" t="s">
        <v>1078</v>
      </c>
      <c r="C437" s="104" t="s">
        <v>604</v>
      </c>
      <c r="D437" s="104" t="s">
        <v>950</v>
      </c>
      <c r="E437" s="104" t="s">
        <v>1116</v>
      </c>
      <c r="F437" s="104" t="s">
        <v>2260</v>
      </c>
      <c r="G437" s="104" t="s">
        <v>1837</v>
      </c>
      <c r="H437" s="103">
        <v>11565.25</v>
      </c>
      <c r="I437" s="103">
        <v>11565.25</v>
      </c>
      <c r="J437" s="104" t="s">
        <v>1119</v>
      </c>
      <c r="K437" s="104" t="s">
        <v>550</v>
      </c>
      <c r="L437" s="104" t="s">
        <v>2261</v>
      </c>
      <c r="M437" s="104" t="s">
        <v>579</v>
      </c>
      <c r="N437" s="104" t="s">
        <v>550</v>
      </c>
      <c r="O437" s="104" t="s">
        <v>1495</v>
      </c>
      <c r="P437" s="104" t="s">
        <v>1939</v>
      </c>
      <c r="Q437" s="104" t="s">
        <v>550</v>
      </c>
      <c r="R437" s="104" t="s">
        <v>1122</v>
      </c>
      <c r="S437" s="104" t="s">
        <v>948</v>
      </c>
      <c r="T437" s="104" t="s">
        <v>1922</v>
      </c>
    </row>
    <row r="438" spans="1:20" x14ac:dyDescent="0.25">
      <c r="A438" s="104" t="s">
        <v>1115</v>
      </c>
      <c r="B438" s="104" t="s">
        <v>661</v>
      </c>
      <c r="C438" s="104" t="s">
        <v>604</v>
      </c>
      <c r="D438" s="104" t="s">
        <v>1079</v>
      </c>
      <c r="E438" s="104" t="s">
        <v>1116</v>
      </c>
      <c r="F438" s="104" t="s">
        <v>2262</v>
      </c>
      <c r="G438" s="104" t="s">
        <v>1896</v>
      </c>
      <c r="H438" s="103">
        <v>1600</v>
      </c>
      <c r="I438" s="103">
        <v>1920</v>
      </c>
      <c r="J438" s="104" t="s">
        <v>1119</v>
      </c>
      <c r="K438" s="104" t="s">
        <v>550</v>
      </c>
      <c r="L438" s="104" t="s">
        <v>2263</v>
      </c>
      <c r="M438" s="104" t="s">
        <v>579</v>
      </c>
      <c r="N438" s="104" t="s">
        <v>550</v>
      </c>
      <c r="O438" s="104" t="s">
        <v>1495</v>
      </c>
      <c r="P438" s="104" t="s">
        <v>1365</v>
      </c>
      <c r="Q438" s="104" t="s">
        <v>550</v>
      </c>
      <c r="R438" s="104" t="s">
        <v>1122</v>
      </c>
      <c r="S438" s="104" t="s">
        <v>948</v>
      </c>
      <c r="T438" s="104" t="s">
        <v>1922</v>
      </c>
    </row>
    <row r="439" spans="1:20" x14ac:dyDescent="0.25">
      <c r="A439" s="104" t="s">
        <v>1115</v>
      </c>
      <c r="B439" s="104" t="s">
        <v>887</v>
      </c>
      <c r="C439" s="104" t="s">
        <v>604</v>
      </c>
      <c r="D439" s="104" t="s">
        <v>1080</v>
      </c>
      <c r="E439" s="104" t="s">
        <v>1116</v>
      </c>
      <c r="F439" s="104" t="s">
        <v>2264</v>
      </c>
      <c r="G439" s="104" t="s">
        <v>2265</v>
      </c>
      <c r="H439" s="103">
        <v>1602.34</v>
      </c>
      <c r="I439" s="103">
        <v>1922.81</v>
      </c>
      <c r="J439" s="104" t="s">
        <v>1119</v>
      </c>
      <c r="K439" s="104" t="s">
        <v>550</v>
      </c>
      <c r="L439" s="104" t="s">
        <v>2266</v>
      </c>
      <c r="M439" s="104" t="s">
        <v>581</v>
      </c>
      <c r="N439" s="104" t="s">
        <v>550</v>
      </c>
      <c r="O439" s="104" t="s">
        <v>1495</v>
      </c>
      <c r="P439" s="104" t="s">
        <v>1794</v>
      </c>
      <c r="Q439" s="104" t="s">
        <v>550</v>
      </c>
      <c r="R439" s="104" t="s">
        <v>1122</v>
      </c>
      <c r="S439" s="104" t="s">
        <v>948</v>
      </c>
      <c r="T439" s="104" t="s">
        <v>1922</v>
      </c>
    </row>
    <row r="440" spans="1:20" x14ac:dyDescent="0.25">
      <c r="A440" s="104" t="s">
        <v>1115</v>
      </c>
      <c r="B440" s="104" t="s">
        <v>552</v>
      </c>
      <c r="C440" s="104" t="s">
        <v>604</v>
      </c>
      <c r="D440" s="104" t="s">
        <v>1081</v>
      </c>
      <c r="E440" s="104" t="s">
        <v>1116</v>
      </c>
      <c r="F440" s="104" t="s">
        <v>2267</v>
      </c>
      <c r="G440" s="104" t="s">
        <v>1896</v>
      </c>
      <c r="H440" s="103">
        <v>3761</v>
      </c>
      <c r="I440" s="103">
        <v>4513.2</v>
      </c>
      <c r="J440" s="104" t="s">
        <v>1119</v>
      </c>
      <c r="K440" s="104" t="s">
        <v>550</v>
      </c>
      <c r="L440" s="104" t="s">
        <v>2268</v>
      </c>
      <c r="M440" s="104" t="s">
        <v>579</v>
      </c>
      <c r="N440" s="104" t="s">
        <v>550</v>
      </c>
      <c r="O440" s="104" t="s">
        <v>1495</v>
      </c>
      <c r="P440" s="104" t="s">
        <v>1981</v>
      </c>
      <c r="Q440" s="104" t="s">
        <v>550</v>
      </c>
      <c r="R440" s="104" t="s">
        <v>1122</v>
      </c>
      <c r="S440" s="104" t="s">
        <v>948</v>
      </c>
      <c r="T440" s="104" t="s">
        <v>1922</v>
      </c>
    </row>
    <row r="441" spans="1:20" x14ac:dyDescent="0.25">
      <c r="A441" s="104" t="s">
        <v>1115</v>
      </c>
      <c r="B441" s="104" t="s">
        <v>594</v>
      </c>
      <c r="C441" s="104" t="s">
        <v>586</v>
      </c>
      <c r="D441" s="104" t="s">
        <v>1082</v>
      </c>
      <c r="E441" s="104" t="s">
        <v>1116</v>
      </c>
      <c r="F441" s="104" t="s">
        <v>2269</v>
      </c>
      <c r="G441" s="104" t="s">
        <v>2270</v>
      </c>
      <c r="H441" s="103">
        <v>267190</v>
      </c>
      <c r="I441" s="103">
        <v>320628</v>
      </c>
      <c r="J441" s="104" t="s">
        <v>1119</v>
      </c>
      <c r="K441" s="104" t="s">
        <v>550</v>
      </c>
      <c r="L441" s="104" t="s">
        <v>2271</v>
      </c>
      <c r="M441" s="104" t="s">
        <v>579</v>
      </c>
      <c r="N441" s="104" t="s">
        <v>550</v>
      </c>
      <c r="O441" s="104" t="s">
        <v>1495</v>
      </c>
      <c r="P441" s="104" t="s">
        <v>2272</v>
      </c>
      <c r="Q441" s="104" t="s">
        <v>550</v>
      </c>
      <c r="R441" s="104" t="s">
        <v>1122</v>
      </c>
      <c r="S441" s="104" t="s">
        <v>1083</v>
      </c>
      <c r="T441" s="104" t="s">
        <v>1922</v>
      </c>
    </row>
    <row r="442" spans="1:20" x14ac:dyDescent="0.25">
      <c r="A442" s="104" t="s">
        <v>1115</v>
      </c>
      <c r="B442" s="104" t="s">
        <v>573</v>
      </c>
      <c r="C442" s="104" t="s">
        <v>550</v>
      </c>
      <c r="D442" s="104" t="s">
        <v>1084</v>
      </c>
      <c r="E442" s="104" t="s">
        <v>1116</v>
      </c>
      <c r="F442" s="104" t="s">
        <v>2273</v>
      </c>
      <c r="G442" s="104" t="s">
        <v>1594</v>
      </c>
      <c r="H442" s="103">
        <v>621</v>
      </c>
      <c r="I442" s="103">
        <v>621</v>
      </c>
      <c r="J442" s="104" t="s">
        <v>1119</v>
      </c>
      <c r="K442" s="104" t="s">
        <v>550</v>
      </c>
      <c r="L442" s="104" t="s">
        <v>550</v>
      </c>
      <c r="M442" s="104" t="s">
        <v>581</v>
      </c>
      <c r="N442" s="104" t="s">
        <v>550</v>
      </c>
      <c r="O442" s="104" t="s">
        <v>1495</v>
      </c>
      <c r="P442" s="104" t="s">
        <v>550</v>
      </c>
      <c r="Q442" s="104" t="s">
        <v>550</v>
      </c>
      <c r="R442" s="104" t="s">
        <v>1122</v>
      </c>
      <c r="S442" s="104" t="s">
        <v>1085</v>
      </c>
      <c r="T442" s="104" t="s">
        <v>1835</v>
      </c>
    </row>
    <row r="443" spans="1:20" x14ac:dyDescent="0.25">
      <c r="A443" s="104" t="s">
        <v>1115</v>
      </c>
      <c r="B443" s="104" t="s">
        <v>880</v>
      </c>
      <c r="C443" s="104" t="s">
        <v>604</v>
      </c>
      <c r="D443" s="104" t="s">
        <v>1086</v>
      </c>
      <c r="E443" s="104" t="s">
        <v>1116</v>
      </c>
      <c r="F443" s="104" t="s">
        <v>2274</v>
      </c>
      <c r="G443" s="104" t="s">
        <v>1919</v>
      </c>
      <c r="H443" s="103">
        <v>450</v>
      </c>
      <c r="I443" s="103">
        <v>450</v>
      </c>
      <c r="J443" s="104" t="s">
        <v>1119</v>
      </c>
      <c r="K443" s="104" t="s">
        <v>550</v>
      </c>
      <c r="L443" s="104" t="s">
        <v>2275</v>
      </c>
      <c r="M443" s="104" t="s">
        <v>579</v>
      </c>
      <c r="N443" s="104" t="s">
        <v>550</v>
      </c>
      <c r="O443" s="104" t="s">
        <v>1610</v>
      </c>
      <c r="P443" s="104" t="s">
        <v>2116</v>
      </c>
      <c r="Q443" s="104" t="s">
        <v>550</v>
      </c>
      <c r="R443" s="104" t="s">
        <v>1122</v>
      </c>
      <c r="S443" s="104" t="s">
        <v>1087</v>
      </c>
      <c r="T443" s="104" t="s">
        <v>1990</v>
      </c>
    </row>
    <row r="444" spans="1:20" x14ac:dyDescent="0.25">
      <c r="A444" s="104" t="s">
        <v>1115</v>
      </c>
      <c r="B444" s="104" t="s">
        <v>944</v>
      </c>
      <c r="C444" s="104" t="s">
        <v>550</v>
      </c>
      <c r="D444" s="104" t="s">
        <v>761</v>
      </c>
      <c r="E444" s="104" t="s">
        <v>1375</v>
      </c>
      <c r="F444" s="104" t="s">
        <v>2276</v>
      </c>
      <c r="G444" s="104" t="s">
        <v>1998</v>
      </c>
      <c r="H444" s="103">
        <v>378</v>
      </c>
      <c r="I444" s="103">
        <v>378</v>
      </c>
      <c r="J444" s="104" t="s">
        <v>1119</v>
      </c>
      <c r="K444" s="104" t="s">
        <v>550</v>
      </c>
      <c r="L444" s="104" t="s">
        <v>550</v>
      </c>
      <c r="M444" s="104" t="s">
        <v>749</v>
      </c>
      <c r="N444" s="104" t="s">
        <v>550</v>
      </c>
      <c r="O444" s="104" t="s">
        <v>1610</v>
      </c>
      <c r="P444" s="104" t="s">
        <v>550</v>
      </c>
      <c r="Q444" s="104" t="s">
        <v>550</v>
      </c>
      <c r="R444" s="104" t="s">
        <v>1414</v>
      </c>
      <c r="S444" s="104" t="s">
        <v>976</v>
      </c>
      <c r="T444" s="104" t="s">
        <v>2000</v>
      </c>
    </row>
    <row r="445" spans="1:20" x14ac:dyDescent="0.25">
      <c r="A445" s="104" t="s">
        <v>1115</v>
      </c>
      <c r="B445" s="104" t="s">
        <v>576</v>
      </c>
      <c r="C445" s="104" t="s">
        <v>550</v>
      </c>
      <c r="D445" s="104" t="s">
        <v>761</v>
      </c>
      <c r="E445" s="104" t="s">
        <v>1375</v>
      </c>
      <c r="F445" s="104" t="s">
        <v>2277</v>
      </c>
      <c r="G445" s="104" t="s">
        <v>1919</v>
      </c>
      <c r="H445" s="103">
        <v>3486.58</v>
      </c>
      <c r="I445" s="103">
        <v>3486.58</v>
      </c>
      <c r="J445" s="104" t="s">
        <v>1119</v>
      </c>
      <c r="K445" s="104" t="s">
        <v>550</v>
      </c>
      <c r="L445" s="104" t="s">
        <v>2278</v>
      </c>
      <c r="M445" s="104" t="s">
        <v>749</v>
      </c>
      <c r="N445" s="104" t="s">
        <v>550</v>
      </c>
      <c r="O445" s="104" t="s">
        <v>1610</v>
      </c>
      <c r="P445" s="104" t="s">
        <v>1588</v>
      </c>
      <c r="Q445" s="104" t="s">
        <v>550</v>
      </c>
      <c r="R445" s="104" t="s">
        <v>1122</v>
      </c>
      <c r="S445" s="104" t="s">
        <v>976</v>
      </c>
      <c r="T445" s="104" t="s">
        <v>2000</v>
      </c>
    </row>
    <row r="446" spans="1:20" x14ac:dyDescent="0.25">
      <c r="A446" s="104" t="s">
        <v>1115</v>
      </c>
      <c r="B446" s="104" t="s">
        <v>705</v>
      </c>
      <c r="C446" s="104" t="s">
        <v>604</v>
      </c>
      <c r="D446" s="104" t="s">
        <v>1088</v>
      </c>
      <c r="E446" s="104" t="s">
        <v>1116</v>
      </c>
      <c r="F446" s="104" t="s">
        <v>2279</v>
      </c>
      <c r="G446" s="104" t="s">
        <v>1851</v>
      </c>
      <c r="H446" s="103">
        <v>78.7</v>
      </c>
      <c r="I446" s="103">
        <v>86.26</v>
      </c>
      <c r="J446" s="104" t="s">
        <v>1119</v>
      </c>
      <c r="K446" s="104" t="s">
        <v>550</v>
      </c>
      <c r="L446" s="104" t="s">
        <v>2280</v>
      </c>
      <c r="M446" s="104" t="s">
        <v>581</v>
      </c>
      <c r="N446" s="104" t="s">
        <v>550</v>
      </c>
      <c r="O446" s="104" t="s">
        <v>1495</v>
      </c>
      <c r="P446" s="104" t="s">
        <v>1600</v>
      </c>
      <c r="Q446" s="104" t="s">
        <v>550</v>
      </c>
      <c r="R446" s="104" t="s">
        <v>1122</v>
      </c>
      <c r="S446" s="104" t="s">
        <v>1083</v>
      </c>
      <c r="T446" s="104" t="s">
        <v>1922</v>
      </c>
    </row>
    <row r="447" spans="1:20" x14ac:dyDescent="0.25">
      <c r="A447" s="104" t="s">
        <v>1115</v>
      </c>
      <c r="B447" s="104" t="s">
        <v>573</v>
      </c>
      <c r="C447" s="104" t="s">
        <v>604</v>
      </c>
      <c r="D447" s="104" t="s">
        <v>761</v>
      </c>
      <c r="E447" s="104" t="s">
        <v>1116</v>
      </c>
      <c r="F447" s="104" t="s">
        <v>2281</v>
      </c>
      <c r="G447" s="104" t="s">
        <v>1896</v>
      </c>
      <c r="H447" s="103">
        <v>98.5</v>
      </c>
      <c r="I447" s="103">
        <v>99</v>
      </c>
      <c r="J447" s="104" t="s">
        <v>1119</v>
      </c>
      <c r="K447" s="104" t="s">
        <v>550</v>
      </c>
      <c r="L447" s="104" t="s">
        <v>1961</v>
      </c>
      <c r="M447" s="104" t="s">
        <v>581</v>
      </c>
      <c r="N447" s="104" t="s">
        <v>550</v>
      </c>
      <c r="O447" s="104" t="s">
        <v>1495</v>
      </c>
      <c r="P447" s="104" t="s">
        <v>1138</v>
      </c>
      <c r="Q447" s="104" t="s">
        <v>550</v>
      </c>
      <c r="R447" s="104" t="s">
        <v>1122</v>
      </c>
      <c r="S447" s="104" t="s">
        <v>948</v>
      </c>
      <c r="T447" s="104" t="s">
        <v>1922</v>
      </c>
    </row>
    <row r="448" spans="1:20" x14ac:dyDescent="0.25">
      <c r="A448" s="104" t="s">
        <v>1115</v>
      </c>
      <c r="B448" s="104" t="s">
        <v>674</v>
      </c>
      <c r="C448" s="104" t="s">
        <v>604</v>
      </c>
      <c r="D448" s="104" t="s">
        <v>761</v>
      </c>
      <c r="E448" s="104" t="s">
        <v>1116</v>
      </c>
      <c r="F448" s="104" t="s">
        <v>2282</v>
      </c>
      <c r="G448" s="104" t="s">
        <v>1921</v>
      </c>
      <c r="H448" s="103">
        <v>393.41</v>
      </c>
      <c r="I448" s="103">
        <v>393.41</v>
      </c>
      <c r="J448" s="104" t="s">
        <v>1119</v>
      </c>
      <c r="K448" s="104" t="s">
        <v>550</v>
      </c>
      <c r="L448" s="104" t="s">
        <v>2283</v>
      </c>
      <c r="M448" s="104" t="s">
        <v>581</v>
      </c>
      <c r="N448" s="104" t="s">
        <v>550</v>
      </c>
      <c r="O448" s="104" t="s">
        <v>1495</v>
      </c>
      <c r="P448" s="104" t="s">
        <v>1146</v>
      </c>
      <c r="Q448" s="104" t="s">
        <v>550</v>
      </c>
      <c r="R448" s="104" t="s">
        <v>1122</v>
      </c>
      <c r="S448" s="104" t="s">
        <v>948</v>
      </c>
      <c r="T448" s="104" t="s">
        <v>1922</v>
      </c>
    </row>
    <row r="449" spans="1:20" x14ac:dyDescent="0.25">
      <c r="A449" s="104" t="s">
        <v>1115</v>
      </c>
      <c r="B449" s="104" t="s">
        <v>717</v>
      </c>
      <c r="C449" s="104" t="s">
        <v>604</v>
      </c>
      <c r="D449" s="104" t="s">
        <v>761</v>
      </c>
      <c r="E449" s="104" t="s">
        <v>1116</v>
      </c>
      <c r="F449" s="104" t="s">
        <v>2284</v>
      </c>
      <c r="G449" s="104" t="s">
        <v>1921</v>
      </c>
      <c r="H449" s="103">
        <v>986.82</v>
      </c>
      <c r="I449" s="103">
        <v>986.82</v>
      </c>
      <c r="J449" s="104" t="s">
        <v>1119</v>
      </c>
      <c r="K449" s="104" t="s">
        <v>550</v>
      </c>
      <c r="L449" s="104" t="s">
        <v>2285</v>
      </c>
      <c r="M449" s="104" t="s">
        <v>579</v>
      </c>
      <c r="N449" s="104" t="s">
        <v>550</v>
      </c>
      <c r="O449" s="104" t="s">
        <v>1495</v>
      </c>
      <c r="P449" s="104" t="s">
        <v>1146</v>
      </c>
      <c r="Q449" s="104" t="s">
        <v>550</v>
      </c>
      <c r="R449" s="104" t="s">
        <v>1122</v>
      </c>
      <c r="S449" s="104" t="s">
        <v>948</v>
      </c>
      <c r="T449" s="104" t="s">
        <v>1922</v>
      </c>
    </row>
    <row r="450" spans="1:20" x14ac:dyDescent="0.25">
      <c r="A450" s="104" t="s">
        <v>1115</v>
      </c>
      <c r="B450" s="104" t="s">
        <v>550</v>
      </c>
      <c r="C450" s="104" t="s">
        <v>550</v>
      </c>
      <c r="D450" s="104" t="s">
        <v>761</v>
      </c>
      <c r="E450" s="104" t="s">
        <v>1116</v>
      </c>
      <c r="F450" s="104" t="s">
        <v>2286</v>
      </c>
      <c r="G450" s="104" t="s">
        <v>1921</v>
      </c>
      <c r="H450" s="103">
        <v>174</v>
      </c>
      <c r="I450" s="103">
        <v>175</v>
      </c>
      <c r="J450" s="104" t="s">
        <v>1119</v>
      </c>
      <c r="K450" s="104" t="s">
        <v>550</v>
      </c>
      <c r="L450" s="104" t="s">
        <v>2287</v>
      </c>
      <c r="M450" s="104" t="s">
        <v>611</v>
      </c>
      <c r="N450" s="104" t="s">
        <v>550</v>
      </c>
      <c r="O450" s="104" t="s">
        <v>1495</v>
      </c>
      <c r="P450" s="104" t="s">
        <v>550</v>
      </c>
      <c r="Q450" s="104" t="s">
        <v>550</v>
      </c>
      <c r="R450" s="104" t="s">
        <v>1122</v>
      </c>
      <c r="S450" s="104" t="s">
        <v>948</v>
      </c>
      <c r="T450" s="104" t="s">
        <v>1922</v>
      </c>
    </row>
    <row r="451" spans="1:20" x14ac:dyDescent="0.25">
      <c r="A451" s="104" t="s">
        <v>1115</v>
      </c>
      <c r="B451" s="104" t="s">
        <v>550</v>
      </c>
      <c r="C451" s="104" t="s">
        <v>550</v>
      </c>
      <c r="D451" s="104" t="s">
        <v>761</v>
      </c>
      <c r="E451" s="104" t="s">
        <v>1116</v>
      </c>
      <c r="F451" s="104" t="s">
        <v>2288</v>
      </c>
      <c r="G451" s="104" t="s">
        <v>1851</v>
      </c>
      <c r="H451" s="103">
        <v>1477.64</v>
      </c>
      <c r="I451" s="103">
        <v>1477.64</v>
      </c>
      <c r="J451" s="104" t="s">
        <v>1119</v>
      </c>
      <c r="K451" s="104" t="s">
        <v>550</v>
      </c>
      <c r="L451" s="104" t="s">
        <v>1702</v>
      </c>
      <c r="M451" s="104" t="s">
        <v>611</v>
      </c>
      <c r="N451" s="104" t="s">
        <v>550</v>
      </c>
      <c r="O451" s="104" t="s">
        <v>1495</v>
      </c>
      <c r="P451" s="104" t="s">
        <v>550</v>
      </c>
      <c r="Q451" s="104" t="s">
        <v>550</v>
      </c>
      <c r="R451" s="104" t="s">
        <v>1122</v>
      </c>
      <c r="S451" s="104" t="s">
        <v>948</v>
      </c>
      <c r="T451" s="104" t="s">
        <v>1922</v>
      </c>
    </row>
    <row r="452" spans="1:20" x14ac:dyDescent="0.25">
      <c r="A452" s="104" t="s">
        <v>1115</v>
      </c>
      <c r="B452" s="104" t="s">
        <v>1089</v>
      </c>
      <c r="C452" s="104" t="s">
        <v>604</v>
      </c>
      <c r="D452" s="104" t="s">
        <v>761</v>
      </c>
      <c r="E452" s="104" t="s">
        <v>1116</v>
      </c>
      <c r="F452" s="104" t="s">
        <v>2289</v>
      </c>
      <c r="G452" s="104" t="s">
        <v>1851</v>
      </c>
      <c r="H452" s="103">
        <v>2354.71</v>
      </c>
      <c r="I452" s="103">
        <v>2354.71</v>
      </c>
      <c r="J452" s="104" t="s">
        <v>1119</v>
      </c>
      <c r="K452" s="104" t="s">
        <v>550</v>
      </c>
      <c r="L452" s="104" t="s">
        <v>2290</v>
      </c>
      <c r="M452" s="104" t="s">
        <v>579</v>
      </c>
      <c r="N452" s="104" t="s">
        <v>550</v>
      </c>
      <c r="O452" s="104" t="s">
        <v>1495</v>
      </c>
      <c r="P452" s="104" t="s">
        <v>1588</v>
      </c>
      <c r="Q452" s="104" t="s">
        <v>550</v>
      </c>
      <c r="R452" s="104" t="s">
        <v>1122</v>
      </c>
      <c r="S452" s="104" t="s">
        <v>948</v>
      </c>
      <c r="T452" s="104" t="s">
        <v>1922</v>
      </c>
    </row>
    <row r="453" spans="1:20" x14ac:dyDescent="0.25">
      <c r="A453" s="104" t="s">
        <v>1115</v>
      </c>
      <c r="B453" s="104" t="s">
        <v>585</v>
      </c>
      <c r="C453" s="104" t="s">
        <v>604</v>
      </c>
      <c r="D453" s="104" t="s">
        <v>964</v>
      </c>
      <c r="E453" s="104" t="s">
        <v>1116</v>
      </c>
      <c r="F453" s="104" t="s">
        <v>2291</v>
      </c>
      <c r="G453" s="104" t="s">
        <v>1851</v>
      </c>
      <c r="H453" s="103">
        <v>758.15</v>
      </c>
      <c r="I453" s="103">
        <v>909.78</v>
      </c>
      <c r="J453" s="104" t="s">
        <v>1119</v>
      </c>
      <c r="K453" s="104" t="s">
        <v>550</v>
      </c>
      <c r="L453" s="104" t="s">
        <v>2292</v>
      </c>
      <c r="M453" s="104" t="s">
        <v>581</v>
      </c>
      <c r="N453" s="104" t="s">
        <v>550</v>
      </c>
      <c r="O453" s="104" t="s">
        <v>1495</v>
      </c>
      <c r="P453" s="104" t="s">
        <v>1981</v>
      </c>
      <c r="Q453" s="104" t="s">
        <v>550</v>
      </c>
      <c r="R453" s="104" t="s">
        <v>1122</v>
      </c>
      <c r="S453" s="104" t="s">
        <v>962</v>
      </c>
      <c r="T453" s="104" t="s">
        <v>1972</v>
      </c>
    </row>
    <row r="454" spans="1:20" x14ac:dyDescent="0.25">
      <c r="A454" s="104" t="s">
        <v>1115</v>
      </c>
      <c r="B454" s="104" t="s">
        <v>585</v>
      </c>
      <c r="C454" s="104" t="s">
        <v>604</v>
      </c>
      <c r="D454" s="104" t="s">
        <v>964</v>
      </c>
      <c r="E454" s="104" t="s">
        <v>1116</v>
      </c>
      <c r="F454" s="104" t="s">
        <v>2293</v>
      </c>
      <c r="G454" s="104" t="s">
        <v>1851</v>
      </c>
      <c r="H454" s="103">
        <v>192.25</v>
      </c>
      <c r="I454" s="103">
        <v>230.7</v>
      </c>
      <c r="J454" s="104" t="s">
        <v>1119</v>
      </c>
      <c r="K454" s="104" t="s">
        <v>550</v>
      </c>
      <c r="L454" s="104" t="s">
        <v>2294</v>
      </c>
      <c r="M454" s="104" t="s">
        <v>581</v>
      </c>
      <c r="N454" s="104" t="s">
        <v>550</v>
      </c>
      <c r="O454" s="104" t="s">
        <v>1495</v>
      </c>
      <c r="P454" s="104" t="s">
        <v>1981</v>
      </c>
      <c r="Q454" s="104" t="s">
        <v>550</v>
      </c>
      <c r="R454" s="104" t="s">
        <v>1122</v>
      </c>
      <c r="S454" s="104" t="s">
        <v>962</v>
      </c>
      <c r="T454" s="104" t="s">
        <v>1972</v>
      </c>
    </row>
    <row r="455" spans="1:20" x14ac:dyDescent="0.25">
      <c r="A455" s="104" t="s">
        <v>1115</v>
      </c>
      <c r="B455" s="104" t="s">
        <v>592</v>
      </c>
      <c r="C455" s="104" t="s">
        <v>604</v>
      </c>
      <c r="D455" s="104" t="s">
        <v>964</v>
      </c>
      <c r="E455" s="104" t="s">
        <v>1116</v>
      </c>
      <c r="F455" s="104" t="s">
        <v>2295</v>
      </c>
      <c r="G455" s="104" t="s">
        <v>1851</v>
      </c>
      <c r="H455" s="103">
        <v>5503.5</v>
      </c>
      <c r="I455" s="103">
        <v>6604.2</v>
      </c>
      <c r="J455" s="104" t="s">
        <v>1119</v>
      </c>
      <c r="K455" s="104" t="s">
        <v>550</v>
      </c>
      <c r="L455" s="104" t="s">
        <v>2296</v>
      </c>
      <c r="M455" s="104" t="s">
        <v>579</v>
      </c>
      <c r="N455" s="104" t="s">
        <v>550</v>
      </c>
      <c r="O455" s="104" t="s">
        <v>1495</v>
      </c>
      <c r="P455" s="104" t="s">
        <v>1339</v>
      </c>
      <c r="Q455" s="104" t="s">
        <v>550</v>
      </c>
      <c r="R455" s="104" t="s">
        <v>1122</v>
      </c>
      <c r="S455" s="104" t="s">
        <v>962</v>
      </c>
      <c r="T455" s="104" t="s">
        <v>1972</v>
      </c>
    </row>
    <row r="456" spans="1:20" x14ac:dyDescent="0.25">
      <c r="A456" s="104" t="s">
        <v>1115</v>
      </c>
      <c r="B456" s="104" t="s">
        <v>633</v>
      </c>
      <c r="C456" s="104" t="s">
        <v>604</v>
      </c>
      <c r="D456" s="104" t="s">
        <v>964</v>
      </c>
      <c r="E456" s="104" t="s">
        <v>1116</v>
      </c>
      <c r="F456" s="104" t="s">
        <v>2297</v>
      </c>
      <c r="G456" s="104" t="s">
        <v>1841</v>
      </c>
      <c r="H456" s="103">
        <v>11456</v>
      </c>
      <c r="I456" s="103">
        <v>13747.2</v>
      </c>
      <c r="J456" s="104" t="s">
        <v>1119</v>
      </c>
      <c r="K456" s="104" t="s">
        <v>550</v>
      </c>
      <c r="L456" s="104" t="s">
        <v>2298</v>
      </c>
      <c r="M456" s="104" t="s">
        <v>579</v>
      </c>
      <c r="N456" s="104" t="s">
        <v>550</v>
      </c>
      <c r="O456" s="104" t="s">
        <v>1495</v>
      </c>
      <c r="P456" s="104" t="s">
        <v>2299</v>
      </c>
      <c r="Q456" s="104" t="s">
        <v>550</v>
      </c>
      <c r="R456" s="104" t="s">
        <v>1122</v>
      </c>
      <c r="S456" s="104" t="s">
        <v>962</v>
      </c>
      <c r="T456" s="104" t="s">
        <v>1972</v>
      </c>
    </row>
    <row r="457" spans="1:20" x14ac:dyDescent="0.25">
      <c r="A457" s="104" t="s">
        <v>1115</v>
      </c>
      <c r="B457" s="104" t="s">
        <v>570</v>
      </c>
      <c r="C457" s="104" t="s">
        <v>604</v>
      </c>
      <c r="D457" s="104" t="s">
        <v>964</v>
      </c>
      <c r="E457" s="104" t="s">
        <v>1116</v>
      </c>
      <c r="F457" s="104" t="s">
        <v>2300</v>
      </c>
      <c r="G457" s="104" t="s">
        <v>1841</v>
      </c>
      <c r="H457" s="103">
        <v>1907.5</v>
      </c>
      <c r="I457" s="103">
        <v>2289</v>
      </c>
      <c r="J457" s="104" t="s">
        <v>1119</v>
      </c>
      <c r="K457" s="104" t="s">
        <v>550</v>
      </c>
      <c r="L457" s="104" t="s">
        <v>2301</v>
      </c>
      <c r="M457" s="104" t="s">
        <v>579</v>
      </c>
      <c r="N457" s="104" t="s">
        <v>550</v>
      </c>
      <c r="O457" s="104" t="s">
        <v>1495</v>
      </c>
      <c r="P457" s="104" t="s">
        <v>1710</v>
      </c>
      <c r="Q457" s="104" t="s">
        <v>550</v>
      </c>
      <c r="R457" s="104" t="s">
        <v>1122</v>
      </c>
      <c r="S457" s="104" t="s">
        <v>962</v>
      </c>
      <c r="T457" s="104" t="s">
        <v>1972</v>
      </c>
    </row>
    <row r="458" spans="1:20" x14ac:dyDescent="0.25">
      <c r="A458" s="104" t="s">
        <v>1115</v>
      </c>
      <c r="B458" s="104" t="s">
        <v>912</v>
      </c>
      <c r="C458" s="104" t="s">
        <v>604</v>
      </c>
      <c r="D458" s="104" t="s">
        <v>1090</v>
      </c>
      <c r="E458" s="104" t="s">
        <v>1116</v>
      </c>
      <c r="F458" s="104" t="s">
        <v>2302</v>
      </c>
      <c r="G458" s="104" t="s">
        <v>2303</v>
      </c>
      <c r="H458" s="103">
        <v>1209</v>
      </c>
      <c r="I458" s="103">
        <v>1337.2</v>
      </c>
      <c r="J458" s="104" t="s">
        <v>1119</v>
      </c>
      <c r="K458" s="104" t="s">
        <v>550</v>
      </c>
      <c r="L458" s="104" t="s">
        <v>2304</v>
      </c>
      <c r="M458" s="104" t="s">
        <v>581</v>
      </c>
      <c r="N458" s="104" t="s">
        <v>550</v>
      </c>
      <c r="O458" s="104" t="s">
        <v>1495</v>
      </c>
      <c r="P458" s="104" t="s">
        <v>1167</v>
      </c>
      <c r="Q458" s="104" t="s">
        <v>550</v>
      </c>
      <c r="R458" s="104" t="s">
        <v>1122</v>
      </c>
      <c r="S458" s="104" t="s">
        <v>962</v>
      </c>
      <c r="T458" s="104" t="s">
        <v>1972</v>
      </c>
    </row>
    <row r="459" spans="1:20" x14ac:dyDescent="0.25">
      <c r="A459" s="104" t="s">
        <v>1115</v>
      </c>
      <c r="B459" s="104" t="s">
        <v>550</v>
      </c>
      <c r="C459" s="104" t="s">
        <v>550</v>
      </c>
      <c r="D459" s="104" t="s">
        <v>488</v>
      </c>
      <c r="E459" s="104" t="s">
        <v>1116</v>
      </c>
      <c r="F459" s="104" t="s">
        <v>2305</v>
      </c>
      <c r="G459" s="104" t="s">
        <v>1921</v>
      </c>
      <c r="H459" s="103">
        <v>1000</v>
      </c>
      <c r="I459" s="103">
        <v>1000</v>
      </c>
      <c r="J459" s="104" t="s">
        <v>1119</v>
      </c>
      <c r="K459" s="104" t="s">
        <v>550</v>
      </c>
      <c r="L459" s="104" t="s">
        <v>2306</v>
      </c>
      <c r="M459" s="104" t="s">
        <v>611</v>
      </c>
      <c r="N459" s="104" t="s">
        <v>550</v>
      </c>
      <c r="O459" s="104" t="s">
        <v>1495</v>
      </c>
      <c r="P459" s="104" t="s">
        <v>550</v>
      </c>
      <c r="Q459" s="104" t="s">
        <v>550</v>
      </c>
      <c r="R459" s="104" t="s">
        <v>1122</v>
      </c>
      <c r="S459" s="104" t="s">
        <v>962</v>
      </c>
      <c r="T459" s="104" t="s">
        <v>1972</v>
      </c>
    </row>
    <row r="460" spans="1:20" x14ac:dyDescent="0.25">
      <c r="A460" s="104" t="s">
        <v>1115</v>
      </c>
      <c r="B460" s="104" t="s">
        <v>550</v>
      </c>
      <c r="C460" s="104" t="s">
        <v>550</v>
      </c>
      <c r="D460" s="104" t="s">
        <v>1091</v>
      </c>
      <c r="E460" s="104" t="s">
        <v>1116</v>
      </c>
      <c r="F460" s="104" t="s">
        <v>2307</v>
      </c>
      <c r="G460" s="104" t="s">
        <v>1722</v>
      </c>
      <c r="H460" s="103">
        <v>30444</v>
      </c>
      <c r="I460" s="103">
        <v>30444</v>
      </c>
      <c r="J460" s="104" t="s">
        <v>1119</v>
      </c>
      <c r="K460" s="104" t="s">
        <v>2308</v>
      </c>
      <c r="L460" s="104" t="s">
        <v>550</v>
      </c>
      <c r="M460" s="104" t="s">
        <v>581</v>
      </c>
      <c r="N460" s="104" t="s">
        <v>550</v>
      </c>
      <c r="O460" s="104" t="s">
        <v>1610</v>
      </c>
      <c r="P460" s="104" t="s">
        <v>550</v>
      </c>
      <c r="Q460" s="104" t="s">
        <v>550</v>
      </c>
      <c r="R460" s="104" t="s">
        <v>1122</v>
      </c>
      <c r="S460" s="104" t="s">
        <v>1092</v>
      </c>
      <c r="T460" s="104" t="s">
        <v>1972</v>
      </c>
    </row>
    <row r="461" spans="1:20" x14ac:dyDescent="0.25">
      <c r="A461" s="104" t="s">
        <v>1572</v>
      </c>
      <c r="B461" s="104" t="s">
        <v>871</v>
      </c>
      <c r="C461" s="104" t="s">
        <v>550</v>
      </c>
      <c r="D461" s="104" t="s">
        <v>812</v>
      </c>
      <c r="E461" s="104" t="s">
        <v>1116</v>
      </c>
      <c r="F461" s="104" t="s">
        <v>2309</v>
      </c>
      <c r="G461" s="104" t="s">
        <v>1569</v>
      </c>
      <c r="H461" s="103">
        <v>159.5</v>
      </c>
      <c r="I461" s="103">
        <v>191.4</v>
      </c>
      <c r="J461" s="104" t="s">
        <v>1119</v>
      </c>
      <c r="K461" s="104" t="s">
        <v>550</v>
      </c>
      <c r="L461" s="104" t="s">
        <v>550</v>
      </c>
      <c r="M461" s="104" t="s">
        <v>580</v>
      </c>
      <c r="N461" s="104" t="s">
        <v>550</v>
      </c>
      <c r="O461" s="104" t="s">
        <v>1132</v>
      </c>
      <c r="P461" s="104" t="s">
        <v>1790</v>
      </c>
      <c r="Q461" s="104" t="s">
        <v>550</v>
      </c>
      <c r="R461" s="104" t="s">
        <v>1122</v>
      </c>
      <c r="S461" s="104" t="s">
        <v>1093</v>
      </c>
      <c r="T461" s="104" t="s">
        <v>1990</v>
      </c>
    </row>
    <row r="462" spans="1:20" x14ac:dyDescent="0.25">
      <c r="A462" s="104" t="s">
        <v>1572</v>
      </c>
      <c r="B462" s="104" t="s">
        <v>612</v>
      </c>
      <c r="C462" s="104" t="s">
        <v>604</v>
      </c>
      <c r="D462" s="104" t="s">
        <v>1094</v>
      </c>
      <c r="E462" s="104" t="s">
        <v>1116</v>
      </c>
      <c r="F462" s="104" t="s">
        <v>2310</v>
      </c>
      <c r="G462" s="104" t="s">
        <v>1998</v>
      </c>
      <c r="H462" s="103">
        <v>1050</v>
      </c>
      <c r="I462" s="103">
        <v>1050</v>
      </c>
      <c r="J462" s="104" t="s">
        <v>1119</v>
      </c>
      <c r="K462" s="104" t="s">
        <v>550</v>
      </c>
      <c r="L462" s="104" t="s">
        <v>2311</v>
      </c>
      <c r="M462" s="104" t="s">
        <v>579</v>
      </c>
      <c r="N462" s="104" t="s">
        <v>550</v>
      </c>
      <c r="O462" s="104" t="s">
        <v>1132</v>
      </c>
      <c r="P462" s="104" t="s">
        <v>1576</v>
      </c>
      <c r="Q462" s="104" t="s">
        <v>550</v>
      </c>
      <c r="R462" s="104" t="s">
        <v>1122</v>
      </c>
      <c r="S462" s="104" t="s">
        <v>1095</v>
      </c>
      <c r="T462" s="104" t="s">
        <v>1990</v>
      </c>
    </row>
    <row r="463" spans="1:20" x14ac:dyDescent="0.25">
      <c r="A463" s="104" t="s">
        <v>1572</v>
      </c>
      <c r="B463" s="104" t="s">
        <v>612</v>
      </c>
      <c r="C463" s="104" t="s">
        <v>844</v>
      </c>
      <c r="D463" s="104" t="s">
        <v>777</v>
      </c>
      <c r="E463" s="104" t="s">
        <v>1116</v>
      </c>
      <c r="F463" s="104" t="s">
        <v>2312</v>
      </c>
      <c r="G463" s="104" t="s">
        <v>2243</v>
      </c>
      <c r="H463" s="103">
        <v>123.26</v>
      </c>
      <c r="I463" s="103">
        <v>123.26</v>
      </c>
      <c r="J463" s="104" t="s">
        <v>1119</v>
      </c>
      <c r="K463" s="104" t="s">
        <v>550</v>
      </c>
      <c r="L463" s="104" t="s">
        <v>2313</v>
      </c>
      <c r="M463" s="104" t="s">
        <v>579</v>
      </c>
      <c r="N463" s="104" t="s">
        <v>550</v>
      </c>
      <c r="O463" s="104" t="s">
        <v>1132</v>
      </c>
      <c r="P463" s="104" t="s">
        <v>1576</v>
      </c>
      <c r="Q463" s="104" t="s">
        <v>550</v>
      </c>
      <c r="R463" s="104" t="s">
        <v>1122</v>
      </c>
      <c r="S463" s="104" t="s">
        <v>967</v>
      </c>
      <c r="T463" s="104" t="s">
        <v>1990</v>
      </c>
    </row>
    <row r="464" spans="1:20" x14ac:dyDescent="0.25">
      <c r="A464" s="104" t="s">
        <v>1572</v>
      </c>
      <c r="B464" s="104" t="s">
        <v>612</v>
      </c>
      <c r="C464" s="104" t="s">
        <v>604</v>
      </c>
      <c r="D464" s="104" t="s">
        <v>777</v>
      </c>
      <c r="E464" s="104" t="s">
        <v>1116</v>
      </c>
      <c r="F464" s="104" t="s">
        <v>2314</v>
      </c>
      <c r="G464" s="104" t="s">
        <v>2243</v>
      </c>
      <c r="H464" s="103">
        <v>182.49</v>
      </c>
      <c r="I464" s="103">
        <v>182.49</v>
      </c>
      <c r="J464" s="104" t="s">
        <v>1119</v>
      </c>
      <c r="K464" s="104" t="s">
        <v>550</v>
      </c>
      <c r="L464" s="104" t="s">
        <v>2315</v>
      </c>
      <c r="M464" s="104" t="s">
        <v>579</v>
      </c>
      <c r="N464" s="104" t="s">
        <v>550</v>
      </c>
      <c r="O464" s="104" t="s">
        <v>1132</v>
      </c>
      <c r="P464" s="104" t="s">
        <v>1576</v>
      </c>
      <c r="Q464" s="104" t="s">
        <v>550</v>
      </c>
      <c r="R464" s="104" t="s">
        <v>1122</v>
      </c>
      <c r="S464" s="104" t="s">
        <v>967</v>
      </c>
      <c r="T464" s="104" t="s">
        <v>1990</v>
      </c>
    </row>
    <row r="465" spans="1:20" x14ac:dyDescent="0.25">
      <c r="A465" s="104" t="s">
        <v>1572</v>
      </c>
      <c r="B465" s="104" t="s">
        <v>612</v>
      </c>
      <c r="C465" s="104" t="s">
        <v>604</v>
      </c>
      <c r="D465" s="104" t="s">
        <v>1037</v>
      </c>
      <c r="E465" s="104" t="s">
        <v>1375</v>
      </c>
      <c r="F465" s="104" t="s">
        <v>2316</v>
      </c>
      <c r="G465" s="104" t="s">
        <v>1919</v>
      </c>
      <c r="H465" s="103">
        <v>4800</v>
      </c>
      <c r="I465" s="103">
        <v>5760</v>
      </c>
      <c r="J465" s="104" t="s">
        <v>1119</v>
      </c>
      <c r="K465" s="104" t="s">
        <v>550</v>
      </c>
      <c r="L465" s="104" t="s">
        <v>2170</v>
      </c>
      <c r="M465" s="104" t="s">
        <v>579</v>
      </c>
      <c r="N465" s="104" t="s">
        <v>550</v>
      </c>
      <c r="O465" s="104" t="s">
        <v>1132</v>
      </c>
      <c r="P465" s="104" t="s">
        <v>1576</v>
      </c>
      <c r="Q465" s="104" t="s">
        <v>1761</v>
      </c>
      <c r="R465" s="104" t="s">
        <v>1122</v>
      </c>
      <c r="S465" s="104" t="s">
        <v>1096</v>
      </c>
      <c r="T465" s="104" t="s">
        <v>2000</v>
      </c>
    </row>
  </sheetData>
  <autoFilter ref="A1:T465"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"/>
  <sheetViews>
    <sheetView workbookViewId="0">
      <selection activeCell="I31" sqref="I31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FFC000"/>
  </sheetPr>
  <dimension ref="A1:H23"/>
  <sheetViews>
    <sheetView workbookViewId="0">
      <selection activeCell="C37" sqref="C37"/>
    </sheetView>
  </sheetViews>
  <sheetFormatPr baseColWidth="10" defaultRowHeight="12.75" x14ac:dyDescent="0.2"/>
  <cols>
    <col min="1" max="1" width="26.7109375" style="109" bestFit="1" customWidth="1"/>
    <col min="2" max="16384" width="11.42578125" style="109"/>
  </cols>
  <sheetData>
    <row r="1" spans="1:8" x14ac:dyDescent="0.2">
      <c r="A1" s="109" t="s">
        <v>513</v>
      </c>
      <c r="C1" s="109">
        <v>411300</v>
      </c>
      <c r="D1" s="110">
        <v>0.19600000000000001</v>
      </c>
      <c r="G1" s="109">
        <v>8</v>
      </c>
      <c r="H1" s="109">
        <v>2008</v>
      </c>
    </row>
    <row r="2" spans="1:8" x14ac:dyDescent="0.2">
      <c r="A2" s="109" t="s">
        <v>2379</v>
      </c>
      <c r="C2" s="109">
        <v>411310</v>
      </c>
      <c r="D2" s="110">
        <v>0</v>
      </c>
      <c r="G2" s="109">
        <v>9</v>
      </c>
      <c r="H2" s="109">
        <v>2009</v>
      </c>
    </row>
    <row r="3" spans="1:8" x14ac:dyDescent="0.2">
      <c r="A3" s="109" t="s">
        <v>99</v>
      </c>
      <c r="C3" s="109">
        <v>411320</v>
      </c>
      <c r="D3" s="111">
        <v>0.2</v>
      </c>
      <c r="G3" s="109">
        <v>10</v>
      </c>
      <c r="H3" s="109">
        <v>2010</v>
      </c>
    </row>
    <row r="4" spans="1:8" x14ac:dyDescent="0.2">
      <c r="A4" s="109" t="s">
        <v>2380</v>
      </c>
      <c r="G4" s="109">
        <v>11</v>
      </c>
      <c r="H4" s="109">
        <v>2011</v>
      </c>
    </row>
    <row r="5" spans="1:8" x14ac:dyDescent="0.2">
      <c r="A5" s="109" t="s">
        <v>2381</v>
      </c>
      <c r="G5" s="109">
        <v>12</v>
      </c>
      <c r="H5" s="109">
        <v>2012</v>
      </c>
    </row>
    <row r="6" spans="1:8" x14ac:dyDescent="0.2">
      <c r="A6" s="109" t="s">
        <v>103</v>
      </c>
      <c r="G6" s="109">
        <v>13</v>
      </c>
      <c r="H6" s="109">
        <v>2013</v>
      </c>
    </row>
    <row r="7" spans="1:8" x14ac:dyDescent="0.2">
      <c r="A7" s="109" t="s">
        <v>2382</v>
      </c>
      <c r="G7" s="109">
        <v>14</v>
      </c>
      <c r="H7" s="109">
        <v>2014</v>
      </c>
    </row>
    <row r="8" spans="1:8" x14ac:dyDescent="0.2">
      <c r="A8" s="109" t="s">
        <v>2383</v>
      </c>
      <c r="G8" s="109">
        <v>15</v>
      </c>
      <c r="H8" s="109">
        <v>2015</v>
      </c>
    </row>
    <row r="9" spans="1:8" x14ac:dyDescent="0.2">
      <c r="A9" s="109" t="s">
        <v>2384</v>
      </c>
      <c r="G9" s="109">
        <v>16</v>
      </c>
      <c r="H9" s="109">
        <v>2016</v>
      </c>
    </row>
    <row r="10" spans="1:8" x14ac:dyDescent="0.2">
      <c r="A10" s="109" t="s">
        <v>2385</v>
      </c>
      <c r="G10" s="109">
        <v>17</v>
      </c>
      <c r="H10" s="109">
        <v>2017</v>
      </c>
    </row>
    <row r="11" spans="1:8" x14ac:dyDescent="0.2">
      <c r="A11" s="109" t="s">
        <v>2386</v>
      </c>
      <c r="G11" s="109">
        <v>18</v>
      </c>
      <c r="H11" s="109">
        <v>2018</v>
      </c>
    </row>
    <row r="12" spans="1:8" x14ac:dyDescent="0.2">
      <c r="A12" s="109" t="s">
        <v>2387</v>
      </c>
    </row>
    <row r="13" spans="1:8" x14ac:dyDescent="0.2">
      <c r="A13" s="109" t="s">
        <v>2388</v>
      </c>
    </row>
    <row r="14" spans="1:8" x14ac:dyDescent="0.2">
      <c r="A14" s="109" t="s">
        <v>2389</v>
      </c>
    </row>
    <row r="15" spans="1:8" x14ac:dyDescent="0.2">
      <c r="A15" s="109" t="s">
        <v>2390</v>
      </c>
    </row>
    <row r="16" spans="1:8" x14ac:dyDescent="0.2">
      <c r="A16" s="109" t="s">
        <v>2391</v>
      </c>
    </row>
    <row r="17" spans="1:1" x14ac:dyDescent="0.2">
      <c r="A17" s="109" t="s">
        <v>2392</v>
      </c>
    </row>
    <row r="18" spans="1:1" x14ac:dyDescent="0.2">
      <c r="A18" s="109" t="s">
        <v>2393</v>
      </c>
    </row>
    <row r="19" spans="1:1" x14ac:dyDescent="0.2">
      <c r="A19" s="109" t="s">
        <v>2394</v>
      </c>
    </row>
    <row r="20" spans="1:1" x14ac:dyDescent="0.2">
      <c r="A20" s="109" t="s">
        <v>2395</v>
      </c>
    </row>
    <row r="21" spans="1:1" x14ac:dyDescent="0.2">
      <c r="A21" s="109" t="s">
        <v>2396</v>
      </c>
    </row>
    <row r="22" spans="1:1" x14ac:dyDescent="0.2">
      <c r="A22" s="109" t="s">
        <v>2397</v>
      </c>
    </row>
    <row r="23" spans="1:1" x14ac:dyDescent="0.2">
      <c r="A23" s="109" t="s">
        <v>2398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14</vt:i4>
      </vt:variant>
    </vt:vector>
  </HeadingPairs>
  <TitlesOfParts>
    <vt:vector size="14" baseType="lpstr">
      <vt:lpstr>Nouveau</vt:lpstr>
      <vt:lpstr>Ancien</vt:lpstr>
      <vt:lpstr>Liste clts frns</vt:lpstr>
      <vt:lpstr>CLIENTS BRUT</vt:lpstr>
      <vt:lpstr>CLIENTS BRUT (2)</vt:lpstr>
      <vt:lpstr>RECAP FRNS</vt:lpstr>
      <vt:lpstr>FRNS BALANCE</vt:lpstr>
      <vt:lpstr>SHARE pour coms</vt:lpstr>
      <vt:lpstr>FRNS BRUT</vt:lpstr>
      <vt:lpstr>SHARE BRUT</vt:lpstr>
      <vt:lpstr>FRNS BRUT 2</vt:lpstr>
      <vt:lpstr>SHARE BRUT 2</vt:lpstr>
      <vt:lpstr>PROCESS</vt:lpstr>
      <vt:lpstr>Liste investigation</vt:lpstr>
    </vt:vector>
  </TitlesOfParts>
  <Company>REF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Insinga, Sebastien (RX)</dc:creator>
  <cp:lastModifiedBy>Insinga, Sebastien (RX)</cp:lastModifiedBy>
  <dcterms:created xsi:type="dcterms:W3CDTF">2018-04-23T13:57:29Z</dcterms:created>
  <dcterms:modified xsi:type="dcterms:W3CDTF">2018-05-23T12:52:22Z</dcterms:modified>
</cp:coreProperties>
</file>