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527"/>
  <workbookPr codeName="ThisWorkbook"/>
  <mc:AlternateContent xmlns:mc="http://schemas.openxmlformats.org/markup-compatibility/2006">
    <mc:Choice Requires="x15">
      <x15ac:absPath xmlns:x15ac="http://schemas.microsoft.com/office/spreadsheetml/2010/11/ac" url="C:\Users\champlon_f\OneDrive - Kingfisher PLC\Documents\PROJETS\CALENDRIER DE PAIE\test\"/>
    </mc:Choice>
  </mc:AlternateContent>
  <xr:revisionPtr revIDLastSave="0" documentId="8_{0B84746E-AAB2-4984-B58B-5620130D5E83}" xr6:coauthVersionLast="47" xr6:coauthVersionMax="47" xr10:uidLastSave="{00000000-0000-0000-0000-000000000000}"/>
  <bookViews>
    <workbookView xWindow="-110" yWindow="-110" windowWidth="19420" windowHeight="10420" activeTab="3" xr2:uid="{00000000-000D-0000-FFFF-FFFF00000000}"/>
  </bookViews>
  <sheets>
    <sheet name=" planninf annuelle Paie 2021" sheetId="52" r:id="rId1"/>
    <sheet name="Setup" sheetId="27" r:id="rId2"/>
    <sheet name="2" sheetId="40" r:id="rId3"/>
    <sheet name="3" sheetId="51" r:id="rId4"/>
    <sheet name="4" sheetId="53" r:id="rId5"/>
  </sheets>
  <definedNames>
    <definedName name="start_day">Setup!$D$10</definedName>
    <definedName name="valuevx">42.314159</definedName>
    <definedName name="_xlnm.Print_Area" localSheetId="2">'2'!$A$1:$Z$56</definedName>
    <definedName name="_xlnm.Print_Area" localSheetId="3">'3'!$A$1:$Z$56</definedName>
    <definedName name="_xlnm.Print_Area" localSheetId="4">'4'!$A$1:$Z$56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5" i="53" l="1"/>
  <c r="S1" i="53" s="1"/>
  <c r="Y2" i="53"/>
  <c r="X2" i="53"/>
  <c r="W2" i="53"/>
  <c r="V2" i="53"/>
  <c r="U2" i="53"/>
  <c r="T2" i="53"/>
  <c r="S2" i="53"/>
  <c r="Q2" i="53"/>
  <c r="P2" i="53"/>
  <c r="O2" i="53"/>
  <c r="N2" i="53"/>
  <c r="M2" i="53"/>
  <c r="L2" i="53"/>
  <c r="K2" i="53"/>
  <c r="C5" i="51"/>
  <c r="A10" i="51" s="1"/>
  <c r="Y2" i="51"/>
  <c r="X2" i="51"/>
  <c r="W2" i="51"/>
  <c r="V2" i="51"/>
  <c r="U2" i="51"/>
  <c r="T2" i="51"/>
  <c r="S2" i="51"/>
  <c r="Q2" i="51"/>
  <c r="P2" i="51"/>
  <c r="O2" i="51"/>
  <c r="N2" i="51"/>
  <c r="M2" i="51"/>
  <c r="L2" i="51"/>
  <c r="K2" i="51"/>
  <c r="S1" i="51"/>
  <c r="W8" i="51" s="1"/>
  <c r="K1" i="51"/>
  <c r="N8" i="51" s="1"/>
  <c r="C5" i="40"/>
  <c r="K1" i="40" s="1"/>
  <c r="Y2" i="40"/>
  <c r="X2" i="40"/>
  <c r="W2" i="40"/>
  <c r="V2" i="40"/>
  <c r="U2" i="40"/>
  <c r="T2" i="40"/>
  <c r="S2" i="40"/>
  <c r="Q2" i="40"/>
  <c r="P2" i="40"/>
  <c r="O2" i="40"/>
  <c r="N2" i="40"/>
  <c r="M2" i="40"/>
  <c r="L2" i="40"/>
  <c r="K2" i="40"/>
  <c r="K1" i="53" l="1"/>
  <c r="N8" i="53" s="1"/>
  <c r="W8" i="53"/>
  <c r="S8" i="53"/>
  <c r="Y7" i="53"/>
  <c r="U7" i="53"/>
  <c r="W6" i="53"/>
  <c r="S6" i="53"/>
  <c r="Y5" i="53"/>
  <c r="U5" i="53"/>
  <c r="X4" i="53"/>
  <c r="T4" i="53"/>
  <c r="V3" i="53"/>
  <c r="X7" i="53"/>
  <c r="V6" i="53"/>
  <c r="X5" i="53"/>
  <c r="W4" i="53"/>
  <c r="U3" i="53"/>
  <c r="U8" i="53"/>
  <c r="S7" i="53"/>
  <c r="Y6" i="53"/>
  <c r="W5" i="53"/>
  <c r="V4" i="53"/>
  <c r="X3" i="53"/>
  <c r="T3" i="53"/>
  <c r="X8" i="53"/>
  <c r="T8" i="53"/>
  <c r="V7" i="53"/>
  <c r="X6" i="53"/>
  <c r="T6" i="53"/>
  <c r="V5" i="53"/>
  <c r="Y4" i="53"/>
  <c r="U4" i="53"/>
  <c r="W3" i="53"/>
  <c r="S3" i="53"/>
  <c r="V8" i="53"/>
  <c r="T7" i="53"/>
  <c r="T5" i="53"/>
  <c r="S4" i="53"/>
  <c r="Y3" i="53"/>
  <c r="Y8" i="53"/>
  <c r="W7" i="53"/>
  <c r="U6" i="53"/>
  <c r="S5" i="53"/>
  <c r="L6" i="53"/>
  <c r="N7" i="53"/>
  <c r="P8" i="53"/>
  <c r="A10" i="53"/>
  <c r="P3" i="53"/>
  <c r="K5" i="53"/>
  <c r="Q6" i="53"/>
  <c r="K7" i="53"/>
  <c r="M8" i="53"/>
  <c r="N3" i="53"/>
  <c r="L4" i="53"/>
  <c r="P4" i="53"/>
  <c r="M5" i="53"/>
  <c r="Q5" i="53"/>
  <c r="K6" i="53"/>
  <c r="O6" i="53"/>
  <c r="M7" i="53"/>
  <c r="Q7" i="53"/>
  <c r="K8" i="53"/>
  <c r="O8" i="53"/>
  <c r="K3" i="53"/>
  <c r="O3" i="53"/>
  <c r="M4" i="53"/>
  <c r="Q4" i="53"/>
  <c r="N5" i="53"/>
  <c r="P6" i="53"/>
  <c r="L8" i="53"/>
  <c r="L3" i="53"/>
  <c r="N4" i="53"/>
  <c r="O5" i="53"/>
  <c r="M6" i="53"/>
  <c r="O7" i="53"/>
  <c r="Q8" i="53"/>
  <c r="M3" i="53"/>
  <c r="Q3" i="53"/>
  <c r="K4" i="53"/>
  <c r="O4" i="53"/>
  <c r="L5" i="53"/>
  <c r="P5" i="53"/>
  <c r="N6" i="53"/>
  <c r="L7" i="53"/>
  <c r="P7" i="53"/>
  <c r="C10" i="51"/>
  <c r="A9" i="51"/>
  <c r="N3" i="51"/>
  <c r="S3" i="51"/>
  <c r="W3" i="51"/>
  <c r="L4" i="51"/>
  <c r="P4" i="51"/>
  <c r="U4" i="51"/>
  <c r="Y4" i="51"/>
  <c r="M5" i="51"/>
  <c r="Q5" i="51"/>
  <c r="V5" i="51"/>
  <c r="K6" i="51"/>
  <c r="O6" i="51"/>
  <c r="T6" i="51"/>
  <c r="X6" i="51"/>
  <c r="M7" i="51"/>
  <c r="Q7" i="51"/>
  <c r="V7" i="51"/>
  <c r="K8" i="51"/>
  <c r="O8" i="51"/>
  <c r="T8" i="51"/>
  <c r="X8" i="51"/>
  <c r="K3" i="51"/>
  <c r="O3" i="51"/>
  <c r="T3" i="51"/>
  <c r="X3" i="51"/>
  <c r="M4" i="51"/>
  <c r="Q4" i="51"/>
  <c r="V4" i="51"/>
  <c r="N5" i="51"/>
  <c r="S5" i="51"/>
  <c r="W5" i="51"/>
  <c r="L6" i="51"/>
  <c r="P6" i="51"/>
  <c r="U6" i="51"/>
  <c r="Y6" i="51"/>
  <c r="N7" i="51"/>
  <c r="S7" i="51"/>
  <c r="W7" i="51"/>
  <c r="L8" i="51"/>
  <c r="P8" i="51"/>
  <c r="U8" i="51"/>
  <c r="Y8" i="51"/>
  <c r="L3" i="51"/>
  <c r="P3" i="51"/>
  <c r="U3" i="51"/>
  <c r="Y3" i="51"/>
  <c r="N4" i="51"/>
  <c r="S4" i="51"/>
  <c r="W4" i="51"/>
  <c r="K5" i="51"/>
  <c r="O5" i="51"/>
  <c r="T5" i="51"/>
  <c r="X5" i="51"/>
  <c r="M6" i="51"/>
  <c r="Q6" i="51"/>
  <c r="V6" i="51"/>
  <c r="K7" i="51"/>
  <c r="O7" i="51"/>
  <c r="T7" i="51"/>
  <c r="X7" i="51"/>
  <c r="M8" i="51"/>
  <c r="Q8" i="51"/>
  <c r="V8" i="51"/>
  <c r="M3" i="51"/>
  <c r="Q3" i="51"/>
  <c r="V3" i="51"/>
  <c r="K4" i="51"/>
  <c r="O4" i="51"/>
  <c r="T4" i="51"/>
  <c r="X4" i="51"/>
  <c r="L5" i="51"/>
  <c r="P5" i="51"/>
  <c r="U5" i="51"/>
  <c r="Y5" i="51"/>
  <c r="N6" i="51"/>
  <c r="S6" i="51"/>
  <c r="W6" i="51"/>
  <c r="L7" i="51"/>
  <c r="P7" i="51"/>
  <c r="U7" i="51"/>
  <c r="Y7" i="51"/>
  <c r="S8" i="51"/>
  <c r="S1" i="40"/>
  <c r="L8" i="40"/>
  <c r="P6" i="40"/>
  <c r="N5" i="40"/>
  <c r="L4" i="40"/>
  <c r="K8" i="40"/>
  <c r="Q7" i="40"/>
  <c r="O6" i="40"/>
  <c r="M5" i="40"/>
  <c r="K4" i="40"/>
  <c r="Q3" i="40"/>
  <c r="P7" i="40"/>
  <c r="N6" i="40"/>
  <c r="L5" i="40"/>
  <c r="P3" i="40"/>
  <c r="Q8" i="40"/>
  <c r="O7" i="40"/>
  <c r="M6" i="40"/>
  <c r="K5" i="40"/>
  <c r="Q4" i="40"/>
  <c r="O3" i="40"/>
  <c r="P8" i="40"/>
  <c r="N7" i="40"/>
  <c r="L6" i="40"/>
  <c r="P4" i="40"/>
  <c r="N3" i="40"/>
  <c r="O8" i="40"/>
  <c r="M7" i="40"/>
  <c r="K6" i="40"/>
  <c r="Q5" i="40"/>
  <c r="O4" i="40"/>
  <c r="M3" i="40"/>
  <c r="N8" i="40"/>
  <c r="L7" i="40"/>
  <c r="P5" i="40"/>
  <c r="N4" i="40"/>
  <c r="L3" i="40"/>
  <c r="M8" i="40"/>
  <c r="K7" i="40"/>
  <c r="Q6" i="40"/>
  <c r="O5" i="40"/>
  <c r="M4" i="40"/>
  <c r="K3" i="40"/>
  <c r="A10" i="40"/>
  <c r="C10" i="53" l="1"/>
  <c r="A9" i="53"/>
  <c r="E10" i="51"/>
  <c r="C9" i="51"/>
  <c r="C10" i="40"/>
  <c r="A9" i="40"/>
  <c r="U8" i="40"/>
  <c r="S7" i="40"/>
  <c r="Y6" i="40"/>
  <c r="W5" i="40"/>
  <c r="U4" i="40"/>
  <c r="S3" i="40"/>
  <c r="T8" i="40"/>
  <c r="X6" i="40"/>
  <c r="V5" i="40"/>
  <c r="T4" i="40"/>
  <c r="T3" i="40"/>
  <c r="S8" i="40"/>
  <c r="Y7" i="40"/>
  <c r="W6" i="40"/>
  <c r="U5" i="40"/>
  <c r="S4" i="40"/>
  <c r="Y3" i="40"/>
  <c r="X7" i="40"/>
  <c r="V6" i="40"/>
  <c r="T5" i="40"/>
  <c r="X3" i="40"/>
  <c r="Y8" i="40"/>
  <c r="W7" i="40"/>
  <c r="U6" i="40"/>
  <c r="S5" i="40"/>
  <c r="Y4" i="40"/>
  <c r="W3" i="40"/>
  <c r="X8" i="40"/>
  <c r="V7" i="40"/>
  <c r="T6" i="40"/>
  <c r="X4" i="40"/>
  <c r="V3" i="40"/>
  <c r="W8" i="40"/>
  <c r="U7" i="40"/>
  <c r="S6" i="40"/>
  <c r="Y5" i="40"/>
  <c r="W4" i="40"/>
  <c r="U3" i="40"/>
  <c r="V8" i="40"/>
  <c r="T7" i="40"/>
  <c r="X5" i="40"/>
  <c r="V4" i="40"/>
  <c r="E10" i="53" l="1"/>
  <c r="C9" i="53"/>
  <c r="G10" i="51"/>
  <c r="E9" i="51"/>
  <c r="E10" i="40"/>
  <c r="C9" i="40"/>
  <c r="G10" i="53" l="1"/>
  <c r="E9" i="53"/>
  <c r="I10" i="51"/>
  <c r="G9" i="51"/>
  <c r="G10" i="40"/>
  <c r="E9" i="40"/>
  <c r="G9" i="53" l="1"/>
  <c r="I10" i="53"/>
  <c r="K10" i="51"/>
  <c r="I9" i="51"/>
  <c r="I10" i="40"/>
  <c r="G9" i="40"/>
  <c r="K10" i="53" l="1"/>
  <c r="I9" i="53"/>
  <c r="S10" i="51"/>
  <c r="K9" i="51"/>
  <c r="K10" i="40"/>
  <c r="I9" i="40"/>
  <c r="S10" i="53" l="1"/>
  <c r="K9" i="53"/>
  <c r="A16" i="51"/>
  <c r="C16" i="51" s="1"/>
  <c r="E16" i="51" s="1"/>
  <c r="G16" i="51" s="1"/>
  <c r="I16" i="51" s="1"/>
  <c r="K16" i="51" s="1"/>
  <c r="S16" i="51" s="1"/>
  <c r="A22" i="51" s="1"/>
  <c r="C22" i="51" s="1"/>
  <c r="E22" i="51" s="1"/>
  <c r="G22" i="51" s="1"/>
  <c r="I22" i="51" s="1"/>
  <c r="K22" i="51" s="1"/>
  <c r="S22" i="51" s="1"/>
  <c r="A28" i="51" s="1"/>
  <c r="C28" i="51" s="1"/>
  <c r="E28" i="51" s="1"/>
  <c r="G28" i="51" s="1"/>
  <c r="I28" i="51" s="1"/>
  <c r="K28" i="51" s="1"/>
  <c r="S28" i="51" s="1"/>
  <c r="A34" i="51" s="1"/>
  <c r="C34" i="51" s="1"/>
  <c r="E34" i="51" s="1"/>
  <c r="G34" i="51" s="1"/>
  <c r="I34" i="51" s="1"/>
  <c r="K34" i="51" s="1"/>
  <c r="S34" i="51" s="1"/>
  <c r="S9" i="51"/>
  <c r="S10" i="40"/>
  <c r="K9" i="40"/>
  <c r="A16" i="53" l="1"/>
  <c r="C16" i="53" s="1"/>
  <c r="E16" i="53" s="1"/>
  <c r="G16" i="53" s="1"/>
  <c r="I16" i="53" s="1"/>
  <c r="K16" i="53" s="1"/>
  <c r="S16" i="53" s="1"/>
  <c r="A22" i="53" s="1"/>
  <c r="C22" i="53" s="1"/>
  <c r="E22" i="53" s="1"/>
  <c r="G22" i="53" s="1"/>
  <c r="I22" i="53" s="1"/>
  <c r="K22" i="53" s="1"/>
  <c r="S22" i="53" s="1"/>
  <c r="A28" i="53" s="1"/>
  <c r="C28" i="53" s="1"/>
  <c r="E28" i="53" s="1"/>
  <c r="G28" i="53" s="1"/>
  <c r="I28" i="53" s="1"/>
  <c r="K28" i="53" s="1"/>
  <c r="S28" i="53" s="1"/>
  <c r="A34" i="53" s="1"/>
  <c r="C34" i="53" s="1"/>
  <c r="E34" i="53" s="1"/>
  <c r="G34" i="53" s="1"/>
  <c r="I34" i="53" s="1"/>
  <c r="K34" i="53" s="1"/>
  <c r="S34" i="53" s="1"/>
  <c r="S9" i="53"/>
  <c r="A16" i="40"/>
  <c r="C16" i="40" s="1"/>
  <c r="E16" i="40" s="1"/>
  <c r="G16" i="40" s="1"/>
  <c r="I16" i="40" s="1"/>
  <c r="K16" i="40" s="1"/>
  <c r="S16" i="40" s="1"/>
  <c r="A22" i="40" s="1"/>
  <c r="C22" i="40" s="1"/>
  <c r="E22" i="40" s="1"/>
  <c r="G22" i="40" s="1"/>
  <c r="I22" i="40" s="1"/>
  <c r="K22" i="40" s="1"/>
  <c r="S22" i="40" s="1"/>
  <c r="S9" i="40"/>
  <c r="A28" i="40" l="1"/>
  <c r="C28" i="40" s="1"/>
  <c r="E28" i="40" s="1"/>
  <c r="G28" i="40" s="1"/>
  <c r="I28" i="40" s="1"/>
  <c r="K28" i="40" s="1"/>
  <c r="S28" i="40" s="1"/>
  <c r="A34" i="40" s="1"/>
  <c r="C34" i="40" s="1"/>
  <c r="E34" i="40" s="1"/>
  <c r="G34" i="40" s="1"/>
  <c r="I34" i="40" s="1"/>
  <c r="K34" i="40" s="1"/>
  <c r="S34" i="40" s="1"/>
</calcChain>
</file>

<file path=xl/sharedStrings.xml><?xml version="1.0" encoding="utf-8"?>
<sst xmlns="http://schemas.openxmlformats.org/spreadsheetml/2006/main" count="568" uniqueCount="437">
  <si>
    <t>Year</t>
  </si>
  <si>
    <t>Monthly Calendar Template</t>
  </si>
  <si>
    <t>Start Month</t>
  </si>
  <si>
    <t>Start Day of Week</t>
  </si>
  <si>
    <t>1 = Sun, 2 = Mon, etc.</t>
  </si>
  <si>
    <t>1 = Jan, 2 = Feb, etc.</t>
  </si>
  <si>
    <t>Go to Page Layout &gt; Themes to choose different colors and fonts.</t>
  </si>
  <si>
    <r>
      <t>Step 1:</t>
    </r>
    <r>
      <rPr>
        <b/>
        <sz val="14"/>
        <color theme="1" tint="0.34998626667073579"/>
        <rFont val="Calibri"/>
        <family val="2"/>
        <scheme val="minor"/>
      </rPr>
      <t xml:space="preserve"> Enter the Year and Start Month</t>
    </r>
  </si>
  <si>
    <r>
      <t>Step 2:</t>
    </r>
    <r>
      <rPr>
        <b/>
        <sz val="14"/>
        <color theme="1" tint="0.34998626667073579"/>
        <rFont val="Calibri"/>
        <family val="2"/>
        <scheme val="minor"/>
      </rPr>
      <t xml:space="preserve"> Choose the Start Day</t>
    </r>
  </si>
  <si>
    <r>
      <t>Step 3:</t>
    </r>
    <r>
      <rPr>
        <b/>
        <sz val="14"/>
        <color theme="1" tint="0.34998626667073579"/>
        <rFont val="Calibri"/>
        <family val="2"/>
        <scheme val="minor"/>
      </rPr>
      <t xml:space="preserve"> Change the Theme Colors / Fonts</t>
    </r>
  </si>
  <si>
    <r>
      <t>Step 4:</t>
    </r>
    <r>
      <rPr>
        <b/>
        <sz val="14"/>
        <color theme="1" tint="0.34998626667073579"/>
        <rFont val="Calibri"/>
        <family val="2"/>
        <scheme val="minor"/>
      </rPr>
      <t xml:space="preserve"> Edit the Calendars as Needed</t>
    </r>
  </si>
  <si>
    <r>
      <t>Step 5:</t>
    </r>
    <r>
      <rPr>
        <b/>
        <sz val="14"/>
        <color theme="1" tint="0.34998626667073579"/>
        <rFont val="Calibri"/>
        <family val="2"/>
        <scheme val="minor"/>
      </rPr>
      <t xml:space="preserve"> Print to Paper or PDF</t>
    </r>
  </si>
  <si>
    <t>Print the entire workbook, or print only the selected worksheets.</t>
  </si>
  <si>
    <t>Calendrier de paie</t>
  </si>
  <si>
    <t>Paie de Contrôle 18h</t>
  </si>
  <si>
    <t>1er Recyclage 18h</t>
  </si>
  <si>
    <t>2e Recyclage 18h</t>
  </si>
  <si>
    <t>Période de pointage</t>
  </si>
  <si>
    <t>11/01/2021 - 07/02/2021</t>
  </si>
  <si>
    <t>Titres Restaurant</t>
  </si>
  <si>
    <t>Extractions</t>
  </si>
  <si>
    <t>09/02/2021 à 18h00</t>
  </si>
  <si>
    <t>01/02/2021 au 12/02/2021</t>
  </si>
  <si>
    <t>Paie de Pré-Contrôle</t>
  </si>
  <si>
    <t>Paie de Contrôle</t>
  </si>
  <si>
    <t>1er Recyclage</t>
  </si>
  <si>
    <t>17/02/2021 à 18h00</t>
  </si>
  <si>
    <t>2ème Recyclage</t>
  </si>
  <si>
    <t>18/02/2021 à 18h00</t>
  </si>
  <si>
    <t>Traitement Conso</t>
  </si>
  <si>
    <t>19/02/2021 à 12h00</t>
  </si>
  <si>
    <t>Virement</t>
  </si>
  <si>
    <t>19/02/2021 à 14h00 transmis à 18h00</t>
  </si>
  <si>
    <t>Date de Valeur</t>
  </si>
  <si>
    <t>Traitement
 Définitif</t>
  </si>
  <si>
    <t>19/02/2021 à 18h00</t>
  </si>
  <si>
    <t>Changement période</t>
  </si>
  <si>
    <t>22/02/2021 à 18h00</t>
  </si>
  <si>
    <t>Remontée salaires intéressement</t>
  </si>
  <si>
    <t>28/02/2021 à 12h00</t>
  </si>
  <si>
    <t>Remontée ayants-droit intéressement</t>
  </si>
  <si>
    <t>Extractions Titres Restaurant 18h</t>
  </si>
  <si>
    <t>15/02/2021 à 18h00</t>
  </si>
  <si>
    <r>
      <rPr>
        <u/>
        <sz val="14"/>
        <rFont val="Calibri"/>
        <family val="2"/>
        <scheme val="minor"/>
      </rPr>
      <t> </t>
    </r>
    <r>
      <rPr>
        <b/>
        <u/>
        <sz val="14"/>
        <rFont val="Calibri"/>
        <family val="2"/>
        <scheme val="minor"/>
      </rPr>
      <t>Notes</t>
    </r>
  </si>
  <si>
    <t>&lt; ---------------------------------------------------------------------------------------------  Période de pointage --------------------------------------------------------------------------------------------- &gt;</t>
  </si>
  <si>
    <r>
      <t xml:space="preserve">28/01/2021 au 01/02/2021 </t>
    </r>
    <r>
      <rPr>
        <sz val="9"/>
        <rFont val="Calibri"/>
        <family val="2"/>
        <scheme val="major"/>
      </rPr>
      <t>virement 16/03/2021</t>
    </r>
  </si>
  <si>
    <t>4e trim prime de croissance 2020</t>
  </si>
  <si>
    <t>Contrôle la Prime de Croissance par les RGP</t>
  </si>
  <si>
    <t>Paie de Pré-Contrôle 22h</t>
  </si>
  <si>
    <t>09/02/2021 à 22h00</t>
  </si>
  <si>
    <t>Participation 2020</t>
  </si>
  <si>
    <t>4e Trim prime de croissance 2020</t>
  </si>
  <si>
    <r>
      <rPr>
        <b/>
        <sz val="11"/>
        <rFont val="Calibri"/>
        <family val="2"/>
        <scheme val="minor"/>
      </rPr>
      <t>4e trimestre
prime de croissance 2020</t>
    </r>
    <r>
      <rPr>
        <sz val="8"/>
        <rFont val="Calibri"/>
        <family val="2"/>
        <scheme val="minor"/>
      </rPr>
      <t xml:space="preserve">
</t>
    </r>
    <r>
      <rPr>
        <b/>
        <sz val="11"/>
        <color rgb="FFFF0000"/>
        <rFont val="Calibri"/>
        <family val="2"/>
        <scheme val="minor"/>
      </rPr>
      <t>28/01/2021 au 01/02/2021</t>
    </r>
    <r>
      <rPr>
        <sz val="8"/>
        <rFont val="Calibri"/>
        <family val="2"/>
        <scheme val="minor"/>
      </rPr>
      <t xml:space="preserve">
virement 16/03/2021</t>
    </r>
  </si>
  <si>
    <t>+ Intégration NAO</t>
  </si>
  <si>
    <r>
      <rPr>
        <b/>
        <sz val="11"/>
        <rFont val="Calibri"/>
        <family val="2"/>
        <scheme val="minor"/>
      </rPr>
      <t>Intégration NAO</t>
    </r>
    <r>
      <rPr>
        <sz val="11"/>
        <rFont val="Calibri"/>
        <family val="2"/>
        <scheme val="minor"/>
      </rPr>
      <t xml:space="preserve">
</t>
    </r>
    <r>
      <rPr>
        <b/>
        <sz val="11"/>
        <color rgb="FFFF0000"/>
        <rFont val="Calibri"/>
        <family val="2"/>
        <scheme val="minor"/>
      </rPr>
      <t>15/01/2021</t>
    </r>
    <r>
      <rPr>
        <sz val="11"/>
        <color theme="1"/>
        <rFont val="Calibri"/>
        <family val="2"/>
        <scheme val="minor"/>
      </rPr>
      <t/>
    </r>
  </si>
  <si>
    <t>Période de paie de Test et de STC
en jours ouvrés</t>
  </si>
  <si>
    <t>&lt; --------------------------------------- Période de paie de Test et de STC - en jours ouvrés --------------------------------------- &gt;</t>
  </si>
  <si>
    <t>Traitement Conso 12h
+ Virement 14h + Traitement déf 18h</t>
  </si>
  <si>
    <t>&lt; -----------                  Participation 2020 ------ &gt;</t>
  </si>
  <si>
    <t>&lt; ----------------------------------                  Participation 2020 ---------------------------------------------- &gt;</t>
  </si>
  <si>
    <r>
      <rPr>
        <b/>
        <sz val="11"/>
        <rFont val="Calibri"/>
        <family val="2"/>
        <scheme val="minor"/>
      </rPr>
      <t>Participation 2020</t>
    </r>
    <r>
      <rPr>
        <sz val="10"/>
        <rFont val="Calibri"/>
        <family val="2"/>
        <scheme val="minor"/>
      </rPr>
      <t xml:space="preserve">
</t>
    </r>
    <r>
      <rPr>
        <b/>
        <sz val="11"/>
        <color rgb="FFFF0000"/>
        <rFont val="Calibri"/>
        <family val="2"/>
        <scheme val="minor"/>
      </rPr>
      <t>04/02/2021 au 09/02/2021</t>
    </r>
    <r>
      <rPr>
        <sz val="10"/>
        <rFont val="Calibri"/>
        <family val="2"/>
        <scheme val="minor"/>
      </rPr>
      <t xml:space="preserve">
</t>
    </r>
    <r>
      <rPr>
        <sz val="8"/>
        <rFont val="Calibri"/>
        <family val="2"/>
        <scheme val="minor"/>
      </rPr>
      <t>virement 18/05/2021</t>
    </r>
  </si>
  <si>
    <r>
      <t>04/02/2021 au 09/02/2021</t>
    </r>
    <r>
      <rPr>
        <sz val="9"/>
        <rFont val="Calibri"/>
        <family val="2"/>
        <scheme val="major"/>
      </rPr>
      <t xml:space="preserve"> virement 18/05/2021</t>
    </r>
  </si>
  <si>
    <t>PLANNING PAIE 2019</t>
  </si>
  <si>
    <t xml:space="preserve"> 4ème VERSEMENT PRIME DE CROISSANCE 2018 - PARTICIPATION 2018 - PRIME CROISSANCE 2019</t>
  </si>
  <si>
    <t>Mois de paie</t>
  </si>
  <si>
    <t>Période de paie de Test et de STC - en jours ouvrés</t>
  </si>
  <si>
    <t>PAIE JANVIER 2019</t>
  </si>
  <si>
    <t>10/12/2018 - 13/01/2019</t>
  </si>
  <si>
    <t>15/01/2019 à 18h00</t>
  </si>
  <si>
    <t>02/01/2019 au 17/01/2019</t>
  </si>
  <si>
    <t>07/01/2019 à 18h00</t>
  </si>
  <si>
    <t>18/01/2019 à 18h00</t>
  </si>
  <si>
    <t>22/01/2019 à 18h00</t>
  </si>
  <si>
    <t>23/01/2019 à 18h00</t>
  </si>
  <si>
    <t>24/01/2019 à 12h00</t>
  </si>
  <si>
    <t>24/01/2019 à 14h00</t>
  </si>
  <si>
    <t>24/01/2019 à 18h00</t>
  </si>
  <si>
    <t>28/01/2019 à 18h00</t>
  </si>
  <si>
    <t>28/01/2019 à 12h00</t>
  </si>
  <si>
    <t>4e versement prime de croissance 2018</t>
  </si>
  <si>
    <t>28/01/2019 au 31/01/2019</t>
  </si>
  <si>
    <t>PAIE FEVRIER 2019</t>
  </si>
  <si>
    <t>14/01/2019 - 10/02/2019</t>
  </si>
  <si>
    <t>12/02/2019 à 18h00</t>
  </si>
  <si>
    <t>01/02/2019 au 14/02/2019</t>
  </si>
  <si>
    <t>07/02/2019 à 18h00</t>
  </si>
  <si>
    <t>15/02/2019 à 18h00</t>
  </si>
  <si>
    <t>19/02/2019 à 18h00</t>
  </si>
  <si>
    <t>20/02/2019 à 18h00</t>
  </si>
  <si>
    <t>21/02/2019 à 12h00</t>
  </si>
  <si>
    <t>21/02/2019 à 14h00</t>
  </si>
  <si>
    <t>21/02/2019 à 18h00</t>
  </si>
  <si>
    <t>25/02/2019 à 18h00</t>
  </si>
  <si>
    <t>28/02/2019 à 12h00</t>
  </si>
  <si>
    <t>PAIE MARS 2019</t>
  </si>
  <si>
    <t>11/02/2019 - 10/03/2019</t>
  </si>
  <si>
    <t>12/03/2019 à 18h00</t>
  </si>
  <si>
    <t>01/03/2019 au 15/03/2019</t>
  </si>
  <si>
    <t>09/03/2019 à 18h00</t>
  </si>
  <si>
    <t>18/03/2019 à 18h00</t>
  </si>
  <si>
    <t>20/03/2019 à 18h00</t>
  </si>
  <si>
    <t>21/03/2019 à 18h00</t>
  </si>
  <si>
    <t>22/03/2019 à 12h00</t>
  </si>
  <si>
    <t>22/03/2019 à 14h00</t>
  </si>
  <si>
    <t>22/03/2019 à 18h00</t>
  </si>
  <si>
    <t>26/03/2019 à 18h00</t>
  </si>
  <si>
    <t>28/03/2019 à 12h00</t>
  </si>
  <si>
    <t>PAIE AVRIL 2019</t>
  </si>
  <si>
    <t>11/03/2019 - 14/04/2019</t>
  </si>
  <si>
    <t>16/04/2019 à 18h00</t>
  </si>
  <si>
    <t>01/04/2019 au 15/04/2019</t>
  </si>
  <si>
    <t>07/04/2019 à 18h00</t>
  </si>
  <si>
    <t>18/04/2019 à 18h00</t>
  </si>
  <si>
    <t>19/04/2019 à 18h00</t>
  </si>
  <si>
    <t>23/04/2019 à 12h00</t>
  </si>
  <si>
    <t>23/04/2019 à 14h00</t>
  </si>
  <si>
    <t>23/04/2019 à 18h00</t>
  </si>
  <si>
    <t>25/04/2019 à 18h00</t>
  </si>
  <si>
    <t>28/04/2019 à 12h00</t>
  </si>
  <si>
    <t>1er Trimestre Prime Croissance 2019</t>
  </si>
  <si>
    <t>28/04/2019 au 02/05/2019</t>
  </si>
  <si>
    <t>Participation 2018</t>
  </si>
  <si>
    <t>05/02/2019 au 07/02/2019</t>
  </si>
  <si>
    <t>PAIE MAI 2019</t>
  </si>
  <si>
    <t>15/04/2019 - 12/05/2019</t>
  </si>
  <si>
    <t>14/05/2019 à 18h00</t>
  </si>
  <si>
    <t>02/05/2019 au 16/05/2019</t>
  </si>
  <si>
    <t>07/05/2019 à 18h00</t>
  </si>
  <si>
    <t>17/05/2019 à 18h00</t>
  </si>
  <si>
    <t>21/05/2019 à 18h00</t>
  </si>
  <si>
    <t>22/05/2019 à 18h00</t>
  </si>
  <si>
    <t>23/05/2019 à 12h00</t>
  </si>
  <si>
    <t>23/05/2019 à 14h00</t>
  </si>
  <si>
    <t>23/05/2019 à 18h00</t>
  </si>
  <si>
    <t>27/05/2019 à 18h00</t>
  </si>
  <si>
    <t>28/05/2019 à 12h00</t>
  </si>
  <si>
    <t>PAIE JUIN 2019</t>
  </si>
  <si>
    <t>13/05/2019 - 16/06/2019</t>
  </si>
  <si>
    <t>18/06/2019 à 18h00</t>
  </si>
  <si>
    <t>03/06/2019 au 17/06/2019</t>
  </si>
  <si>
    <t>08/06/2019 à 18h00</t>
  </si>
  <si>
    <t>20/06/2019 à 18h00</t>
  </si>
  <si>
    <t>21/06/2019 à 18h00</t>
  </si>
  <si>
    <t>24/06/2019 à 12h00</t>
  </si>
  <si>
    <t>24/06/2019 à 14h00</t>
  </si>
  <si>
    <t>24/06/2019 à 18h00</t>
  </si>
  <si>
    <t>25/06/2019 à 18h00</t>
  </si>
  <si>
    <t>28/06/2019 à 12h00</t>
  </si>
  <si>
    <t>PAIE JUILLET 2019</t>
  </si>
  <si>
    <t>17/06/2019 - 14/07/2019</t>
  </si>
  <si>
    <t>16/07/2019 à 18h00</t>
  </si>
  <si>
    <t>01/07/2019 au 17/07/2019</t>
  </si>
  <si>
    <t>07/07/2019 à 18h00</t>
  </si>
  <si>
    <t>18/07/2019 à 18h00</t>
  </si>
  <si>
    <t>22/07/2019 à 18h00</t>
  </si>
  <si>
    <t>23/07/2019 à 18h00</t>
  </si>
  <si>
    <t>24/07/2019 à 12h00</t>
  </si>
  <si>
    <t>24/07/2019 à 14h00</t>
  </si>
  <si>
    <t>24/07/2019 à 18h00</t>
  </si>
  <si>
    <t>26/07/2019 à 18h00</t>
  </si>
  <si>
    <t>28/07/2019 à 12h00</t>
  </si>
  <si>
    <t>2e Trimestre Prime Croissance 2019</t>
  </si>
  <si>
    <t>28/07/2019 au 31/07/2019</t>
  </si>
  <si>
    <t>PAIE AOUT 2019</t>
  </si>
  <si>
    <t>15/07/2019 - 18/08/2019</t>
  </si>
  <si>
    <t>20/08/2019 à 18h00</t>
  </si>
  <si>
    <t>01/08/2019 au 19/08/2019</t>
  </si>
  <si>
    <t>07/08/2019 à 18h00</t>
  </si>
  <si>
    <t>22/08/2019 à 18h00</t>
  </si>
  <si>
    <t>23/08/2019 à 18h00</t>
  </si>
  <si>
    <t>26/08/2019 à 12h00</t>
  </si>
  <si>
    <t>26/08/2019 à 14h00</t>
  </si>
  <si>
    <t>26/08/2019 à 18h00</t>
  </si>
  <si>
    <t>27/08/2019 à 18h00</t>
  </si>
  <si>
    <t>28/08/2019 à 12h00</t>
  </si>
  <si>
    <t>PAIE SEPTEMBRE 2019</t>
  </si>
  <si>
    <t>19/08/2019 - 15/09/2019</t>
  </si>
  <si>
    <t>17/09/2019 à 18h00</t>
  </si>
  <si>
    <t>02/09/2019 au 17/09/2019</t>
  </si>
  <si>
    <t>07/09/2019 à 18h00</t>
  </si>
  <si>
    <t>18/09/2019 à 18h00</t>
  </si>
  <si>
    <t>20/09/2019 à 18h00</t>
  </si>
  <si>
    <t>23/09/2019 à 18h00</t>
  </si>
  <si>
    <t>24/09/2019 à 12h00</t>
  </si>
  <si>
    <t>24/09/2019 à 14h00</t>
  </si>
  <si>
    <t>24/09/2019 à 18h00</t>
  </si>
  <si>
    <t>25/09/2019 à 18h00</t>
  </si>
  <si>
    <t>28/09/2019 à 12h00</t>
  </si>
  <si>
    <t>PAIE OCTOBRE 2019</t>
  </si>
  <si>
    <t>16/09/2019 - 13/10/2019</t>
  </si>
  <si>
    <t>15/10/2019 à 18h00</t>
  </si>
  <si>
    <t>01/10/2019 au 17/10/2019</t>
  </si>
  <si>
    <t>07/10/2019 à 18h00</t>
  </si>
  <si>
    <t>18/10/2019 à 18h00</t>
  </si>
  <si>
    <t>22/10/2019 à 18h00</t>
  </si>
  <si>
    <t>23/10/2019 à 18h00</t>
  </si>
  <si>
    <t>24/10/2019 à 12h00</t>
  </si>
  <si>
    <t>24/10/2019 à 14h00</t>
  </si>
  <si>
    <t>24/10/2019 à 18h00</t>
  </si>
  <si>
    <t>28/10/2019 à 18h00</t>
  </si>
  <si>
    <t>28/10/2019 à 12h00</t>
  </si>
  <si>
    <t>3e Trimestre Prime croissance 2019</t>
  </si>
  <si>
    <t>28/10/2019 au 31/10/2019</t>
  </si>
  <si>
    <t>PAIE NOVEMBRE 2019</t>
  </si>
  <si>
    <t>14/10/2019 - 10/11/2019</t>
  </si>
  <si>
    <t>12/11/2019 à 18h00</t>
  </si>
  <si>
    <t>04/11/2019 au 15/11/2019</t>
  </si>
  <si>
    <t>09/11/2019 à 18h00</t>
  </si>
  <si>
    <t>18/11/2019 à 18h00</t>
  </si>
  <si>
    <t>20/11/2019 à 18h00</t>
  </si>
  <si>
    <t>21/11/2019 à 18h00</t>
  </si>
  <si>
    <t>22/11/2019 à 12h00</t>
  </si>
  <si>
    <t>22/11/2019 à 14h00</t>
  </si>
  <si>
    <t>22/11/2019 à 18h00</t>
  </si>
  <si>
    <t>26/11/2019 à 18h00</t>
  </si>
  <si>
    <t>28/11/2019 à 12h00</t>
  </si>
  <si>
    <t>PAIE DECEMBRE 2019</t>
  </si>
  <si>
    <t>11/11/2019 - 08/12/2019</t>
  </si>
  <si>
    <t>10/12/2019 à 18h00</t>
  </si>
  <si>
    <t>02/12/2019 au 13/12/2019</t>
  </si>
  <si>
    <t>07/12/2019 à 18h00</t>
  </si>
  <si>
    <t>16/12/2019 à 18h00</t>
  </si>
  <si>
    <t>18/12/2019 à 18h00</t>
  </si>
  <si>
    <t>19/12/2019 à 18h00</t>
  </si>
  <si>
    <t>20/12/2019 à 12h00</t>
  </si>
  <si>
    <t>20/12/2019 à 14h00</t>
  </si>
  <si>
    <t>20/12/2019 à 18h00</t>
  </si>
  <si>
    <t>24/12/2019 à 18h00</t>
  </si>
  <si>
    <t>28/12/2019 à 12h00</t>
  </si>
  <si>
    <t>PAIE JANVIER 2020</t>
  </si>
  <si>
    <t>09/12/2019 - 12/01/2020</t>
  </si>
  <si>
    <t>14/01/2020 à 18h00</t>
  </si>
  <si>
    <t>02/01/2020 au 17/01/2020</t>
  </si>
  <si>
    <t>07/01/2020 à 18h00</t>
  </si>
  <si>
    <t>20/01/2020 à 18h00</t>
  </si>
  <si>
    <t>22/01/2020 à 18h00</t>
  </si>
  <si>
    <t>23/01/2020 à 18h00</t>
  </si>
  <si>
    <t>24/01/2020 à 12h00</t>
  </si>
  <si>
    <t>24/01/2020 à 14h00</t>
  </si>
  <si>
    <t>24/01/2020 à 18h00</t>
  </si>
  <si>
    <t>28/01/2020 à 18h00</t>
  </si>
  <si>
    <t>4e versement prime de croissance 2019</t>
  </si>
  <si>
    <t>28/01/2020 au 31/01/2020</t>
  </si>
  <si>
    <t>PLANNING PAIE 2021</t>
  </si>
  <si>
    <t xml:space="preserve"> 4ème VERSEMENT PRIME DE CROISSANCE 2020 - PARTICIPATION 2020 - PRIME CROISSANCE 2021</t>
  </si>
  <si>
    <t>PAIE JANVIER 2021</t>
  </si>
  <si>
    <t>07/12/2020 - 10/01/2021</t>
  </si>
  <si>
    <t>12/01/2021 à 18h00</t>
  </si>
  <si>
    <t>04/01/2021 au 15/01/2021</t>
  </si>
  <si>
    <t>07/01/2021 à 18h00</t>
  </si>
  <si>
    <t>18/01/2021 à 18h00</t>
  </si>
  <si>
    <t>20/01/2021 à 18h00</t>
  </si>
  <si>
    <t>21/01/2021 à 18h00</t>
  </si>
  <si>
    <t>22/01/2021 à 12h00</t>
  </si>
  <si>
    <t>22/01/2021 à 14h00 transmis à 18h00</t>
  </si>
  <si>
    <t>22/01/2021 à 18h00</t>
  </si>
  <si>
    <t>25/01/2021 à 18h00</t>
  </si>
  <si>
    <t>28/01/2021 à 12h00</t>
  </si>
  <si>
    <t>4e versement prime de croissance 2020</t>
  </si>
  <si>
    <t>28/01/2021 au 01/02/2021*</t>
  </si>
  <si>
    <t>PAIE FEVRIER 2021</t>
  </si>
  <si>
    <t>07/02/2021 à 18h00</t>
  </si>
  <si>
    <t>14/02/2021 à 18h00</t>
  </si>
  <si>
    <t>PAIE MARS 2021</t>
  </si>
  <si>
    <t>08/02/2020 - 14/03/2021</t>
  </si>
  <si>
    <t>16/03/2021 à 18h00</t>
  </si>
  <si>
    <t>01/03/2021 au 17/03/2021</t>
  </si>
  <si>
    <t>07/03/2021 à 18h00</t>
  </si>
  <si>
    <t>18/03/2021 à 18h00</t>
  </si>
  <si>
    <t>22/03/2021 à 18h00</t>
  </si>
  <si>
    <t>23/03/2021 à 18h00</t>
  </si>
  <si>
    <t>24/03/2021 à 12h00</t>
  </si>
  <si>
    <t>24/03/2021 à 14h00 transmis à 18h00</t>
  </si>
  <si>
    <t>24/03/2021 à 18h00</t>
  </si>
  <si>
    <t>25/03/2021 à 18h00</t>
  </si>
  <si>
    <t>28/03/2021 à 12h00</t>
  </si>
  <si>
    <t>PAIE AVRIL 2021</t>
  </si>
  <si>
    <t>15/03/2021 - 11/04/2021</t>
  </si>
  <si>
    <t>13/04/2021 à 18h00</t>
  </si>
  <si>
    <t>01/04/2021 au 16/04/2021</t>
  </si>
  <si>
    <t>07/04/2021 à 18h00</t>
  </si>
  <si>
    <t>19/04/2020 à 18h00</t>
  </si>
  <si>
    <t>21/04/2021 à 18h00</t>
  </si>
  <si>
    <t>22/04/2021 à 18h00</t>
  </si>
  <si>
    <t>23/04/2021 à 12h00</t>
  </si>
  <si>
    <t>23/04/2021 à 14h00 transmis à 18h00</t>
  </si>
  <si>
    <t>23/04/2021 à 18h00</t>
  </si>
  <si>
    <t>26/04/2021 à 18h00</t>
  </si>
  <si>
    <t>28/04/2021 à 12h00</t>
  </si>
  <si>
    <t>1er Trimestre Prime Croissance 2021</t>
  </si>
  <si>
    <t>28/04/2021 au 30/04/2021*</t>
  </si>
  <si>
    <t>03/02/2021 au 05/02/2021*</t>
  </si>
  <si>
    <t>PAIE MAI 2021</t>
  </si>
  <si>
    <t>12/04/2021 - 09/05/2021</t>
  </si>
  <si>
    <t>11/05/2021 à 18h00</t>
  </si>
  <si>
    <t>03/05/2021 au 14/05/2021</t>
  </si>
  <si>
    <t>07/05/2021 à 18h00</t>
  </si>
  <si>
    <t>17/05/2021 à 18h00</t>
  </si>
  <si>
    <t>19/05/2021 à 18h00</t>
  </si>
  <si>
    <t>20/05/2021 à 18h00</t>
  </si>
  <si>
    <t>21/05/2021 à 12h00</t>
  </si>
  <si>
    <t>21/05/2021 à 14h00 transmis à 18h00</t>
  </si>
  <si>
    <t>21/05/2021 à 18h00</t>
  </si>
  <si>
    <t>25/05/2021 à 18h00</t>
  </si>
  <si>
    <t>28/05/2021 à 12h00</t>
  </si>
  <si>
    <t>PAIE JUIN 2021</t>
  </si>
  <si>
    <t>10/05/2021 - 13/06/2021</t>
  </si>
  <si>
    <t>15/06/2021 à 18h00</t>
  </si>
  <si>
    <t>01/06/2021 au 16/06/2021</t>
  </si>
  <si>
    <t>07/06/2021 à 18h00</t>
  </si>
  <si>
    <t>17/06/2021 à 18h00</t>
  </si>
  <si>
    <t>21/06/2021 à 18h00</t>
  </si>
  <si>
    <t>22/06/2021 à 18h00</t>
  </si>
  <si>
    <t>23/06/2021 à 12h00</t>
  </si>
  <si>
    <t>23/06/2021 à 14h00 transmis à 18h00</t>
  </si>
  <si>
    <t>23/06/2021 à 18h00</t>
  </si>
  <si>
    <t>24/06/2021 à 18h00</t>
  </si>
  <si>
    <t>28/06/2021 à 12h00</t>
  </si>
  <si>
    <t>PAIE JUILLET 2021</t>
  </si>
  <si>
    <t>14/06/2021 - 11/07/2021</t>
  </si>
  <si>
    <t>13/07/2021 à 18h00</t>
  </si>
  <si>
    <t>01/07/2021 au 16/07/2021</t>
  </si>
  <si>
    <t>07/07/2021 à 18h00</t>
  </si>
  <si>
    <t>19/07/2021 à 18h00</t>
  </si>
  <si>
    <t>21/07/2021 à 18h00</t>
  </si>
  <si>
    <t>22/07/2021 à 18h00</t>
  </si>
  <si>
    <t>23/07/2021 à 12h00</t>
  </si>
  <si>
    <t>23/07/2021 à 14h00 transmis à 18h00</t>
  </si>
  <si>
    <t>23/07/2021 à 18h00</t>
  </si>
  <si>
    <t>26/07/2021 à 18h00</t>
  </si>
  <si>
    <t>28/07/2021 à 12h00</t>
  </si>
  <si>
    <t>28/07/2020 à 12h00</t>
  </si>
  <si>
    <t>2e Trimestre Prime Croissance 2021</t>
  </si>
  <si>
    <t>28/07/2021 au 31/07/2021*</t>
  </si>
  <si>
    <t>PAIE AOUT 2021</t>
  </si>
  <si>
    <t>12/07/2021 - 15/08/2021</t>
  </si>
  <si>
    <t>17/08/2021 à 18h00</t>
  </si>
  <si>
    <t>02/08/2021 au 17/08/2021</t>
  </si>
  <si>
    <t>08/08/2021 à 18h00</t>
  </si>
  <si>
    <t>18/08/2021 à 18h00</t>
  </si>
  <si>
    <t>20/08/2021 à 18h00</t>
  </si>
  <si>
    <t>23/08/2021 à 18h00</t>
  </si>
  <si>
    <t>24/08/2021 à 12h00</t>
  </si>
  <si>
    <t>24/08/2021 à 14h00 transmis à 18h00</t>
  </si>
  <si>
    <t>24/08/2021 à 18h00</t>
  </si>
  <si>
    <t>25/08/2021 à 18h00</t>
  </si>
  <si>
    <t>28/08/2021 à 12h00</t>
  </si>
  <si>
    <t>PAIE SEPTEMBRE 2021</t>
  </si>
  <si>
    <t xml:space="preserve">16/08/2021 - 12/09/2021 </t>
  </si>
  <si>
    <t>14/09/2021 à 18h00</t>
  </si>
  <si>
    <t>01/09/2021 au 17/09/2021</t>
  </si>
  <si>
    <t>07/09/2021 à 18h00</t>
  </si>
  <si>
    <t>19/09/2021 à 18h00</t>
  </si>
  <si>
    <t>21/09/2020 à 18h00</t>
  </si>
  <si>
    <t>22/09/2021 à 18h00</t>
  </si>
  <si>
    <t>23/09/2021 à 12h00</t>
  </si>
  <si>
    <t>23/09/2021 à 14h00 transmis à 18h00</t>
  </si>
  <si>
    <t>23/09/2021 à 18h00</t>
  </si>
  <si>
    <t>24/09/2021 à 18h00</t>
  </si>
  <si>
    <t>28/09/2021 à 12h00</t>
  </si>
  <si>
    <t>PAIE OCTOBRE 2021</t>
  </si>
  <si>
    <t>13/09/2021 - 10/10/2021</t>
  </si>
  <si>
    <t>12/10/2021 à 18h00</t>
  </si>
  <si>
    <t>01/10/2021 au 15/10/2021</t>
  </si>
  <si>
    <t>07/10/2021 à 18h00</t>
  </si>
  <si>
    <t>18/10/2021 à 18h00</t>
  </si>
  <si>
    <t>20/10/2021 à 18h00</t>
  </si>
  <si>
    <t>21/10/2021 à 18h00</t>
  </si>
  <si>
    <t>22/10/2021 à 12h00</t>
  </si>
  <si>
    <t>22/10/2021 à 14h00 transmis à 18h00</t>
  </si>
  <si>
    <t>22/10/2021 à 18h00</t>
  </si>
  <si>
    <t>25/10/2021 à 18h00</t>
  </si>
  <si>
    <t>28/10/2021 à 12h00</t>
  </si>
  <si>
    <t>3e Trimestre Prime croissance 2021</t>
  </si>
  <si>
    <t>28/10/2021 au 02/11/2021*</t>
  </si>
  <si>
    <t>PAIE NOVEMBRE 2021</t>
  </si>
  <si>
    <t>11/10/2021 - 14/11/2021</t>
  </si>
  <si>
    <t>16/11/2021 à 18h00</t>
  </si>
  <si>
    <t>02/11/2021 au 16/11/2021</t>
  </si>
  <si>
    <t>07/11/2021 à 18h00</t>
  </si>
  <si>
    <t>17/11/2021 à 18h00</t>
  </si>
  <si>
    <t>19/11/2021 à 18h00</t>
  </si>
  <si>
    <t>22/11/2021 à 18h00</t>
  </si>
  <si>
    <t>23/11/2021 à 12h00</t>
  </si>
  <si>
    <t>23/11/2021 à 14h00 transmis à 18h00</t>
  </si>
  <si>
    <t>23/11/2021 à 18h00</t>
  </si>
  <si>
    <t>24/11/2021 à 18h00</t>
  </si>
  <si>
    <t>28/11/2021 à 12h00</t>
  </si>
  <si>
    <t>PAIE DECEMBRE 2021</t>
  </si>
  <si>
    <t>15/11/2021 - 12/12/2021</t>
  </si>
  <si>
    <t>14/12/2021 à 18h00</t>
  </si>
  <si>
    <t>01/12/2021 au 14/12/2021</t>
  </si>
  <si>
    <t>07/12/2021 à 18h00</t>
  </si>
  <si>
    <t>15/12/2021 à 18h00</t>
  </si>
  <si>
    <t>17/12/2021 à 18h00</t>
  </si>
  <si>
    <t>20/12/2021 à 18h00</t>
  </si>
  <si>
    <t>21/12/2021 à 12h00</t>
  </si>
  <si>
    <t>21/12/2021 à 14h00 transmis à 18h00</t>
  </si>
  <si>
    <t>21/12/2021 à 18h00</t>
  </si>
  <si>
    <t>22/12/2021 à 18h00</t>
  </si>
  <si>
    <t>28/12/2021 à 12h00</t>
  </si>
  <si>
    <t>PAIE JANVIER 2022</t>
  </si>
  <si>
    <t>13/12/2021 - 16/01/2022</t>
  </si>
  <si>
    <t>18/01/2022 à 18h00</t>
  </si>
  <si>
    <t>03/01/2022 au 17/01/2022</t>
  </si>
  <si>
    <t>07/01/2022 à 18h00</t>
  </si>
  <si>
    <t>20/01/2022 à 18h00</t>
  </si>
  <si>
    <t>21/01/2022 à 18h00</t>
  </si>
  <si>
    <t>24/01/2022 à 12h00</t>
  </si>
  <si>
    <t>24/01/2022 à 14h00 transmis à 18h00</t>
  </si>
  <si>
    <t>24/01/2022 à 18h00</t>
  </si>
  <si>
    <t>25/01/2022 à 18h00</t>
  </si>
  <si>
    <t>28/01/2022 à 12h00</t>
  </si>
  <si>
    <t>4e versement prime de croissance 2021</t>
  </si>
  <si>
    <t>28/01/2022 au 02/02/2022*</t>
  </si>
  <si>
    <t>* : Dates à confirmer</t>
  </si>
  <si>
    <t>Paie de Pré-Contrôle 18h</t>
  </si>
  <si>
    <t>Validation des notes PQQ par les RRH</t>
  </si>
  <si>
    <t>IMPORT PQQ</t>
  </si>
  <si>
    <t>Validation
des notes
PQQ par
les RRH</t>
  </si>
  <si>
    <r>
      <t xml:space="preserve">Intégration PQQ
</t>
    </r>
    <r>
      <rPr>
        <b/>
        <sz val="11"/>
        <color rgb="FFFF0000"/>
        <rFont val="Calibri"/>
        <family val="2"/>
        <scheme val="minor"/>
      </rPr>
      <t>15/03/2022</t>
    </r>
  </si>
  <si>
    <r>
      <t xml:space="preserve">Validation des notes PQQ
par les RRH
</t>
    </r>
    <r>
      <rPr>
        <b/>
        <sz val="11"/>
        <color rgb="FFFF0000"/>
        <rFont val="Calibri"/>
        <family val="2"/>
        <scheme val="minor"/>
      </rPr>
      <t>10/03/2021</t>
    </r>
  </si>
  <si>
    <t>Paie de Contrôle
18h</t>
  </si>
  <si>
    <t>Changement
période</t>
  </si>
  <si>
    <t>24/03/2021 à 14h00 transmis à 18h</t>
  </si>
  <si>
    <r>
      <t xml:space="preserve">Ticket Restaurant
Passage à 7€
</t>
    </r>
    <r>
      <rPr>
        <b/>
        <sz val="11"/>
        <color rgb="FFFF0000"/>
        <rFont val="Calibri"/>
        <family val="2"/>
        <scheme val="minor"/>
      </rPr>
      <t>Paie de mars 2021
du 08/02/2021 au 14/03/2021</t>
    </r>
  </si>
  <si>
    <t>&lt; -------------------------------------- Période de paie de Test et de STC - en jours ouvrés -------------------------------------- &gt;</t>
  </si>
  <si>
    <t>&lt; --------------------------------------------------------------------------------------------  Période de pointage -------------------------------------------------------------------------------------------- &gt;</t>
  </si>
  <si>
    <t>Période de paie de Test et de STC</t>
  </si>
  <si>
    <t>01/03/2021 au 15/03/2021</t>
  </si>
  <si>
    <t>Extractions Titres Restaurant 20h</t>
  </si>
  <si>
    <t>16/03/2021 à 20h00</t>
  </si>
  <si>
    <r>
      <t xml:space="preserve">23/04/2021 à 14h00 </t>
    </r>
    <r>
      <rPr>
        <b/>
        <sz val="10"/>
        <rFont val="Calibri"/>
        <family val="2"/>
        <scheme val="major"/>
      </rPr>
      <t>transmis à 18h00</t>
    </r>
  </si>
  <si>
    <t>13/04/2021 à 20h00</t>
  </si>
  <si>
    <t>&lt; ----  Période de paie de Test et de STC ---- &gt;</t>
  </si>
  <si>
    <t>Traitement Conso 12h
+ Virement 14h + Traitement
définitif 18h</t>
  </si>
  <si>
    <t>Remontée salaires intéressement + Remontée ayants-droit intéressement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</si>
</sst>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64" formatCode="_(* #,##0.00_);_(* \(#,##0.00\);_(* &quot;-&quot;??_);_(@_)"/>
    <numFmt numFmtId="165" formatCode="d"/>
    <numFmt numFmtId="166" formatCode="mmmm\ \'yy"/>
    <numFmt numFmtId="167" formatCode="mmmm\ yyyy"/>
    <numFmt numFmtId="168" formatCode="dddd"/>
    <numFmt numFmtId="169" formatCode="_-* #,##0.00\ _F_-;\-* #,##0.00\ _F_-;_-* &quot;-&quot;??\ _F_-;_-@_-"/>
    <numFmt numFmtId="170" formatCode="_ * #,##0.00_)\ _€_ ;_ * \(#,##0.00\)\ _€_ ;_ * &quot;-&quot;??_)\ _€_ ;_ @_ "/>
  </numFmts>
  <fonts count="77" x14ac:knownFonts="1">
    <font>
      <sz val="10"/>
      <name val="Arial"/>
      <family val="2"/>
    </font>
    <font>
      <sz val="11"/>
      <color theme="1"/>
      <name val="Calibri"/>
      <family val="2"/>
      <scheme val="minor"/>
    </font>
    <font>
      <sz val="8"/>
      <name val="Arial"/>
      <family val="2"/>
    </font>
    <font>
      <sz val="7"/>
      <name val="Arial"/>
      <family val="2"/>
    </font>
    <font>
      <b/>
      <sz val="14"/>
      <name val="Calibri"/>
      <family val="2"/>
      <scheme val="minor"/>
    </font>
    <font>
      <sz val="8"/>
      <color theme="4" tint="-0.249977111117893"/>
      <name val="Calibri"/>
      <family val="2"/>
      <scheme val="minor"/>
    </font>
    <font>
      <sz val="8"/>
      <name val="Calibri"/>
      <family val="2"/>
      <scheme val="minor"/>
    </font>
    <font>
      <sz val="11"/>
      <color theme="1" tint="0.34998626667073579"/>
      <name val="Calibri"/>
      <family val="2"/>
      <scheme val="minor"/>
    </font>
    <font>
      <b/>
      <sz val="12"/>
      <color theme="0"/>
      <name val="Calibri"/>
      <family val="2"/>
      <scheme val="major"/>
    </font>
    <font>
      <u/>
      <sz val="10"/>
      <color indexed="12"/>
      <name val="Arial"/>
      <family val="2"/>
    </font>
    <font>
      <sz val="10"/>
      <color theme="1" tint="0.499984740745262"/>
      <name val="Calibri"/>
      <family val="2"/>
      <scheme val="minor"/>
    </font>
    <font>
      <sz val="8"/>
      <color theme="1" tint="0.499984740745262"/>
      <name val="Calibri"/>
      <family val="2"/>
      <scheme val="minor"/>
    </font>
    <font>
      <sz val="10"/>
      <name val="Arial"/>
      <family val="2"/>
    </font>
    <font>
      <sz val="10"/>
      <name val="Calibri"/>
      <family val="2"/>
      <scheme val="minor"/>
    </font>
    <font>
      <sz val="10"/>
      <name val="Calibri"/>
      <family val="2"/>
      <scheme val="major"/>
    </font>
    <font>
      <b/>
      <sz val="14"/>
      <color theme="4" tint="-0.249977111117893"/>
      <name val="Calibri"/>
      <family val="2"/>
      <scheme val="minor"/>
    </font>
    <font>
      <b/>
      <sz val="14"/>
      <color theme="1" tint="0.34998626667073579"/>
      <name val="Calibri"/>
      <family val="2"/>
      <scheme val="minor"/>
    </font>
    <font>
      <sz val="14"/>
      <name val="Calibri"/>
      <family val="2"/>
      <scheme val="minor"/>
    </font>
    <font>
      <b/>
      <sz val="14"/>
      <color theme="0"/>
      <name val="Calibri"/>
      <family val="2"/>
      <scheme val="minor"/>
    </font>
    <font>
      <b/>
      <sz val="20"/>
      <color theme="0"/>
      <name val="Calibri"/>
      <family val="2"/>
      <scheme val="major"/>
    </font>
    <font>
      <b/>
      <sz val="18"/>
      <color theme="0"/>
      <name val="Calibri"/>
      <family val="2"/>
      <scheme val="major"/>
    </font>
    <font>
      <b/>
      <sz val="48"/>
      <color theme="4" tint="-0.249977111117893"/>
      <name val="Calibri"/>
      <family val="2"/>
      <scheme val="major"/>
    </font>
    <font>
      <b/>
      <sz val="16"/>
      <color theme="0"/>
      <name val="Calibri"/>
      <family val="2"/>
      <scheme val="major"/>
    </font>
    <font>
      <b/>
      <sz val="11"/>
      <color theme="4" tint="-0.499984740745262"/>
      <name val="Calibri"/>
      <family val="2"/>
      <scheme val="major"/>
    </font>
    <font>
      <b/>
      <sz val="9"/>
      <color theme="4"/>
      <name val="Calibri"/>
      <family val="2"/>
      <scheme val="minor"/>
    </font>
    <font>
      <sz val="9"/>
      <name val="Calibri"/>
      <family val="1"/>
      <scheme val="minor"/>
    </font>
    <font>
      <sz val="9"/>
      <name val="Arial"/>
      <family val="2"/>
    </font>
    <font>
      <sz val="9"/>
      <color indexed="60"/>
      <name val="Century Gothic"/>
      <family val="2"/>
    </font>
    <font>
      <sz val="13"/>
      <color theme="1" tint="0.249977111117893"/>
      <name val="Calibri"/>
      <family val="2"/>
      <scheme val="minor"/>
    </font>
    <font>
      <sz val="13"/>
      <name val="Calibri"/>
      <family val="2"/>
      <scheme val="minor"/>
    </font>
    <font>
      <b/>
      <sz val="12"/>
      <color theme="1" tint="0.499984740745262"/>
      <name val="Calibri"/>
      <family val="2"/>
      <scheme val="minor"/>
    </font>
    <font>
      <sz val="10"/>
      <color theme="1" tint="0.34998626667073579"/>
      <name val="Calibri"/>
      <family val="2"/>
      <scheme val="minor"/>
    </font>
    <font>
      <b/>
      <sz val="9"/>
      <color theme="4" tint="-0.249977111117893"/>
      <name val="Calibri"/>
      <family val="2"/>
      <scheme val="major"/>
    </font>
    <font>
      <u/>
      <sz val="11"/>
      <color theme="1" tint="0.499984740745262"/>
      <name val="Calibri"/>
      <family val="2"/>
      <scheme val="minor"/>
    </font>
    <font>
      <sz val="10"/>
      <color theme="0" tint="-0.34998626667073579"/>
      <name val="Arial"/>
      <family val="2"/>
    </font>
    <font>
      <b/>
      <sz val="10"/>
      <name val="Calibri"/>
      <family val="2"/>
      <scheme val="minor"/>
    </font>
    <font>
      <b/>
      <sz val="10"/>
      <color rgb="FFFF0000"/>
      <name val="Calibri"/>
      <family val="2"/>
      <scheme val="minor"/>
    </font>
    <font>
      <sz val="10"/>
      <color rgb="FF000000"/>
      <name val="Times New Roman"/>
      <family val="1"/>
    </font>
    <font>
      <sz val="8"/>
      <name val="Calibri"/>
      <family val="2"/>
    </font>
    <font>
      <sz val="8"/>
      <name val="Calibri"/>
      <family val="2"/>
      <scheme val="major"/>
    </font>
    <font>
      <b/>
      <sz val="10"/>
      <name val="Calibri"/>
      <family val="2"/>
      <scheme val="major"/>
    </font>
    <font>
      <b/>
      <sz val="10"/>
      <name val="Calibri"/>
      <family val="2"/>
    </font>
    <font>
      <b/>
      <sz val="11"/>
      <name val="Calibri"/>
      <family val="2"/>
      <scheme val="major"/>
    </font>
    <font>
      <sz val="11"/>
      <name val="Calibri"/>
      <family val="2"/>
      <scheme val="major"/>
    </font>
    <font>
      <b/>
      <sz val="11"/>
      <color rgb="FFFF0000"/>
      <name val="Calibri"/>
      <family val="2"/>
      <scheme val="major"/>
    </font>
    <font>
      <sz val="11"/>
      <color theme="0" tint="-0.34998626667073579"/>
      <name val="Calibri"/>
      <family val="2"/>
      <scheme val="major"/>
    </font>
    <font>
      <u/>
      <sz val="14"/>
      <name val="Calibri"/>
      <family val="2"/>
      <scheme val="minor"/>
    </font>
    <font>
      <b/>
      <u/>
      <sz val="14"/>
      <name val="Calibri"/>
      <family val="2"/>
      <scheme val="minor"/>
    </font>
    <font>
      <sz val="10"/>
      <color rgb="FF000000"/>
      <name val="Times New Roman"/>
      <family val="1"/>
    </font>
    <font>
      <sz val="9"/>
      <name val="Calibri"/>
      <family val="2"/>
      <scheme val="major"/>
    </font>
    <font>
      <b/>
      <sz val="10"/>
      <color theme="0"/>
      <name val="Calibri"/>
      <family val="2"/>
    </font>
    <font>
      <b/>
      <sz val="7"/>
      <color rgb="FFC00000"/>
      <name val="Calibri"/>
      <family val="2"/>
      <scheme val="major"/>
    </font>
    <font>
      <b/>
      <sz val="7"/>
      <color theme="4" tint="-0.249977111117893"/>
      <name val="Calibri"/>
      <family val="2"/>
      <scheme val="major"/>
    </font>
    <font>
      <b/>
      <sz val="11"/>
      <color theme="0"/>
      <name val="Calibri"/>
      <family val="2"/>
      <scheme val="major"/>
    </font>
    <font>
      <sz val="11"/>
      <name val="Calibri"/>
      <family val="2"/>
      <scheme val="minor"/>
    </font>
    <font>
      <b/>
      <sz val="11"/>
      <name val="Calibri"/>
      <family val="2"/>
      <scheme val="minor"/>
    </font>
    <font>
      <b/>
      <sz val="11"/>
      <color rgb="FFFF0000"/>
      <name val="Calibri"/>
      <family val="2"/>
      <scheme val="minor"/>
    </font>
    <font>
      <b/>
      <sz val="10"/>
      <color rgb="FFFF0000"/>
      <name val="Calibri"/>
      <family val="2"/>
      <scheme val="major"/>
    </font>
    <font>
      <b/>
      <sz val="26"/>
      <color rgb="FFC00000"/>
      <name val="Franklin Gothic Condensed"/>
      <family val="3"/>
    </font>
    <font>
      <sz val="6"/>
      <color rgb="FFC00000"/>
      <name val="Calibri"/>
      <family val="2"/>
      <scheme val="major"/>
    </font>
    <font>
      <sz val="10"/>
      <name val="Arial"/>
      <family val="2"/>
    </font>
    <font>
      <b/>
      <u/>
      <sz val="10"/>
      <name val="Calibri"/>
      <family val="2"/>
      <scheme val="minor"/>
    </font>
    <font>
      <b/>
      <i/>
      <sz val="10"/>
      <name val="Calibri"/>
      <family val="2"/>
      <scheme val="minor"/>
    </font>
    <font>
      <i/>
      <sz val="10"/>
      <name val="Calibri"/>
      <family val="2"/>
      <scheme val="minor"/>
    </font>
    <font>
      <sz val="10"/>
      <color rgb="FFFF0000"/>
      <name val="Calibri"/>
      <family val="2"/>
      <scheme val="minor"/>
    </font>
    <font>
      <sz val="10"/>
      <color indexed="12"/>
      <name val="Calibri"/>
      <family val="2"/>
      <scheme val="minor"/>
    </font>
    <font>
      <i/>
      <sz val="10"/>
      <color indexed="10"/>
      <name val="Calibri"/>
      <family val="2"/>
      <scheme val="minor"/>
    </font>
    <font>
      <b/>
      <i/>
      <sz val="10"/>
      <color indexed="10"/>
      <name val="Calibri"/>
      <family val="2"/>
      <scheme val="minor"/>
    </font>
    <font>
      <i/>
      <sz val="10"/>
      <color rgb="FFFF0000"/>
      <name val="Calibri"/>
      <family val="2"/>
      <scheme val="minor"/>
    </font>
    <font>
      <i/>
      <sz val="10"/>
      <color indexed="12"/>
      <name val="Calibri"/>
      <family val="2"/>
      <scheme val="minor"/>
    </font>
    <font>
      <b/>
      <sz val="8"/>
      <name val="Calibri"/>
      <family val="2"/>
      <scheme val="minor"/>
    </font>
    <font>
      <b/>
      <sz val="12"/>
      <name val="Calibri"/>
      <family val="2"/>
      <scheme val="major"/>
    </font>
    <font>
      <sz val="12"/>
      <name val="Calibri"/>
      <family val="2"/>
      <scheme val="major"/>
    </font>
    <font>
      <sz val="12"/>
      <color theme="0"/>
      <name val="Calibri"/>
      <family val="2"/>
      <scheme val="major"/>
    </font>
    <font>
      <b/>
      <sz val="12"/>
      <color rgb="FFFF0000"/>
      <name val="Calibri"/>
      <family val="2"/>
      <scheme val="major"/>
    </font>
    <font>
      <b/>
      <sz val="11"/>
      <color theme="0"/>
      <name val="Calibri"/>
      <family val="2"/>
    </font>
    <font>
      <b/>
      <sz val="11"/>
      <name val="Calibri"/>
      <family val="2"/>
    </font>
  </fonts>
  <fills count="20">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theme="4" tint="-0.249977111117893"/>
        <bgColor indexed="64"/>
      </patternFill>
    </fill>
    <fill>
      <patternFill patternType="solid">
        <fgColor theme="4" tint="0.59999389629810485"/>
        <bgColor indexed="64"/>
      </patternFill>
    </fill>
    <fill>
      <patternFill patternType="solid">
        <fgColor rgb="FFF2F2F2"/>
      </patternFill>
    </fill>
    <fill>
      <patternFill patternType="solid">
        <fgColor rgb="FFC00000"/>
        <bgColor indexed="64"/>
      </patternFill>
    </fill>
    <fill>
      <patternFill patternType="solid">
        <fgColor rgb="FFE4FF97"/>
      </patternFill>
    </fill>
    <fill>
      <patternFill patternType="solid">
        <fgColor rgb="FFE4FF97"/>
        <bgColor indexed="64"/>
      </patternFill>
    </fill>
    <fill>
      <patternFill patternType="solid">
        <fgColor rgb="FFFFC197"/>
        <bgColor indexed="64"/>
      </patternFill>
    </fill>
    <fill>
      <patternFill patternType="solid">
        <fgColor rgb="FFFFFF9E"/>
        <bgColor indexed="64"/>
      </patternFill>
    </fill>
    <fill>
      <patternFill patternType="solid">
        <fgColor rgb="FFFFC4C4"/>
        <bgColor indexed="64"/>
      </patternFill>
    </fill>
    <fill>
      <patternFill patternType="solid">
        <fgColor rgb="FFE0CBEF"/>
        <bgColor indexed="64"/>
      </patternFill>
    </fill>
    <fill>
      <patternFill patternType="solid">
        <fgColor rgb="FFFFC096"/>
        <bgColor indexed="64"/>
      </patternFill>
    </fill>
    <fill>
      <patternFill patternType="solid">
        <fgColor rgb="FFB6EBFF"/>
        <bgColor indexed="64"/>
      </patternFill>
    </fill>
    <fill>
      <patternFill patternType="solid">
        <fgColor rgb="FFFFC9FF"/>
        <bgColor indexed="64"/>
      </patternFill>
    </fill>
    <fill>
      <patternFill patternType="solid">
        <fgColor rgb="FFFF99FF"/>
        <bgColor indexed="64"/>
      </patternFill>
    </fill>
    <fill>
      <patternFill patternType="solid">
        <fgColor rgb="FF7030A0"/>
        <bgColor indexed="64"/>
      </patternFill>
    </fill>
    <fill>
      <patternFill patternType="solid">
        <fgColor theme="5" tint="0.79998168889431442"/>
        <bgColor indexed="64"/>
      </patternFill>
    </fill>
  </fills>
  <borders count="99">
    <border>
      <left/>
      <right/>
      <top/>
      <bottom/>
      <diagonal/>
    </border>
    <border>
      <left style="thin">
        <color theme="0" tint="-0.499984740745262"/>
      </left>
      <right/>
      <top style="thin">
        <color theme="0" tint="-0.499984740745262"/>
      </top>
      <bottom/>
      <diagonal/>
    </border>
    <border>
      <left/>
      <right style="thin">
        <color theme="0" tint="-0.499984740745262"/>
      </right>
      <top style="thin">
        <color theme="0" tint="-0.499984740745262"/>
      </top>
      <bottom/>
      <diagonal/>
    </border>
    <border>
      <left style="thin">
        <color theme="0" tint="-0.499984740745262"/>
      </left>
      <right/>
      <top/>
      <bottom/>
      <diagonal/>
    </border>
    <border>
      <left/>
      <right style="thin">
        <color theme="0" tint="-0.499984740745262"/>
      </right>
      <top/>
      <bottom/>
      <diagonal/>
    </border>
    <border>
      <left style="thin">
        <color theme="0" tint="-0.499984740745262"/>
      </left>
      <right/>
      <top/>
      <bottom style="thin">
        <color theme="0" tint="-0.499984740745262"/>
      </bottom>
      <diagonal/>
    </border>
    <border>
      <left/>
      <right style="thin">
        <color theme="0" tint="-0.499984740745262"/>
      </right>
      <top/>
      <bottom style="thin">
        <color theme="0" tint="-0.499984740745262"/>
      </bottom>
      <diagonal/>
    </border>
    <border>
      <left/>
      <right/>
      <top style="thin">
        <color theme="0" tint="-0.499984740745262"/>
      </top>
      <bottom/>
      <diagonal/>
    </border>
    <border>
      <left/>
      <right/>
      <top/>
      <bottom style="thin">
        <color theme="0" tint="-0.499984740745262"/>
      </bottom>
      <diagonal/>
    </border>
    <border>
      <left style="thin">
        <color theme="0" tint="-0.24994659260841701"/>
      </left>
      <right/>
      <top/>
      <bottom/>
      <diagonal/>
    </border>
    <border>
      <left/>
      <right style="thin">
        <color theme="0" tint="-0.24994659260841701"/>
      </right>
      <top/>
      <bottom/>
      <diagonal/>
    </border>
    <border>
      <left style="thin">
        <color theme="0" tint="-0.24994659260841701"/>
      </left>
      <right/>
      <top/>
      <bottom style="thin">
        <color theme="0" tint="-0.24994659260841701"/>
      </bottom>
      <diagonal/>
    </border>
    <border>
      <left/>
      <right/>
      <top/>
      <bottom style="thin">
        <color theme="0" tint="-0.24994659260841701"/>
      </bottom>
      <diagonal/>
    </border>
    <border>
      <left/>
      <right style="thin">
        <color theme="0" tint="-0.24994659260841701"/>
      </right>
      <top/>
      <bottom style="thin">
        <color theme="0" tint="-0.24994659260841701"/>
      </bottom>
      <diagonal/>
    </border>
    <border>
      <left style="thin">
        <color theme="4" tint="-0.24994659260841701"/>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right style="double">
        <color indexed="64"/>
      </right>
      <top/>
      <bottom/>
      <diagonal/>
    </border>
    <border>
      <left style="thin">
        <color auto="1"/>
      </left>
      <right/>
      <top style="thin">
        <color auto="1"/>
      </top>
      <bottom style="hair">
        <color auto="1"/>
      </bottom>
      <diagonal/>
    </border>
    <border>
      <left/>
      <right/>
      <top style="thin">
        <color auto="1"/>
      </top>
      <bottom style="hair">
        <color auto="1"/>
      </bottom>
      <diagonal/>
    </border>
    <border>
      <left/>
      <right style="thin">
        <color auto="1"/>
      </right>
      <top style="thin">
        <color auto="1"/>
      </top>
      <bottom style="hair">
        <color auto="1"/>
      </bottom>
      <diagonal/>
    </border>
    <border>
      <left style="thin">
        <color auto="1"/>
      </left>
      <right/>
      <top style="hair">
        <color auto="1"/>
      </top>
      <bottom style="hair">
        <color auto="1"/>
      </bottom>
      <diagonal/>
    </border>
    <border>
      <left/>
      <right/>
      <top style="hair">
        <color auto="1"/>
      </top>
      <bottom style="hair">
        <color auto="1"/>
      </bottom>
      <diagonal/>
    </border>
    <border>
      <left/>
      <right style="thin">
        <color auto="1"/>
      </right>
      <top style="hair">
        <color auto="1"/>
      </top>
      <bottom style="hair">
        <color auto="1"/>
      </bottom>
      <diagonal/>
    </border>
    <border>
      <left style="thin">
        <color auto="1"/>
      </left>
      <right/>
      <top style="hair">
        <color auto="1"/>
      </top>
      <bottom style="thin">
        <color auto="1"/>
      </bottom>
      <diagonal/>
    </border>
    <border>
      <left/>
      <right/>
      <top style="hair">
        <color auto="1"/>
      </top>
      <bottom style="thin">
        <color auto="1"/>
      </bottom>
      <diagonal/>
    </border>
    <border>
      <left/>
      <right style="thin">
        <color auto="1"/>
      </right>
      <top style="hair">
        <color auto="1"/>
      </top>
      <bottom style="thin">
        <color auto="1"/>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thin">
        <color rgb="FF808080"/>
      </left>
      <right/>
      <top style="thin">
        <color rgb="FF808080"/>
      </top>
      <bottom/>
      <diagonal/>
    </border>
    <border>
      <left/>
      <right style="thin">
        <color rgb="FF808080"/>
      </right>
      <top style="thin">
        <color rgb="FF808080"/>
      </top>
      <bottom/>
      <diagonal/>
    </border>
    <border>
      <left style="thin">
        <color rgb="FF808080"/>
      </left>
      <right/>
      <top/>
      <bottom/>
      <diagonal/>
    </border>
    <border>
      <left/>
      <right style="thin">
        <color rgb="FF808080"/>
      </right>
      <top/>
      <bottom/>
      <diagonal/>
    </border>
    <border>
      <left style="thin">
        <color rgb="FF808080"/>
      </left>
      <right/>
      <top/>
      <bottom style="thin">
        <color rgb="FF808080"/>
      </bottom>
      <diagonal/>
    </border>
    <border>
      <left/>
      <right style="thin">
        <color rgb="FF808080"/>
      </right>
      <top/>
      <bottom style="thin">
        <color rgb="FF808080"/>
      </bottom>
      <diagonal/>
    </border>
    <border>
      <left/>
      <right style="thin">
        <color rgb="FF808080"/>
      </right>
      <top/>
      <bottom style="thin">
        <color theme="0" tint="-0.499984740745262"/>
      </bottom>
      <diagonal/>
    </border>
    <border>
      <left style="thin">
        <color rgb="FF808080"/>
      </left>
      <right/>
      <top style="thin">
        <color theme="0" tint="-0.499984740745262"/>
      </top>
      <bottom/>
      <diagonal/>
    </border>
    <border>
      <left/>
      <right style="thin">
        <color rgb="FF808080"/>
      </right>
      <top style="thin">
        <color theme="0" tint="-0.499984740745262"/>
      </top>
      <bottom/>
      <diagonal/>
    </border>
    <border>
      <left/>
      <right/>
      <top/>
      <bottom style="thin">
        <color rgb="FF808080"/>
      </bottom>
      <diagonal/>
    </border>
    <border>
      <left style="thin">
        <color theme="0" tint="-0.499984740745262"/>
      </left>
      <right/>
      <top/>
      <bottom style="thin">
        <color rgb="FF808080"/>
      </bottom>
      <diagonal/>
    </border>
    <border>
      <left/>
      <right style="thin">
        <color theme="0" tint="-0.499984740745262"/>
      </right>
      <top/>
      <bottom style="thin">
        <color rgb="FF808080"/>
      </bottom>
      <diagonal/>
    </border>
    <border>
      <left style="thin">
        <color auto="1"/>
      </left>
      <right/>
      <top style="hair">
        <color auto="1"/>
      </top>
      <bottom/>
      <diagonal/>
    </border>
    <border>
      <left/>
      <right/>
      <top style="hair">
        <color auto="1"/>
      </top>
      <bottom/>
      <diagonal/>
    </border>
    <border>
      <left/>
      <right style="thin">
        <color auto="1"/>
      </right>
      <top style="hair">
        <color auto="1"/>
      </top>
      <bottom/>
      <diagonal/>
    </border>
    <border>
      <left style="thin">
        <color theme="0" tint="-0.499984740745262"/>
      </left>
      <right/>
      <top style="hair">
        <color theme="0" tint="-0.499984740745262"/>
      </top>
      <bottom/>
      <diagonal/>
    </border>
    <border>
      <left/>
      <right style="thin">
        <color theme="0" tint="-0.499984740745262"/>
      </right>
      <top style="hair">
        <color theme="0" tint="-0.499984740745262"/>
      </top>
      <bottom/>
      <diagonal/>
    </border>
    <border>
      <left/>
      <right style="hair">
        <color indexed="64"/>
      </right>
      <top style="hair">
        <color indexed="64"/>
      </top>
      <bottom style="hair">
        <color indexed="64"/>
      </bottom>
      <diagonal/>
    </border>
    <border>
      <left style="thin">
        <color theme="0" tint="-0.499984740745262"/>
      </left>
      <right/>
      <top style="hair">
        <color auto="1"/>
      </top>
      <bottom/>
      <diagonal/>
    </border>
    <border>
      <left/>
      <right style="thin">
        <color theme="0" tint="-0.499984740745262"/>
      </right>
      <top style="hair">
        <color auto="1"/>
      </top>
      <bottom/>
      <diagonal/>
    </border>
    <border>
      <left style="thin">
        <color theme="0" tint="-0.499984740745262"/>
      </left>
      <right/>
      <top style="hair">
        <color indexed="64"/>
      </top>
      <bottom style="hair">
        <color indexed="64"/>
      </bottom>
      <diagonal/>
    </border>
    <border>
      <left style="thin">
        <color theme="0" tint="-0.499984740745262"/>
      </left>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right style="thin">
        <color theme="0" tint="-0.499984740745262"/>
      </right>
      <top style="hair">
        <color indexed="64"/>
      </top>
      <bottom style="hair">
        <color auto="1"/>
      </bottom>
      <diagonal/>
    </border>
    <border>
      <left style="thin">
        <color rgb="FF808080"/>
      </left>
      <right/>
      <top style="hair">
        <color indexed="64"/>
      </top>
      <bottom style="hair">
        <color auto="1"/>
      </bottom>
      <diagonal/>
    </border>
    <border>
      <left/>
      <right style="thin">
        <color rgb="FF808080"/>
      </right>
      <top style="hair">
        <color indexed="64"/>
      </top>
      <bottom/>
      <diagonal/>
    </border>
    <border>
      <left style="double">
        <color indexed="64"/>
      </left>
      <right style="thin">
        <color indexed="64"/>
      </right>
      <top style="double">
        <color indexed="64"/>
      </top>
      <bottom/>
      <diagonal/>
    </border>
    <border>
      <left style="thin">
        <color indexed="64"/>
      </left>
      <right style="thin">
        <color indexed="64"/>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style="thin">
        <color indexed="64"/>
      </left>
      <right style="double">
        <color indexed="64"/>
      </right>
      <top style="double">
        <color indexed="64"/>
      </top>
      <bottom/>
      <diagonal/>
    </border>
    <border>
      <left style="double">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style="double">
        <color indexed="64"/>
      </right>
      <top/>
      <bottom style="thin">
        <color indexed="64"/>
      </bottom>
      <diagonal/>
    </border>
    <border>
      <left style="double">
        <color indexed="64"/>
      </left>
      <right style="thin">
        <color indexed="64"/>
      </right>
      <top/>
      <bottom style="dotted">
        <color indexed="64"/>
      </bottom>
      <diagonal/>
    </border>
    <border>
      <left style="thin">
        <color indexed="64"/>
      </left>
      <right style="thin">
        <color indexed="64"/>
      </right>
      <top style="thin">
        <color indexed="64"/>
      </top>
      <bottom style="dotted">
        <color indexed="64"/>
      </bottom>
      <diagonal/>
    </border>
    <border>
      <left/>
      <right style="dotted">
        <color indexed="64"/>
      </right>
      <top/>
      <bottom style="dotted">
        <color indexed="64"/>
      </bottom>
      <diagonal/>
    </border>
    <border>
      <left style="dotted">
        <color indexed="64"/>
      </left>
      <right style="dotted">
        <color indexed="64"/>
      </right>
      <top style="dotted">
        <color indexed="64"/>
      </top>
      <bottom style="dotted">
        <color indexed="64"/>
      </bottom>
      <diagonal/>
    </border>
    <border>
      <left style="dotted">
        <color indexed="64"/>
      </left>
      <right/>
      <top style="dotted">
        <color indexed="64"/>
      </top>
      <bottom style="dotted">
        <color indexed="64"/>
      </bottom>
      <diagonal/>
    </border>
    <border>
      <left style="double">
        <color indexed="64"/>
      </left>
      <right style="thin">
        <color indexed="64"/>
      </right>
      <top style="dotted">
        <color indexed="64"/>
      </top>
      <bottom style="dotted">
        <color indexed="64"/>
      </bottom>
      <diagonal/>
    </border>
    <border>
      <left/>
      <right style="dotted">
        <color indexed="64"/>
      </right>
      <top style="dotted">
        <color indexed="64"/>
      </top>
      <bottom style="dotted">
        <color indexed="64"/>
      </bottom>
      <diagonal/>
    </border>
    <border>
      <left/>
      <right/>
      <top style="dotted">
        <color indexed="64"/>
      </top>
      <bottom style="dotted">
        <color indexed="64"/>
      </bottom>
      <diagonal/>
    </border>
    <border>
      <left/>
      <right/>
      <top style="dotted">
        <color indexed="64"/>
      </top>
      <bottom/>
      <diagonal/>
    </border>
    <border>
      <left/>
      <right style="double">
        <color indexed="64"/>
      </right>
      <top style="dotted">
        <color indexed="64"/>
      </top>
      <bottom/>
      <diagonal/>
    </border>
    <border>
      <left style="thin">
        <color indexed="64"/>
      </left>
      <right style="thin">
        <color indexed="64"/>
      </right>
      <top/>
      <bottom style="dotted">
        <color indexed="64"/>
      </bottom>
      <diagonal/>
    </border>
    <border>
      <left style="thin">
        <color indexed="64"/>
      </left>
      <right style="thin">
        <color indexed="64"/>
      </right>
      <top style="dotted">
        <color indexed="64"/>
      </top>
      <bottom style="dotted">
        <color indexed="64"/>
      </bottom>
      <diagonal/>
    </border>
    <border>
      <left/>
      <right style="dotted">
        <color indexed="64"/>
      </right>
      <top style="dotted">
        <color indexed="64"/>
      </top>
      <bottom/>
      <diagonal/>
    </border>
    <border>
      <left style="dotted">
        <color indexed="64"/>
      </left>
      <right/>
      <top style="dotted">
        <color indexed="64"/>
      </top>
      <bottom/>
      <diagonal/>
    </border>
    <border>
      <left style="thin">
        <color indexed="64"/>
      </left>
      <right style="dotted">
        <color indexed="64"/>
      </right>
      <top/>
      <bottom style="dotted">
        <color indexed="64"/>
      </bottom>
      <diagonal/>
    </border>
    <border>
      <left style="dotted">
        <color indexed="64"/>
      </left>
      <right/>
      <top/>
      <bottom style="dotted">
        <color indexed="64"/>
      </bottom>
      <diagonal/>
    </border>
    <border>
      <left/>
      <right/>
      <top/>
      <bottom style="dotted">
        <color indexed="64"/>
      </bottom>
      <diagonal/>
    </border>
    <border>
      <left style="dotted">
        <color indexed="64"/>
      </left>
      <right style="double">
        <color indexed="64"/>
      </right>
      <top/>
      <bottom/>
      <diagonal/>
    </border>
    <border>
      <left style="double">
        <color indexed="64"/>
      </left>
      <right style="thin">
        <color indexed="64"/>
      </right>
      <top style="dotted">
        <color indexed="64"/>
      </top>
      <bottom style="double">
        <color indexed="64"/>
      </bottom>
      <diagonal/>
    </border>
    <border>
      <left/>
      <right style="dotted">
        <color indexed="64"/>
      </right>
      <top style="dotted">
        <color indexed="64"/>
      </top>
      <bottom style="double">
        <color indexed="64"/>
      </bottom>
      <diagonal/>
    </border>
    <border>
      <left style="dotted">
        <color indexed="64"/>
      </left>
      <right/>
      <top style="dotted">
        <color indexed="64"/>
      </top>
      <bottom style="double">
        <color indexed="64"/>
      </bottom>
      <diagonal/>
    </border>
    <border>
      <left/>
      <right/>
      <top style="dotted">
        <color indexed="64"/>
      </top>
      <bottom style="double">
        <color indexed="64"/>
      </bottom>
      <diagonal/>
    </border>
    <border>
      <left/>
      <right style="double">
        <color indexed="64"/>
      </right>
      <top style="dotted">
        <color indexed="64"/>
      </top>
      <bottom style="double">
        <color indexed="64"/>
      </bottom>
      <diagonal/>
    </border>
    <border>
      <left/>
      <right style="thin">
        <color auto="1"/>
      </right>
      <top/>
      <bottom/>
      <diagonal/>
    </border>
    <border>
      <left style="thin">
        <color theme="0" tint="-0.499984740745262"/>
      </left>
      <right/>
      <top/>
      <bottom style="hair">
        <color indexed="64"/>
      </bottom>
      <diagonal/>
    </border>
    <border>
      <left/>
      <right/>
      <top/>
      <bottom style="hair">
        <color indexed="64"/>
      </bottom>
      <diagonal/>
    </border>
    <border>
      <left style="hair">
        <color indexed="64"/>
      </left>
      <right/>
      <top/>
      <bottom/>
      <diagonal/>
    </border>
    <border>
      <left style="thin">
        <color rgb="FF808080"/>
      </left>
      <right/>
      <top style="hair">
        <color indexed="64"/>
      </top>
      <bottom/>
      <diagonal/>
    </border>
    <border>
      <left/>
      <right style="thin">
        <color rgb="FF808080"/>
      </right>
      <top style="hair">
        <color indexed="64"/>
      </top>
      <bottom style="hair">
        <color auto="1"/>
      </bottom>
      <diagonal/>
    </border>
  </borders>
  <cellStyleXfs count="7">
    <xf numFmtId="0" fontId="0" fillId="0" borderId="0"/>
    <xf numFmtId="0" fontId="9" fillId="0" borderId="0" applyNumberFormat="0" applyFill="0" applyBorder="0" applyAlignment="0" applyProtection="0">
      <alignment vertical="top"/>
      <protection locked="0"/>
    </xf>
    <xf numFmtId="164" fontId="12" fillId="0" borderId="0" applyFont="0" applyFill="0" applyBorder="0" applyAlignment="0" applyProtection="0"/>
    <xf numFmtId="0" fontId="37" fillId="0" borderId="0"/>
    <xf numFmtId="0" fontId="48" fillId="0" borderId="0"/>
    <xf numFmtId="0" fontId="60" fillId="0" borderId="0"/>
    <xf numFmtId="169" fontId="12" fillId="0" borderId="0" applyFont="0" applyFill="0" applyBorder="0" applyAlignment="0" applyProtection="0"/>
  </cellStyleXfs>
  <cellXfs count="644">
    <xf numFmtId="0" fontId="0" fillId="0" borderId="0" xfId="0"/>
    <xf numFmtId="0" fontId="0" fillId="0" borderId="0" xfId="0" applyAlignment="1">
      <alignment vertical="center"/>
    </xf>
    <xf numFmtId="0" fontId="2" fillId="0" borderId="0" xfId="0" applyFont="1" applyAlignment="1">
      <alignment vertical="center"/>
    </xf>
    <xf numFmtId="0" fontId="2" fillId="0" borderId="0" xfId="0" applyFont="1" applyBorder="1"/>
    <xf numFmtId="0" fontId="2" fillId="0" borderId="0" xfId="0" applyFont="1"/>
    <xf numFmtId="0" fontId="3" fillId="0" borderId="0" xfId="0" applyFont="1" applyBorder="1"/>
    <xf numFmtId="0" fontId="3" fillId="0" borderId="0" xfId="0" applyFont="1"/>
    <xf numFmtId="0" fontId="3" fillId="0" borderId="0" xfId="0" applyFont="1" applyAlignment="1">
      <alignment vertical="center"/>
    </xf>
    <xf numFmtId="0" fontId="6" fillId="0" borderId="0" xfId="0" applyFont="1" applyFill="1" applyBorder="1" applyAlignment="1">
      <alignment vertical="center"/>
    </xf>
    <xf numFmtId="0" fontId="0" fillId="0" borderId="0" xfId="0" applyFont="1"/>
    <xf numFmtId="0" fontId="0" fillId="0" borderId="0" xfId="0" applyFont="1" applyAlignment="1">
      <alignment vertical="center"/>
    </xf>
    <xf numFmtId="0" fontId="9" fillId="0" borderId="10" xfId="1" applyBorder="1" applyAlignment="1" applyProtection="1">
      <alignment horizontal="center"/>
    </xf>
    <xf numFmtId="0" fontId="13" fillId="0" borderId="0" xfId="0" applyFont="1"/>
    <xf numFmtId="0" fontId="14" fillId="0" borderId="0" xfId="0" applyFont="1"/>
    <xf numFmtId="0" fontId="13" fillId="0" borderId="9" xfId="0" applyFont="1" applyBorder="1"/>
    <xf numFmtId="0" fontId="13" fillId="0" borderId="0" xfId="0" applyFont="1" applyBorder="1"/>
    <xf numFmtId="0" fontId="13" fillId="0" borderId="10" xfId="0" applyFont="1" applyBorder="1"/>
    <xf numFmtId="0" fontId="13" fillId="0" borderId="11" xfId="0" applyFont="1" applyBorder="1"/>
    <xf numFmtId="0" fontId="13" fillId="0" borderId="12" xfId="0" applyFont="1" applyBorder="1"/>
    <xf numFmtId="0" fontId="13" fillId="0" borderId="13" xfId="0" applyFont="1" applyBorder="1"/>
    <xf numFmtId="0" fontId="15" fillId="2" borderId="0" xfId="0" applyFont="1" applyFill="1" applyBorder="1" applyAlignment="1">
      <alignment horizontal="left" vertical="center"/>
    </xf>
    <xf numFmtId="0" fontId="17" fillId="0" borderId="0" xfId="0" applyFont="1"/>
    <xf numFmtId="0" fontId="17" fillId="0" borderId="0" xfId="0" applyFont="1" applyBorder="1"/>
    <xf numFmtId="0" fontId="18" fillId="4" borderId="14" xfId="0" applyFont="1" applyFill="1" applyBorder="1" applyAlignment="1">
      <alignment horizontal="center" vertical="center"/>
    </xf>
    <xf numFmtId="0" fontId="4" fillId="2" borderId="15" xfId="0" applyNumberFormat="1" applyFont="1" applyFill="1" applyBorder="1" applyAlignment="1">
      <alignment horizontal="center" vertical="center"/>
    </xf>
    <xf numFmtId="0" fontId="19" fillId="4" borderId="0" xfId="0" applyFont="1" applyFill="1" applyBorder="1" applyAlignment="1">
      <alignment horizontal="left" vertical="center" indent="1"/>
    </xf>
    <xf numFmtId="0" fontId="20" fillId="4" borderId="0" xfId="0" applyFont="1" applyFill="1" applyBorder="1" applyAlignment="1">
      <alignment vertical="center"/>
    </xf>
    <xf numFmtId="0" fontId="24" fillId="0" borderId="0" xfId="0" applyFont="1" applyFill="1" applyBorder="1" applyAlignment="1">
      <alignment horizontal="center" shrinkToFit="1"/>
    </xf>
    <xf numFmtId="165" fontId="25" fillId="0" borderId="0" xfId="0" applyNumberFormat="1" applyFont="1" applyFill="1" applyBorder="1" applyAlignment="1">
      <alignment horizontal="center" vertical="center" shrinkToFit="1"/>
    </xf>
    <xf numFmtId="0" fontId="26" fillId="0" borderId="0" xfId="0" applyFont="1" applyBorder="1"/>
    <xf numFmtId="0" fontId="27" fillId="0" borderId="0" xfId="0" applyFont="1" applyFill="1" applyBorder="1" applyAlignment="1">
      <alignment vertical="center"/>
    </xf>
    <xf numFmtId="0" fontId="28" fillId="0" borderId="0" xfId="0" applyFont="1" applyBorder="1" applyAlignment="1">
      <alignment vertical="center"/>
    </xf>
    <xf numFmtId="0" fontId="29" fillId="0" borderId="0" xfId="0" applyFont="1" applyAlignment="1">
      <alignment horizontal="left" vertical="center" indent="1"/>
    </xf>
    <xf numFmtId="0" fontId="30" fillId="0" borderId="0" xfId="2" applyNumberFormat="1" applyFont="1" applyFill="1" applyAlignment="1">
      <alignment horizontal="left"/>
    </xf>
    <xf numFmtId="0" fontId="31" fillId="0" borderId="0" xfId="0" applyFont="1" applyBorder="1" applyAlignment="1">
      <alignment horizontal="left" vertical="top" wrapText="1"/>
    </xf>
    <xf numFmtId="167" fontId="32" fillId="0" borderId="0" xfId="0" applyNumberFormat="1" applyFont="1" applyFill="1" applyBorder="1" applyAlignment="1">
      <alignment horizontal="left" vertical="top"/>
    </xf>
    <xf numFmtId="167" fontId="32" fillId="0" borderId="0" xfId="0" applyNumberFormat="1" applyFont="1" applyFill="1" applyBorder="1" applyAlignment="1">
      <alignment vertical="top"/>
    </xf>
    <xf numFmtId="0" fontId="31" fillId="0" borderId="0" xfId="0" applyFont="1" applyBorder="1" applyAlignment="1">
      <alignment horizontal="left" vertical="top" wrapText="1"/>
    </xf>
    <xf numFmtId="0" fontId="33" fillId="0" borderId="0" xfId="1" applyFont="1" applyAlignment="1" applyProtection="1">
      <alignment horizontal="left"/>
    </xf>
    <xf numFmtId="0" fontId="30" fillId="0" borderId="0" xfId="2" applyNumberFormat="1" applyFont="1" applyFill="1" applyAlignment="1">
      <alignment horizontal="left"/>
    </xf>
    <xf numFmtId="165" fontId="4" fillId="0" borderId="1" xfId="0" applyNumberFormat="1" applyFont="1" applyFill="1" applyBorder="1" applyAlignment="1">
      <alignment horizontal="center" vertical="center" shrinkToFit="1"/>
    </xf>
    <xf numFmtId="0" fontId="5" fillId="0" borderId="2" xfId="0" applyNumberFormat="1" applyFont="1" applyFill="1" applyBorder="1" applyAlignment="1">
      <alignment horizontal="left" vertical="center" shrinkToFit="1"/>
    </xf>
    <xf numFmtId="0" fontId="0" fillId="0" borderId="0" xfId="0" applyFill="1"/>
    <xf numFmtId="0" fontId="8" fillId="4" borderId="0" xfId="0" applyFont="1" applyFill="1" applyBorder="1" applyAlignment="1">
      <alignment horizontal="right" vertical="center"/>
    </xf>
    <xf numFmtId="167" fontId="21" fillId="0" borderId="0" xfId="0" applyNumberFormat="1" applyFont="1" applyFill="1" applyBorder="1" applyAlignment="1">
      <alignment vertical="top"/>
    </xf>
    <xf numFmtId="0" fontId="6" fillId="0" borderId="3" xfId="0" applyNumberFormat="1" applyFont="1" applyFill="1" applyBorder="1" applyAlignment="1">
      <alignment vertical="center"/>
    </xf>
    <xf numFmtId="0" fontId="6" fillId="0" borderId="4" xfId="0" applyNumberFormat="1" applyFont="1" applyFill="1" applyBorder="1" applyAlignment="1">
      <alignment vertical="center"/>
    </xf>
    <xf numFmtId="0" fontId="6" fillId="0" borderId="5" xfId="0" applyNumberFormat="1" applyFont="1" applyFill="1" applyBorder="1" applyAlignment="1">
      <alignment vertical="center"/>
    </xf>
    <xf numFmtId="0" fontId="6" fillId="0" borderId="6" xfId="0" applyNumberFormat="1" applyFont="1" applyFill="1" applyBorder="1" applyAlignment="1">
      <alignment vertical="center"/>
    </xf>
    <xf numFmtId="0" fontId="5" fillId="2" borderId="7" xfId="0" applyNumberFormat="1" applyFont="1" applyFill="1" applyBorder="1" applyAlignment="1">
      <alignment horizontal="left" vertical="center" shrinkToFit="1"/>
    </xf>
    <xf numFmtId="165" fontId="25" fillId="12" borderId="0" xfId="0" applyNumberFormat="1" applyFont="1" applyFill="1" applyBorder="1" applyAlignment="1">
      <alignment horizontal="center" vertical="center" shrinkToFit="1"/>
    </xf>
    <xf numFmtId="0" fontId="38" fillId="0" borderId="3" xfId="0" applyNumberFormat="1" applyFont="1" applyFill="1" applyBorder="1" applyAlignment="1">
      <alignment vertical="center"/>
    </xf>
    <xf numFmtId="0" fontId="38" fillId="0" borderId="0" xfId="0" applyNumberFormat="1" applyFont="1" applyFill="1" applyBorder="1" applyAlignment="1">
      <alignment vertical="center"/>
    </xf>
    <xf numFmtId="0" fontId="38" fillId="0" borderId="4" xfId="0" applyNumberFormat="1" applyFont="1" applyFill="1" applyBorder="1" applyAlignment="1">
      <alignment vertical="center"/>
    </xf>
    <xf numFmtId="0" fontId="39" fillId="0" borderId="3" xfId="0" applyNumberFormat="1" applyFont="1" applyFill="1" applyBorder="1" applyAlignment="1">
      <alignment vertical="center"/>
    </xf>
    <xf numFmtId="0" fontId="39" fillId="0" borderId="4" xfId="0" applyNumberFormat="1" applyFont="1" applyFill="1" applyBorder="1" applyAlignment="1">
      <alignment vertical="center"/>
    </xf>
    <xf numFmtId="0" fontId="39" fillId="0" borderId="0" xfId="0" applyNumberFormat="1" applyFont="1" applyFill="1" applyBorder="1" applyAlignment="1">
      <alignment vertical="center"/>
    </xf>
    <xf numFmtId="0" fontId="39" fillId="3" borderId="3" xfId="0" applyNumberFormat="1" applyFont="1" applyFill="1" applyBorder="1" applyAlignment="1">
      <alignment vertical="center"/>
    </xf>
    <xf numFmtId="0" fontId="39" fillId="3" borderId="0" xfId="0" applyNumberFormat="1" applyFont="1" applyFill="1" applyBorder="1" applyAlignment="1">
      <alignment vertical="center"/>
    </xf>
    <xf numFmtId="0" fontId="39" fillId="0" borderId="5" xfId="0" applyNumberFormat="1" applyFont="1" applyFill="1" applyBorder="1" applyAlignment="1">
      <alignment vertical="center"/>
    </xf>
    <xf numFmtId="0" fontId="39" fillId="0" borderId="6" xfId="0" applyNumberFormat="1" applyFont="1" applyFill="1" applyBorder="1" applyAlignment="1">
      <alignment vertical="center"/>
    </xf>
    <xf numFmtId="0" fontId="39" fillId="0" borderId="8" xfId="0" applyNumberFormat="1" applyFont="1" applyFill="1" applyBorder="1" applyAlignment="1">
      <alignment vertical="center"/>
    </xf>
    <xf numFmtId="0" fontId="39" fillId="3" borderId="5" xfId="0" applyNumberFormat="1" applyFont="1" applyFill="1" applyBorder="1" applyAlignment="1">
      <alignment vertical="center"/>
    </xf>
    <xf numFmtId="0" fontId="39" fillId="3" borderId="8" xfId="0" applyNumberFormat="1" applyFont="1" applyFill="1" applyBorder="1" applyAlignment="1">
      <alignment vertical="center"/>
    </xf>
    <xf numFmtId="0" fontId="6" fillId="0" borderId="0" xfId="0" applyFont="1" applyFill="1" applyBorder="1" applyAlignment="1">
      <alignment horizontal="left" vertical="center"/>
    </xf>
    <xf numFmtId="0" fontId="0" fillId="0" borderId="0" xfId="0" applyFill="1" applyBorder="1"/>
    <xf numFmtId="0" fontId="11" fillId="0" borderId="0" xfId="0" applyFont="1" applyFill="1" applyBorder="1" applyAlignment="1">
      <alignment vertical="center"/>
    </xf>
    <xf numFmtId="0" fontId="6" fillId="0" borderId="0" xfId="1" applyFont="1" applyFill="1" applyBorder="1" applyAlignment="1" applyProtection="1">
      <alignment horizontal="left" vertical="center"/>
    </xf>
    <xf numFmtId="0" fontId="0" fillId="0" borderId="0" xfId="0" applyAlignment="1"/>
    <xf numFmtId="0" fontId="34" fillId="0" borderId="0" xfId="1" applyFont="1" applyFill="1" applyBorder="1" applyAlignment="1" applyProtection="1">
      <alignment vertical="center"/>
    </xf>
    <xf numFmtId="0" fontId="43" fillId="2" borderId="20" xfId="0" applyFont="1" applyFill="1" applyBorder="1" applyAlignment="1">
      <alignment vertical="center"/>
    </xf>
    <xf numFmtId="14" fontId="43" fillId="2" borderId="20" xfId="0" applyNumberFormat="1" applyFont="1" applyFill="1" applyBorder="1" applyAlignment="1">
      <alignment vertical="center"/>
    </xf>
    <xf numFmtId="0" fontId="43" fillId="2" borderId="23" xfId="0" applyFont="1" applyFill="1" applyBorder="1" applyAlignment="1">
      <alignment vertical="center"/>
    </xf>
    <xf numFmtId="0" fontId="43" fillId="0" borderId="18" xfId="0" applyFont="1" applyBorder="1"/>
    <xf numFmtId="0" fontId="43" fillId="0" borderId="18" xfId="0" applyFont="1" applyFill="1" applyBorder="1" applyAlignment="1">
      <alignment vertical="center"/>
    </xf>
    <xf numFmtId="0" fontId="43" fillId="0" borderId="19" xfId="0" applyFont="1" applyFill="1" applyBorder="1" applyAlignment="1">
      <alignment vertical="center"/>
    </xf>
    <xf numFmtId="0" fontId="43" fillId="0" borderId="21" xfId="0" applyFont="1" applyBorder="1"/>
    <xf numFmtId="0" fontId="43" fillId="0" borderId="21" xfId="0" applyFont="1" applyFill="1" applyBorder="1" applyAlignment="1">
      <alignment vertical="center"/>
    </xf>
    <xf numFmtId="0" fontId="43" fillId="0" borderId="22" xfId="0" applyFont="1" applyFill="1" applyBorder="1" applyAlignment="1">
      <alignment vertical="center"/>
    </xf>
    <xf numFmtId="0" fontId="45" fillId="0" borderId="21" xfId="1" applyFont="1" applyFill="1" applyBorder="1" applyAlignment="1" applyProtection="1">
      <alignment vertical="center"/>
    </xf>
    <xf numFmtId="0" fontId="45" fillId="0" borderId="22" xfId="1" applyFont="1" applyFill="1" applyBorder="1" applyAlignment="1" applyProtection="1">
      <alignment vertical="center"/>
    </xf>
    <xf numFmtId="0" fontId="43" fillId="0" borderId="22" xfId="0" applyFont="1" applyBorder="1"/>
    <xf numFmtId="0" fontId="43" fillId="0" borderId="25" xfId="0" applyFont="1" applyBorder="1"/>
    <xf numFmtId="0" fontId="43" fillId="0" borderId="24" xfId="0" applyFont="1" applyBorder="1"/>
    <xf numFmtId="0" fontId="39" fillId="9" borderId="0" xfId="0" applyNumberFormat="1" applyFont="1" applyFill="1" applyBorder="1" applyAlignment="1">
      <alignment vertical="center"/>
    </xf>
    <xf numFmtId="0" fontId="5" fillId="9" borderId="2" xfId="0" applyNumberFormat="1" applyFont="1" applyFill="1" applyBorder="1" applyAlignment="1">
      <alignment horizontal="left" vertical="center" shrinkToFit="1"/>
    </xf>
    <xf numFmtId="0" fontId="39" fillId="9" borderId="4" xfId="0" applyNumberFormat="1" applyFont="1" applyFill="1" applyBorder="1" applyAlignment="1">
      <alignment vertical="center"/>
    </xf>
    <xf numFmtId="165" fontId="4" fillId="10" borderId="1" xfId="0" applyNumberFormat="1" applyFont="1" applyFill="1" applyBorder="1" applyAlignment="1">
      <alignment horizontal="center" vertical="center" shrinkToFit="1"/>
    </xf>
    <xf numFmtId="0" fontId="5" fillId="10" borderId="2" xfId="0" applyNumberFormat="1" applyFont="1" applyFill="1" applyBorder="1" applyAlignment="1">
      <alignment horizontal="left" vertical="center" shrinkToFit="1"/>
    </xf>
    <xf numFmtId="0" fontId="39" fillId="10" borderId="3" xfId="0" applyNumberFormat="1" applyFont="1" applyFill="1" applyBorder="1" applyAlignment="1">
      <alignment vertical="center"/>
    </xf>
    <xf numFmtId="0" fontId="39" fillId="10" borderId="4" xfId="0" applyNumberFormat="1" applyFont="1" applyFill="1" applyBorder="1" applyAlignment="1">
      <alignment vertical="center"/>
    </xf>
    <xf numFmtId="14" fontId="44" fillId="2" borderId="20" xfId="0" applyNumberFormat="1" applyFont="1" applyFill="1" applyBorder="1" applyAlignment="1">
      <alignment horizontal="left" vertical="center"/>
    </xf>
    <xf numFmtId="165" fontId="4" fillId="11" borderId="1" xfId="0" applyNumberFormat="1" applyFont="1" applyFill="1" applyBorder="1" applyAlignment="1">
      <alignment horizontal="center" vertical="center" shrinkToFit="1"/>
    </xf>
    <xf numFmtId="0" fontId="5" fillId="11" borderId="2" xfId="0" applyNumberFormat="1" applyFont="1" applyFill="1" applyBorder="1" applyAlignment="1">
      <alignment horizontal="left" vertical="center" shrinkToFit="1"/>
    </xf>
    <xf numFmtId="0" fontId="6" fillId="2" borderId="4" xfId="0" applyNumberFormat="1" applyFont="1" applyFill="1" applyBorder="1" applyAlignment="1">
      <alignment vertical="center"/>
    </xf>
    <xf numFmtId="14" fontId="42" fillId="2" borderId="20" xfId="0" applyNumberFormat="1" applyFont="1" applyFill="1" applyBorder="1" applyAlignment="1">
      <alignment vertical="center"/>
    </xf>
    <xf numFmtId="165" fontId="4" fillId="2" borderId="0" xfId="0" applyNumberFormat="1" applyFont="1" applyFill="1" applyBorder="1" applyAlignment="1">
      <alignment horizontal="center" vertical="center" shrinkToFit="1"/>
    </xf>
    <xf numFmtId="0" fontId="5" fillId="2" borderId="0" xfId="0" applyNumberFormat="1" applyFont="1" applyFill="1" applyBorder="1" applyAlignment="1">
      <alignment horizontal="left" vertical="center" shrinkToFit="1"/>
    </xf>
    <xf numFmtId="165" fontId="4" fillId="0" borderId="0" xfId="0" applyNumberFormat="1" applyFont="1" applyFill="1" applyBorder="1" applyAlignment="1">
      <alignment horizontal="center" vertical="center" shrinkToFit="1"/>
    </xf>
    <xf numFmtId="0" fontId="5" fillId="0" borderId="0" xfId="0" applyNumberFormat="1" applyFont="1" applyFill="1" applyBorder="1" applyAlignment="1">
      <alignment horizontal="left" vertical="center" shrinkToFit="1"/>
    </xf>
    <xf numFmtId="0" fontId="7" fillId="0" borderId="0" xfId="0" applyFont="1" applyFill="1" applyBorder="1" applyAlignment="1">
      <alignment horizontal="left" vertical="center" indent="1"/>
    </xf>
    <xf numFmtId="0" fontId="6" fillId="0" borderId="0" xfId="0" applyFont="1" applyFill="1" applyBorder="1"/>
    <xf numFmtId="0" fontId="10" fillId="0" borderId="0" xfId="0" applyFont="1" applyFill="1" applyBorder="1" applyAlignment="1"/>
    <xf numFmtId="165" fontId="4" fillId="0" borderId="3" xfId="0" applyNumberFormat="1" applyFont="1" applyFill="1" applyBorder="1" applyAlignment="1">
      <alignment horizontal="center" vertical="center" shrinkToFit="1"/>
    </xf>
    <xf numFmtId="0" fontId="5" fillId="0" borderId="4" xfId="0" applyNumberFormat="1" applyFont="1" applyFill="1" applyBorder="1" applyAlignment="1">
      <alignment horizontal="left" vertical="center" shrinkToFit="1"/>
    </xf>
    <xf numFmtId="165" fontId="4" fillId="14" borderId="33" xfId="0" applyNumberFormat="1" applyFont="1" applyFill="1" applyBorder="1" applyAlignment="1">
      <alignment horizontal="center" vertical="center" shrinkToFit="1"/>
    </xf>
    <xf numFmtId="0" fontId="5" fillId="14" borderId="34" xfId="0" applyNumberFormat="1" applyFont="1" applyFill="1" applyBorder="1" applyAlignment="1">
      <alignment horizontal="left" vertical="center" shrinkToFit="1"/>
    </xf>
    <xf numFmtId="0" fontId="5" fillId="3" borderId="0" xfId="0" applyNumberFormat="1" applyFont="1" applyFill="1" applyBorder="1" applyAlignment="1">
      <alignment horizontal="left" vertical="center" shrinkToFit="1"/>
    </xf>
    <xf numFmtId="165" fontId="4" fillId="13" borderId="33" xfId="0" applyNumberFormat="1" applyFont="1" applyFill="1" applyBorder="1" applyAlignment="1">
      <alignment horizontal="center" vertical="center" shrinkToFit="1"/>
    </xf>
    <xf numFmtId="0" fontId="5" fillId="13" borderId="34" xfId="0" applyNumberFormat="1" applyFont="1" applyFill="1" applyBorder="1" applyAlignment="1">
      <alignment horizontal="left" vertical="center" shrinkToFit="1"/>
    </xf>
    <xf numFmtId="165" fontId="4" fillId="9" borderId="33" xfId="0" applyNumberFormat="1" applyFont="1" applyFill="1" applyBorder="1" applyAlignment="1">
      <alignment horizontal="center" vertical="center" shrinkToFit="1"/>
    </xf>
    <xf numFmtId="0" fontId="5" fillId="9" borderId="34" xfId="0" applyNumberFormat="1" applyFont="1" applyFill="1" applyBorder="1" applyAlignment="1">
      <alignment horizontal="left" vertical="center" shrinkToFit="1"/>
    </xf>
    <xf numFmtId="0" fontId="39" fillId="9" borderId="36" xfId="0" applyNumberFormat="1" applyFont="1" applyFill="1" applyBorder="1" applyAlignment="1">
      <alignment vertical="center"/>
    </xf>
    <xf numFmtId="0" fontId="39" fillId="9" borderId="35" xfId="0" applyNumberFormat="1" applyFont="1" applyFill="1" applyBorder="1" applyAlignment="1">
      <alignment vertical="center"/>
    </xf>
    <xf numFmtId="165" fontId="4" fillId="9" borderId="7" xfId="0" applyNumberFormat="1" applyFont="1" applyFill="1" applyBorder="1" applyAlignment="1">
      <alignment horizontal="center" vertical="center" shrinkToFit="1"/>
    </xf>
    <xf numFmtId="165" fontId="4" fillId="0" borderId="33" xfId="0" applyNumberFormat="1" applyFont="1" applyFill="1" applyBorder="1" applyAlignment="1">
      <alignment horizontal="center" vertical="center" shrinkToFit="1"/>
    </xf>
    <xf numFmtId="0" fontId="5" fillId="0" borderId="34" xfId="0" applyNumberFormat="1" applyFont="1" applyFill="1" applyBorder="1" applyAlignment="1">
      <alignment horizontal="left" vertical="center" shrinkToFit="1"/>
    </xf>
    <xf numFmtId="0" fontId="39" fillId="0" borderId="35" xfId="0" applyNumberFormat="1" applyFont="1" applyFill="1" applyBorder="1" applyAlignment="1">
      <alignment vertical="center"/>
    </xf>
    <xf numFmtId="0" fontId="39" fillId="0" borderId="36" xfId="0" applyNumberFormat="1" applyFont="1" applyFill="1" applyBorder="1" applyAlignment="1">
      <alignment vertical="center"/>
    </xf>
    <xf numFmtId="0" fontId="39" fillId="0" borderId="37" xfId="0" applyNumberFormat="1" applyFont="1" applyFill="1" applyBorder="1" applyAlignment="1">
      <alignment vertical="center"/>
    </xf>
    <xf numFmtId="0" fontId="39" fillId="0" borderId="38" xfId="0" applyNumberFormat="1" applyFont="1" applyFill="1" applyBorder="1" applyAlignment="1">
      <alignment vertical="center"/>
    </xf>
    <xf numFmtId="165" fontId="4" fillId="2" borderId="40" xfId="0" applyNumberFormat="1" applyFont="1" applyFill="1" applyBorder="1" applyAlignment="1">
      <alignment horizontal="center" vertical="center" shrinkToFit="1"/>
    </xf>
    <xf numFmtId="0" fontId="6" fillId="2" borderId="35" xfId="0" applyNumberFormat="1" applyFont="1" applyFill="1" applyBorder="1" applyAlignment="1">
      <alignment vertical="center"/>
    </xf>
    <xf numFmtId="0" fontId="39" fillId="3" borderId="36" xfId="0" applyNumberFormat="1" applyFont="1" applyFill="1" applyBorder="1" applyAlignment="1">
      <alignment vertical="center"/>
    </xf>
    <xf numFmtId="0" fontId="39" fillId="3" borderId="39" xfId="0" applyNumberFormat="1" applyFont="1" applyFill="1" applyBorder="1" applyAlignment="1">
      <alignment vertical="center"/>
    </xf>
    <xf numFmtId="165" fontId="4" fillId="3" borderId="35" xfId="0" applyNumberFormat="1" applyFont="1" applyFill="1" applyBorder="1" applyAlignment="1">
      <alignment horizontal="center" vertical="center" shrinkToFit="1"/>
    </xf>
    <xf numFmtId="14" fontId="43" fillId="2" borderId="45" xfId="0" applyNumberFormat="1" applyFont="1" applyFill="1" applyBorder="1" applyAlignment="1">
      <alignment vertical="center"/>
    </xf>
    <xf numFmtId="0" fontId="43" fillId="0" borderId="46" xfId="0" applyFont="1" applyBorder="1"/>
    <xf numFmtId="0" fontId="43" fillId="0" borderId="47" xfId="0" applyFont="1" applyBorder="1"/>
    <xf numFmtId="0" fontId="43" fillId="2" borderId="17" xfId="0" applyFont="1" applyFill="1" applyBorder="1" applyAlignment="1">
      <alignment vertical="center"/>
    </xf>
    <xf numFmtId="167" fontId="51" fillId="0" borderId="0" xfId="0" applyNumberFormat="1" applyFont="1" applyFill="1" applyBorder="1" applyAlignment="1">
      <alignment vertical="center"/>
    </xf>
    <xf numFmtId="167" fontId="52" fillId="0" borderId="0" xfId="0" applyNumberFormat="1" applyFont="1" applyFill="1" applyBorder="1" applyAlignment="1">
      <alignment vertical="top"/>
    </xf>
    <xf numFmtId="0" fontId="39" fillId="16" borderId="35" xfId="0" applyNumberFormat="1" applyFont="1" applyFill="1" applyBorder="1" applyAlignment="1">
      <alignment vertical="center"/>
    </xf>
    <xf numFmtId="0" fontId="39" fillId="16" borderId="37" xfId="0" applyNumberFormat="1" applyFont="1" applyFill="1" applyBorder="1" applyAlignment="1">
      <alignment vertical="center"/>
    </xf>
    <xf numFmtId="0" fontId="17" fillId="6" borderId="29" xfId="0" applyFont="1" applyFill="1" applyBorder="1" applyAlignment="1">
      <alignment vertical="top" wrapText="1"/>
    </xf>
    <xf numFmtId="0" fontId="17" fillId="6" borderId="0" xfId="0" applyFont="1" applyFill="1" applyBorder="1" applyAlignment="1">
      <alignment vertical="top" wrapText="1"/>
    </xf>
    <xf numFmtId="0" fontId="17" fillId="6" borderId="16" xfId="0" applyFont="1" applyFill="1" applyBorder="1" applyAlignment="1">
      <alignment vertical="top" wrapText="1"/>
    </xf>
    <xf numFmtId="0" fontId="17" fillId="6" borderId="30" xfId="0" applyFont="1" applyFill="1" applyBorder="1" applyAlignment="1">
      <alignment vertical="top" wrapText="1"/>
    </xf>
    <xf numFmtId="0" fontId="17" fillId="6" borderId="31" xfId="0" applyFont="1" applyFill="1" applyBorder="1" applyAlignment="1">
      <alignment vertical="top" wrapText="1"/>
    </xf>
    <xf numFmtId="0" fontId="17" fillId="6" borderId="32" xfId="0" applyFont="1" applyFill="1" applyBorder="1" applyAlignment="1">
      <alignment vertical="top" wrapText="1"/>
    </xf>
    <xf numFmtId="0" fontId="40" fillId="8" borderId="37" xfId="0" applyFont="1" applyFill="1" applyBorder="1" applyAlignment="1">
      <alignment vertical="top" wrapText="1"/>
    </xf>
    <xf numFmtId="0" fontId="40" fillId="8" borderId="38" xfId="0" applyFont="1" applyFill="1" applyBorder="1" applyAlignment="1">
      <alignment vertical="top" wrapText="1"/>
    </xf>
    <xf numFmtId="167" fontId="59" fillId="0" borderId="0" xfId="0" applyNumberFormat="1" applyFont="1" applyFill="1" applyBorder="1" applyAlignment="1">
      <alignment vertical="center"/>
    </xf>
    <xf numFmtId="0" fontId="41" fillId="16" borderId="51" xfId="0" applyNumberFormat="1" applyFont="1" applyFill="1" applyBorder="1" applyAlignment="1">
      <alignment vertical="center" wrapText="1"/>
    </xf>
    <xf numFmtId="0" fontId="0" fillId="0" borderId="3" xfId="0" applyFont="1" applyBorder="1" applyAlignment="1">
      <alignment vertical="center"/>
    </xf>
    <xf numFmtId="165" fontId="4" fillId="2" borderId="35" xfId="0" applyNumberFormat="1" applyFont="1" applyFill="1" applyBorder="1" applyAlignment="1">
      <alignment horizontal="center" vertical="center" shrinkToFit="1"/>
    </xf>
    <xf numFmtId="165" fontId="4" fillId="0" borderId="1" xfId="0" applyNumberFormat="1" applyFont="1" applyFill="1" applyBorder="1" applyAlignment="1">
      <alignment horizontal="center" vertical="center" shrinkToFit="1"/>
    </xf>
    <xf numFmtId="0" fontId="5" fillId="0" borderId="2" xfId="0" applyNumberFormat="1" applyFont="1" applyFill="1" applyBorder="1" applyAlignment="1">
      <alignment horizontal="left" vertical="center" shrinkToFit="1"/>
    </xf>
    <xf numFmtId="165" fontId="4" fillId="0" borderId="3" xfId="0" applyNumberFormat="1" applyFont="1" applyFill="1" applyBorder="1" applyAlignment="1">
      <alignment horizontal="center" vertical="center" shrinkToFit="1"/>
    </xf>
    <xf numFmtId="165" fontId="4" fillId="0" borderId="0" xfId="0" applyNumberFormat="1" applyFont="1" applyFill="1" applyBorder="1" applyAlignment="1">
      <alignment horizontal="center" vertical="center" shrinkToFit="1"/>
    </xf>
    <xf numFmtId="0" fontId="5" fillId="0" borderId="0" xfId="0" applyNumberFormat="1" applyFont="1" applyFill="1" applyBorder="1" applyAlignment="1">
      <alignment horizontal="left" vertical="center" shrinkToFit="1"/>
    </xf>
    <xf numFmtId="0" fontId="5" fillId="0" borderId="4" xfId="0" applyNumberFormat="1" applyFont="1" applyFill="1" applyBorder="1" applyAlignment="1">
      <alignment horizontal="left" vertical="center" shrinkToFit="1"/>
    </xf>
    <xf numFmtId="0" fontId="13" fillId="0" borderId="0" xfId="5" applyFont="1" applyAlignment="1">
      <alignment horizontal="center" vertical="center"/>
    </xf>
    <xf numFmtId="0" fontId="35" fillId="0" borderId="0" xfId="5" applyFont="1" applyAlignment="1">
      <alignment horizontal="center" vertical="center"/>
    </xf>
    <xf numFmtId="0" fontId="35" fillId="0" borderId="62" xfId="5" applyFont="1" applyBorder="1" applyAlignment="1">
      <alignment horizontal="center" vertical="center" wrapText="1"/>
    </xf>
    <xf numFmtId="0" fontId="35" fillId="0" borderId="0" xfId="5" applyFont="1" applyAlignment="1">
      <alignment horizontal="center" vertical="center" wrapText="1"/>
    </xf>
    <xf numFmtId="0" fontId="35" fillId="0" borderId="67" xfId="5" applyFont="1" applyBorder="1" applyAlignment="1">
      <alignment horizontal="center" vertical="center" wrapText="1"/>
    </xf>
    <xf numFmtId="0" fontId="35" fillId="0" borderId="70" xfId="5" applyFont="1" applyBorder="1" applyAlignment="1">
      <alignment horizontal="center" vertical="center"/>
    </xf>
    <xf numFmtId="0" fontId="13" fillId="0" borderId="71" xfId="5" applyFont="1" applyBorder="1" applyAlignment="1">
      <alignment horizontal="center" vertical="center"/>
    </xf>
    <xf numFmtId="0" fontId="13" fillId="0" borderId="72" xfId="5" applyFont="1" applyBorder="1" applyAlignment="1">
      <alignment horizontal="center" vertical="center"/>
    </xf>
    <xf numFmtId="0" fontId="13" fillId="0" borderId="73" xfId="5" applyFont="1" applyBorder="1" applyAlignment="1">
      <alignment horizontal="center" vertical="center"/>
    </xf>
    <xf numFmtId="14" fontId="13" fillId="0" borderId="73" xfId="5" applyNumberFormat="1" applyFont="1" applyBorder="1" applyAlignment="1">
      <alignment horizontal="center" vertical="center"/>
    </xf>
    <xf numFmtId="14" fontId="36" fillId="0" borderId="73" xfId="5" applyNumberFormat="1" applyFont="1" applyBorder="1" applyAlignment="1">
      <alignment horizontal="center" vertical="center"/>
    </xf>
    <xf numFmtId="14" fontId="13" fillId="0" borderId="74" xfId="5" applyNumberFormat="1" applyFont="1" applyBorder="1" applyAlignment="1">
      <alignment horizontal="center" vertical="center"/>
    </xf>
    <xf numFmtId="0" fontId="13" fillId="0" borderId="16" xfId="5" applyFont="1" applyBorder="1" applyAlignment="1">
      <alignment horizontal="center" vertical="center"/>
    </xf>
    <xf numFmtId="0" fontId="62" fillId="0" borderId="75" xfId="5" applyFont="1" applyBorder="1" applyAlignment="1">
      <alignment horizontal="center" vertical="center"/>
    </xf>
    <xf numFmtId="0" fontId="63" fillId="0" borderId="76" xfId="5" applyFont="1" applyBorder="1" applyAlignment="1">
      <alignment horizontal="center" vertical="center"/>
    </xf>
    <xf numFmtId="14" fontId="64" fillId="0" borderId="77" xfId="5" applyNumberFormat="1" applyFont="1" applyBorder="1" applyAlignment="1">
      <alignment vertical="center"/>
    </xf>
    <xf numFmtId="14" fontId="36" fillId="0" borderId="78" xfId="5" applyNumberFormat="1" applyFont="1" applyBorder="1" applyAlignment="1">
      <alignment horizontal="center" vertical="center"/>
    </xf>
    <xf numFmtId="14" fontId="64" fillId="0" borderId="78" xfId="5" applyNumberFormat="1" applyFont="1" applyBorder="1" applyAlignment="1">
      <alignment vertical="center"/>
    </xf>
    <xf numFmtId="14" fontId="65" fillId="0" borderId="78" xfId="5" applyNumberFormat="1" applyFont="1" applyBorder="1" applyAlignment="1">
      <alignment vertical="center"/>
    </xf>
    <xf numFmtId="14" fontId="65" fillId="0" borderId="79" xfId="5" applyNumberFormat="1" applyFont="1" applyBorder="1" applyAlignment="1">
      <alignment horizontal="center" vertical="center"/>
    </xf>
    <xf numFmtId="0" fontId="66" fillId="0" borderId="0" xfId="5" applyFont="1" applyAlignment="1">
      <alignment horizontal="center" vertical="center"/>
    </xf>
    <xf numFmtId="0" fontId="35" fillId="0" borderId="75" xfId="5" applyFont="1" applyBorder="1" applyAlignment="1">
      <alignment horizontal="center" vertical="center"/>
    </xf>
    <xf numFmtId="0" fontId="13" fillId="0" borderId="80" xfId="5" applyFont="1" applyBorder="1" applyAlignment="1">
      <alignment horizontal="center" vertical="center"/>
    </xf>
    <xf numFmtId="14" fontId="13" fillId="0" borderId="72" xfId="5" applyNumberFormat="1" applyFont="1" applyBorder="1" applyAlignment="1">
      <alignment horizontal="center" vertical="center"/>
    </xf>
    <xf numFmtId="0" fontId="13" fillId="0" borderId="81" xfId="5" applyFont="1" applyBorder="1" applyAlignment="1">
      <alignment horizontal="center" vertical="center"/>
    </xf>
    <xf numFmtId="14" fontId="13" fillId="0" borderId="76" xfId="5" applyNumberFormat="1" applyFont="1" applyBorder="1" applyAlignment="1">
      <alignment horizontal="center" vertical="center"/>
    </xf>
    <xf numFmtId="0" fontId="63" fillId="0" borderId="82" xfId="5" applyFont="1" applyBorder="1" applyAlignment="1">
      <alignment horizontal="center" vertical="center"/>
    </xf>
    <xf numFmtId="0" fontId="63" fillId="0" borderId="84" xfId="5" applyFont="1" applyBorder="1" applyAlignment="1">
      <alignment horizontal="center" vertical="center"/>
    </xf>
    <xf numFmtId="14" fontId="64" fillId="0" borderId="86" xfId="5" applyNumberFormat="1" applyFont="1" applyBorder="1" applyAlignment="1">
      <alignment vertical="center"/>
    </xf>
    <xf numFmtId="14" fontId="36" fillId="0" borderId="0" xfId="5" applyNumberFormat="1" applyFont="1" applyAlignment="1">
      <alignment horizontal="center" vertical="center"/>
    </xf>
    <xf numFmtId="14" fontId="64" fillId="0" borderId="0" xfId="5" applyNumberFormat="1" applyFont="1" applyAlignment="1">
      <alignment vertical="center"/>
    </xf>
    <xf numFmtId="14" fontId="65" fillId="0" borderId="0" xfId="5" applyNumberFormat="1" applyFont="1" applyAlignment="1">
      <alignment vertical="center"/>
    </xf>
    <xf numFmtId="14" fontId="65" fillId="0" borderId="16" xfId="5" applyNumberFormat="1" applyFont="1" applyBorder="1" applyAlignment="1">
      <alignment horizontal="center" vertical="center"/>
    </xf>
    <xf numFmtId="0" fontId="67" fillId="0" borderId="0" xfId="5" applyFont="1" applyAlignment="1">
      <alignment horizontal="center" vertical="center"/>
    </xf>
    <xf numFmtId="0" fontId="13" fillId="0" borderId="87" xfId="5" applyFont="1" applyBorder="1" applyAlignment="1">
      <alignment horizontal="center" vertical="center"/>
    </xf>
    <xf numFmtId="0" fontId="13" fillId="0" borderId="76" xfId="5" applyFont="1" applyBorder="1" applyAlignment="1">
      <alignment horizontal="center" vertical="center"/>
    </xf>
    <xf numFmtId="14" fontId="13" fillId="0" borderId="81" xfId="5" applyNumberFormat="1" applyFont="1" applyBorder="1" applyAlignment="1">
      <alignment horizontal="center" vertical="center"/>
    </xf>
    <xf numFmtId="16" fontId="64" fillId="0" borderId="77" xfId="5" applyNumberFormat="1" applyFont="1" applyBorder="1" applyAlignment="1">
      <alignment vertical="center"/>
    </xf>
    <xf numFmtId="16" fontId="68" fillId="0" borderId="78" xfId="5" applyNumberFormat="1" applyFont="1" applyBorder="1" applyAlignment="1">
      <alignment vertical="center"/>
    </xf>
    <xf numFmtId="16" fontId="69" fillId="0" borderId="78" xfId="5" applyNumberFormat="1" applyFont="1" applyBorder="1" applyAlignment="1">
      <alignment vertical="center"/>
    </xf>
    <xf numFmtId="16" fontId="69" fillId="0" borderId="79" xfId="5" applyNumberFormat="1" applyFont="1" applyBorder="1" applyAlignment="1">
      <alignment horizontal="center" vertical="center"/>
    </xf>
    <xf numFmtId="0" fontId="62" fillId="0" borderId="88" xfId="5" applyFont="1" applyBorder="1" applyAlignment="1">
      <alignment horizontal="center" vertical="center"/>
    </xf>
    <xf numFmtId="0" fontId="63" fillId="0" borderId="89" xfId="5" applyFont="1" applyBorder="1" applyAlignment="1">
      <alignment horizontal="center" vertical="center"/>
    </xf>
    <xf numFmtId="0" fontId="64" fillId="0" borderId="91" xfId="5" applyFont="1" applyBorder="1" applyAlignment="1">
      <alignment vertical="center"/>
    </xf>
    <xf numFmtId="14" fontId="36" fillId="0" borderId="91" xfId="5" applyNumberFormat="1" applyFont="1" applyBorder="1" applyAlignment="1">
      <alignment horizontal="center" vertical="center"/>
    </xf>
    <xf numFmtId="0" fontId="13" fillId="0" borderId="91" xfId="5" applyFont="1" applyBorder="1" applyAlignment="1">
      <alignment vertical="center"/>
    </xf>
    <xf numFmtId="0" fontId="13" fillId="0" borderId="92" xfId="5" applyFont="1" applyBorder="1" applyAlignment="1">
      <alignment vertical="center"/>
    </xf>
    <xf numFmtId="0" fontId="35" fillId="0" borderId="0" xfId="5" quotePrefix="1" applyFont="1" applyAlignment="1">
      <alignment horizontal="center" vertical="center"/>
    </xf>
    <xf numFmtId="14" fontId="13" fillId="19" borderId="73" xfId="5" applyNumberFormat="1" applyFont="1" applyFill="1" applyBorder="1" applyAlignment="1">
      <alignment horizontal="center" vertical="center"/>
    </xf>
    <xf numFmtId="14" fontId="13" fillId="19" borderId="73" xfId="5" applyNumberFormat="1" applyFont="1" applyFill="1" applyBorder="1" applyAlignment="1">
      <alignment horizontal="center" vertical="center" wrapText="1"/>
    </xf>
    <xf numFmtId="14" fontId="36" fillId="19" borderId="73" xfId="5" applyNumberFormat="1" applyFont="1" applyFill="1" applyBorder="1" applyAlignment="1">
      <alignment horizontal="center" vertical="center"/>
    </xf>
    <xf numFmtId="14" fontId="64" fillId="19" borderId="77" xfId="5" applyNumberFormat="1" applyFont="1" applyFill="1" applyBorder="1" applyAlignment="1">
      <alignment vertical="center"/>
    </xf>
    <xf numFmtId="14" fontId="36" fillId="19" borderId="78" xfId="5" applyNumberFormat="1" applyFont="1" applyFill="1" applyBorder="1" applyAlignment="1">
      <alignment horizontal="center" vertical="center" wrapText="1"/>
    </xf>
    <xf numFmtId="14" fontId="64" fillId="19" borderId="78" xfId="5" applyNumberFormat="1" applyFont="1" applyFill="1" applyBorder="1" applyAlignment="1">
      <alignment vertical="center"/>
    </xf>
    <xf numFmtId="14" fontId="64" fillId="19" borderId="86" xfId="5" applyNumberFormat="1" applyFont="1" applyFill="1" applyBorder="1" applyAlignment="1">
      <alignment vertical="center"/>
    </xf>
    <xf numFmtId="14" fontId="36" fillId="19" borderId="0" xfId="5" applyNumberFormat="1" applyFont="1" applyFill="1" applyAlignment="1">
      <alignment horizontal="center" vertical="center" wrapText="1"/>
    </xf>
    <xf numFmtId="14" fontId="64" fillId="19" borderId="0" xfId="5" applyNumberFormat="1" applyFont="1" applyFill="1" applyAlignment="1">
      <alignment vertical="center"/>
    </xf>
    <xf numFmtId="16" fontId="64" fillId="19" borderId="77" xfId="5" applyNumberFormat="1" applyFont="1" applyFill="1" applyBorder="1" applyAlignment="1">
      <alignment vertical="center"/>
    </xf>
    <xf numFmtId="16" fontId="68" fillId="19" borderId="78" xfId="5" applyNumberFormat="1" applyFont="1" applyFill="1" applyBorder="1" applyAlignment="1">
      <alignment vertical="center"/>
    </xf>
    <xf numFmtId="14" fontId="36" fillId="19" borderId="0" xfId="5" applyNumberFormat="1" applyFont="1" applyFill="1" applyAlignment="1">
      <alignment horizontal="center" vertical="center"/>
    </xf>
    <xf numFmtId="0" fontId="64" fillId="19" borderId="91" xfId="5" applyFont="1" applyFill="1" applyBorder="1" applyAlignment="1">
      <alignment vertical="center"/>
    </xf>
    <xf numFmtId="14" fontId="36" fillId="19" borderId="91" xfId="5" applyNumberFormat="1" applyFont="1" applyFill="1" applyBorder="1" applyAlignment="1">
      <alignment horizontal="center" vertical="center" wrapText="1"/>
    </xf>
    <xf numFmtId="0" fontId="13" fillId="19" borderId="91" xfId="5" applyFont="1" applyFill="1" applyBorder="1" applyAlignment="1">
      <alignment vertical="center"/>
    </xf>
    <xf numFmtId="169" fontId="13" fillId="0" borderId="0" xfId="6" applyFont="1" applyAlignment="1">
      <alignment horizontal="center" vertical="center"/>
    </xf>
    <xf numFmtId="170" fontId="13" fillId="0" borderId="0" xfId="5" applyNumberFormat="1" applyFont="1" applyAlignment="1">
      <alignment horizontal="center" vertical="center"/>
    </xf>
    <xf numFmtId="0" fontId="0" fillId="0" borderId="0" xfId="0" applyBorder="1" applyAlignment="1">
      <alignment vertical="center"/>
    </xf>
    <xf numFmtId="0" fontId="35" fillId="0" borderId="0" xfId="5" applyFont="1" applyBorder="1" applyAlignment="1">
      <alignment horizontal="left" vertical="center"/>
    </xf>
    <xf numFmtId="0" fontId="13" fillId="0" borderId="0" xfId="5" applyFont="1" applyBorder="1" applyAlignment="1">
      <alignment horizontal="left" vertical="center"/>
    </xf>
    <xf numFmtId="14" fontId="13" fillId="0" borderId="0" xfId="5" applyNumberFormat="1" applyFont="1" applyBorder="1" applyAlignment="1">
      <alignment horizontal="left" vertical="center"/>
    </xf>
    <xf numFmtId="0" fontId="2" fillId="0" borderId="0" xfId="0" applyFont="1" applyBorder="1" applyAlignment="1">
      <alignment vertical="center"/>
    </xf>
    <xf numFmtId="0" fontId="0" fillId="0" borderId="0" xfId="0" applyBorder="1"/>
    <xf numFmtId="165" fontId="4" fillId="11" borderId="33" xfId="0" applyNumberFormat="1" applyFont="1" applyFill="1" applyBorder="1" applyAlignment="1">
      <alignment horizontal="center" vertical="center" shrinkToFit="1"/>
    </xf>
    <xf numFmtId="0" fontId="5" fillId="11" borderId="34" xfId="0" applyNumberFormat="1" applyFont="1" applyFill="1" applyBorder="1" applyAlignment="1">
      <alignment horizontal="left" vertical="center" shrinkToFit="1"/>
    </xf>
    <xf numFmtId="0" fontId="39" fillId="11" borderId="35" xfId="0" applyNumberFormat="1" applyFont="1" applyFill="1" applyBorder="1" applyAlignment="1">
      <alignment vertical="center"/>
    </xf>
    <xf numFmtId="0" fontId="39" fillId="11" borderId="36" xfId="0" applyNumberFormat="1" applyFont="1" applyFill="1" applyBorder="1" applyAlignment="1">
      <alignment vertical="center"/>
    </xf>
    <xf numFmtId="0" fontId="0" fillId="11" borderId="0" xfId="0" applyFill="1" applyAlignment="1">
      <alignment vertical="center"/>
    </xf>
    <xf numFmtId="0" fontId="39" fillId="11" borderId="37" xfId="0" applyNumberFormat="1" applyFont="1" applyFill="1" applyBorder="1" applyAlignment="1">
      <alignment vertical="center"/>
    </xf>
    <xf numFmtId="0" fontId="39" fillId="11" borderId="38" xfId="0" applyNumberFormat="1" applyFont="1" applyFill="1" applyBorder="1" applyAlignment="1">
      <alignment vertical="center"/>
    </xf>
    <xf numFmtId="0" fontId="40" fillId="8" borderId="0" xfId="0" applyFont="1" applyFill="1" applyBorder="1" applyAlignment="1">
      <alignment vertical="top" wrapText="1"/>
    </xf>
    <xf numFmtId="0" fontId="40" fillId="8" borderId="4" xfId="0" applyFont="1" applyFill="1" applyBorder="1" applyAlignment="1">
      <alignment vertical="top" wrapText="1"/>
    </xf>
    <xf numFmtId="0" fontId="40" fillId="8" borderId="8" xfId="0" applyFont="1" applyFill="1" applyBorder="1" applyAlignment="1">
      <alignment vertical="top" wrapText="1"/>
    </xf>
    <xf numFmtId="0" fontId="40" fillId="8" borderId="6" xfId="0" applyFont="1" applyFill="1" applyBorder="1" applyAlignment="1">
      <alignment vertical="top" wrapText="1"/>
    </xf>
    <xf numFmtId="0" fontId="0" fillId="0" borderId="0" xfId="0" applyFill="1" applyAlignment="1">
      <alignment vertical="center"/>
    </xf>
    <xf numFmtId="0" fontId="14" fillId="0" borderId="4" xfId="0" applyFont="1" applyFill="1" applyBorder="1" applyAlignment="1">
      <alignment vertical="top" wrapText="1"/>
    </xf>
    <xf numFmtId="0" fontId="14" fillId="0" borderId="3" xfId="0" applyFont="1" applyFill="1" applyBorder="1" applyAlignment="1">
      <alignment vertical="top" wrapText="1"/>
    </xf>
    <xf numFmtId="0" fontId="14" fillId="0" borderId="5" xfId="0" applyFont="1" applyFill="1" applyBorder="1" applyAlignment="1">
      <alignment vertical="top" wrapText="1"/>
    </xf>
    <xf numFmtId="0" fontId="14" fillId="0" borderId="6" xfId="0" applyFont="1" applyFill="1" applyBorder="1" applyAlignment="1">
      <alignment vertical="top" wrapText="1"/>
    </xf>
    <xf numFmtId="0" fontId="0" fillId="9" borderId="0" xfId="0" applyFill="1" applyAlignment="1">
      <alignment vertical="center"/>
    </xf>
    <xf numFmtId="165" fontId="4" fillId="14" borderId="0" xfId="0" applyNumberFormat="1" applyFont="1" applyFill="1" applyBorder="1" applyAlignment="1">
      <alignment horizontal="center" vertical="center" shrinkToFit="1"/>
    </xf>
    <xf numFmtId="0" fontId="5" fillId="14" borderId="4" xfId="0" applyNumberFormat="1" applyFont="1" applyFill="1" applyBorder="1" applyAlignment="1">
      <alignment horizontal="left" vertical="center" shrinkToFit="1"/>
    </xf>
    <xf numFmtId="165" fontId="4" fillId="14" borderId="1" xfId="0" applyNumberFormat="1" applyFont="1" applyFill="1" applyBorder="1" applyAlignment="1">
      <alignment horizontal="center" vertical="center" shrinkToFit="1"/>
    </xf>
    <xf numFmtId="0" fontId="5" fillId="14" borderId="2" xfId="0" applyNumberFormat="1" applyFont="1" applyFill="1" applyBorder="1" applyAlignment="1">
      <alignment horizontal="left" vertical="center" shrinkToFit="1"/>
    </xf>
    <xf numFmtId="165" fontId="4" fillId="13" borderId="1" xfId="0" applyNumberFormat="1" applyFont="1" applyFill="1" applyBorder="1" applyAlignment="1">
      <alignment horizontal="center" vertical="center" shrinkToFit="1"/>
    </xf>
    <xf numFmtId="0" fontId="5" fillId="13" borderId="2" xfId="0" applyNumberFormat="1" applyFont="1" applyFill="1" applyBorder="1" applyAlignment="1">
      <alignment horizontal="left" vertical="center" shrinkToFit="1"/>
    </xf>
    <xf numFmtId="0" fontId="38" fillId="0" borderId="51" xfId="0" applyNumberFormat="1" applyFont="1" applyFill="1" applyBorder="1" applyAlignment="1">
      <alignment vertical="center"/>
    </xf>
    <xf numFmtId="0" fontId="38" fillId="0" borderId="52" xfId="0" applyNumberFormat="1" applyFont="1" applyFill="1" applyBorder="1" applyAlignment="1">
      <alignment vertical="center"/>
    </xf>
    <xf numFmtId="0" fontId="6" fillId="17" borderId="3" xfId="0" applyNumberFormat="1" applyFont="1" applyFill="1" applyBorder="1" applyAlignment="1">
      <alignment vertical="center"/>
    </xf>
    <xf numFmtId="165" fontId="4" fillId="17" borderId="1" xfId="0" applyNumberFormat="1" applyFont="1" applyFill="1" applyBorder="1" applyAlignment="1">
      <alignment horizontal="center" vertical="center" shrinkToFit="1"/>
    </xf>
    <xf numFmtId="0" fontId="5" fillId="17" borderId="2" xfId="0" applyNumberFormat="1" applyFont="1" applyFill="1" applyBorder="1" applyAlignment="1">
      <alignment horizontal="left" vertical="center" shrinkToFit="1"/>
    </xf>
    <xf numFmtId="0" fontId="0" fillId="17" borderId="3" xfId="0" applyFill="1" applyBorder="1" applyAlignment="1">
      <alignment vertical="center"/>
    </xf>
    <xf numFmtId="0" fontId="40" fillId="17" borderId="36" xfId="0" applyFont="1" applyFill="1" applyBorder="1" applyAlignment="1">
      <alignment vertical="center" wrapText="1"/>
    </xf>
    <xf numFmtId="165" fontId="4" fillId="17" borderId="33" xfId="0" applyNumberFormat="1" applyFont="1" applyFill="1" applyBorder="1" applyAlignment="1">
      <alignment horizontal="center" vertical="center" shrinkToFit="1"/>
    </xf>
    <xf numFmtId="0" fontId="5" fillId="17" borderId="34" xfId="0" applyNumberFormat="1" applyFont="1" applyFill="1" applyBorder="1" applyAlignment="1">
      <alignment horizontal="left" vertical="center" shrinkToFit="1"/>
    </xf>
    <xf numFmtId="0" fontId="35" fillId="17" borderId="51" xfId="0" applyNumberFormat="1" applyFont="1" applyFill="1" applyBorder="1" applyAlignment="1">
      <alignment vertical="center" wrapText="1"/>
    </xf>
    <xf numFmtId="0" fontId="35" fillId="17" borderId="3" xfId="0" applyNumberFormat="1" applyFont="1" applyFill="1" applyBorder="1" applyAlignment="1">
      <alignment vertical="center" wrapText="1"/>
    </xf>
    <xf numFmtId="0" fontId="5" fillId="0" borderId="0" xfId="0" applyNumberFormat="1" applyFont="1" applyFill="1" applyBorder="1" applyAlignment="1">
      <alignment horizontal="left" vertical="center" shrinkToFit="1"/>
    </xf>
    <xf numFmtId="0" fontId="72" fillId="2" borderId="17" xfId="0" applyFont="1" applyFill="1" applyBorder="1" applyAlignment="1">
      <alignment horizontal="left" vertical="center" indent="1"/>
    </xf>
    <xf numFmtId="14" fontId="72" fillId="2" borderId="20" xfId="0" applyNumberFormat="1" applyFont="1" applyFill="1" applyBorder="1" applyAlignment="1">
      <alignment horizontal="left" vertical="center" indent="1"/>
    </xf>
    <xf numFmtId="0" fontId="72" fillId="2" borderId="20" xfId="0" applyFont="1" applyFill="1" applyBorder="1" applyAlignment="1">
      <alignment horizontal="left" vertical="center" indent="1"/>
    </xf>
    <xf numFmtId="14" fontId="71" fillId="2" borderId="20" xfId="0" applyNumberFormat="1" applyFont="1" applyFill="1" applyBorder="1" applyAlignment="1">
      <alignment horizontal="left" vertical="center" indent="1"/>
    </xf>
    <xf numFmtId="0" fontId="55" fillId="0" borderId="0" xfId="0" applyFont="1" applyFill="1" applyBorder="1" applyAlignment="1">
      <alignment vertical="center" wrapText="1"/>
    </xf>
    <xf numFmtId="0" fontId="13" fillId="0" borderId="0" xfId="0" applyFont="1" applyFill="1" applyBorder="1" applyAlignment="1">
      <alignment vertical="center" wrapText="1"/>
    </xf>
    <xf numFmtId="0" fontId="55" fillId="0" borderId="0" xfId="0" applyFont="1" applyFill="1" applyBorder="1" applyAlignment="1">
      <alignment wrapText="1"/>
    </xf>
    <xf numFmtId="0" fontId="17" fillId="0" borderId="0" xfId="0" applyFont="1" applyFill="1" applyBorder="1" applyAlignment="1">
      <alignment vertical="top" wrapText="1"/>
    </xf>
    <xf numFmtId="0" fontId="72" fillId="2" borderId="18" xfId="0" applyFont="1" applyFill="1" applyBorder="1" applyAlignment="1">
      <alignment vertical="center"/>
    </xf>
    <xf numFmtId="0" fontId="72" fillId="2" borderId="19" xfId="0" applyFont="1" applyFill="1" applyBorder="1" applyAlignment="1">
      <alignment vertical="center"/>
    </xf>
    <xf numFmtId="0" fontId="6" fillId="0" borderId="21" xfId="0" applyFont="1" applyFill="1" applyBorder="1" applyAlignment="1">
      <alignment vertical="center"/>
    </xf>
    <xf numFmtId="0" fontId="6" fillId="0" borderId="22" xfId="0" applyFont="1" applyFill="1" applyBorder="1" applyAlignment="1">
      <alignment vertical="center"/>
    </xf>
    <xf numFmtId="0" fontId="34" fillId="0" borderId="21" xfId="1" applyFont="1" applyFill="1" applyBorder="1" applyAlignment="1" applyProtection="1">
      <alignment vertical="center"/>
    </xf>
    <xf numFmtId="0" fontId="34" fillId="0" borderId="22" xfId="1" applyFont="1" applyFill="1" applyBorder="1" applyAlignment="1" applyProtection="1">
      <alignment vertical="center"/>
    </xf>
    <xf numFmtId="0" fontId="0" fillId="0" borderId="21" xfId="0" applyBorder="1"/>
    <xf numFmtId="0" fontId="0" fillId="0" borderId="22" xfId="0" applyBorder="1"/>
    <xf numFmtId="14" fontId="71" fillId="2" borderId="21" xfId="0" applyNumberFormat="1" applyFont="1" applyFill="1" applyBorder="1" applyAlignment="1">
      <alignment vertical="center"/>
    </xf>
    <xf numFmtId="14" fontId="71" fillId="2" borderId="22" xfId="0" applyNumberFormat="1" applyFont="1" applyFill="1" applyBorder="1" applyAlignment="1">
      <alignment vertical="center"/>
    </xf>
    <xf numFmtId="0" fontId="0" fillId="0" borderId="24" xfId="0" applyBorder="1"/>
    <xf numFmtId="0" fontId="0" fillId="0" borderId="25" xfId="0" applyBorder="1"/>
    <xf numFmtId="165" fontId="4" fillId="0" borderId="35" xfId="0" applyNumberFormat="1" applyFont="1" applyFill="1" applyBorder="1" applyAlignment="1">
      <alignment horizontal="center" vertical="center" shrinkToFit="1"/>
    </xf>
    <xf numFmtId="0" fontId="5" fillId="3" borderId="7" xfId="0" applyNumberFormat="1" applyFont="1" applyFill="1" applyBorder="1" applyAlignment="1">
      <alignment horizontal="left" vertical="center" shrinkToFit="1"/>
    </xf>
    <xf numFmtId="165" fontId="4" fillId="0" borderId="1" xfId="0" applyNumberFormat="1" applyFont="1" applyFill="1" applyBorder="1" applyAlignment="1">
      <alignment horizontal="center" vertical="center" shrinkToFit="1"/>
    </xf>
    <xf numFmtId="165" fontId="4" fillId="0" borderId="7" xfId="0" applyNumberFormat="1" applyFont="1" applyFill="1" applyBorder="1" applyAlignment="1">
      <alignment horizontal="center" vertical="center" shrinkToFit="1"/>
    </xf>
    <xf numFmtId="0" fontId="5" fillId="0" borderId="2" xfId="0" applyNumberFormat="1" applyFont="1" applyFill="1" applyBorder="1" applyAlignment="1">
      <alignment horizontal="left" vertical="center" shrinkToFit="1"/>
    </xf>
    <xf numFmtId="165" fontId="4" fillId="15" borderId="1" xfId="0" applyNumberFormat="1" applyFont="1" applyFill="1" applyBorder="1" applyAlignment="1">
      <alignment horizontal="center" vertical="center" shrinkToFit="1"/>
    </xf>
    <xf numFmtId="165" fontId="4" fillId="0" borderId="3" xfId="0" applyNumberFormat="1" applyFont="1" applyFill="1" applyBorder="1" applyAlignment="1">
      <alignment horizontal="center" vertical="center" shrinkToFit="1"/>
    </xf>
    <xf numFmtId="165" fontId="4" fillId="0" borderId="0" xfId="0" applyNumberFormat="1" applyFont="1" applyFill="1" applyBorder="1" applyAlignment="1">
      <alignment horizontal="center" vertical="center" shrinkToFit="1"/>
    </xf>
    <xf numFmtId="0" fontId="5" fillId="0" borderId="0" xfId="0" applyNumberFormat="1" applyFont="1" applyFill="1" applyBorder="1" applyAlignment="1">
      <alignment horizontal="left" vertical="center" shrinkToFit="1"/>
    </xf>
    <xf numFmtId="0" fontId="5" fillId="0" borderId="4" xfId="0" applyNumberFormat="1" applyFont="1" applyFill="1" applyBorder="1" applyAlignment="1">
      <alignment horizontal="left" vertical="center" shrinkToFit="1"/>
    </xf>
    <xf numFmtId="14" fontId="72" fillId="2" borderId="20" xfId="0" applyNumberFormat="1" applyFont="1" applyFill="1" applyBorder="1" applyAlignment="1">
      <alignment horizontal="left" vertical="center" indent="1"/>
    </xf>
    <xf numFmtId="165" fontId="4" fillId="9" borderId="0" xfId="0" applyNumberFormat="1" applyFont="1" applyFill="1" applyBorder="1" applyAlignment="1">
      <alignment horizontal="center" vertical="center" shrinkToFit="1"/>
    </xf>
    <xf numFmtId="0" fontId="0" fillId="11" borderId="96" xfId="0" applyFill="1" applyBorder="1" applyAlignment="1">
      <alignment vertical="center"/>
    </xf>
    <xf numFmtId="0" fontId="75" fillId="0" borderId="46" xfId="0" applyFont="1" applyFill="1" applyBorder="1" applyAlignment="1">
      <alignment vertical="top" wrapText="1"/>
    </xf>
    <xf numFmtId="0" fontId="75" fillId="0" borderId="59" xfId="0" applyFont="1" applyFill="1" applyBorder="1" applyAlignment="1">
      <alignment vertical="top" wrapText="1"/>
    </xf>
    <xf numFmtId="0" fontId="38" fillId="0" borderId="97" xfId="0" applyNumberFormat="1" applyFont="1" applyFill="1" applyBorder="1" applyAlignment="1">
      <alignment vertical="center"/>
    </xf>
    <xf numFmtId="0" fontId="0" fillId="0" borderId="97" xfId="0" applyFill="1" applyBorder="1" applyAlignment="1">
      <alignment vertical="center"/>
    </xf>
    <xf numFmtId="0" fontId="35" fillId="9" borderId="3" xfId="0" applyNumberFormat="1" applyFont="1" applyFill="1" applyBorder="1" applyAlignment="1">
      <alignment vertical="center" wrapText="1"/>
    </xf>
    <xf numFmtId="0" fontId="55" fillId="9" borderId="4" xfId="0" applyNumberFormat="1" applyFont="1" applyFill="1" applyBorder="1" applyAlignment="1">
      <alignment vertical="center" wrapText="1"/>
    </xf>
    <xf numFmtId="0" fontId="6" fillId="9" borderId="3" xfId="0" applyNumberFormat="1" applyFont="1" applyFill="1" applyBorder="1" applyAlignment="1">
      <alignment vertical="center"/>
    </xf>
    <xf numFmtId="0" fontId="55" fillId="9" borderId="44" xfId="0" applyNumberFormat="1" applyFont="1" applyFill="1" applyBorder="1" applyAlignment="1">
      <alignment vertical="center" wrapText="1"/>
    </xf>
    <xf numFmtId="165" fontId="4" fillId="9" borderId="1" xfId="0" applyNumberFormat="1" applyFont="1" applyFill="1" applyBorder="1" applyAlignment="1">
      <alignment horizontal="center" vertical="center" shrinkToFit="1"/>
    </xf>
    <xf numFmtId="0" fontId="55" fillId="3" borderId="3" xfId="0" applyNumberFormat="1" applyFont="1" applyFill="1" applyBorder="1" applyAlignment="1">
      <alignment vertical="center" wrapText="1"/>
    </xf>
    <xf numFmtId="0" fontId="55" fillId="3" borderId="0" xfId="0" applyNumberFormat="1" applyFont="1" applyFill="1" applyBorder="1" applyAlignment="1">
      <alignment vertical="center" wrapText="1"/>
    </xf>
    <xf numFmtId="0" fontId="55" fillId="3" borderId="36" xfId="0" applyNumberFormat="1" applyFont="1" applyFill="1" applyBorder="1" applyAlignment="1">
      <alignment vertical="center" wrapText="1"/>
    </xf>
    <xf numFmtId="0" fontId="5" fillId="15" borderId="2" xfId="0" applyNumberFormat="1" applyFont="1" applyFill="1" applyBorder="1" applyAlignment="1">
      <alignment horizontal="left" vertical="center" shrinkToFit="1"/>
    </xf>
    <xf numFmtId="0" fontId="6" fillId="15" borderId="3" xfId="0" applyNumberFormat="1" applyFont="1" applyFill="1" applyBorder="1" applyAlignment="1">
      <alignment vertical="center"/>
    </xf>
    <xf numFmtId="0" fontId="6" fillId="15" borderId="4" xfId="0" applyNumberFormat="1" applyFont="1" applyFill="1" applyBorder="1" applyAlignment="1">
      <alignment vertical="center"/>
    </xf>
    <xf numFmtId="165" fontId="4" fillId="14" borderId="3" xfId="0" applyNumberFormat="1" applyFont="1" applyFill="1" applyBorder="1" applyAlignment="1">
      <alignment horizontal="center" vertical="center" shrinkToFit="1"/>
    </xf>
    <xf numFmtId="165" fontId="4" fillId="13" borderId="35" xfId="0" applyNumberFormat="1" applyFont="1" applyFill="1" applyBorder="1" applyAlignment="1">
      <alignment horizontal="center" vertical="center" shrinkToFit="1"/>
    </xf>
    <xf numFmtId="0" fontId="5" fillId="13" borderId="0" xfId="0" applyNumberFormat="1" applyFont="1" applyFill="1" applyBorder="1" applyAlignment="1">
      <alignment horizontal="left" vertical="center" shrinkToFit="1"/>
    </xf>
    <xf numFmtId="0" fontId="5" fillId="9" borderId="4" xfId="0" applyNumberFormat="1" applyFont="1" applyFill="1" applyBorder="1" applyAlignment="1">
      <alignment horizontal="left" vertical="center" shrinkToFit="1"/>
    </xf>
    <xf numFmtId="0" fontId="0" fillId="3" borderId="0" xfId="0" applyFill="1" applyAlignment="1">
      <alignment vertical="center"/>
    </xf>
    <xf numFmtId="165" fontId="4" fillId="3" borderId="40" xfId="0" applyNumberFormat="1" applyFont="1" applyFill="1" applyBorder="1" applyAlignment="1">
      <alignment horizontal="center" vertical="center" shrinkToFit="1"/>
    </xf>
    <xf numFmtId="0" fontId="6" fillId="3" borderId="97" xfId="0" applyNumberFormat="1" applyFont="1" applyFill="1" applyBorder="1" applyAlignment="1">
      <alignment vertical="center"/>
    </xf>
    <xf numFmtId="0" fontId="6" fillId="3" borderId="52" xfId="0" applyNumberFormat="1" applyFont="1" applyFill="1" applyBorder="1" applyAlignment="1">
      <alignment vertical="center"/>
    </xf>
    <xf numFmtId="0" fontId="6" fillId="3" borderId="35" xfId="0" applyNumberFormat="1" applyFont="1" applyFill="1" applyBorder="1" applyAlignment="1">
      <alignment vertical="center"/>
    </xf>
    <xf numFmtId="0" fontId="6" fillId="3" borderId="4" xfId="0" applyNumberFormat="1" applyFont="1" applyFill="1" applyBorder="1" applyAlignment="1">
      <alignment vertical="center"/>
    </xf>
    <xf numFmtId="0" fontId="40" fillId="0" borderId="0" xfId="0" applyFont="1" applyFill="1" applyBorder="1" applyAlignment="1">
      <alignment vertical="top" wrapText="1"/>
    </xf>
    <xf numFmtId="0" fontId="40" fillId="0" borderId="4" xfId="0" applyFont="1" applyFill="1" applyBorder="1" applyAlignment="1">
      <alignment vertical="top" wrapText="1"/>
    </xf>
    <xf numFmtId="0" fontId="40" fillId="0" borderId="8" xfId="0" applyFont="1" applyFill="1" applyBorder="1" applyAlignment="1">
      <alignment vertical="top" wrapText="1"/>
    </xf>
    <xf numFmtId="0" fontId="40" fillId="0" borderId="6" xfId="0" applyFont="1" applyFill="1" applyBorder="1" applyAlignment="1">
      <alignment vertical="top" wrapText="1"/>
    </xf>
    <xf numFmtId="0" fontId="75" fillId="0" borderId="51" xfId="0" applyFont="1" applyFill="1" applyBorder="1" applyAlignment="1">
      <alignment vertical="top" wrapText="1"/>
    </xf>
    <xf numFmtId="0" fontId="0" fillId="0" borderId="3" xfId="0" applyFill="1" applyBorder="1" applyAlignment="1">
      <alignment vertical="center"/>
    </xf>
    <xf numFmtId="0" fontId="40" fillId="0" borderId="36" xfId="0" applyFont="1" applyFill="1" applyBorder="1" applyAlignment="1">
      <alignment vertical="center" wrapText="1"/>
    </xf>
    <xf numFmtId="0" fontId="0" fillId="0" borderId="35" xfId="0" applyFill="1" applyBorder="1" applyAlignment="1">
      <alignment vertical="center"/>
    </xf>
    <xf numFmtId="0" fontId="0" fillId="9" borderId="35" xfId="0" applyFill="1" applyBorder="1" applyAlignment="1">
      <alignment vertical="center"/>
    </xf>
    <xf numFmtId="0" fontId="31" fillId="0" borderId="0" xfId="0" applyFont="1" applyBorder="1" applyAlignment="1">
      <alignment horizontal="left" vertical="top" wrapText="1"/>
    </xf>
    <xf numFmtId="0" fontId="33" fillId="0" borderId="0" xfId="1" applyFont="1" applyAlignment="1" applyProtection="1">
      <alignment horizontal="left"/>
    </xf>
    <xf numFmtId="0" fontId="42" fillId="17" borderId="20" xfId="0" applyFont="1" applyFill="1" applyBorder="1" applyAlignment="1">
      <alignment horizontal="center" vertical="center"/>
    </xf>
    <xf numFmtId="0" fontId="42" fillId="17" borderId="21" xfId="0" applyFont="1" applyFill="1" applyBorder="1" applyAlignment="1">
      <alignment horizontal="center" vertical="center"/>
    </xf>
    <xf numFmtId="0" fontId="42" fillId="17" borderId="22" xfId="0" applyFont="1" applyFill="1" applyBorder="1" applyAlignment="1">
      <alignment horizontal="center" vertical="center"/>
    </xf>
    <xf numFmtId="0" fontId="6" fillId="3" borderId="43" xfId="0" applyNumberFormat="1" applyFont="1" applyFill="1" applyBorder="1" applyAlignment="1">
      <alignment horizontal="center" vertical="center"/>
    </xf>
    <xf numFmtId="0" fontId="6" fillId="3" borderId="42" xfId="0" applyNumberFormat="1" applyFont="1" applyFill="1" applyBorder="1" applyAlignment="1">
      <alignment horizontal="center" vertical="center"/>
    </xf>
    <xf numFmtId="0" fontId="6" fillId="3" borderId="38" xfId="0" applyNumberFormat="1" applyFont="1" applyFill="1" applyBorder="1" applyAlignment="1">
      <alignment horizontal="center" vertical="center"/>
    </xf>
    <xf numFmtId="0" fontId="6" fillId="3" borderId="37" xfId="0" applyNumberFormat="1" applyFont="1" applyFill="1" applyBorder="1" applyAlignment="1">
      <alignment horizontal="center" vertical="center"/>
    </xf>
    <xf numFmtId="0" fontId="6" fillId="0" borderId="43" xfId="0" applyNumberFormat="1" applyFont="1" applyFill="1" applyBorder="1" applyAlignment="1">
      <alignment horizontal="center" vertical="center"/>
    </xf>
    <xf numFmtId="0" fontId="6" fillId="0" borderId="44" xfId="0" applyNumberFormat="1" applyFont="1" applyFill="1" applyBorder="1" applyAlignment="1">
      <alignment horizontal="center" vertical="center"/>
    </xf>
    <xf numFmtId="0" fontId="6" fillId="0" borderId="42" xfId="0" applyNumberFormat="1" applyFont="1" applyFill="1" applyBorder="1" applyAlignment="1">
      <alignment horizontal="center" vertical="center"/>
    </xf>
    <xf numFmtId="0" fontId="6" fillId="3" borderId="3" xfId="0" applyNumberFormat="1" applyFont="1" applyFill="1" applyBorder="1" applyAlignment="1">
      <alignment horizontal="center" vertical="center"/>
    </xf>
    <xf numFmtId="0" fontId="6" fillId="3" borderId="0" xfId="0" applyNumberFormat="1" applyFont="1" applyFill="1" applyBorder="1" applyAlignment="1">
      <alignment horizontal="center" vertical="center"/>
    </xf>
    <xf numFmtId="0" fontId="6" fillId="3" borderId="36" xfId="0" applyNumberFormat="1" applyFont="1" applyFill="1" applyBorder="1" applyAlignment="1">
      <alignment horizontal="center" vertical="center"/>
    </xf>
    <xf numFmtId="0" fontId="6" fillId="3" borderId="35" xfId="0" applyNumberFormat="1" applyFont="1" applyFill="1" applyBorder="1" applyAlignment="1">
      <alignment horizontal="center" vertical="center"/>
    </xf>
    <xf numFmtId="0" fontId="6" fillId="0" borderId="3" xfId="0" applyNumberFormat="1" applyFont="1" applyFill="1" applyBorder="1" applyAlignment="1">
      <alignment horizontal="center" vertical="center"/>
    </xf>
    <xf numFmtId="0" fontId="6" fillId="0" borderId="4" xfId="0" applyNumberFormat="1" applyFont="1" applyFill="1" applyBorder="1" applyAlignment="1">
      <alignment horizontal="center" vertical="center"/>
    </xf>
    <xf numFmtId="0" fontId="6" fillId="0" borderId="0" xfId="0" applyNumberFormat="1" applyFont="1" applyFill="1" applyBorder="1" applyAlignment="1">
      <alignment horizontal="center" vertical="center"/>
    </xf>
    <xf numFmtId="0" fontId="42" fillId="11" borderId="20" xfId="0" applyFont="1" applyFill="1" applyBorder="1" applyAlignment="1">
      <alignment horizontal="center" vertical="center" wrapText="1"/>
    </xf>
    <xf numFmtId="0" fontId="42" fillId="11" borderId="21" xfId="0" applyFont="1" applyFill="1" applyBorder="1" applyAlignment="1">
      <alignment horizontal="center" vertical="center" wrapText="1"/>
    </xf>
    <xf numFmtId="0" fontId="17" fillId="6" borderId="26" xfId="0" applyFont="1" applyFill="1" applyBorder="1" applyAlignment="1">
      <alignment horizontal="center" vertical="top" wrapText="1"/>
    </xf>
    <xf numFmtId="0" fontId="17" fillId="6" borderId="27" xfId="0" applyFont="1" applyFill="1" applyBorder="1" applyAlignment="1">
      <alignment horizontal="center" vertical="top" wrapText="1"/>
    </xf>
    <xf numFmtId="0" fontId="17" fillId="6" borderId="28" xfId="0" applyFont="1" applyFill="1" applyBorder="1" applyAlignment="1">
      <alignment horizontal="center" vertical="top" wrapText="1"/>
    </xf>
    <xf numFmtId="0" fontId="6" fillId="15" borderId="5" xfId="0" applyNumberFormat="1" applyFont="1" applyFill="1" applyBorder="1" applyAlignment="1">
      <alignment horizontal="center" vertical="center"/>
    </xf>
    <xf numFmtId="0" fontId="6" fillId="15" borderId="8" xfId="0" applyNumberFormat="1" applyFont="1" applyFill="1" applyBorder="1" applyAlignment="1">
      <alignment horizontal="center" vertical="center"/>
    </xf>
    <xf numFmtId="0" fontId="6" fillId="15" borderId="39" xfId="0" applyNumberFormat="1" applyFont="1" applyFill="1" applyBorder="1" applyAlignment="1">
      <alignment horizontal="center" vertical="center"/>
    </xf>
    <xf numFmtId="165" fontId="4" fillId="0" borderId="1" xfId="0" applyNumberFormat="1" applyFont="1" applyFill="1" applyBorder="1" applyAlignment="1">
      <alignment horizontal="center" vertical="center" shrinkToFit="1"/>
    </xf>
    <xf numFmtId="165" fontId="4" fillId="0" borderId="7" xfId="0" applyNumberFormat="1" applyFont="1" applyFill="1" applyBorder="1" applyAlignment="1">
      <alignment horizontal="center" vertical="center" shrinkToFit="1"/>
    </xf>
    <xf numFmtId="0" fontId="5" fillId="0" borderId="7" xfId="0" applyNumberFormat="1" applyFont="1" applyFill="1" applyBorder="1" applyAlignment="1">
      <alignment horizontal="left" vertical="center" shrinkToFit="1"/>
    </xf>
    <xf numFmtId="0" fontId="5" fillId="0" borderId="2" xfId="0" applyNumberFormat="1" applyFont="1" applyFill="1" applyBorder="1" applyAlignment="1">
      <alignment horizontal="left" vertical="center" shrinkToFit="1"/>
    </xf>
    <xf numFmtId="165" fontId="4" fillId="3" borderId="1" xfId="0" applyNumberFormat="1" applyFont="1" applyFill="1" applyBorder="1" applyAlignment="1">
      <alignment horizontal="center" vertical="center" shrinkToFit="1"/>
    </xf>
    <xf numFmtId="165" fontId="4" fillId="3" borderId="7" xfId="0" applyNumberFormat="1" applyFont="1" applyFill="1" applyBorder="1" applyAlignment="1">
      <alignment horizontal="center" vertical="center" shrinkToFit="1"/>
    </xf>
    <xf numFmtId="0" fontId="5" fillId="3" borderId="7" xfId="0" applyNumberFormat="1" applyFont="1" applyFill="1" applyBorder="1" applyAlignment="1">
      <alignment horizontal="left" vertical="center" shrinkToFit="1"/>
    </xf>
    <xf numFmtId="0" fontId="5" fillId="3" borderId="41" xfId="0" applyNumberFormat="1" applyFont="1" applyFill="1" applyBorder="1" applyAlignment="1">
      <alignment horizontal="left" vertical="center" shrinkToFit="1"/>
    </xf>
    <xf numFmtId="0" fontId="35" fillId="13" borderId="37" xfId="0" applyNumberFormat="1" applyFont="1" applyFill="1" applyBorder="1" applyAlignment="1">
      <alignment vertical="center"/>
    </xf>
    <xf numFmtId="0" fontId="35" fillId="13" borderId="38" xfId="0" applyNumberFormat="1" applyFont="1" applyFill="1" applyBorder="1" applyAlignment="1">
      <alignment vertical="center"/>
    </xf>
    <xf numFmtId="0" fontId="6" fillId="14" borderId="37" xfId="0" applyNumberFormat="1" applyFont="1" applyFill="1" applyBorder="1" applyAlignment="1">
      <alignment horizontal="center" vertical="center"/>
    </xf>
    <xf numFmtId="0" fontId="6" fillId="14" borderId="38" xfId="0" applyNumberFormat="1" applyFont="1" applyFill="1" applyBorder="1" applyAlignment="1">
      <alignment horizontal="center" vertical="center"/>
    </xf>
    <xf numFmtId="0" fontId="6" fillId="0" borderId="8" xfId="0" applyNumberFormat="1" applyFont="1" applyFill="1" applyBorder="1" applyAlignment="1">
      <alignment horizontal="center" vertical="center"/>
    </xf>
    <xf numFmtId="0" fontId="6" fillId="0" borderId="6" xfId="0" applyNumberFormat="1" applyFont="1" applyFill="1" applyBorder="1" applyAlignment="1">
      <alignment horizontal="center" vertical="center"/>
    </xf>
    <xf numFmtId="0" fontId="6" fillId="0" borderId="5" xfId="0" applyNumberFormat="1" applyFont="1" applyFill="1" applyBorder="1" applyAlignment="1">
      <alignment horizontal="center" vertical="center"/>
    </xf>
    <xf numFmtId="0" fontId="6" fillId="15" borderId="3" xfId="0" applyNumberFormat="1" applyFont="1" applyFill="1" applyBorder="1" applyAlignment="1">
      <alignment horizontal="center" vertical="center"/>
    </xf>
    <xf numFmtId="0" fontId="6" fillId="15" borderId="0" xfId="0" applyNumberFormat="1" applyFont="1" applyFill="1" applyBorder="1" applyAlignment="1">
      <alignment horizontal="center" vertical="center"/>
    </xf>
    <xf numFmtId="0" fontId="6" fillId="15" borderId="36" xfId="0" applyNumberFormat="1" applyFont="1" applyFill="1" applyBorder="1" applyAlignment="1">
      <alignment horizontal="center" vertical="center"/>
    </xf>
    <xf numFmtId="0" fontId="35" fillId="15" borderId="3" xfId="0" applyNumberFormat="1" applyFont="1" applyFill="1" applyBorder="1" applyAlignment="1">
      <alignment horizontal="center" vertical="center" wrapText="1"/>
    </xf>
    <xf numFmtId="0" fontId="35" fillId="15" borderId="0" xfId="0" applyNumberFormat="1" applyFont="1" applyFill="1" applyBorder="1" applyAlignment="1">
      <alignment horizontal="center" vertical="center" wrapText="1"/>
    </xf>
    <xf numFmtId="0" fontId="35" fillId="15" borderId="36" xfId="0" applyNumberFormat="1" applyFont="1" applyFill="1" applyBorder="1" applyAlignment="1">
      <alignment horizontal="center" vertical="center" wrapText="1"/>
    </xf>
    <xf numFmtId="0" fontId="35" fillId="13" borderId="35" xfId="0" applyNumberFormat="1" applyFont="1" applyFill="1" applyBorder="1" applyAlignment="1">
      <alignment vertical="center"/>
    </xf>
    <xf numFmtId="0" fontId="35" fillId="13" borderId="36" xfId="0" applyNumberFormat="1" applyFont="1" applyFill="1" applyBorder="1" applyAlignment="1">
      <alignment vertical="center"/>
    </xf>
    <xf numFmtId="0" fontId="6" fillId="14" borderId="35" xfId="0" applyNumberFormat="1" applyFont="1" applyFill="1" applyBorder="1" applyAlignment="1">
      <alignment horizontal="center" vertical="center"/>
    </xf>
    <xf numFmtId="0" fontId="6" fillId="14" borderId="36" xfId="0" applyNumberFormat="1" applyFont="1" applyFill="1" applyBorder="1" applyAlignment="1">
      <alignment horizontal="center" vertical="center"/>
    </xf>
    <xf numFmtId="0" fontId="36" fillId="14" borderId="35" xfId="0" applyNumberFormat="1" applyFont="1" applyFill="1" applyBorder="1" applyAlignment="1">
      <alignment horizontal="center" vertical="center"/>
    </xf>
    <xf numFmtId="0" fontId="36" fillId="14" borderId="36" xfId="0" applyNumberFormat="1" applyFont="1" applyFill="1" applyBorder="1" applyAlignment="1">
      <alignment horizontal="center" vertical="center"/>
    </xf>
    <xf numFmtId="0" fontId="35" fillId="13" borderId="35" xfId="0" applyFont="1" applyFill="1" applyBorder="1" applyAlignment="1">
      <alignment horizontal="center" vertical="center"/>
    </xf>
    <xf numFmtId="0" fontId="35" fillId="13" borderId="36" xfId="0" applyFont="1" applyFill="1" applyBorder="1" applyAlignment="1">
      <alignment horizontal="center" vertical="center"/>
    </xf>
    <xf numFmtId="165" fontId="4" fillId="0" borderId="3" xfId="0" applyNumberFormat="1" applyFont="1" applyFill="1" applyBorder="1" applyAlignment="1">
      <alignment horizontal="center" vertical="center" shrinkToFit="1"/>
    </xf>
    <xf numFmtId="165" fontId="4" fillId="0" borderId="0" xfId="0" applyNumberFormat="1" applyFont="1" applyFill="1" applyBorder="1" applyAlignment="1">
      <alignment horizontal="center" vertical="center" shrinkToFit="1"/>
    </xf>
    <xf numFmtId="0" fontId="5" fillId="0" borderId="0" xfId="0" applyNumberFormat="1" applyFont="1" applyFill="1" applyBorder="1" applyAlignment="1">
      <alignment horizontal="left" vertical="center" shrinkToFit="1"/>
    </xf>
    <xf numFmtId="0" fontId="5" fillId="0" borderId="4" xfId="0" applyNumberFormat="1" applyFont="1" applyFill="1" applyBorder="1" applyAlignment="1">
      <alignment horizontal="left" vertical="center" shrinkToFit="1"/>
    </xf>
    <xf numFmtId="165" fontId="4" fillId="3" borderId="3" xfId="0" applyNumberFormat="1" applyFont="1" applyFill="1" applyBorder="1" applyAlignment="1">
      <alignment horizontal="center" vertical="center" shrinkToFit="1"/>
    </xf>
    <xf numFmtId="165" fontId="4" fillId="3" borderId="0" xfId="0" applyNumberFormat="1" applyFont="1" applyFill="1" applyBorder="1" applyAlignment="1">
      <alignment horizontal="center" vertical="center" shrinkToFit="1"/>
    </xf>
    <xf numFmtId="0" fontId="5" fillId="3" borderId="0" xfId="0" applyNumberFormat="1" applyFont="1" applyFill="1" applyBorder="1" applyAlignment="1">
      <alignment horizontal="left" vertical="center" shrinkToFit="1"/>
    </xf>
    <xf numFmtId="0" fontId="5" fillId="3" borderId="36" xfId="0" applyNumberFormat="1" applyFont="1" applyFill="1" applyBorder="1" applyAlignment="1">
      <alignment horizontal="left" vertical="center" shrinkToFit="1"/>
    </xf>
    <xf numFmtId="0" fontId="41" fillId="12" borderId="53" xfId="3" applyFont="1" applyFill="1" applyBorder="1" applyAlignment="1">
      <alignment horizontal="center" vertical="top" wrapText="1"/>
    </xf>
    <xf numFmtId="0" fontId="41" fillId="12" borderId="21" xfId="3" applyFont="1" applyFill="1" applyBorder="1" applyAlignment="1">
      <alignment horizontal="center" vertical="top" wrapText="1"/>
    </xf>
    <xf numFmtId="0" fontId="41" fillId="12" borderId="57" xfId="3" applyFont="1" applyFill="1" applyBorder="1" applyAlignment="1">
      <alignment horizontal="center" vertical="top" wrapText="1"/>
    </xf>
    <xf numFmtId="0" fontId="35" fillId="17" borderId="58" xfId="0" applyNumberFormat="1" applyFont="1" applyFill="1" applyBorder="1" applyAlignment="1">
      <alignment horizontal="center" vertical="center"/>
    </xf>
    <xf numFmtId="0" fontId="6" fillId="17" borderId="21" xfId="0" applyNumberFormat="1" applyFont="1" applyFill="1" applyBorder="1" applyAlignment="1">
      <alignment horizontal="center" vertical="center"/>
    </xf>
    <xf numFmtId="0" fontId="6" fillId="17" borderId="57" xfId="0" applyNumberFormat="1" applyFont="1" applyFill="1" applyBorder="1" applyAlignment="1">
      <alignment horizontal="center" vertical="center"/>
    </xf>
    <xf numFmtId="0" fontId="41" fillId="17" borderId="51" xfId="0" applyFont="1" applyFill="1" applyBorder="1" applyAlignment="1">
      <alignment horizontal="center" vertical="center" wrapText="1"/>
    </xf>
    <xf numFmtId="0" fontId="41" fillId="17" borderId="46" xfId="0" applyFont="1" applyFill="1" applyBorder="1" applyAlignment="1">
      <alignment horizontal="center" vertical="center" wrapText="1"/>
    </xf>
    <xf numFmtId="0" fontId="41" fillId="17" borderId="59" xfId="0" applyFont="1" applyFill="1" applyBorder="1" applyAlignment="1">
      <alignment horizontal="center" vertical="center" wrapText="1"/>
    </xf>
    <xf numFmtId="0" fontId="41" fillId="17" borderId="5" xfId="0" applyFont="1" applyFill="1" applyBorder="1" applyAlignment="1">
      <alignment horizontal="center" vertical="center" wrapText="1"/>
    </xf>
    <xf numFmtId="0" fontId="41" fillId="17" borderId="8" xfId="0" applyFont="1" applyFill="1" applyBorder="1" applyAlignment="1">
      <alignment horizontal="center" vertical="center" wrapText="1"/>
    </xf>
    <xf numFmtId="0" fontId="41" fillId="17" borderId="39" xfId="0" applyFont="1" applyFill="1" applyBorder="1" applyAlignment="1">
      <alignment horizontal="center" vertical="center" wrapText="1"/>
    </xf>
    <xf numFmtId="0" fontId="50" fillId="18" borderId="53" xfId="0" applyFont="1" applyFill="1" applyBorder="1" applyAlignment="1">
      <alignment horizontal="center" vertical="top" wrapText="1"/>
    </xf>
    <xf numFmtId="0" fontId="50" fillId="18" borderId="21" xfId="0" applyFont="1" applyFill="1" applyBorder="1" applyAlignment="1">
      <alignment horizontal="center" vertical="top" wrapText="1"/>
    </xf>
    <xf numFmtId="0" fontId="50" fillId="18" borderId="50" xfId="0" applyFont="1" applyFill="1" applyBorder="1" applyAlignment="1">
      <alignment horizontal="center" vertical="top" wrapText="1"/>
    </xf>
    <xf numFmtId="166" fontId="23" fillId="5" borderId="0" xfId="0" applyNumberFormat="1" applyFont="1" applyFill="1" applyBorder="1" applyAlignment="1">
      <alignment horizontal="center" vertical="center"/>
    </xf>
    <xf numFmtId="168" fontId="22" fillId="7" borderId="54" xfId="0" applyNumberFormat="1" applyFont="1" applyFill="1" applyBorder="1" applyAlignment="1">
      <alignment horizontal="center" vertical="center" shrinkToFit="1"/>
    </xf>
    <xf numFmtId="168" fontId="22" fillId="7" borderId="55" xfId="0" applyNumberFormat="1" applyFont="1" applyFill="1" applyBorder="1" applyAlignment="1">
      <alignment horizontal="center" vertical="center" shrinkToFit="1"/>
    </xf>
    <xf numFmtId="168" fontId="22" fillId="7" borderId="56" xfId="0" applyNumberFormat="1" applyFont="1" applyFill="1" applyBorder="1" applyAlignment="1">
      <alignment horizontal="center" vertical="center" shrinkToFit="1"/>
    </xf>
    <xf numFmtId="0" fontId="40" fillId="8" borderId="35" xfId="0" applyFont="1" applyFill="1" applyBorder="1" applyAlignment="1">
      <alignment horizontal="center" vertical="top" wrapText="1"/>
    </xf>
    <xf numFmtId="0" fontId="40" fillId="8" borderId="36" xfId="0" applyFont="1" applyFill="1" applyBorder="1" applyAlignment="1">
      <alignment horizontal="center" vertical="top" wrapText="1"/>
    </xf>
    <xf numFmtId="0" fontId="40" fillId="8" borderId="37" xfId="0" applyFont="1" applyFill="1" applyBorder="1" applyAlignment="1">
      <alignment horizontal="center" vertical="top" wrapText="1"/>
    </xf>
    <xf numFmtId="0" fontId="40" fillId="8" borderId="38" xfId="0" applyFont="1" applyFill="1" applyBorder="1" applyAlignment="1">
      <alignment horizontal="center" vertical="top" wrapText="1"/>
    </xf>
    <xf numFmtId="0" fontId="40" fillId="8" borderId="0" xfId="0" applyFont="1" applyFill="1" applyBorder="1" applyAlignment="1">
      <alignment horizontal="center" vertical="top" wrapText="1"/>
    </xf>
    <xf numFmtId="0" fontId="40" fillId="8" borderId="4" xfId="0" applyFont="1" applyFill="1" applyBorder="1" applyAlignment="1">
      <alignment horizontal="center" vertical="top" wrapText="1"/>
    </xf>
    <xf numFmtId="0" fontId="40" fillId="8" borderId="8" xfId="0" applyFont="1" applyFill="1" applyBorder="1" applyAlignment="1">
      <alignment horizontal="center" vertical="top" wrapText="1"/>
    </xf>
    <xf numFmtId="0" fontId="40" fillId="8" borderId="6" xfId="0" applyFont="1" applyFill="1" applyBorder="1" applyAlignment="1">
      <alignment horizontal="center" vertical="top" wrapText="1"/>
    </xf>
    <xf numFmtId="0" fontId="40" fillId="10" borderId="3" xfId="0" applyFont="1" applyFill="1" applyBorder="1" applyAlignment="1">
      <alignment horizontal="center" vertical="top" wrapText="1"/>
    </xf>
    <xf numFmtId="0" fontId="14" fillId="10" borderId="4" xfId="0" applyFont="1" applyFill="1" applyBorder="1" applyAlignment="1">
      <alignment horizontal="center" vertical="top" wrapText="1"/>
    </xf>
    <xf numFmtId="0" fontId="14" fillId="10" borderId="3" xfId="0" applyFont="1" applyFill="1" applyBorder="1" applyAlignment="1">
      <alignment horizontal="center" vertical="top" wrapText="1"/>
    </xf>
    <xf numFmtId="0" fontId="14" fillId="10" borderId="5" xfId="0" applyFont="1" applyFill="1" applyBorder="1" applyAlignment="1">
      <alignment horizontal="center" vertical="top" wrapText="1"/>
    </xf>
    <xf numFmtId="0" fontId="14" fillId="10" borderId="6" xfId="0" applyFont="1" applyFill="1" applyBorder="1" applyAlignment="1">
      <alignment horizontal="center" vertical="top" wrapText="1"/>
    </xf>
    <xf numFmtId="0" fontId="35" fillId="11" borderId="3" xfId="0" applyFont="1" applyFill="1" applyBorder="1" applyAlignment="1">
      <alignment horizontal="center" vertical="center" wrapText="1"/>
    </xf>
    <xf numFmtId="0" fontId="35" fillId="11" borderId="4" xfId="0" applyFont="1" applyFill="1" applyBorder="1" applyAlignment="1">
      <alignment horizontal="center" vertical="center" wrapText="1"/>
    </xf>
    <xf numFmtId="0" fontId="35" fillId="9" borderId="48" xfId="0" applyFont="1" applyFill="1" applyBorder="1" applyAlignment="1">
      <alignment horizontal="center" vertical="center" wrapText="1"/>
    </xf>
    <xf numFmtId="0" fontId="35" fillId="9" borderId="49" xfId="0" applyFont="1" applyFill="1" applyBorder="1" applyAlignment="1">
      <alignment horizontal="center" vertical="center" wrapText="1"/>
    </xf>
    <xf numFmtId="0" fontId="35" fillId="9" borderId="43" xfId="0" applyFont="1" applyFill="1" applyBorder="1" applyAlignment="1">
      <alignment horizontal="center" vertical="center" wrapText="1"/>
    </xf>
    <xf numFmtId="0" fontId="35" fillId="9" borderId="44" xfId="0" applyFont="1" applyFill="1" applyBorder="1" applyAlignment="1">
      <alignment horizontal="center" vertical="center" wrapText="1"/>
    </xf>
    <xf numFmtId="0" fontId="6" fillId="3" borderId="5" xfId="0" applyNumberFormat="1" applyFont="1" applyFill="1" applyBorder="1" applyAlignment="1">
      <alignment horizontal="center" vertical="center"/>
    </xf>
    <xf numFmtId="0" fontId="6" fillId="3" borderId="8" xfId="0" applyNumberFormat="1" applyFont="1" applyFill="1" applyBorder="1" applyAlignment="1">
      <alignment horizontal="center" vertical="center"/>
    </xf>
    <xf numFmtId="0" fontId="6" fillId="3" borderId="39" xfId="0" applyNumberFormat="1" applyFont="1" applyFill="1" applyBorder="1" applyAlignment="1">
      <alignment horizontal="center" vertical="center"/>
    </xf>
    <xf numFmtId="49" fontId="57" fillId="8" borderId="35" xfId="0" applyNumberFormat="1" applyFont="1" applyFill="1" applyBorder="1" applyAlignment="1">
      <alignment horizontal="center" vertical="top" wrapText="1"/>
    </xf>
    <xf numFmtId="49" fontId="57" fillId="8" borderId="36" xfId="0" applyNumberFormat="1" applyFont="1" applyFill="1" applyBorder="1" applyAlignment="1">
      <alignment horizontal="center" vertical="top" wrapText="1"/>
    </xf>
    <xf numFmtId="0" fontId="41" fillId="16" borderId="46" xfId="0" applyNumberFormat="1" applyFont="1" applyFill="1" applyBorder="1" applyAlignment="1">
      <alignment horizontal="left" vertical="center" wrapText="1" indent="2"/>
    </xf>
    <xf numFmtId="0" fontId="41" fillId="16" borderId="0" xfId="0" applyNumberFormat="1" applyFont="1" applyFill="1" applyBorder="1" applyAlignment="1">
      <alignment horizontal="left" vertical="center" wrapText="1" indent="2"/>
    </xf>
    <xf numFmtId="0" fontId="41" fillId="16" borderId="8" xfId="0" applyNumberFormat="1" applyFont="1" applyFill="1" applyBorder="1" applyAlignment="1">
      <alignment horizontal="left" vertical="center" wrapText="1" indent="2"/>
    </xf>
    <xf numFmtId="165" fontId="4" fillId="15" borderId="1" xfId="0" applyNumberFormat="1" applyFont="1" applyFill="1" applyBorder="1" applyAlignment="1">
      <alignment horizontal="center" vertical="center" shrinkToFit="1"/>
    </xf>
    <xf numFmtId="165" fontId="4" fillId="15" borderId="7" xfId="0" applyNumberFormat="1" applyFont="1" applyFill="1" applyBorder="1" applyAlignment="1">
      <alignment horizontal="center" vertical="center" shrinkToFit="1"/>
    </xf>
    <xf numFmtId="0" fontId="5" fillId="15" borderId="7" xfId="0" applyNumberFormat="1" applyFont="1" applyFill="1" applyBorder="1" applyAlignment="1">
      <alignment horizontal="left" vertical="center" shrinkToFit="1"/>
    </xf>
    <xf numFmtId="0" fontId="5" fillId="15" borderId="41" xfId="0" applyNumberFormat="1" applyFont="1" applyFill="1" applyBorder="1" applyAlignment="1">
      <alignment horizontal="left" vertical="center" shrinkToFit="1"/>
    </xf>
    <xf numFmtId="0" fontId="54" fillId="6" borderId="0" xfId="0" applyFont="1" applyFill="1" applyBorder="1" applyAlignment="1">
      <alignment horizontal="left" wrapText="1" indent="4"/>
    </xf>
    <xf numFmtId="0" fontId="54" fillId="6" borderId="16" xfId="0" applyFont="1" applyFill="1" applyBorder="1" applyAlignment="1">
      <alignment horizontal="left" wrapText="1" indent="4"/>
    </xf>
    <xf numFmtId="167" fontId="58" fillId="0" borderId="0" xfId="0" applyNumberFormat="1" applyFont="1" applyFill="1" applyBorder="1" applyAlignment="1">
      <alignment horizontal="center" vertical="center"/>
    </xf>
    <xf numFmtId="167" fontId="58" fillId="0" borderId="0" xfId="0" applyNumberFormat="1" applyFont="1" applyFill="1" applyBorder="1" applyAlignment="1">
      <alignment horizontal="center"/>
    </xf>
    <xf numFmtId="0" fontId="54" fillId="6" borderId="0" xfId="0" applyFont="1" applyFill="1" applyBorder="1" applyAlignment="1">
      <alignment horizontal="left" vertical="top" wrapText="1" indent="4"/>
    </xf>
    <xf numFmtId="0" fontId="54" fillId="6" borderId="16" xfId="0" applyFont="1" applyFill="1" applyBorder="1" applyAlignment="1">
      <alignment horizontal="left" vertical="top" wrapText="1" indent="4"/>
    </xf>
    <xf numFmtId="0" fontId="41" fillId="16" borderId="51" xfId="0" applyNumberFormat="1" applyFont="1" applyFill="1" applyBorder="1" applyAlignment="1">
      <alignment horizontal="center" vertical="center" wrapText="1"/>
    </xf>
    <xf numFmtId="0" fontId="41" fillId="16" borderId="52" xfId="0" applyNumberFormat="1" applyFont="1" applyFill="1" applyBorder="1" applyAlignment="1">
      <alignment horizontal="center" vertical="center" wrapText="1"/>
    </xf>
    <xf numFmtId="0" fontId="41" fillId="16" borderId="3" xfId="0" applyNumberFormat="1" applyFont="1" applyFill="1" applyBorder="1" applyAlignment="1">
      <alignment horizontal="center" vertical="center" wrapText="1"/>
    </xf>
    <xf numFmtId="0" fontId="41" fillId="16" borderId="4" xfId="0" applyNumberFormat="1" applyFont="1" applyFill="1" applyBorder="1" applyAlignment="1">
      <alignment horizontal="center" vertical="center" wrapText="1"/>
    </xf>
    <xf numFmtId="0" fontId="41" fillId="16" borderId="5" xfId="0" applyNumberFormat="1" applyFont="1" applyFill="1" applyBorder="1" applyAlignment="1">
      <alignment horizontal="center" vertical="center" wrapText="1"/>
    </xf>
    <xf numFmtId="0" fontId="41" fillId="16" borderId="6" xfId="0" applyNumberFormat="1" applyFont="1" applyFill="1" applyBorder="1" applyAlignment="1">
      <alignment horizontal="center" vertical="center" wrapText="1"/>
    </xf>
    <xf numFmtId="0" fontId="13" fillId="6" borderId="0" xfId="0" applyFont="1" applyFill="1" applyBorder="1" applyAlignment="1">
      <alignment horizontal="left" vertical="center" wrapText="1" indent="4"/>
    </xf>
    <xf numFmtId="0" fontId="13" fillId="6" borderId="16" xfId="0" applyFont="1" applyFill="1" applyBorder="1" applyAlignment="1">
      <alignment horizontal="left" vertical="center" wrapText="1" indent="4"/>
    </xf>
    <xf numFmtId="0" fontId="42" fillId="16" borderId="23" xfId="0" applyFont="1" applyFill="1" applyBorder="1" applyAlignment="1">
      <alignment horizontal="center" vertical="center"/>
    </xf>
    <xf numFmtId="0" fontId="42" fillId="16" borderId="24" xfId="0" applyFont="1" applyFill="1" applyBorder="1" applyAlignment="1">
      <alignment horizontal="center" vertical="center"/>
    </xf>
    <xf numFmtId="0" fontId="42" fillId="16" borderId="25" xfId="0" applyFont="1" applyFill="1" applyBorder="1" applyAlignment="1">
      <alignment horizontal="center" vertical="center"/>
    </xf>
    <xf numFmtId="0" fontId="42" fillId="15" borderId="20" xfId="0" applyFont="1" applyFill="1" applyBorder="1" applyAlignment="1">
      <alignment horizontal="center" vertical="center"/>
    </xf>
    <xf numFmtId="0" fontId="42" fillId="15" borderId="21" xfId="0" applyFont="1" applyFill="1" applyBorder="1" applyAlignment="1">
      <alignment horizontal="center" vertical="center"/>
    </xf>
    <xf numFmtId="0" fontId="42" fillId="15" borderId="22" xfId="0" applyFont="1" applyFill="1" applyBorder="1" applyAlignment="1">
      <alignment horizontal="center" vertical="center"/>
    </xf>
    <xf numFmtId="0" fontId="42" fillId="13" borderId="20" xfId="0" applyFont="1" applyFill="1" applyBorder="1" applyAlignment="1">
      <alignment horizontal="center" vertical="center"/>
    </xf>
    <xf numFmtId="0" fontId="42" fillId="13" borderId="21" xfId="0" applyFont="1" applyFill="1" applyBorder="1" applyAlignment="1">
      <alignment horizontal="center" vertical="center"/>
    </xf>
    <xf numFmtId="0" fontId="42" fillId="13" borderId="22" xfId="0" applyFont="1" applyFill="1" applyBorder="1" applyAlignment="1">
      <alignment horizontal="center" vertical="center"/>
    </xf>
    <xf numFmtId="0" fontId="42" fillId="14" borderId="20" xfId="0" applyFont="1" applyFill="1" applyBorder="1" applyAlignment="1">
      <alignment horizontal="center" vertical="center" wrapText="1"/>
    </xf>
    <xf numFmtId="0" fontId="42" fillId="14" borderId="21" xfId="0" applyFont="1" applyFill="1" applyBorder="1" applyAlignment="1">
      <alignment horizontal="center" vertical="center" wrapText="1"/>
    </xf>
    <xf numFmtId="0" fontId="42" fillId="14" borderId="22" xfId="0" applyFont="1" applyFill="1" applyBorder="1" applyAlignment="1">
      <alignment horizontal="center" vertical="center" wrapText="1"/>
    </xf>
    <xf numFmtId="0" fontId="42" fillId="10" borderId="20" xfId="0" applyFont="1" applyFill="1" applyBorder="1" applyAlignment="1">
      <alignment horizontal="center" vertical="center" wrapText="1"/>
    </xf>
    <xf numFmtId="0" fontId="42" fillId="10" borderId="21" xfId="0" applyFont="1" applyFill="1" applyBorder="1" applyAlignment="1">
      <alignment horizontal="center" vertical="center" wrapText="1"/>
    </xf>
    <xf numFmtId="0" fontId="42" fillId="10" borderId="22" xfId="0" applyFont="1" applyFill="1" applyBorder="1" applyAlignment="1">
      <alignment horizontal="center" vertical="center" wrapText="1"/>
    </xf>
    <xf numFmtId="0" fontId="42" fillId="9" borderId="20" xfId="0" applyFont="1" applyFill="1" applyBorder="1" applyAlignment="1">
      <alignment horizontal="center" vertical="center" wrapText="1"/>
    </xf>
    <xf numFmtId="0" fontId="42" fillId="9" borderId="21" xfId="0" applyFont="1" applyFill="1" applyBorder="1" applyAlignment="1">
      <alignment horizontal="center" vertical="center" wrapText="1"/>
    </xf>
    <xf numFmtId="0" fontId="42" fillId="9" borderId="22" xfId="0" applyFont="1" applyFill="1" applyBorder="1" applyAlignment="1">
      <alignment horizontal="center" vertical="center" wrapText="1"/>
    </xf>
    <xf numFmtId="0" fontId="53" fillId="18" borderId="20" xfId="0" applyFont="1" applyFill="1" applyBorder="1" applyAlignment="1">
      <alignment horizontal="center" vertical="center" wrapText="1"/>
    </xf>
    <xf numFmtId="0" fontId="53" fillId="18" borderId="21" xfId="0" applyFont="1" applyFill="1" applyBorder="1" applyAlignment="1">
      <alignment horizontal="center" vertical="center" wrapText="1"/>
    </xf>
    <xf numFmtId="0" fontId="53" fillId="18" borderId="22" xfId="0" applyFont="1" applyFill="1" applyBorder="1" applyAlignment="1">
      <alignment horizontal="center" vertical="center" wrapText="1"/>
    </xf>
    <xf numFmtId="0" fontId="42" fillId="11" borderId="22" xfId="0" applyFont="1" applyFill="1" applyBorder="1" applyAlignment="1">
      <alignment horizontal="center" vertical="center" wrapText="1"/>
    </xf>
    <xf numFmtId="0" fontId="42" fillId="12" borderId="17" xfId="0" applyFont="1" applyFill="1" applyBorder="1" applyAlignment="1">
      <alignment horizontal="center" vertical="center" wrapText="1"/>
    </xf>
    <xf numFmtId="0" fontId="42" fillId="12" borderId="18" xfId="0" applyFont="1" applyFill="1" applyBorder="1" applyAlignment="1">
      <alignment horizontal="center" vertical="center" wrapText="1"/>
    </xf>
    <xf numFmtId="0" fontId="42" fillId="12" borderId="19" xfId="0" applyFont="1" applyFill="1" applyBorder="1" applyAlignment="1">
      <alignment horizontal="center" vertical="center" wrapText="1"/>
    </xf>
    <xf numFmtId="0" fontId="40" fillId="8" borderId="35" xfId="0" applyFont="1" applyFill="1" applyBorder="1" applyAlignment="1">
      <alignment horizontal="center" vertical="center" wrapText="1"/>
    </xf>
    <xf numFmtId="0" fontId="40" fillId="8" borderId="36" xfId="0" applyFont="1" applyFill="1" applyBorder="1" applyAlignment="1">
      <alignment horizontal="center" vertical="center" wrapText="1"/>
    </xf>
    <xf numFmtId="0" fontId="6" fillId="3" borderId="0" xfId="0" applyFont="1" applyFill="1" applyBorder="1" applyAlignment="1">
      <alignment horizontal="left" vertical="center" wrapText="1" indent="4"/>
    </xf>
    <xf numFmtId="0" fontId="6" fillId="3" borderId="16" xfId="0" applyFont="1" applyFill="1" applyBorder="1" applyAlignment="1">
      <alignment horizontal="left" vertical="center" wrapText="1" indent="4"/>
    </xf>
    <xf numFmtId="49" fontId="42" fillId="17" borderId="3" xfId="0" applyNumberFormat="1" applyFont="1" applyFill="1" applyBorder="1" applyAlignment="1">
      <alignment horizontal="center" vertical="center" wrapText="1"/>
    </xf>
    <xf numFmtId="49" fontId="42" fillId="17" borderId="36" xfId="0" applyNumberFormat="1" applyFont="1" applyFill="1" applyBorder="1" applyAlignment="1">
      <alignment horizontal="center" vertical="center" wrapText="1"/>
    </xf>
    <xf numFmtId="49" fontId="42" fillId="17" borderId="43" xfId="0" applyNumberFormat="1" applyFont="1" applyFill="1" applyBorder="1" applyAlignment="1">
      <alignment horizontal="center" vertical="center" wrapText="1"/>
    </xf>
    <xf numFmtId="49" fontId="42" fillId="17" borderId="38" xfId="0" applyNumberFormat="1" applyFont="1" applyFill="1" applyBorder="1" applyAlignment="1">
      <alignment horizontal="center" vertical="center" wrapText="1"/>
    </xf>
    <xf numFmtId="0" fontId="70" fillId="9" borderId="5" xfId="0" applyNumberFormat="1" applyFont="1" applyFill="1" applyBorder="1" applyAlignment="1">
      <alignment horizontal="center" vertical="center"/>
    </xf>
    <xf numFmtId="0" fontId="70" fillId="9" borderId="8" xfId="0" applyNumberFormat="1" applyFont="1" applyFill="1" applyBorder="1" applyAlignment="1">
      <alignment horizontal="center" vertical="center"/>
    </xf>
    <xf numFmtId="0" fontId="70" fillId="9" borderId="39" xfId="0" applyNumberFormat="1" applyFont="1" applyFill="1" applyBorder="1" applyAlignment="1">
      <alignment horizontal="center" vertical="center"/>
    </xf>
    <xf numFmtId="0" fontId="55" fillId="17" borderId="52" xfId="0" applyNumberFormat="1" applyFont="1" applyFill="1" applyBorder="1" applyAlignment="1">
      <alignment horizontal="left" vertical="center" wrapText="1" indent="2"/>
    </xf>
    <xf numFmtId="0" fontId="55" fillId="17" borderId="4" xfId="0" applyNumberFormat="1" applyFont="1" applyFill="1" applyBorder="1" applyAlignment="1">
      <alignment horizontal="left" vertical="center" wrapText="1" indent="2"/>
    </xf>
    <xf numFmtId="0" fontId="55" fillId="17" borderId="44" xfId="0" applyNumberFormat="1" applyFont="1" applyFill="1" applyBorder="1" applyAlignment="1">
      <alignment horizontal="left" vertical="center" wrapText="1" indent="2"/>
    </xf>
    <xf numFmtId="165" fontId="4" fillId="9" borderId="3" xfId="0" applyNumberFormat="1" applyFont="1" applyFill="1" applyBorder="1" applyAlignment="1">
      <alignment horizontal="center" vertical="center" shrinkToFit="1"/>
    </xf>
    <xf numFmtId="165" fontId="4" fillId="9" borderId="0" xfId="0" applyNumberFormat="1" applyFont="1" applyFill="1" applyBorder="1" applyAlignment="1">
      <alignment horizontal="center" vertical="center" shrinkToFit="1"/>
    </xf>
    <xf numFmtId="0" fontId="5" fillId="9" borderId="0" xfId="0" applyNumberFormat="1" applyFont="1" applyFill="1" applyBorder="1" applyAlignment="1">
      <alignment horizontal="left" vertical="center" shrinkToFit="1"/>
    </xf>
    <xf numFmtId="0" fontId="5" fillId="9" borderId="36" xfId="0" applyNumberFormat="1" applyFont="1" applyFill="1" applyBorder="1" applyAlignment="1">
      <alignment horizontal="left" vertical="center" shrinkToFit="1"/>
    </xf>
    <xf numFmtId="0" fontId="76" fillId="12" borderId="53" xfId="3" applyFont="1" applyFill="1" applyBorder="1" applyAlignment="1">
      <alignment horizontal="center" vertical="top" wrapText="1"/>
    </xf>
    <xf numFmtId="0" fontId="76" fillId="12" borderId="21" xfId="3" applyFont="1" applyFill="1" applyBorder="1" applyAlignment="1">
      <alignment horizontal="center" vertical="top" wrapText="1"/>
    </xf>
    <xf numFmtId="0" fontId="76" fillId="12" borderId="57" xfId="3" applyFont="1" applyFill="1" applyBorder="1" applyAlignment="1">
      <alignment horizontal="center" vertical="top" wrapText="1"/>
    </xf>
    <xf numFmtId="0" fontId="75" fillId="18" borderId="53" xfId="0" applyFont="1" applyFill="1" applyBorder="1" applyAlignment="1">
      <alignment horizontal="center" vertical="top" wrapText="1"/>
    </xf>
    <xf numFmtId="0" fontId="75" fillId="18" borderId="21" xfId="0" applyFont="1" applyFill="1" applyBorder="1" applyAlignment="1">
      <alignment horizontal="center" vertical="top" wrapText="1"/>
    </xf>
    <xf numFmtId="0" fontId="75" fillId="18" borderId="50" xfId="0" applyFont="1" applyFill="1" applyBorder="1" applyAlignment="1">
      <alignment horizontal="center" vertical="top" wrapText="1"/>
    </xf>
    <xf numFmtId="0" fontId="70" fillId="9" borderId="3" xfId="0" applyNumberFormat="1" applyFont="1" applyFill="1" applyBorder="1" applyAlignment="1">
      <alignment horizontal="center" vertical="center"/>
    </xf>
    <xf numFmtId="0" fontId="70" fillId="9" borderId="0" xfId="0" applyNumberFormat="1" applyFont="1" applyFill="1" applyBorder="1" applyAlignment="1">
      <alignment horizontal="center" vertical="center"/>
    </xf>
    <xf numFmtId="0" fontId="70" fillId="9" borderId="36" xfId="0" applyNumberFormat="1" applyFont="1" applyFill="1" applyBorder="1" applyAlignment="1">
      <alignment horizontal="center" vertical="center"/>
    </xf>
    <xf numFmtId="0" fontId="55" fillId="9" borderId="3" xfId="0" applyNumberFormat="1" applyFont="1" applyFill="1" applyBorder="1" applyAlignment="1">
      <alignment horizontal="center" vertical="center" wrapText="1"/>
    </xf>
    <xf numFmtId="0" fontId="55" fillId="9" borderId="0" xfId="0" applyNumberFormat="1" applyFont="1" applyFill="1" applyBorder="1" applyAlignment="1">
      <alignment horizontal="center" vertical="center" wrapText="1"/>
    </xf>
    <xf numFmtId="0" fontId="55" fillId="9" borderId="36" xfId="0" applyNumberFormat="1" applyFont="1" applyFill="1" applyBorder="1" applyAlignment="1">
      <alignment horizontal="center" vertical="center" wrapText="1"/>
    </xf>
    <xf numFmtId="0" fontId="75" fillId="18" borderId="51" xfId="0" applyFont="1" applyFill="1" applyBorder="1" applyAlignment="1">
      <alignment horizontal="center" vertical="top" wrapText="1"/>
    </xf>
    <xf numFmtId="0" fontId="75" fillId="18" borderId="46" xfId="0" applyFont="1" applyFill="1" applyBorder="1" applyAlignment="1">
      <alignment horizontal="center" vertical="top" wrapText="1"/>
    </xf>
    <xf numFmtId="0" fontId="75" fillId="18" borderId="94" xfId="0" applyFont="1" applyFill="1" applyBorder="1" applyAlignment="1">
      <alignment horizontal="center" vertical="top" wrapText="1"/>
    </xf>
    <xf numFmtId="0" fontId="75" fillId="18" borderId="95" xfId="0" applyFont="1" applyFill="1" applyBorder="1" applyAlignment="1">
      <alignment horizontal="center" vertical="top" wrapText="1"/>
    </xf>
    <xf numFmtId="0" fontId="35" fillId="9" borderId="3" xfId="0" applyNumberFormat="1" applyFont="1" applyFill="1" applyBorder="1" applyAlignment="1">
      <alignment vertical="center"/>
    </xf>
    <xf numFmtId="0" fontId="35" fillId="9" borderId="36" xfId="0" applyNumberFormat="1" applyFont="1" applyFill="1" applyBorder="1" applyAlignment="1">
      <alignment vertical="center"/>
    </xf>
    <xf numFmtId="0" fontId="6" fillId="13" borderId="3" xfId="0" applyNumberFormat="1" applyFont="1" applyFill="1" applyBorder="1" applyAlignment="1">
      <alignment horizontal="center" vertical="center"/>
    </xf>
    <xf numFmtId="0" fontId="6" fillId="13" borderId="4" xfId="0" applyNumberFormat="1" applyFont="1" applyFill="1" applyBorder="1" applyAlignment="1">
      <alignment horizontal="center" vertical="center"/>
    </xf>
    <xf numFmtId="0" fontId="6" fillId="14" borderId="3" xfId="0" applyNumberFormat="1" applyFont="1" applyFill="1" applyBorder="1" applyAlignment="1">
      <alignment horizontal="center" vertical="center"/>
    </xf>
    <xf numFmtId="0" fontId="6" fillId="14" borderId="4" xfId="0" applyNumberFormat="1" applyFont="1" applyFill="1" applyBorder="1" applyAlignment="1">
      <alignment horizontal="center" vertical="center"/>
    </xf>
    <xf numFmtId="0" fontId="6" fillId="9" borderId="35" xfId="0" applyNumberFormat="1" applyFont="1" applyFill="1" applyBorder="1" applyAlignment="1">
      <alignment horizontal="center" vertical="center"/>
    </xf>
    <xf numFmtId="0" fontId="6" fillId="9" borderId="36" xfId="0" applyNumberFormat="1" applyFont="1" applyFill="1" applyBorder="1" applyAlignment="1">
      <alignment horizontal="center" vertical="center"/>
    </xf>
    <xf numFmtId="0" fontId="6" fillId="14" borderId="0" xfId="0" applyNumberFormat="1" applyFont="1" applyFill="1" applyBorder="1" applyAlignment="1">
      <alignment horizontal="center" vertical="center"/>
    </xf>
    <xf numFmtId="0" fontId="55" fillId="15" borderId="3" xfId="0" applyNumberFormat="1" applyFont="1" applyFill="1" applyBorder="1" applyAlignment="1">
      <alignment horizontal="center" vertical="center" wrapText="1"/>
    </xf>
    <xf numFmtId="0" fontId="55" fillId="15" borderId="0" xfId="0" applyNumberFormat="1" applyFont="1" applyFill="1" applyBorder="1" applyAlignment="1">
      <alignment horizontal="center" vertical="center" wrapText="1"/>
    </xf>
    <xf numFmtId="0" fontId="55" fillId="15" borderId="36" xfId="0" applyNumberFormat="1" applyFont="1" applyFill="1" applyBorder="1" applyAlignment="1">
      <alignment horizontal="center" vertical="center" wrapText="1"/>
    </xf>
    <xf numFmtId="0" fontId="6" fillId="9" borderId="0" xfId="0" applyNumberFormat="1" applyFont="1" applyFill="1" applyBorder="1" applyAlignment="1">
      <alignment horizontal="center" vertical="center"/>
    </xf>
    <xf numFmtId="0" fontId="55" fillId="13" borderId="35" xfId="0" applyFont="1" applyFill="1" applyBorder="1" applyAlignment="1">
      <alignment horizontal="center" vertical="center" wrapText="1"/>
    </xf>
    <xf numFmtId="0" fontId="55" fillId="13" borderId="36" xfId="0" applyFont="1" applyFill="1" applyBorder="1" applyAlignment="1">
      <alignment horizontal="center" vertical="center"/>
    </xf>
    <xf numFmtId="0" fontId="56" fillId="14" borderId="35" xfId="0" applyNumberFormat="1" applyFont="1" applyFill="1" applyBorder="1" applyAlignment="1">
      <alignment horizontal="center" vertical="center"/>
    </xf>
    <xf numFmtId="0" fontId="56" fillId="14" borderId="36" xfId="0" applyNumberFormat="1" applyFont="1" applyFill="1" applyBorder="1" applyAlignment="1">
      <alignment horizontal="center" vertical="center"/>
    </xf>
    <xf numFmtId="0" fontId="42" fillId="9" borderId="3" xfId="0" applyFont="1" applyFill="1" applyBorder="1" applyAlignment="1">
      <alignment horizontal="center" vertical="top" wrapText="1"/>
    </xf>
    <xf numFmtId="0" fontId="42" fillId="9" borderId="4" xfId="0" applyFont="1" applyFill="1" applyBorder="1" applyAlignment="1">
      <alignment horizontal="center" vertical="top" wrapText="1"/>
    </xf>
    <xf numFmtId="0" fontId="42" fillId="9" borderId="0" xfId="0" applyFont="1" applyFill="1" applyBorder="1" applyAlignment="1">
      <alignment horizontal="center" vertical="top" wrapText="1"/>
    </xf>
    <xf numFmtId="0" fontId="6" fillId="0" borderId="35" xfId="0" applyNumberFormat="1" applyFont="1" applyFill="1" applyBorder="1" applyAlignment="1">
      <alignment horizontal="center" vertical="center"/>
    </xf>
    <xf numFmtId="0" fontId="35" fillId="9" borderId="37" xfId="0" applyNumberFormat="1" applyFont="1" applyFill="1" applyBorder="1" applyAlignment="1">
      <alignment vertical="center"/>
    </xf>
    <xf numFmtId="0" fontId="35" fillId="9" borderId="38" xfId="0" applyNumberFormat="1" applyFont="1" applyFill="1" applyBorder="1" applyAlignment="1">
      <alignment vertical="center"/>
    </xf>
    <xf numFmtId="0" fontId="6" fillId="9" borderId="37" xfId="0" applyNumberFormat="1" applyFont="1" applyFill="1" applyBorder="1" applyAlignment="1">
      <alignment horizontal="center" vertical="center"/>
    </xf>
    <xf numFmtId="0" fontId="6" fillId="9" borderId="38" xfId="0" applyNumberFormat="1" applyFont="1" applyFill="1" applyBorder="1" applyAlignment="1">
      <alignment horizontal="center" vertical="center"/>
    </xf>
    <xf numFmtId="0" fontId="6" fillId="14" borderId="8" xfId="0" applyNumberFormat="1" applyFont="1" applyFill="1" applyBorder="1" applyAlignment="1">
      <alignment horizontal="center" vertical="center"/>
    </xf>
    <xf numFmtId="0" fontId="6" fillId="14" borderId="6" xfId="0" applyNumberFormat="1" applyFont="1" applyFill="1" applyBorder="1" applyAlignment="1">
      <alignment horizontal="center" vertical="center"/>
    </xf>
    <xf numFmtId="0" fontId="6" fillId="13" borderId="5" xfId="0" applyNumberFormat="1" applyFont="1" applyFill="1" applyBorder="1" applyAlignment="1">
      <alignment horizontal="center" vertical="center"/>
    </xf>
    <xf numFmtId="0" fontId="6" fillId="13" borderId="6" xfId="0" applyNumberFormat="1" applyFont="1" applyFill="1" applyBorder="1" applyAlignment="1">
      <alignment horizontal="center" vertical="center"/>
    </xf>
    <xf numFmtId="0" fontId="6" fillId="14" borderId="5" xfId="0" applyNumberFormat="1" applyFont="1" applyFill="1" applyBorder="1" applyAlignment="1">
      <alignment horizontal="center" vertical="center"/>
    </xf>
    <xf numFmtId="0" fontId="72" fillId="16" borderId="23" xfId="0" applyFont="1" applyFill="1" applyBorder="1" applyAlignment="1">
      <alignment horizontal="center" vertical="center"/>
    </xf>
    <xf numFmtId="0" fontId="72" fillId="16" borderId="24" xfId="0" applyFont="1" applyFill="1" applyBorder="1" applyAlignment="1">
      <alignment horizontal="center" vertical="center"/>
    </xf>
    <xf numFmtId="0" fontId="55" fillId="11" borderId="35" xfId="0" applyFont="1" applyFill="1" applyBorder="1" applyAlignment="1">
      <alignment horizontal="center" vertical="center" wrapText="1"/>
    </xf>
    <xf numFmtId="0" fontId="55" fillId="11" borderId="4" xfId="0" applyFont="1" applyFill="1" applyBorder="1" applyAlignment="1">
      <alignment horizontal="center" vertical="center" wrapText="1"/>
    </xf>
    <xf numFmtId="0" fontId="72" fillId="10" borderId="20" xfId="0" applyFont="1" applyFill="1" applyBorder="1" applyAlignment="1">
      <alignment horizontal="center" vertical="center" wrapText="1"/>
    </xf>
    <xf numFmtId="0" fontId="72" fillId="10" borderId="21" xfId="0" applyFont="1" applyFill="1" applyBorder="1" applyAlignment="1">
      <alignment horizontal="center" vertical="center" wrapText="1"/>
    </xf>
    <xf numFmtId="0" fontId="72" fillId="14" borderId="20" xfId="0" applyFont="1" applyFill="1" applyBorder="1" applyAlignment="1">
      <alignment horizontal="center" vertical="center" wrapText="1"/>
    </xf>
    <xf numFmtId="0" fontId="72" fillId="14" borderId="21" xfId="0" applyFont="1" applyFill="1" applyBorder="1" applyAlignment="1">
      <alignment horizontal="center" vertical="center" wrapText="1"/>
    </xf>
    <xf numFmtId="0" fontId="72" fillId="14" borderId="20" xfId="0" applyFont="1" applyFill="1" applyBorder="1" applyAlignment="1">
      <alignment horizontal="center" vertical="center"/>
    </xf>
    <xf numFmtId="0" fontId="72" fillId="14" borderId="21" xfId="0" applyFont="1" applyFill="1" applyBorder="1" applyAlignment="1">
      <alignment horizontal="center" vertical="center"/>
    </xf>
    <xf numFmtId="0" fontId="72" fillId="13" borderId="20" xfId="0" applyFont="1" applyFill="1" applyBorder="1" applyAlignment="1">
      <alignment horizontal="center" vertical="center"/>
    </xf>
    <xf numFmtId="0" fontId="72" fillId="13" borderId="21" xfId="0" applyFont="1" applyFill="1" applyBorder="1" applyAlignment="1">
      <alignment horizontal="center" vertical="center"/>
    </xf>
    <xf numFmtId="0" fontId="72" fillId="9" borderId="20" xfId="0" applyFont="1" applyFill="1" applyBorder="1" applyAlignment="1">
      <alignment horizontal="center" vertical="center" wrapText="1"/>
    </xf>
    <xf numFmtId="0" fontId="72" fillId="9" borderId="21" xfId="0" applyFont="1" applyFill="1" applyBorder="1" applyAlignment="1">
      <alignment horizontal="center" vertical="center" wrapText="1"/>
    </xf>
    <xf numFmtId="0" fontId="42" fillId="14" borderId="3" xfId="0" applyFont="1" applyFill="1" applyBorder="1" applyAlignment="1">
      <alignment horizontal="center" vertical="top" wrapText="1"/>
    </xf>
    <xf numFmtId="0" fontId="42" fillId="14" borderId="0" xfId="0" applyFont="1" applyFill="1" applyBorder="1" applyAlignment="1">
      <alignment horizontal="center" vertical="top" wrapText="1"/>
    </xf>
    <xf numFmtId="0" fontId="72" fillId="12" borderId="17" xfId="0" applyFont="1" applyFill="1" applyBorder="1" applyAlignment="1">
      <alignment horizontal="center" vertical="center" wrapText="1"/>
    </xf>
    <xf numFmtId="0" fontId="72" fillId="12" borderId="18" xfId="0" applyFont="1" applyFill="1" applyBorder="1" applyAlignment="1">
      <alignment horizontal="center" vertical="center" wrapText="1"/>
    </xf>
    <xf numFmtId="0" fontId="72" fillId="11" borderId="20" xfId="0" applyFont="1" applyFill="1" applyBorder="1" applyAlignment="1">
      <alignment horizontal="center" vertical="center" wrapText="1"/>
    </xf>
    <xf numFmtId="0" fontId="72" fillId="11" borderId="21" xfId="0" applyFont="1" applyFill="1" applyBorder="1" applyAlignment="1">
      <alignment horizontal="center" vertical="center" wrapText="1"/>
    </xf>
    <xf numFmtId="0" fontId="73" fillId="18" borderId="20" xfId="0" applyFont="1" applyFill="1" applyBorder="1" applyAlignment="1">
      <alignment horizontal="center" vertical="center" wrapText="1"/>
    </xf>
    <xf numFmtId="0" fontId="73" fillId="18" borderId="21" xfId="0" applyFont="1" applyFill="1" applyBorder="1" applyAlignment="1">
      <alignment horizontal="center" vertical="center" wrapText="1"/>
    </xf>
    <xf numFmtId="0" fontId="6" fillId="0" borderId="37" xfId="0" applyNumberFormat="1" applyFont="1" applyFill="1" applyBorder="1" applyAlignment="1">
      <alignment horizontal="center" vertical="center"/>
    </xf>
    <xf numFmtId="14" fontId="72" fillId="2" borderId="20" xfId="0" applyNumberFormat="1" applyFont="1" applyFill="1" applyBorder="1" applyAlignment="1">
      <alignment horizontal="left" vertical="center" indent="1"/>
    </xf>
    <xf numFmtId="14" fontId="72" fillId="2" borderId="21" xfId="0" applyNumberFormat="1" applyFont="1" applyFill="1" applyBorder="1" applyAlignment="1">
      <alignment horizontal="left" vertical="center" indent="1"/>
    </xf>
    <xf numFmtId="14" fontId="72" fillId="2" borderId="22" xfId="0" applyNumberFormat="1" applyFont="1" applyFill="1" applyBorder="1" applyAlignment="1">
      <alignment horizontal="left" vertical="center" indent="1"/>
    </xf>
    <xf numFmtId="14" fontId="74" fillId="2" borderId="20" xfId="0" applyNumberFormat="1" applyFont="1" applyFill="1" applyBorder="1" applyAlignment="1">
      <alignment horizontal="left" vertical="center" indent="1"/>
    </xf>
    <xf numFmtId="14" fontId="74" fillId="2" borderId="21" xfId="0" applyNumberFormat="1" applyFont="1" applyFill="1" applyBorder="1" applyAlignment="1">
      <alignment horizontal="left" vertical="center" indent="1"/>
    </xf>
    <xf numFmtId="14" fontId="74" fillId="2" borderId="22" xfId="0" applyNumberFormat="1" applyFont="1" applyFill="1" applyBorder="1" applyAlignment="1">
      <alignment horizontal="left" vertical="center" indent="1"/>
    </xf>
    <xf numFmtId="0" fontId="55" fillId="0" borderId="0" xfId="0" applyFont="1" applyFill="1" applyBorder="1" applyAlignment="1">
      <alignment horizontal="left" vertical="center" wrapText="1" indent="7"/>
    </xf>
    <xf numFmtId="0" fontId="55" fillId="0" borderId="93" xfId="0" applyFont="1" applyFill="1" applyBorder="1" applyAlignment="1">
      <alignment horizontal="left" vertical="center" wrapText="1" indent="7"/>
    </xf>
    <xf numFmtId="0" fontId="55" fillId="0" borderId="0" xfId="0" applyFont="1" applyFill="1" applyBorder="1" applyAlignment="1">
      <alignment horizontal="left" wrapText="1" indent="7"/>
    </xf>
    <xf numFmtId="0" fontId="55" fillId="0" borderId="93" xfId="0" applyFont="1" applyFill="1" applyBorder="1" applyAlignment="1">
      <alignment horizontal="left" wrapText="1" indent="7"/>
    </xf>
    <xf numFmtId="0" fontId="17" fillId="0" borderId="0" xfId="0" applyFont="1" applyFill="1" applyBorder="1" applyAlignment="1">
      <alignment horizontal="center" vertical="top" wrapText="1"/>
    </xf>
    <xf numFmtId="0" fontId="17" fillId="0" borderId="93" xfId="0" applyFont="1" applyFill="1" applyBorder="1" applyAlignment="1">
      <alignment horizontal="center" vertical="top" wrapText="1"/>
    </xf>
    <xf numFmtId="0" fontId="42" fillId="8" borderId="35" xfId="0" applyFont="1" applyFill="1" applyBorder="1" applyAlignment="1">
      <alignment horizontal="center" vertical="center" wrapText="1"/>
    </xf>
    <xf numFmtId="0" fontId="42" fillId="8" borderId="4" xfId="0" applyFont="1" applyFill="1" applyBorder="1" applyAlignment="1">
      <alignment horizontal="center" vertical="center" wrapText="1"/>
    </xf>
    <xf numFmtId="0" fontId="72" fillId="15" borderId="20" xfId="0" applyFont="1" applyFill="1" applyBorder="1" applyAlignment="1">
      <alignment horizontal="center" vertical="center"/>
    </xf>
    <xf numFmtId="0" fontId="72" fillId="15" borderId="21" xfId="0" applyFont="1" applyFill="1" applyBorder="1" applyAlignment="1">
      <alignment horizontal="center" vertical="center"/>
    </xf>
    <xf numFmtId="0" fontId="72" fillId="17" borderId="20" xfId="0" applyFont="1" applyFill="1" applyBorder="1" applyAlignment="1">
      <alignment horizontal="center" vertical="center"/>
    </xf>
    <xf numFmtId="0" fontId="72" fillId="17" borderId="21" xfId="0" applyFont="1" applyFill="1" applyBorder="1" applyAlignment="1">
      <alignment horizontal="center" vertical="center"/>
    </xf>
    <xf numFmtId="0" fontId="70" fillId="3" borderId="5" xfId="0" applyNumberFormat="1" applyFont="1" applyFill="1" applyBorder="1" applyAlignment="1">
      <alignment horizontal="center" vertical="center"/>
    </xf>
    <xf numFmtId="0" fontId="70" fillId="3" borderId="8" xfId="0" applyNumberFormat="1" applyFont="1" applyFill="1" applyBorder="1" applyAlignment="1">
      <alignment horizontal="center" vertical="center"/>
    </xf>
    <xf numFmtId="0" fontId="70" fillId="3" borderId="39" xfId="0" applyNumberFormat="1" applyFont="1" applyFill="1" applyBorder="1" applyAlignment="1">
      <alignment horizontal="center" vertical="center"/>
    </xf>
    <xf numFmtId="0" fontId="70" fillId="3" borderId="3" xfId="0" applyNumberFormat="1" applyFont="1" applyFill="1" applyBorder="1" applyAlignment="1">
      <alignment horizontal="center" vertical="center"/>
    </xf>
    <xf numFmtId="0" fontId="70" fillId="3" borderId="0" xfId="0" applyNumberFormat="1" applyFont="1" applyFill="1" applyBorder="1" applyAlignment="1">
      <alignment horizontal="center" vertical="center"/>
    </xf>
    <xf numFmtId="0" fontId="70" fillId="3" borderId="36" xfId="0" applyNumberFormat="1" applyFont="1" applyFill="1" applyBorder="1" applyAlignment="1">
      <alignment horizontal="center" vertical="center"/>
    </xf>
    <xf numFmtId="0" fontId="75" fillId="18" borderId="58" xfId="0" applyFont="1" applyFill="1" applyBorder="1" applyAlignment="1">
      <alignment horizontal="center" vertical="top" wrapText="1"/>
    </xf>
    <xf numFmtId="0" fontId="75" fillId="18" borderId="98" xfId="0" applyFont="1" applyFill="1" applyBorder="1" applyAlignment="1">
      <alignment horizontal="center" vertical="top" wrapText="1"/>
    </xf>
    <xf numFmtId="0" fontId="6" fillId="0" borderId="97" xfId="0" applyNumberFormat="1" applyFont="1" applyFill="1" applyBorder="1" applyAlignment="1">
      <alignment horizontal="center" vertical="center"/>
    </xf>
    <xf numFmtId="0" fontId="6" fillId="0" borderId="46" xfId="0" applyNumberFormat="1" applyFont="1" applyFill="1" applyBorder="1" applyAlignment="1">
      <alignment horizontal="center" vertical="center"/>
    </xf>
    <xf numFmtId="0" fontId="6" fillId="0" borderId="52" xfId="0" applyNumberFormat="1" applyFont="1" applyFill="1" applyBorder="1" applyAlignment="1">
      <alignment horizontal="center" vertical="center"/>
    </xf>
    <xf numFmtId="49" fontId="42" fillId="0" borderId="3" xfId="0" applyNumberFormat="1" applyFont="1" applyFill="1" applyBorder="1" applyAlignment="1">
      <alignment horizontal="center" vertical="center" wrapText="1"/>
    </xf>
    <xf numFmtId="49" fontId="42" fillId="0" borderId="36" xfId="0" applyNumberFormat="1" applyFont="1" applyFill="1" applyBorder="1" applyAlignment="1">
      <alignment horizontal="center" vertical="center" wrapText="1"/>
    </xf>
    <xf numFmtId="49" fontId="42" fillId="0" borderId="43" xfId="0" applyNumberFormat="1" applyFont="1" applyFill="1" applyBorder="1" applyAlignment="1">
      <alignment horizontal="center" vertical="center" wrapText="1"/>
    </xf>
    <xf numFmtId="49" fontId="42" fillId="0" borderId="38" xfId="0" applyNumberFormat="1" applyFont="1" applyFill="1" applyBorder="1" applyAlignment="1">
      <alignment horizontal="center" vertical="center" wrapText="1"/>
    </xf>
    <xf numFmtId="0" fontId="55" fillId="11" borderId="97" xfId="0" applyFont="1" applyFill="1" applyBorder="1" applyAlignment="1">
      <alignment horizontal="left" vertical="center" wrapText="1" indent="4"/>
    </xf>
    <xf numFmtId="0" fontId="55" fillId="11" borderId="52" xfId="0" applyFont="1" applyFill="1" applyBorder="1" applyAlignment="1">
      <alignment horizontal="left" vertical="center" wrapText="1" indent="4"/>
    </xf>
    <xf numFmtId="0" fontId="55" fillId="11" borderId="35" xfId="0" applyFont="1" applyFill="1" applyBorder="1" applyAlignment="1">
      <alignment horizontal="left" vertical="center" wrapText="1" indent="4"/>
    </xf>
    <xf numFmtId="0" fontId="55" fillId="11" borderId="4" xfId="0" applyFont="1" applyFill="1" applyBorder="1" applyAlignment="1">
      <alignment horizontal="left" vertical="center" wrapText="1" indent="4"/>
    </xf>
    <xf numFmtId="0" fontId="55" fillId="11" borderId="37" xfId="0" applyFont="1" applyFill="1" applyBorder="1" applyAlignment="1">
      <alignment horizontal="left" vertical="center" wrapText="1" indent="4"/>
    </xf>
    <xf numFmtId="0" fontId="55" fillId="11" borderId="44" xfId="0" applyFont="1" applyFill="1" applyBorder="1" applyAlignment="1">
      <alignment horizontal="left" vertical="center" wrapText="1" indent="4"/>
    </xf>
    <xf numFmtId="0" fontId="6" fillId="0" borderId="36" xfId="0" applyNumberFormat="1" applyFont="1" applyFill="1" applyBorder="1" applyAlignment="1">
      <alignment horizontal="center" vertical="center"/>
    </xf>
    <xf numFmtId="0" fontId="6" fillId="9" borderId="4" xfId="0" applyNumberFormat="1" applyFont="1" applyFill="1" applyBorder="1" applyAlignment="1">
      <alignment horizontal="center" vertical="center"/>
    </xf>
    <xf numFmtId="0" fontId="6" fillId="9" borderId="3" xfId="0" applyNumberFormat="1" applyFont="1" applyFill="1" applyBorder="1" applyAlignment="1">
      <alignment horizontal="center" vertical="center"/>
    </xf>
    <xf numFmtId="0" fontId="6" fillId="13" borderId="35" xfId="0" applyNumberFormat="1" applyFont="1" applyFill="1" applyBorder="1" applyAlignment="1">
      <alignment horizontal="center" vertical="center"/>
    </xf>
    <xf numFmtId="0" fontId="6" fillId="13" borderId="0" xfId="0" applyNumberFormat="1" applyFont="1" applyFill="1" applyBorder="1" applyAlignment="1">
      <alignment horizontal="center" vertical="center"/>
    </xf>
    <xf numFmtId="0" fontId="6" fillId="0" borderId="38" xfId="0" applyNumberFormat="1" applyFont="1" applyFill="1" applyBorder="1" applyAlignment="1">
      <alignment horizontal="center" vertical="center"/>
    </xf>
    <xf numFmtId="0" fontId="6" fillId="9" borderId="8" xfId="0" applyNumberFormat="1" applyFont="1" applyFill="1" applyBorder="1" applyAlignment="1">
      <alignment horizontal="center" vertical="center"/>
    </xf>
    <xf numFmtId="0" fontId="6" fillId="9" borderId="6" xfId="0" applyNumberFormat="1" applyFont="1" applyFill="1" applyBorder="1" applyAlignment="1">
      <alignment horizontal="center" vertical="center"/>
    </xf>
    <xf numFmtId="0" fontId="6" fillId="9" borderId="5" xfId="0" applyNumberFormat="1" applyFont="1" applyFill="1" applyBorder="1" applyAlignment="1">
      <alignment horizontal="center" vertical="center"/>
    </xf>
    <xf numFmtId="0" fontId="6" fillId="13" borderId="37" xfId="0" applyNumberFormat="1" applyFont="1" applyFill="1" applyBorder="1" applyAlignment="1">
      <alignment horizontal="center" vertical="center"/>
    </xf>
    <xf numFmtId="0" fontId="6" fillId="13" borderId="42" xfId="0" applyNumberFormat="1" applyFont="1" applyFill="1" applyBorder="1" applyAlignment="1">
      <alignment horizontal="center" vertical="center"/>
    </xf>
    <xf numFmtId="0" fontId="6" fillId="14" borderId="43" xfId="0" applyNumberFormat="1" applyFont="1" applyFill="1" applyBorder="1" applyAlignment="1">
      <alignment horizontal="center" vertical="center"/>
    </xf>
    <xf numFmtId="0" fontId="6" fillId="14" borderId="44" xfId="0" applyNumberFormat="1" applyFont="1" applyFill="1" applyBorder="1" applyAlignment="1">
      <alignment horizontal="center" vertical="center"/>
    </xf>
    <xf numFmtId="0" fontId="55" fillId="9" borderId="51" xfId="0" applyNumberFormat="1" applyFont="1" applyFill="1" applyBorder="1" applyAlignment="1">
      <alignment horizontal="center" vertical="center" wrapText="1"/>
    </xf>
    <xf numFmtId="0" fontId="55" fillId="9" borderId="52" xfId="0" applyNumberFormat="1" applyFont="1" applyFill="1" applyBorder="1" applyAlignment="1">
      <alignment horizontal="center" vertical="center" wrapText="1"/>
    </xf>
    <xf numFmtId="0" fontId="55" fillId="15" borderId="4" xfId="0" applyNumberFormat="1" applyFont="1" applyFill="1" applyBorder="1" applyAlignment="1">
      <alignment horizontal="center" vertical="center" wrapText="1"/>
    </xf>
    <xf numFmtId="0" fontId="55" fillId="15" borderId="42" xfId="0" applyNumberFormat="1" applyFont="1" applyFill="1" applyBorder="1" applyAlignment="1">
      <alignment horizontal="center" vertical="center" wrapText="1"/>
    </xf>
    <xf numFmtId="0" fontId="55" fillId="15" borderId="44" xfId="0" applyNumberFormat="1" applyFont="1" applyFill="1" applyBorder="1" applyAlignment="1">
      <alignment horizontal="center" vertical="center" wrapText="1"/>
    </xf>
    <xf numFmtId="0" fontId="35" fillId="0" borderId="61" xfId="5" applyFont="1" applyBorder="1" applyAlignment="1">
      <alignment horizontal="center" vertical="center" wrapText="1"/>
    </xf>
    <xf numFmtId="0" fontId="35" fillId="0" borderId="66" xfId="5" applyFont="1" applyBorder="1" applyAlignment="1">
      <alignment horizontal="center" vertical="center" wrapText="1"/>
    </xf>
    <xf numFmtId="0" fontId="35" fillId="0" borderId="64" xfId="5" applyFont="1" applyBorder="1" applyAlignment="1">
      <alignment horizontal="center" vertical="center" wrapText="1"/>
    </xf>
    <xf numFmtId="0" fontId="35" fillId="0" borderId="69" xfId="5" applyFont="1" applyBorder="1" applyAlignment="1">
      <alignment horizontal="center" vertical="center" wrapText="1"/>
    </xf>
    <xf numFmtId="0" fontId="61" fillId="0" borderId="0" xfId="5" applyFont="1" applyAlignment="1">
      <alignment horizontal="center" vertical="center"/>
    </xf>
    <xf numFmtId="0" fontId="35" fillId="0" borderId="0" xfId="5" applyFont="1" applyAlignment="1">
      <alignment horizontal="center" vertical="center"/>
    </xf>
    <xf numFmtId="0" fontId="35" fillId="0" borderId="60" xfId="5" applyFont="1" applyBorder="1" applyAlignment="1">
      <alignment horizontal="center" vertical="center" wrapText="1"/>
    </xf>
    <xf numFmtId="0" fontId="35" fillId="0" borderId="65" xfId="5" applyFont="1" applyBorder="1" applyAlignment="1">
      <alignment horizontal="center" vertical="center" wrapText="1"/>
    </xf>
    <xf numFmtId="0" fontId="13" fillId="0" borderId="90" xfId="5" applyFont="1" applyBorder="1" applyAlignment="1">
      <alignment horizontal="center" vertical="center"/>
    </xf>
    <xf numFmtId="0" fontId="13" fillId="0" borderId="91" xfId="5" applyFont="1" applyBorder="1" applyAlignment="1">
      <alignment horizontal="center" vertical="center"/>
    </xf>
    <xf numFmtId="0" fontId="35" fillId="0" borderId="63" xfId="5" applyFont="1" applyBorder="1" applyAlignment="1">
      <alignment horizontal="center" vertical="center" wrapText="1"/>
    </xf>
    <xf numFmtId="0" fontId="35" fillId="0" borderId="68" xfId="5" applyFont="1" applyBorder="1" applyAlignment="1">
      <alignment horizontal="center" vertical="center" wrapText="1"/>
    </xf>
    <xf numFmtId="14" fontId="13" fillId="0" borderId="74" xfId="5" applyNumberFormat="1" applyFont="1" applyBorder="1" applyAlignment="1">
      <alignment horizontal="center" vertical="center"/>
    </xf>
    <xf numFmtId="14" fontId="13" fillId="0" borderId="77" xfId="5" applyNumberFormat="1" applyFont="1" applyBorder="1" applyAlignment="1">
      <alignment horizontal="center" vertical="center"/>
    </xf>
    <xf numFmtId="14" fontId="13" fillId="0" borderId="83" xfId="5" applyNumberFormat="1" applyFont="1" applyBorder="1" applyAlignment="1">
      <alignment horizontal="center" vertical="center"/>
    </xf>
    <xf numFmtId="14" fontId="13" fillId="0" borderId="78" xfId="5" applyNumberFormat="1" applyFont="1" applyBorder="1" applyAlignment="1">
      <alignment horizontal="center" vertical="center"/>
    </xf>
    <xf numFmtId="14" fontId="13" fillId="0" borderId="85" xfId="5" applyNumberFormat="1" applyFont="1" applyBorder="1" applyAlignment="1">
      <alignment horizontal="center" vertical="center"/>
    </xf>
    <xf numFmtId="14" fontId="13" fillId="0" borderId="86" xfId="5" applyNumberFormat="1" applyFont="1" applyBorder="1" applyAlignment="1">
      <alignment horizontal="center" vertical="center"/>
    </xf>
    <xf numFmtId="16" fontId="13" fillId="0" borderId="74" xfId="5" applyNumberFormat="1" applyFont="1" applyBorder="1" applyAlignment="1">
      <alignment horizontal="center" vertical="center"/>
    </xf>
    <xf numFmtId="16" fontId="13" fillId="0" borderId="77" xfId="5" applyNumberFormat="1" applyFont="1" applyBorder="1" applyAlignment="1">
      <alignment horizontal="center" vertical="center"/>
    </xf>
    <xf numFmtId="0" fontId="35" fillId="19" borderId="61" xfId="5" applyFont="1" applyFill="1" applyBorder="1" applyAlignment="1">
      <alignment horizontal="center" vertical="center" wrapText="1"/>
    </xf>
    <xf numFmtId="0" fontId="35" fillId="19" borderId="66" xfId="5" applyFont="1" applyFill="1" applyBorder="1" applyAlignment="1">
      <alignment horizontal="center" vertical="center" wrapText="1"/>
    </xf>
  </cellXfs>
  <cellStyles count="7">
    <cellStyle name="Lien hypertexte" xfId="1" builtinId="8" customBuiltin="1"/>
    <cellStyle name="Milliers" xfId="2" builtinId="3"/>
    <cellStyle name="Milliers 2" xfId="6" xr:uid="{350D7588-F460-4B4B-855E-FB499B1135A4}"/>
    <cellStyle name="Normal" xfId="0" builtinId="0" customBuiltin="1"/>
    <cellStyle name="Normal 2" xfId="3" xr:uid="{031972B7-92D4-44C4-995B-27284C024E7C}"/>
    <cellStyle name="Normal 3" xfId="4" xr:uid="{1EB68A3F-BA7F-40D9-B99E-14360BF8A0D5}"/>
    <cellStyle name="Normal 4" xfId="5" xr:uid="{F0DA1CBF-E633-4391-891A-15F376FF294F}"/>
  </cellStyles>
  <dxfs count="6">
    <dxf>
      <font>
        <color theme="4" tint="-0.24994659260841701"/>
      </font>
    </dxf>
    <dxf>
      <font>
        <color theme="0" tint="-0.34998626667073579"/>
      </font>
    </dxf>
    <dxf>
      <font>
        <color theme="4" tint="-0.24994659260841701"/>
      </font>
    </dxf>
    <dxf>
      <font>
        <color theme="0" tint="-0.34998626667073579"/>
      </font>
    </dxf>
    <dxf>
      <font>
        <color theme="4" tint="-0.24994659260841701"/>
      </font>
    </dxf>
    <dxf>
      <font>
        <color theme="0" tint="-0.34998626667073579"/>
      </font>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5FF25F"/>
      <rgbColor rgb="000000FF"/>
      <rgbColor rgb="00FFFF00"/>
      <rgbColor rgb="00DE3018"/>
      <rgbColor rgb="0053D4C9"/>
      <rgbColor rgb="006B0C00"/>
      <rgbColor rgb="00006500"/>
      <rgbColor rgb="00182C63"/>
      <rgbColor rgb="00819C00"/>
      <rgbColor rgb="00C9B783"/>
      <rgbColor rgb="00007F74"/>
      <rgbColor rgb="00EAEAEA"/>
      <rgbColor rgb="00666666"/>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799FC4"/>
      <rgbColor rgb="00C1F1ED"/>
      <rgbColor rgb="00D6F4D9"/>
      <rgbColor rgb="00FFFFCC"/>
      <rgbColor rgb="00D7EAFF"/>
      <rgbColor rgb="00FAC8D7"/>
      <rgbColor rgb="00F3F0E4"/>
      <rgbColor rgb="00E4E8F3"/>
      <rgbColor rgb="001849B5"/>
      <rgbColor rgb="0036ACA2"/>
      <rgbColor rgb="00F0BA00"/>
      <rgbColor rgb="00BCC5E1"/>
      <rgbColor rgb="008394C9"/>
      <rgbColor rgb="003B4E87"/>
      <rgbColor rgb="0087743B"/>
      <rgbColor rgb="00B2B2B2"/>
      <rgbColor rgb="00003366"/>
      <rgbColor rgb="00109618"/>
      <rgbColor rgb="00085108"/>
      <rgbColor rgb="00635100"/>
      <rgbColor rgb="00273359"/>
      <rgbColor rgb="00E1D8BC"/>
      <rgbColor rgb="00594C27"/>
      <rgbColor rgb="00333333"/>
    </indexedColors>
    <mruColors>
      <color rgb="FFB6EBFF"/>
      <color rgb="FFE4FF97"/>
      <color rgb="FFE0CBEF"/>
      <color rgb="FFFFC096"/>
      <color rgb="FF808080"/>
      <color rgb="FFFFFF9E"/>
      <color rgb="FFFFC4C4"/>
      <color rgb="FFFFC9FF"/>
      <color rgb="FFFF99FF"/>
      <color rgb="FF8EA9D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jpeg"/><Relationship Id="rId6" Type="http://schemas.openxmlformats.org/officeDocument/2006/relationships/image" Target="../media/image6.jpeg"/><Relationship Id="rId5" Type="http://schemas.openxmlformats.org/officeDocument/2006/relationships/image" Target="../media/image5.jpeg"/><Relationship Id="rId4" Type="http://schemas.openxmlformats.org/officeDocument/2006/relationships/image" Target="../media/image4.jpeg"/></Relationships>
</file>

<file path=xl/drawings/_rels/drawing2.xml.rels><?xml version="1.0" encoding="UTF-8" standalone="yes"?>
<Relationships xmlns="http://schemas.openxmlformats.org/package/2006/relationships"><Relationship Id="rId3" Type="http://schemas.openxmlformats.org/officeDocument/2006/relationships/image" Target="../media/image8.jpeg"/><Relationship Id="rId2" Type="http://schemas.openxmlformats.org/officeDocument/2006/relationships/image" Target="../media/image7.jpeg"/><Relationship Id="rId1" Type="http://schemas.openxmlformats.org/officeDocument/2006/relationships/image" Target="../media/image4.jpeg"/></Relationships>
</file>

<file path=xl/drawings/_rels/drawing3.xml.rels><?xml version="1.0" encoding="UTF-8" standalone="yes"?>
<Relationships xmlns="http://schemas.openxmlformats.org/package/2006/relationships"><Relationship Id="rId1" Type="http://schemas.openxmlformats.org/officeDocument/2006/relationships/image" Target="../media/image8.jpeg"/></Relationships>
</file>

<file path=xl/drawings/drawing1.xml><?xml version="1.0" encoding="utf-8"?>
<xdr:wsDr xmlns:xdr="http://schemas.openxmlformats.org/drawingml/2006/spreadsheetDrawing" xmlns:a="http://schemas.openxmlformats.org/drawingml/2006/main">
  <xdr:twoCellAnchor editAs="oneCell">
    <xdr:from>
      <xdr:col>1</xdr:col>
      <xdr:colOff>7326</xdr:colOff>
      <xdr:row>24</xdr:row>
      <xdr:rowOff>7521</xdr:rowOff>
    </xdr:from>
    <xdr:to>
      <xdr:col>1</xdr:col>
      <xdr:colOff>577947</xdr:colOff>
      <xdr:row>24</xdr:row>
      <xdr:rowOff>328247</xdr:rowOff>
    </xdr:to>
    <xdr:pic>
      <xdr:nvPicPr>
        <xdr:cNvPr id="43" name="Image 42">
          <a:extLst>
            <a:ext uri="{FF2B5EF4-FFF2-40B4-BE49-F238E27FC236}">
              <a16:creationId xmlns:a16="http://schemas.microsoft.com/office/drawing/2014/main" id="{74DB49F5-25CE-425C-8EF1-5353BC77672F}"/>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31176" y="4617621"/>
          <a:ext cx="570621" cy="320726"/>
        </a:xfrm>
        <a:prstGeom prst="round2DiagRect">
          <a:avLst>
            <a:gd name="adj1" fmla="val 16667"/>
            <a:gd name="adj2" fmla="val 0"/>
          </a:avLst>
        </a:prstGeom>
        <a:ln w="88900" cap="sq">
          <a:noFill/>
          <a:miter lim="800000"/>
        </a:ln>
        <a:effectLst>
          <a:outerShdw blurRad="254000" algn="tl" rotWithShape="0">
            <a:srgbClr val="000000">
              <a:alpha val="43000"/>
            </a:srgbClr>
          </a:outerShdw>
        </a:effectLst>
      </xdr:spPr>
    </xdr:pic>
    <xdr:clientData/>
  </xdr:twoCellAnchor>
  <xdr:twoCellAnchor editAs="oneCell">
    <xdr:from>
      <xdr:col>0</xdr:col>
      <xdr:colOff>218478</xdr:colOff>
      <xdr:row>41</xdr:row>
      <xdr:rowOff>54428</xdr:rowOff>
    </xdr:from>
    <xdr:to>
      <xdr:col>1</xdr:col>
      <xdr:colOff>330201</xdr:colOff>
      <xdr:row>42</xdr:row>
      <xdr:rowOff>142386</xdr:rowOff>
    </xdr:to>
    <xdr:pic>
      <xdr:nvPicPr>
        <xdr:cNvPr id="44" name="Image 43">
          <a:extLst>
            <a:ext uri="{FF2B5EF4-FFF2-40B4-BE49-F238E27FC236}">
              <a16:creationId xmlns:a16="http://schemas.microsoft.com/office/drawing/2014/main" id="{11BFA8FC-2B1F-4117-A288-66C0103B448D}"/>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18478" y="8645978"/>
          <a:ext cx="445098" cy="440383"/>
        </a:xfrm>
        <a:prstGeom prst="round2DiagRect">
          <a:avLst>
            <a:gd name="adj1" fmla="val 16667"/>
            <a:gd name="adj2" fmla="val 0"/>
          </a:avLst>
        </a:prstGeom>
        <a:ln w="88900" cap="sq">
          <a:noFill/>
          <a:miter lim="800000"/>
        </a:ln>
        <a:effectLst>
          <a:outerShdw blurRad="254000" algn="tl" rotWithShape="0">
            <a:srgbClr val="000000">
              <a:alpha val="43000"/>
            </a:srgbClr>
          </a:outerShdw>
        </a:effectLst>
      </xdr:spPr>
    </xdr:pic>
    <xdr:clientData/>
  </xdr:twoCellAnchor>
  <xdr:twoCellAnchor editAs="oneCell">
    <xdr:from>
      <xdr:col>0</xdr:col>
      <xdr:colOff>111678</xdr:colOff>
      <xdr:row>12</xdr:row>
      <xdr:rowOff>140679</xdr:rowOff>
    </xdr:from>
    <xdr:to>
      <xdr:col>1</xdr:col>
      <xdr:colOff>177311</xdr:colOff>
      <xdr:row>13</xdr:row>
      <xdr:rowOff>152400</xdr:rowOff>
    </xdr:to>
    <xdr:pic>
      <xdr:nvPicPr>
        <xdr:cNvPr id="48" name="Image 47">
          <a:extLst>
            <a:ext uri="{FF2B5EF4-FFF2-40B4-BE49-F238E27FC236}">
              <a16:creationId xmlns:a16="http://schemas.microsoft.com/office/drawing/2014/main" id="{26F8DB58-39AC-4E9D-A217-DC76D14D03CF}"/>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11678" y="2064729"/>
          <a:ext cx="389483" cy="392721"/>
        </a:xfrm>
        <a:prstGeom prst="round2DiagRect">
          <a:avLst>
            <a:gd name="adj1" fmla="val 16667"/>
            <a:gd name="adj2" fmla="val 0"/>
          </a:avLst>
        </a:prstGeom>
        <a:ln w="88900" cap="sq">
          <a:noFill/>
          <a:miter lim="800000"/>
        </a:ln>
        <a:effectLst>
          <a:outerShdw blurRad="254000" algn="tl" rotWithShape="0">
            <a:srgbClr val="000000">
              <a:alpha val="43000"/>
            </a:srgbClr>
          </a:outerShdw>
        </a:effectLst>
      </xdr:spPr>
    </xdr:pic>
    <xdr:clientData/>
  </xdr:twoCellAnchor>
  <xdr:oneCellAnchor>
    <xdr:from>
      <xdr:col>0</xdr:col>
      <xdr:colOff>153865</xdr:colOff>
      <xdr:row>46</xdr:row>
      <xdr:rowOff>16314</xdr:rowOff>
    </xdr:from>
    <xdr:ext cx="570621" cy="320726"/>
    <xdr:pic>
      <xdr:nvPicPr>
        <xdr:cNvPr id="50" name="Image 49">
          <a:extLst>
            <a:ext uri="{FF2B5EF4-FFF2-40B4-BE49-F238E27FC236}">
              <a16:creationId xmlns:a16="http://schemas.microsoft.com/office/drawing/2014/main" id="{222B0B06-D94D-4316-B5B4-6294A18D20DF}"/>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153865" y="10735602"/>
          <a:ext cx="570621" cy="320726"/>
        </a:xfrm>
        <a:prstGeom prst="round2DiagRect">
          <a:avLst>
            <a:gd name="adj1" fmla="val 16667"/>
            <a:gd name="adj2" fmla="val 0"/>
          </a:avLst>
        </a:prstGeom>
        <a:ln w="88900" cap="sq">
          <a:noFill/>
          <a:miter lim="800000"/>
        </a:ln>
        <a:effectLst>
          <a:outerShdw blurRad="254000" algn="tl" rotWithShape="0">
            <a:srgbClr val="000000">
              <a:alpha val="43000"/>
            </a:srgbClr>
          </a:outerShdw>
        </a:effectLst>
      </xdr:spPr>
    </xdr:pic>
    <xdr:clientData/>
  </xdr:oneCellAnchor>
  <xdr:twoCellAnchor editAs="oneCell">
    <xdr:from>
      <xdr:col>0</xdr:col>
      <xdr:colOff>221653</xdr:colOff>
      <xdr:row>43</xdr:row>
      <xdr:rowOff>296950</xdr:rowOff>
    </xdr:from>
    <xdr:to>
      <xdr:col>1</xdr:col>
      <xdr:colOff>333376</xdr:colOff>
      <xdr:row>45</xdr:row>
      <xdr:rowOff>30040</xdr:rowOff>
    </xdr:to>
    <xdr:pic>
      <xdr:nvPicPr>
        <xdr:cNvPr id="51" name="Image 50">
          <a:extLst>
            <a:ext uri="{FF2B5EF4-FFF2-40B4-BE49-F238E27FC236}">
              <a16:creationId xmlns:a16="http://schemas.microsoft.com/office/drawing/2014/main" id="{6EF93901-C615-410E-880A-C146BFA09EDB}"/>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21653" y="9602875"/>
          <a:ext cx="435573" cy="437940"/>
        </a:xfrm>
        <a:prstGeom prst="round2DiagRect">
          <a:avLst>
            <a:gd name="adj1" fmla="val 16667"/>
            <a:gd name="adj2" fmla="val 0"/>
          </a:avLst>
        </a:prstGeom>
        <a:ln w="88900" cap="sq">
          <a:noFill/>
          <a:miter lim="800000"/>
        </a:ln>
        <a:effectLst>
          <a:outerShdw blurRad="254000" algn="tl" rotWithShape="0">
            <a:srgbClr val="000000">
              <a:alpha val="43000"/>
            </a:srgbClr>
          </a:outerShdw>
        </a:effectLst>
      </xdr:spPr>
    </xdr:pic>
    <xdr:clientData/>
  </xdr:twoCellAnchor>
  <xdr:twoCellAnchor editAs="oneCell">
    <xdr:from>
      <xdr:col>9</xdr:col>
      <xdr:colOff>6903</xdr:colOff>
      <xdr:row>12</xdr:row>
      <xdr:rowOff>283554</xdr:rowOff>
    </xdr:from>
    <xdr:to>
      <xdr:col>9</xdr:col>
      <xdr:colOff>396386</xdr:colOff>
      <xdr:row>14</xdr:row>
      <xdr:rowOff>133350</xdr:rowOff>
    </xdr:to>
    <xdr:pic>
      <xdr:nvPicPr>
        <xdr:cNvPr id="52" name="Image 51">
          <a:extLst>
            <a:ext uri="{FF2B5EF4-FFF2-40B4-BE49-F238E27FC236}">
              <a16:creationId xmlns:a16="http://schemas.microsoft.com/office/drawing/2014/main" id="{9886882B-48FE-45FD-B4C9-38A2AFACBEA5}"/>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5283753" y="2207604"/>
          <a:ext cx="389483" cy="392721"/>
        </a:xfrm>
        <a:prstGeom prst="round2DiagRect">
          <a:avLst>
            <a:gd name="adj1" fmla="val 16667"/>
            <a:gd name="adj2" fmla="val 0"/>
          </a:avLst>
        </a:prstGeom>
        <a:ln w="88900" cap="sq">
          <a:noFill/>
          <a:miter lim="800000"/>
        </a:ln>
        <a:effectLst>
          <a:outerShdw blurRad="254000" algn="tl" rotWithShape="0">
            <a:srgbClr val="000000">
              <a:alpha val="43000"/>
            </a:srgbClr>
          </a:outerShdw>
        </a:effectLst>
      </xdr:spPr>
    </xdr:pic>
    <xdr:clientData/>
  </xdr:twoCellAnchor>
  <xdr:twoCellAnchor editAs="oneCell">
    <xdr:from>
      <xdr:col>1</xdr:col>
      <xdr:colOff>340278</xdr:colOff>
      <xdr:row>15</xdr:row>
      <xdr:rowOff>35904</xdr:rowOff>
    </xdr:from>
    <xdr:to>
      <xdr:col>1</xdr:col>
      <xdr:colOff>729761</xdr:colOff>
      <xdr:row>16</xdr:row>
      <xdr:rowOff>190500</xdr:rowOff>
    </xdr:to>
    <xdr:pic>
      <xdr:nvPicPr>
        <xdr:cNvPr id="10" name="Image 9">
          <a:extLst>
            <a:ext uri="{FF2B5EF4-FFF2-40B4-BE49-F238E27FC236}">
              <a16:creationId xmlns:a16="http://schemas.microsoft.com/office/drawing/2014/main" id="{B50E70A7-68FE-49C4-99DD-0F7E03F7D6D2}"/>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664128" y="2664804"/>
          <a:ext cx="389483" cy="392721"/>
        </a:xfrm>
        <a:prstGeom prst="round2DiagRect">
          <a:avLst>
            <a:gd name="adj1" fmla="val 16667"/>
            <a:gd name="adj2" fmla="val 0"/>
          </a:avLst>
        </a:prstGeom>
        <a:ln w="88900" cap="sq">
          <a:noFill/>
          <a:miter lim="800000"/>
        </a:ln>
        <a:effectLst>
          <a:outerShdw blurRad="254000" algn="tl" rotWithShape="0">
            <a:srgbClr val="000000">
              <a:alpha val="43000"/>
            </a:srgbClr>
          </a:outerShdw>
        </a:effec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25401</xdr:colOff>
      <xdr:row>40</xdr:row>
      <xdr:rowOff>9525</xdr:rowOff>
    </xdr:from>
    <xdr:to>
      <xdr:col>5</xdr:col>
      <xdr:colOff>800101</xdr:colOff>
      <xdr:row>55</xdr:row>
      <xdr:rowOff>333375</xdr:rowOff>
    </xdr:to>
    <xdr:sp macro="" textlink="">
      <xdr:nvSpPr>
        <xdr:cNvPr id="3" name="Rectangle 2">
          <a:extLst>
            <a:ext uri="{FF2B5EF4-FFF2-40B4-BE49-F238E27FC236}">
              <a16:creationId xmlns:a16="http://schemas.microsoft.com/office/drawing/2014/main" id="{BB12D1E9-B0D8-4648-891B-96A81E45DCD2}"/>
            </a:ext>
          </a:extLst>
        </xdr:cNvPr>
        <xdr:cNvSpPr/>
      </xdr:nvSpPr>
      <xdr:spPr>
        <a:xfrm>
          <a:off x="25401" y="7915275"/>
          <a:ext cx="3813175" cy="5610225"/>
        </a:xfrm>
        <a:prstGeom prst="rect">
          <a:avLst/>
        </a:prstGeom>
        <a:noFill/>
        <a:ln w="25400" cmpd="dbl">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editAs="oneCell">
    <xdr:from>
      <xdr:col>1</xdr:col>
      <xdr:colOff>63500</xdr:colOff>
      <xdr:row>24</xdr:row>
      <xdr:rowOff>85725</xdr:rowOff>
    </xdr:from>
    <xdr:to>
      <xdr:col>1</xdr:col>
      <xdr:colOff>640471</xdr:colOff>
      <xdr:row>25</xdr:row>
      <xdr:rowOff>25451</xdr:rowOff>
    </xdr:to>
    <xdr:pic>
      <xdr:nvPicPr>
        <xdr:cNvPr id="4" name="Image 3">
          <a:extLst>
            <a:ext uri="{FF2B5EF4-FFF2-40B4-BE49-F238E27FC236}">
              <a16:creationId xmlns:a16="http://schemas.microsoft.com/office/drawing/2014/main" id="{F58D45C1-A69E-4962-83B8-69E6CCB66C8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7350" y="4686300"/>
          <a:ext cx="576971" cy="320726"/>
        </a:xfrm>
        <a:prstGeom prst="round2DiagRect">
          <a:avLst>
            <a:gd name="adj1" fmla="val 16667"/>
            <a:gd name="adj2" fmla="val 0"/>
          </a:avLst>
        </a:prstGeom>
        <a:ln w="88900" cap="sq">
          <a:noFill/>
          <a:miter lim="800000"/>
        </a:ln>
        <a:effectLst>
          <a:outerShdw blurRad="254000" algn="tl" rotWithShape="0">
            <a:srgbClr val="000000">
              <a:alpha val="43000"/>
            </a:srgbClr>
          </a:outerShdw>
        </a:effectLst>
      </xdr:spPr>
    </xdr:pic>
    <xdr:clientData/>
  </xdr:twoCellAnchor>
  <xdr:oneCellAnchor>
    <xdr:from>
      <xdr:col>1</xdr:col>
      <xdr:colOff>220969</xdr:colOff>
      <xdr:row>41</xdr:row>
      <xdr:rowOff>180975</xdr:rowOff>
    </xdr:from>
    <xdr:ext cx="375931" cy="368300"/>
    <xdr:pic>
      <xdr:nvPicPr>
        <xdr:cNvPr id="10" name="Image 9">
          <a:extLst>
            <a:ext uri="{FF2B5EF4-FFF2-40B4-BE49-F238E27FC236}">
              <a16:creationId xmlns:a16="http://schemas.microsoft.com/office/drawing/2014/main" id="{CE7A8224-76C7-4944-A484-F8748A5217D3}"/>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4893" t="5563" r="2247" b="2832"/>
        <a:stretch/>
      </xdr:blipFill>
      <xdr:spPr>
        <a:xfrm>
          <a:off x="554344" y="8439150"/>
          <a:ext cx="375931" cy="368300"/>
        </a:xfrm>
        <a:prstGeom prst="round2DiagRect">
          <a:avLst>
            <a:gd name="adj1" fmla="val 16667"/>
            <a:gd name="adj2" fmla="val 0"/>
          </a:avLst>
        </a:prstGeom>
        <a:ln w="34925" cap="sq">
          <a:solidFill>
            <a:srgbClr val="FFFFFF"/>
          </a:solidFill>
          <a:miter lim="800000"/>
        </a:ln>
        <a:effectLst>
          <a:outerShdw blurRad="254000" algn="tl" rotWithShape="0">
            <a:srgbClr val="000000">
              <a:alpha val="43000"/>
            </a:srgbClr>
          </a:outerShdw>
        </a:effectLst>
        <a:scene3d>
          <a:camera prst="orthographicFront"/>
          <a:lightRig rig="threePt" dir="t"/>
        </a:scene3d>
        <a:sp3d contourW="25400">
          <a:contourClr>
            <a:srgbClr val="FF0000"/>
          </a:contourClr>
        </a:sp3d>
      </xdr:spPr>
    </xdr:pic>
    <xdr:clientData/>
  </xdr:oneCellAnchor>
  <xdr:oneCellAnchor>
    <xdr:from>
      <xdr:col>1</xdr:col>
      <xdr:colOff>93540</xdr:colOff>
      <xdr:row>44</xdr:row>
      <xdr:rowOff>19489</xdr:rowOff>
    </xdr:from>
    <xdr:ext cx="570621" cy="320726"/>
    <xdr:pic>
      <xdr:nvPicPr>
        <xdr:cNvPr id="11" name="Image 10">
          <a:extLst>
            <a:ext uri="{FF2B5EF4-FFF2-40B4-BE49-F238E27FC236}">
              <a16:creationId xmlns:a16="http://schemas.microsoft.com/office/drawing/2014/main" id="{CE787822-6B17-448E-92F0-A67294BB623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3540" y="9668314"/>
          <a:ext cx="570621" cy="320726"/>
        </a:xfrm>
        <a:prstGeom prst="round2DiagRect">
          <a:avLst>
            <a:gd name="adj1" fmla="val 16667"/>
            <a:gd name="adj2" fmla="val 0"/>
          </a:avLst>
        </a:prstGeom>
        <a:ln w="88900" cap="sq">
          <a:noFill/>
          <a:miter lim="800000"/>
        </a:ln>
        <a:effectLst>
          <a:outerShdw blurRad="254000" algn="tl" rotWithShape="0">
            <a:srgbClr val="000000">
              <a:alpha val="43000"/>
            </a:srgbClr>
          </a:outerShdw>
        </a:effectLst>
      </xdr:spPr>
    </xdr:pic>
    <xdr:clientData/>
  </xdr:oneCellAnchor>
  <xdr:twoCellAnchor editAs="oneCell">
    <xdr:from>
      <xdr:col>1</xdr:col>
      <xdr:colOff>219003</xdr:colOff>
      <xdr:row>46</xdr:row>
      <xdr:rowOff>124784</xdr:rowOff>
    </xdr:from>
    <xdr:to>
      <xdr:col>1</xdr:col>
      <xdr:colOff>600076</xdr:colOff>
      <xdr:row>47</xdr:row>
      <xdr:rowOff>152400</xdr:rowOff>
    </xdr:to>
    <xdr:pic>
      <xdr:nvPicPr>
        <xdr:cNvPr id="5" name="Image 4">
          <a:extLst>
            <a:ext uri="{FF2B5EF4-FFF2-40B4-BE49-F238E27FC236}">
              <a16:creationId xmlns:a16="http://schemas.microsoft.com/office/drawing/2014/main" id="{9D11B3A5-386E-4743-98D8-72C8082C1B49}"/>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552378" y="10145084"/>
          <a:ext cx="377898" cy="380041"/>
        </a:xfrm>
        <a:prstGeom prst="round2DiagRect">
          <a:avLst>
            <a:gd name="adj1" fmla="val 16667"/>
            <a:gd name="adj2" fmla="val 0"/>
          </a:avLst>
        </a:prstGeom>
        <a:ln w="28575" cap="sq">
          <a:solidFill>
            <a:srgbClr val="FF0000"/>
          </a:solidFill>
          <a:miter lim="800000"/>
        </a:ln>
        <a:effectLst>
          <a:outerShdw blurRad="254000" algn="tl" rotWithShape="0">
            <a:srgbClr val="000000">
              <a:alpha val="43000"/>
            </a:srgbClr>
          </a:outerShdw>
        </a:effectLst>
      </xdr:spPr>
    </xdr:pic>
    <xdr:clientData/>
  </xdr:twoCellAnchor>
  <xdr:oneCellAnchor>
    <xdr:from>
      <xdr:col>4</xdr:col>
      <xdr:colOff>93969</xdr:colOff>
      <xdr:row>18</xdr:row>
      <xdr:rowOff>142875</xdr:rowOff>
    </xdr:from>
    <xdr:ext cx="375931" cy="368300"/>
    <xdr:pic>
      <xdr:nvPicPr>
        <xdr:cNvPr id="12" name="Image 11">
          <a:extLst>
            <a:ext uri="{FF2B5EF4-FFF2-40B4-BE49-F238E27FC236}">
              <a16:creationId xmlns:a16="http://schemas.microsoft.com/office/drawing/2014/main" id="{0A67AE5E-ACF9-4ECD-AC47-D1CDC44558AE}"/>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4893" t="5563" r="2247" b="2832"/>
        <a:stretch/>
      </xdr:blipFill>
      <xdr:spPr>
        <a:xfrm>
          <a:off x="2818119" y="3409950"/>
          <a:ext cx="375931" cy="368300"/>
        </a:xfrm>
        <a:prstGeom prst="round2DiagRect">
          <a:avLst>
            <a:gd name="adj1" fmla="val 16667"/>
            <a:gd name="adj2" fmla="val 0"/>
          </a:avLst>
        </a:prstGeom>
        <a:ln w="34925" cap="sq">
          <a:solidFill>
            <a:srgbClr val="FFFFFF"/>
          </a:solidFill>
          <a:miter lim="800000"/>
        </a:ln>
        <a:effectLst>
          <a:outerShdw blurRad="254000" algn="tl" rotWithShape="0">
            <a:srgbClr val="000000">
              <a:alpha val="43000"/>
            </a:srgbClr>
          </a:outerShdw>
        </a:effectLst>
        <a:scene3d>
          <a:camera prst="orthographicFront"/>
          <a:lightRig rig="threePt" dir="t"/>
        </a:scene3d>
        <a:sp3d contourW="25400">
          <a:contourClr>
            <a:srgbClr val="FF0000"/>
          </a:contourClr>
        </a:sp3d>
      </xdr:spPr>
    </xdr:pic>
    <xdr:clientData/>
  </xdr:oneCellAnchor>
</xdr:wsDr>
</file>

<file path=xl/drawings/drawing3.xml><?xml version="1.0" encoding="utf-8"?>
<xdr:wsDr xmlns:xdr="http://schemas.openxmlformats.org/drawingml/2006/spreadsheetDrawing" xmlns:a="http://schemas.openxmlformats.org/drawingml/2006/main">
  <xdr:twoCellAnchor>
    <xdr:from>
      <xdr:col>0</xdr:col>
      <xdr:colOff>25401</xdr:colOff>
      <xdr:row>40</xdr:row>
      <xdr:rowOff>9525</xdr:rowOff>
    </xdr:from>
    <xdr:to>
      <xdr:col>5</xdr:col>
      <xdr:colOff>800101</xdr:colOff>
      <xdr:row>55</xdr:row>
      <xdr:rowOff>333375</xdr:rowOff>
    </xdr:to>
    <xdr:sp macro="" textlink="">
      <xdr:nvSpPr>
        <xdr:cNvPr id="2" name="Rectangle 1">
          <a:extLst>
            <a:ext uri="{FF2B5EF4-FFF2-40B4-BE49-F238E27FC236}">
              <a16:creationId xmlns:a16="http://schemas.microsoft.com/office/drawing/2014/main" id="{F9213455-DA38-43EF-981C-DA5F1143F86C}"/>
            </a:ext>
          </a:extLst>
        </xdr:cNvPr>
        <xdr:cNvSpPr/>
      </xdr:nvSpPr>
      <xdr:spPr>
        <a:xfrm>
          <a:off x="25401" y="8115300"/>
          <a:ext cx="3822700" cy="5610225"/>
        </a:xfrm>
        <a:prstGeom prst="rect">
          <a:avLst/>
        </a:prstGeom>
        <a:noFill/>
        <a:ln w="25400" cmpd="dbl">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editAs="oneCell">
    <xdr:from>
      <xdr:col>2</xdr:col>
      <xdr:colOff>104703</xdr:colOff>
      <xdr:row>24</xdr:row>
      <xdr:rowOff>58109</xdr:rowOff>
    </xdr:from>
    <xdr:to>
      <xdr:col>3</xdr:col>
      <xdr:colOff>161926</xdr:colOff>
      <xdr:row>25</xdr:row>
      <xdr:rowOff>0</xdr:rowOff>
    </xdr:to>
    <xdr:pic>
      <xdr:nvPicPr>
        <xdr:cNvPr id="8" name="Image 7">
          <a:extLst>
            <a:ext uri="{FF2B5EF4-FFF2-40B4-BE49-F238E27FC236}">
              <a16:creationId xmlns:a16="http://schemas.microsoft.com/office/drawing/2014/main" id="{9DF3F1C1-92ED-4712-B25C-6B4E74E6DFE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466778" y="4658684"/>
          <a:ext cx="381073" cy="380041"/>
        </a:xfrm>
        <a:prstGeom prst="round2DiagRect">
          <a:avLst>
            <a:gd name="adj1" fmla="val 16667"/>
            <a:gd name="adj2" fmla="val 0"/>
          </a:avLst>
        </a:prstGeom>
        <a:ln w="28575" cap="sq">
          <a:solidFill>
            <a:srgbClr val="FF0000"/>
          </a:solidFill>
          <a:miter lim="800000"/>
        </a:ln>
        <a:effectLst>
          <a:outerShdw blurRad="254000" algn="tl" rotWithShape="0">
            <a:srgbClr val="000000">
              <a:alpha val="43000"/>
            </a:srgbClr>
          </a:outerShdw>
        </a:effec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Calibri">
      <a:majorFont>
        <a:latin typeface="Calibri" panose="020F0502020204030204"/>
        <a:ea typeface=""/>
        <a:cs typeface=""/>
        <a:font script="Jpan" typeface="メイリオ"/>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ajorFont>
      <a:minorFont>
        <a:latin typeface="Calibri" panose="020F0502020204030204"/>
        <a:ea typeface=""/>
        <a:cs typeface=""/>
        <a:font script="Jpan" typeface="メイリオ"/>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5E06D7-2510-4B12-8CAE-19D98146BBC7}">
  <sheetPr>
    <pageSetUpPr fitToPage="1"/>
  </sheetPr>
  <dimension ref="A1:O58"/>
  <sheetViews>
    <sheetView topLeftCell="A29" zoomScale="50" zoomScaleNormal="50" zoomScaleSheetLayoutView="65" workbookViewId="0">
      <pane xSplit="1" ySplit="5" topLeftCell="B34" activePane="bottomRight" state="frozen"/>
      <selection activeCell="A29" sqref="A29"/>
      <selection pane="topRight" activeCell="B29" sqref="B29"/>
      <selection pane="bottomLeft" activeCell="A34" sqref="A34"/>
      <selection pane="bottomRight" activeCell="H46" sqref="H46"/>
    </sheetView>
  </sheetViews>
  <sheetFormatPr baseColWidth="10" defaultColWidth="11.453125" defaultRowHeight="13" x14ac:dyDescent="0.25"/>
  <cols>
    <col min="1" max="1" width="34.453125" style="152" bestFit="1" customWidth="1"/>
    <col min="2" max="2" width="22.7265625" style="152" bestFit="1" customWidth="1"/>
    <col min="3" max="3" width="18.453125" style="152" bestFit="1" customWidth="1"/>
    <col min="4" max="4" width="24.453125" style="152" customWidth="1"/>
    <col min="5" max="9" width="18.453125" style="152" bestFit="1" customWidth="1"/>
    <col min="10" max="10" width="18.453125" style="153" bestFit="1" customWidth="1"/>
    <col min="11" max="11" width="13.453125" style="153" bestFit="1" customWidth="1"/>
    <col min="12" max="12" width="18.453125" style="153" bestFit="1" customWidth="1"/>
    <col min="13" max="13" width="18.81640625" style="152" bestFit="1" customWidth="1"/>
    <col min="14" max="14" width="18.453125" style="152" bestFit="1" customWidth="1"/>
    <col min="15" max="15" width="20.26953125" style="152" bestFit="1" customWidth="1"/>
    <col min="16" max="16384" width="11.453125" style="152"/>
  </cols>
  <sheetData>
    <row r="1" spans="1:15" ht="0.75" customHeight="1" x14ac:dyDescent="0.25"/>
    <row r="2" spans="1:15" ht="31.5" hidden="1" customHeight="1" x14ac:dyDescent="0.25">
      <c r="A2" s="626" t="s">
        <v>62</v>
      </c>
      <c r="B2" s="626"/>
      <c r="C2" s="626"/>
      <c r="D2" s="626"/>
      <c r="E2" s="626"/>
      <c r="F2" s="626"/>
      <c r="G2" s="626"/>
      <c r="H2" s="626"/>
      <c r="I2" s="626"/>
      <c r="J2" s="626"/>
      <c r="K2" s="626"/>
      <c r="L2" s="626"/>
      <c r="M2" s="626"/>
      <c r="N2" s="626"/>
      <c r="O2" s="626"/>
    </row>
    <row r="3" spans="1:15" hidden="1" x14ac:dyDescent="0.25">
      <c r="A3" s="627" t="s">
        <v>63</v>
      </c>
      <c r="B3" s="627"/>
      <c r="C3" s="627"/>
      <c r="D3" s="627"/>
      <c r="E3" s="627"/>
      <c r="F3" s="627"/>
      <c r="G3" s="627"/>
      <c r="H3" s="627"/>
      <c r="I3" s="627"/>
      <c r="J3" s="627"/>
      <c r="K3" s="627"/>
      <c r="L3" s="627"/>
      <c r="M3" s="627"/>
      <c r="N3" s="627"/>
      <c r="O3" s="627"/>
    </row>
    <row r="4" spans="1:15" hidden="1" x14ac:dyDescent="0.25">
      <c r="A4" s="153"/>
      <c r="B4" s="153"/>
      <c r="C4" s="153"/>
      <c r="D4" s="153"/>
      <c r="E4" s="153"/>
      <c r="F4" s="153"/>
      <c r="G4" s="153"/>
      <c r="H4" s="153"/>
      <c r="I4" s="153"/>
      <c r="M4" s="153"/>
    </row>
    <row r="5" spans="1:15" s="155" customFormat="1" ht="53.25" hidden="1" customHeight="1" x14ac:dyDescent="0.25">
      <c r="A5" s="628" t="s">
        <v>64</v>
      </c>
      <c r="B5" s="622" t="s">
        <v>17</v>
      </c>
      <c r="C5" s="154" t="s">
        <v>19</v>
      </c>
      <c r="D5" s="622" t="s">
        <v>65</v>
      </c>
      <c r="E5" s="622" t="s">
        <v>23</v>
      </c>
      <c r="F5" s="622" t="s">
        <v>24</v>
      </c>
      <c r="G5" s="622" t="s">
        <v>25</v>
      </c>
      <c r="H5" s="622" t="s">
        <v>27</v>
      </c>
      <c r="I5" s="622" t="s">
        <v>29</v>
      </c>
      <c r="J5" s="622" t="s">
        <v>31</v>
      </c>
      <c r="K5" s="622" t="s">
        <v>33</v>
      </c>
      <c r="L5" s="622" t="s">
        <v>34</v>
      </c>
      <c r="M5" s="632" t="s">
        <v>36</v>
      </c>
      <c r="N5" s="622" t="s">
        <v>38</v>
      </c>
      <c r="O5" s="624" t="s">
        <v>40</v>
      </c>
    </row>
    <row r="6" spans="1:15" ht="25.5" hidden="1" customHeight="1" x14ac:dyDescent="0.25">
      <c r="A6" s="629"/>
      <c r="B6" s="623"/>
      <c r="C6" s="156" t="s">
        <v>20</v>
      </c>
      <c r="D6" s="623"/>
      <c r="E6" s="623"/>
      <c r="F6" s="623"/>
      <c r="G6" s="623"/>
      <c r="H6" s="623"/>
      <c r="I6" s="623"/>
      <c r="J6" s="623"/>
      <c r="K6" s="623"/>
      <c r="L6" s="623"/>
      <c r="M6" s="633"/>
      <c r="N6" s="623"/>
      <c r="O6" s="625"/>
    </row>
    <row r="7" spans="1:15" ht="18" hidden="1" customHeight="1" x14ac:dyDescent="0.25">
      <c r="A7" s="157" t="s">
        <v>66</v>
      </c>
      <c r="B7" s="158" t="s">
        <v>67</v>
      </c>
      <c r="C7" s="159" t="s">
        <v>68</v>
      </c>
      <c r="D7" s="160" t="s">
        <v>69</v>
      </c>
      <c r="E7" s="160" t="s">
        <v>70</v>
      </c>
      <c r="F7" s="160" t="s">
        <v>71</v>
      </c>
      <c r="G7" s="160" t="s">
        <v>72</v>
      </c>
      <c r="H7" s="160" t="s">
        <v>73</v>
      </c>
      <c r="I7" s="161" t="s">
        <v>74</v>
      </c>
      <c r="J7" s="161" t="s">
        <v>75</v>
      </c>
      <c r="K7" s="162">
        <v>43493</v>
      </c>
      <c r="L7" s="161" t="s">
        <v>76</v>
      </c>
      <c r="M7" s="163" t="s">
        <v>77</v>
      </c>
      <c r="N7" s="161" t="s">
        <v>78</v>
      </c>
      <c r="O7" s="164" t="s">
        <v>78</v>
      </c>
    </row>
    <row r="8" spans="1:15" s="172" customFormat="1" ht="18" hidden="1" customHeight="1" x14ac:dyDescent="0.25">
      <c r="A8" s="165" t="s">
        <v>79</v>
      </c>
      <c r="B8" s="166"/>
      <c r="C8" s="634" t="s">
        <v>80</v>
      </c>
      <c r="D8" s="635"/>
      <c r="E8" s="635"/>
      <c r="F8" s="635"/>
      <c r="G8" s="635"/>
      <c r="H8" s="635"/>
      <c r="I8" s="167"/>
      <c r="J8" s="168">
        <v>43532</v>
      </c>
      <c r="K8" s="169"/>
      <c r="L8" s="170"/>
      <c r="M8" s="170"/>
      <c r="N8" s="170"/>
      <c r="O8" s="171"/>
    </row>
    <row r="9" spans="1:15" ht="18" hidden="1" customHeight="1" x14ac:dyDescent="0.25">
      <c r="A9" s="173" t="s">
        <v>81</v>
      </c>
      <c r="B9" s="174" t="s">
        <v>82</v>
      </c>
      <c r="C9" s="175" t="s">
        <v>83</v>
      </c>
      <c r="D9" s="161" t="s">
        <v>84</v>
      </c>
      <c r="E9" s="160" t="s">
        <v>85</v>
      </c>
      <c r="F9" s="160" t="s">
        <v>86</v>
      </c>
      <c r="G9" s="160" t="s">
        <v>87</v>
      </c>
      <c r="H9" s="160" t="s">
        <v>88</v>
      </c>
      <c r="I9" s="161" t="s">
        <v>89</v>
      </c>
      <c r="J9" s="161" t="s">
        <v>90</v>
      </c>
      <c r="K9" s="162">
        <v>43521</v>
      </c>
      <c r="L9" s="161" t="s">
        <v>91</v>
      </c>
      <c r="M9" s="163" t="s">
        <v>92</v>
      </c>
      <c r="N9" s="161" t="s">
        <v>93</v>
      </c>
      <c r="O9" s="164"/>
    </row>
    <row r="10" spans="1:15" ht="18" hidden="1" customHeight="1" x14ac:dyDescent="0.25">
      <c r="A10" s="173" t="s">
        <v>94</v>
      </c>
      <c r="B10" s="176" t="s">
        <v>95</v>
      </c>
      <c r="C10" s="177" t="s">
        <v>96</v>
      </c>
      <c r="D10" s="161" t="s">
        <v>97</v>
      </c>
      <c r="E10" s="160" t="s">
        <v>98</v>
      </c>
      <c r="F10" s="160" t="s">
        <v>99</v>
      </c>
      <c r="G10" s="160" t="s">
        <v>100</v>
      </c>
      <c r="H10" s="160" t="s">
        <v>101</v>
      </c>
      <c r="I10" s="161" t="s">
        <v>102</v>
      </c>
      <c r="J10" s="161" t="s">
        <v>103</v>
      </c>
      <c r="K10" s="162">
        <v>43550</v>
      </c>
      <c r="L10" s="161" t="s">
        <v>104</v>
      </c>
      <c r="M10" s="163" t="s">
        <v>105</v>
      </c>
      <c r="N10" s="161" t="s">
        <v>106</v>
      </c>
      <c r="O10" s="164"/>
    </row>
    <row r="11" spans="1:15" ht="18" hidden="1" customHeight="1" x14ac:dyDescent="0.25">
      <c r="A11" s="173" t="s">
        <v>107</v>
      </c>
      <c r="B11" s="176" t="s">
        <v>108</v>
      </c>
      <c r="C11" s="177" t="s">
        <v>109</v>
      </c>
      <c r="D11" s="161" t="s">
        <v>110</v>
      </c>
      <c r="E11" s="160" t="s">
        <v>111</v>
      </c>
      <c r="F11" s="160" t="s">
        <v>109</v>
      </c>
      <c r="G11" s="160" t="s">
        <v>112</v>
      </c>
      <c r="H11" s="160" t="s">
        <v>113</v>
      </c>
      <c r="I11" s="161" t="s">
        <v>114</v>
      </c>
      <c r="J11" s="161" t="s">
        <v>115</v>
      </c>
      <c r="K11" s="162">
        <v>43580</v>
      </c>
      <c r="L11" s="161" t="s">
        <v>116</v>
      </c>
      <c r="M11" s="163" t="s">
        <v>117</v>
      </c>
      <c r="N11" s="161" t="s">
        <v>118</v>
      </c>
      <c r="O11" s="164" t="s">
        <v>118</v>
      </c>
    </row>
    <row r="12" spans="1:15" s="172" customFormat="1" ht="18" hidden="1" customHeight="1" x14ac:dyDescent="0.25">
      <c r="A12" s="165" t="s">
        <v>119</v>
      </c>
      <c r="B12" s="178"/>
      <c r="C12" s="636" t="s">
        <v>120</v>
      </c>
      <c r="D12" s="637"/>
      <c r="E12" s="637"/>
      <c r="F12" s="637"/>
      <c r="G12" s="637"/>
      <c r="H12" s="637"/>
      <c r="I12" s="169"/>
      <c r="J12" s="168">
        <v>43623</v>
      </c>
      <c r="K12" s="169"/>
      <c r="L12" s="170"/>
      <c r="M12" s="170"/>
      <c r="N12" s="170"/>
      <c r="O12" s="171"/>
    </row>
    <row r="13" spans="1:15" s="185" customFormat="1" ht="18" hidden="1" customHeight="1" x14ac:dyDescent="0.25">
      <c r="A13" s="165" t="s">
        <v>121</v>
      </c>
      <c r="B13" s="179"/>
      <c r="C13" s="638" t="s">
        <v>122</v>
      </c>
      <c r="D13" s="639"/>
      <c r="E13" s="639"/>
      <c r="F13" s="639"/>
      <c r="G13" s="639"/>
      <c r="H13" s="639"/>
      <c r="I13" s="180"/>
      <c r="J13" s="181">
        <v>43605</v>
      </c>
      <c r="K13" s="182"/>
      <c r="L13" s="183"/>
      <c r="M13" s="183"/>
      <c r="N13" s="183"/>
      <c r="O13" s="184"/>
    </row>
    <row r="14" spans="1:15" ht="18" hidden="1" customHeight="1" x14ac:dyDescent="0.25">
      <c r="A14" s="173" t="s">
        <v>123</v>
      </c>
      <c r="B14" s="176" t="s">
        <v>124</v>
      </c>
      <c r="C14" s="175" t="s">
        <v>125</v>
      </c>
      <c r="D14" s="160" t="s">
        <v>126</v>
      </c>
      <c r="E14" s="160" t="s">
        <v>127</v>
      </c>
      <c r="F14" s="160" t="s">
        <v>128</v>
      </c>
      <c r="G14" s="160" t="s">
        <v>129</v>
      </c>
      <c r="H14" s="160" t="s">
        <v>130</v>
      </c>
      <c r="I14" s="161" t="s">
        <v>131</v>
      </c>
      <c r="J14" s="161" t="s">
        <v>132</v>
      </c>
      <c r="K14" s="162">
        <v>43612</v>
      </c>
      <c r="L14" s="161" t="s">
        <v>133</v>
      </c>
      <c r="M14" s="163" t="s">
        <v>134</v>
      </c>
      <c r="N14" s="161" t="s">
        <v>135</v>
      </c>
      <c r="O14" s="186"/>
    </row>
    <row r="15" spans="1:15" ht="18" hidden="1" customHeight="1" x14ac:dyDescent="0.25">
      <c r="A15" s="173" t="s">
        <v>136</v>
      </c>
      <c r="B15" s="176" t="s">
        <v>137</v>
      </c>
      <c r="C15" s="187" t="s">
        <v>138</v>
      </c>
      <c r="D15" s="160" t="s">
        <v>139</v>
      </c>
      <c r="E15" s="160" t="s">
        <v>140</v>
      </c>
      <c r="F15" s="160" t="s">
        <v>138</v>
      </c>
      <c r="G15" s="160" t="s">
        <v>141</v>
      </c>
      <c r="H15" s="160" t="s">
        <v>142</v>
      </c>
      <c r="I15" s="161" t="s">
        <v>143</v>
      </c>
      <c r="J15" s="161" t="s">
        <v>144</v>
      </c>
      <c r="K15" s="162">
        <v>43641</v>
      </c>
      <c r="L15" s="161" t="s">
        <v>145</v>
      </c>
      <c r="M15" s="163" t="s">
        <v>146</v>
      </c>
      <c r="N15" s="161" t="s">
        <v>147</v>
      </c>
      <c r="O15" s="186"/>
    </row>
    <row r="16" spans="1:15" ht="18" hidden="1" customHeight="1" x14ac:dyDescent="0.25">
      <c r="A16" s="173" t="s">
        <v>148</v>
      </c>
      <c r="B16" s="188" t="s">
        <v>149</v>
      </c>
      <c r="C16" s="187" t="s">
        <v>150</v>
      </c>
      <c r="D16" s="160" t="s">
        <v>151</v>
      </c>
      <c r="E16" s="160" t="s">
        <v>152</v>
      </c>
      <c r="F16" s="160" t="s">
        <v>153</v>
      </c>
      <c r="G16" s="160" t="s">
        <v>154</v>
      </c>
      <c r="H16" s="160" t="s">
        <v>155</v>
      </c>
      <c r="I16" s="161" t="s">
        <v>156</v>
      </c>
      <c r="J16" s="161" t="s">
        <v>157</v>
      </c>
      <c r="K16" s="162">
        <v>43672</v>
      </c>
      <c r="L16" s="161" t="s">
        <v>158</v>
      </c>
      <c r="M16" s="163" t="s">
        <v>159</v>
      </c>
      <c r="N16" s="161" t="s">
        <v>160</v>
      </c>
      <c r="O16" s="164" t="s">
        <v>160</v>
      </c>
    </row>
    <row r="17" spans="1:15" s="172" customFormat="1" ht="18" hidden="1" customHeight="1" x14ac:dyDescent="0.25">
      <c r="A17" s="165" t="s">
        <v>161</v>
      </c>
      <c r="B17" s="166"/>
      <c r="C17" s="640" t="s">
        <v>162</v>
      </c>
      <c r="D17" s="641"/>
      <c r="E17" s="641"/>
      <c r="F17" s="641"/>
      <c r="G17" s="641"/>
      <c r="H17" s="641"/>
      <c r="I17" s="189"/>
      <c r="J17" s="168">
        <v>43655</v>
      </c>
      <c r="K17" s="190"/>
      <c r="L17" s="191"/>
      <c r="M17" s="191"/>
      <c r="N17" s="191"/>
      <c r="O17" s="192"/>
    </row>
    <row r="18" spans="1:15" ht="18" hidden="1" customHeight="1" x14ac:dyDescent="0.25">
      <c r="A18" s="173" t="s">
        <v>163</v>
      </c>
      <c r="B18" s="176" t="s">
        <v>164</v>
      </c>
      <c r="C18" s="159" t="s">
        <v>165</v>
      </c>
      <c r="D18" s="160" t="s">
        <v>166</v>
      </c>
      <c r="E18" s="160" t="s">
        <v>167</v>
      </c>
      <c r="F18" s="160" t="s">
        <v>165</v>
      </c>
      <c r="G18" s="160" t="s">
        <v>168</v>
      </c>
      <c r="H18" s="160" t="s">
        <v>169</v>
      </c>
      <c r="I18" s="161" t="s">
        <v>170</v>
      </c>
      <c r="J18" s="161" t="s">
        <v>171</v>
      </c>
      <c r="K18" s="162">
        <v>43704</v>
      </c>
      <c r="L18" s="161" t="s">
        <v>172</v>
      </c>
      <c r="M18" s="163" t="s">
        <v>173</v>
      </c>
      <c r="N18" s="161" t="s">
        <v>174</v>
      </c>
      <c r="O18" s="186"/>
    </row>
    <row r="19" spans="1:15" ht="18" hidden="1" customHeight="1" x14ac:dyDescent="0.25">
      <c r="A19" s="173" t="s">
        <v>175</v>
      </c>
      <c r="B19" s="188" t="s">
        <v>176</v>
      </c>
      <c r="C19" s="187" t="s">
        <v>177</v>
      </c>
      <c r="D19" s="152" t="s">
        <v>178</v>
      </c>
      <c r="E19" s="160" t="s">
        <v>179</v>
      </c>
      <c r="F19" s="160" t="s">
        <v>180</v>
      </c>
      <c r="G19" s="160" t="s">
        <v>181</v>
      </c>
      <c r="H19" s="160" t="s">
        <v>182</v>
      </c>
      <c r="I19" s="161" t="s">
        <v>183</v>
      </c>
      <c r="J19" s="161" t="s">
        <v>184</v>
      </c>
      <c r="K19" s="162">
        <v>43733</v>
      </c>
      <c r="L19" s="161" t="s">
        <v>185</v>
      </c>
      <c r="M19" s="163" t="s">
        <v>186</v>
      </c>
      <c r="N19" s="161" t="s">
        <v>187</v>
      </c>
      <c r="O19" s="186"/>
    </row>
    <row r="20" spans="1:15" ht="18" hidden="1" customHeight="1" x14ac:dyDescent="0.25">
      <c r="A20" s="173" t="s">
        <v>188</v>
      </c>
      <c r="B20" s="176" t="s">
        <v>189</v>
      </c>
      <c r="C20" s="187" t="s">
        <v>190</v>
      </c>
      <c r="D20" s="160" t="s">
        <v>191</v>
      </c>
      <c r="E20" s="160" t="s">
        <v>192</v>
      </c>
      <c r="F20" s="160" t="s">
        <v>193</v>
      </c>
      <c r="G20" s="160" t="s">
        <v>194</v>
      </c>
      <c r="H20" s="160" t="s">
        <v>195</v>
      </c>
      <c r="I20" s="161" t="s">
        <v>196</v>
      </c>
      <c r="J20" s="161" t="s">
        <v>197</v>
      </c>
      <c r="K20" s="162">
        <v>43766</v>
      </c>
      <c r="L20" s="161" t="s">
        <v>198</v>
      </c>
      <c r="M20" s="163" t="s">
        <v>199</v>
      </c>
      <c r="N20" s="161" t="s">
        <v>200</v>
      </c>
      <c r="O20" s="164" t="s">
        <v>200</v>
      </c>
    </row>
    <row r="21" spans="1:15" s="172" customFormat="1" ht="18" hidden="1" customHeight="1" x14ac:dyDescent="0.25">
      <c r="A21" s="165" t="s">
        <v>201</v>
      </c>
      <c r="B21" s="166"/>
      <c r="C21" s="640" t="s">
        <v>202</v>
      </c>
      <c r="D21" s="641"/>
      <c r="E21" s="641"/>
      <c r="F21" s="641"/>
      <c r="G21" s="641"/>
      <c r="H21" s="641"/>
      <c r="I21" s="189"/>
      <c r="J21" s="168">
        <v>43808</v>
      </c>
      <c r="K21" s="190"/>
      <c r="L21" s="191"/>
      <c r="M21" s="191"/>
      <c r="N21" s="191"/>
      <c r="O21" s="192"/>
    </row>
    <row r="22" spans="1:15" ht="18" hidden="1" customHeight="1" x14ac:dyDescent="0.25">
      <c r="A22" s="173" t="s">
        <v>203</v>
      </c>
      <c r="B22" s="176" t="s">
        <v>204</v>
      </c>
      <c r="C22" s="159" t="s">
        <v>205</v>
      </c>
      <c r="D22" s="160" t="s">
        <v>206</v>
      </c>
      <c r="E22" s="160" t="s">
        <v>207</v>
      </c>
      <c r="F22" s="160" t="s">
        <v>208</v>
      </c>
      <c r="G22" s="160" t="s">
        <v>209</v>
      </c>
      <c r="H22" s="160" t="s">
        <v>210</v>
      </c>
      <c r="I22" s="161" t="s">
        <v>211</v>
      </c>
      <c r="J22" s="161" t="s">
        <v>212</v>
      </c>
      <c r="K22" s="162">
        <v>43795</v>
      </c>
      <c r="L22" s="161" t="s">
        <v>213</v>
      </c>
      <c r="M22" s="163" t="s">
        <v>214</v>
      </c>
      <c r="N22" s="161" t="s">
        <v>215</v>
      </c>
      <c r="O22" s="186"/>
    </row>
    <row r="23" spans="1:15" ht="18" hidden="1" customHeight="1" x14ac:dyDescent="0.25">
      <c r="A23" s="173" t="s">
        <v>216</v>
      </c>
      <c r="B23" s="176" t="s">
        <v>217</v>
      </c>
      <c r="C23" s="187" t="s">
        <v>218</v>
      </c>
      <c r="D23" s="160" t="s">
        <v>219</v>
      </c>
      <c r="E23" s="160" t="s">
        <v>220</v>
      </c>
      <c r="F23" s="160" t="s">
        <v>221</v>
      </c>
      <c r="G23" s="160" t="s">
        <v>222</v>
      </c>
      <c r="H23" s="160" t="s">
        <v>223</v>
      </c>
      <c r="I23" s="161" t="s">
        <v>224</v>
      </c>
      <c r="J23" s="161" t="s">
        <v>225</v>
      </c>
      <c r="K23" s="162">
        <v>43823</v>
      </c>
      <c r="L23" s="161" t="s">
        <v>226</v>
      </c>
      <c r="M23" s="163" t="s">
        <v>227</v>
      </c>
      <c r="N23" s="161" t="s">
        <v>228</v>
      </c>
      <c r="O23" s="186"/>
    </row>
    <row r="24" spans="1:15" ht="18" hidden="1" customHeight="1" x14ac:dyDescent="0.25">
      <c r="A24" s="173" t="s">
        <v>229</v>
      </c>
      <c r="B24" s="176" t="s">
        <v>230</v>
      </c>
      <c r="C24" s="187" t="s">
        <v>231</v>
      </c>
      <c r="D24" s="160" t="s">
        <v>232</v>
      </c>
      <c r="E24" s="160" t="s">
        <v>233</v>
      </c>
      <c r="F24" s="160" t="s">
        <v>234</v>
      </c>
      <c r="G24" s="160" t="s">
        <v>235</v>
      </c>
      <c r="H24" s="160" t="s">
        <v>236</v>
      </c>
      <c r="I24" s="161" t="s">
        <v>237</v>
      </c>
      <c r="J24" s="161" t="s">
        <v>238</v>
      </c>
      <c r="K24" s="162">
        <v>43858</v>
      </c>
      <c r="L24" s="161" t="s">
        <v>239</v>
      </c>
      <c r="M24" s="163" t="s">
        <v>240</v>
      </c>
      <c r="N24" s="161" t="s">
        <v>78</v>
      </c>
      <c r="O24" s="164" t="s">
        <v>78</v>
      </c>
    </row>
    <row r="25" spans="1:15" ht="18" hidden="1" customHeight="1" x14ac:dyDescent="0.25">
      <c r="A25" s="193" t="s">
        <v>241</v>
      </c>
      <c r="B25" s="194"/>
      <c r="C25" s="630" t="s">
        <v>242</v>
      </c>
      <c r="D25" s="631"/>
      <c r="E25" s="631"/>
      <c r="F25" s="631"/>
      <c r="G25" s="631"/>
      <c r="H25" s="631"/>
      <c r="I25" s="195"/>
      <c r="J25" s="196">
        <v>43899</v>
      </c>
      <c r="K25" s="197"/>
      <c r="L25" s="197"/>
      <c r="M25" s="197"/>
      <c r="N25" s="197"/>
      <c r="O25" s="198"/>
    </row>
    <row r="26" spans="1:15" hidden="1" x14ac:dyDescent="0.25"/>
    <row r="27" spans="1:15" hidden="1" x14ac:dyDescent="0.25">
      <c r="A27" s="153"/>
      <c r="B27" s="199"/>
      <c r="C27" s="199"/>
      <c r="D27" s="199"/>
      <c r="E27" s="199"/>
    </row>
    <row r="28" spans="1:15" hidden="1" x14ac:dyDescent="0.25"/>
    <row r="29" spans="1:15" ht="31.5" customHeight="1" x14ac:dyDescent="0.25">
      <c r="A29" s="626" t="s">
        <v>243</v>
      </c>
      <c r="B29" s="626"/>
      <c r="C29" s="626"/>
      <c r="D29" s="626"/>
      <c r="E29" s="626"/>
      <c r="F29" s="626"/>
      <c r="G29" s="626"/>
      <c r="H29" s="626"/>
      <c r="I29" s="626"/>
      <c r="J29" s="626"/>
      <c r="K29" s="626"/>
      <c r="L29" s="626"/>
      <c r="M29" s="626"/>
      <c r="N29" s="626"/>
      <c r="O29" s="626"/>
    </row>
    <row r="30" spans="1:15" x14ac:dyDescent="0.25">
      <c r="A30" s="627" t="s">
        <v>244</v>
      </c>
      <c r="B30" s="627"/>
      <c r="C30" s="627"/>
      <c r="D30" s="627"/>
      <c r="E30" s="627"/>
      <c r="F30" s="627"/>
      <c r="G30" s="627"/>
      <c r="H30" s="627"/>
      <c r="I30" s="627"/>
      <c r="J30" s="627"/>
      <c r="K30" s="627"/>
      <c r="L30" s="627"/>
      <c r="M30" s="627"/>
      <c r="N30" s="627"/>
      <c r="O30" s="627"/>
    </row>
    <row r="31" spans="1:15" ht="13.5" thickBot="1" x14ac:dyDescent="0.3">
      <c r="A31" s="153"/>
      <c r="B31" s="153"/>
      <c r="C31" s="153"/>
      <c r="D31" s="153"/>
      <c r="E31" s="153"/>
      <c r="F31" s="153"/>
      <c r="G31" s="153"/>
      <c r="H31" s="153"/>
      <c r="I31" s="153"/>
      <c r="M31" s="153"/>
    </row>
    <row r="32" spans="1:15" s="155" customFormat="1" ht="53.25" customHeight="1" thickTop="1" x14ac:dyDescent="0.25">
      <c r="A32" s="628" t="s">
        <v>64</v>
      </c>
      <c r="B32" s="622" t="s">
        <v>17</v>
      </c>
      <c r="C32" s="154" t="s">
        <v>19</v>
      </c>
      <c r="D32" s="622" t="s">
        <v>65</v>
      </c>
      <c r="E32" s="622" t="s">
        <v>23</v>
      </c>
      <c r="F32" s="622" t="s">
        <v>24</v>
      </c>
      <c r="G32" s="622" t="s">
        <v>25</v>
      </c>
      <c r="H32" s="622" t="s">
        <v>27</v>
      </c>
      <c r="I32" s="642" t="s">
        <v>29</v>
      </c>
      <c r="J32" s="642" t="s">
        <v>31</v>
      </c>
      <c r="K32" s="642" t="s">
        <v>33</v>
      </c>
      <c r="L32" s="622" t="s">
        <v>34</v>
      </c>
      <c r="M32" s="632" t="s">
        <v>36</v>
      </c>
      <c r="N32" s="622" t="s">
        <v>38</v>
      </c>
      <c r="O32" s="624" t="s">
        <v>40</v>
      </c>
    </row>
    <row r="33" spans="1:15" ht="25.5" customHeight="1" x14ac:dyDescent="0.25">
      <c r="A33" s="629"/>
      <c r="B33" s="623"/>
      <c r="C33" s="156" t="s">
        <v>20</v>
      </c>
      <c r="D33" s="623"/>
      <c r="E33" s="623"/>
      <c r="F33" s="623"/>
      <c r="G33" s="623"/>
      <c r="H33" s="623"/>
      <c r="I33" s="643"/>
      <c r="J33" s="643"/>
      <c r="K33" s="643"/>
      <c r="L33" s="623"/>
      <c r="M33" s="633"/>
      <c r="N33" s="623"/>
      <c r="O33" s="625"/>
    </row>
    <row r="34" spans="1:15" ht="26" x14ac:dyDescent="0.25">
      <c r="A34" s="173" t="s">
        <v>245</v>
      </c>
      <c r="B34" s="176" t="s">
        <v>246</v>
      </c>
      <c r="C34" s="187" t="s">
        <v>247</v>
      </c>
      <c r="D34" s="160" t="s">
        <v>248</v>
      </c>
      <c r="E34" s="160" t="s">
        <v>249</v>
      </c>
      <c r="F34" s="160" t="s">
        <v>250</v>
      </c>
      <c r="G34" s="160" t="s">
        <v>251</v>
      </c>
      <c r="H34" s="160" t="s">
        <v>252</v>
      </c>
      <c r="I34" s="200" t="s">
        <v>253</v>
      </c>
      <c r="J34" s="201" t="s">
        <v>254</v>
      </c>
      <c r="K34" s="202">
        <v>44222</v>
      </c>
      <c r="L34" s="161" t="s">
        <v>255</v>
      </c>
      <c r="M34" s="163" t="s">
        <v>256</v>
      </c>
      <c r="N34" s="161" t="s">
        <v>257</v>
      </c>
      <c r="O34" s="164" t="s">
        <v>257</v>
      </c>
    </row>
    <row r="35" spans="1:15" s="172" customFormat="1" ht="13.5" thickBot="1" x14ac:dyDescent="0.3">
      <c r="A35" s="165" t="s">
        <v>258</v>
      </c>
      <c r="B35" s="166"/>
      <c r="C35" s="630" t="s">
        <v>259</v>
      </c>
      <c r="D35" s="631"/>
      <c r="E35" s="631"/>
      <c r="F35" s="631"/>
      <c r="G35" s="631"/>
      <c r="H35" s="631"/>
      <c r="I35" s="203"/>
      <c r="J35" s="204">
        <v>44271</v>
      </c>
      <c r="K35" s="205"/>
      <c r="L35" s="170"/>
      <c r="M35" s="170"/>
      <c r="N35" s="170"/>
      <c r="O35" s="171"/>
    </row>
    <row r="36" spans="1:15" ht="26.5" thickTop="1" x14ac:dyDescent="0.25">
      <c r="A36" s="173" t="s">
        <v>260</v>
      </c>
      <c r="B36" s="174" t="s">
        <v>18</v>
      </c>
      <c r="C36" s="175" t="s">
        <v>21</v>
      </c>
      <c r="D36" s="161" t="s">
        <v>22</v>
      </c>
      <c r="E36" s="160" t="s">
        <v>261</v>
      </c>
      <c r="F36" s="160" t="s">
        <v>262</v>
      </c>
      <c r="G36" s="160" t="s">
        <v>26</v>
      </c>
      <c r="H36" s="160" t="s">
        <v>28</v>
      </c>
      <c r="I36" s="200" t="s">
        <v>30</v>
      </c>
      <c r="J36" s="201" t="s">
        <v>32</v>
      </c>
      <c r="K36" s="202">
        <v>44250</v>
      </c>
      <c r="L36" s="161" t="s">
        <v>35</v>
      </c>
      <c r="M36" s="163" t="s">
        <v>37</v>
      </c>
      <c r="N36" s="161" t="s">
        <v>39</v>
      </c>
      <c r="O36" s="164"/>
    </row>
    <row r="37" spans="1:15" ht="26" x14ac:dyDescent="0.25">
      <c r="A37" s="173" t="s">
        <v>263</v>
      </c>
      <c r="B37" s="176" t="s">
        <v>264</v>
      </c>
      <c r="C37" s="177" t="s">
        <v>265</v>
      </c>
      <c r="D37" s="161" t="s">
        <v>266</v>
      </c>
      <c r="E37" s="160" t="s">
        <v>267</v>
      </c>
      <c r="F37" s="160" t="s">
        <v>268</v>
      </c>
      <c r="G37" s="160" t="s">
        <v>269</v>
      </c>
      <c r="H37" s="160" t="s">
        <v>270</v>
      </c>
      <c r="I37" s="200" t="s">
        <v>271</v>
      </c>
      <c r="J37" s="201" t="s">
        <v>272</v>
      </c>
      <c r="K37" s="202">
        <v>44281</v>
      </c>
      <c r="L37" s="161" t="s">
        <v>273</v>
      </c>
      <c r="M37" s="163" t="s">
        <v>274</v>
      </c>
      <c r="N37" s="161" t="s">
        <v>275</v>
      </c>
      <c r="O37" s="164"/>
    </row>
    <row r="38" spans="1:15" ht="26" x14ac:dyDescent="0.25">
      <c r="A38" s="173" t="s">
        <v>276</v>
      </c>
      <c r="B38" s="176" t="s">
        <v>277</v>
      </c>
      <c r="C38" s="177" t="s">
        <v>278</v>
      </c>
      <c r="D38" s="161" t="s">
        <v>279</v>
      </c>
      <c r="E38" s="160" t="s">
        <v>280</v>
      </c>
      <c r="F38" s="160" t="s">
        <v>281</v>
      </c>
      <c r="G38" s="160" t="s">
        <v>282</v>
      </c>
      <c r="H38" s="160" t="s">
        <v>283</v>
      </c>
      <c r="I38" s="200" t="s">
        <v>284</v>
      </c>
      <c r="J38" s="201" t="s">
        <v>285</v>
      </c>
      <c r="K38" s="202">
        <v>44313</v>
      </c>
      <c r="L38" s="161" t="s">
        <v>286</v>
      </c>
      <c r="M38" s="163" t="s">
        <v>287</v>
      </c>
      <c r="N38" s="161" t="s">
        <v>288</v>
      </c>
      <c r="O38" s="164" t="s">
        <v>288</v>
      </c>
    </row>
    <row r="39" spans="1:15" s="172" customFormat="1" ht="18" customHeight="1" x14ac:dyDescent="0.25">
      <c r="A39" s="165" t="s">
        <v>289</v>
      </c>
      <c r="B39" s="178"/>
      <c r="C39" s="636" t="s">
        <v>290</v>
      </c>
      <c r="D39" s="637"/>
      <c r="E39" s="637"/>
      <c r="F39" s="637"/>
      <c r="G39" s="637"/>
      <c r="H39" s="637"/>
      <c r="I39" s="205"/>
      <c r="J39" s="204">
        <v>44362</v>
      </c>
      <c r="K39" s="205"/>
      <c r="L39" s="170"/>
      <c r="M39" s="170"/>
      <c r="N39" s="170"/>
      <c r="O39" s="171"/>
    </row>
    <row r="40" spans="1:15" s="185" customFormat="1" ht="18" customHeight="1" x14ac:dyDescent="0.25">
      <c r="A40" s="165" t="s">
        <v>50</v>
      </c>
      <c r="B40" s="179"/>
      <c r="C40" s="638" t="s">
        <v>291</v>
      </c>
      <c r="D40" s="639"/>
      <c r="E40" s="639"/>
      <c r="F40" s="639"/>
      <c r="G40" s="639"/>
      <c r="H40" s="639"/>
      <c r="I40" s="206"/>
      <c r="J40" s="207">
        <v>44334</v>
      </c>
      <c r="K40" s="208"/>
      <c r="L40" s="183"/>
      <c r="M40" s="183"/>
      <c r="N40" s="183"/>
      <c r="O40" s="184"/>
    </row>
    <row r="41" spans="1:15" ht="26" x14ac:dyDescent="0.25">
      <c r="A41" s="173" t="s">
        <v>292</v>
      </c>
      <c r="B41" s="176" t="s">
        <v>293</v>
      </c>
      <c r="C41" s="175" t="s">
        <v>294</v>
      </c>
      <c r="D41" s="160" t="s">
        <v>295</v>
      </c>
      <c r="E41" s="160" t="s">
        <v>296</v>
      </c>
      <c r="F41" s="160" t="s">
        <v>297</v>
      </c>
      <c r="G41" s="160" t="s">
        <v>298</v>
      </c>
      <c r="H41" s="160" t="s">
        <v>299</v>
      </c>
      <c r="I41" s="200" t="s">
        <v>300</v>
      </c>
      <c r="J41" s="201" t="s">
        <v>301</v>
      </c>
      <c r="K41" s="202">
        <v>44342</v>
      </c>
      <c r="L41" s="161" t="s">
        <v>302</v>
      </c>
      <c r="M41" s="163" t="s">
        <v>303</v>
      </c>
      <c r="N41" s="161" t="s">
        <v>304</v>
      </c>
      <c r="O41" s="186"/>
    </row>
    <row r="42" spans="1:15" ht="26" x14ac:dyDescent="0.25">
      <c r="A42" s="173" t="s">
        <v>305</v>
      </c>
      <c r="B42" s="176" t="s">
        <v>306</v>
      </c>
      <c r="C42" s="187" t="s">
        <v>307</v>
      </c>
      <c r="D42" s="160" t="s">
        <v>308</v>
      </c>
      <c r="E42" s="160" t="s">
        <v>309</v>
      </c>
      <c r="F42" s="160" t="s">
        <v>310</v>
      </c>
      <c r="G42" s="160" t="s">
        <v>311</v>
      </c>
      <c r="H42" s="160" t="s">
        <v>312</v>
      </c>
      <c r="I42" s="200" t="s">
        <v>313</v>
      </c>
      <c r="J42" s="201" t="s">
        <v>314</v>
      </c>
      <c r="K42" s="202">
        <v>44372</v>
      </c>
      <c r="L42" s="161" t="s">
        <v>315</v>
      </c>
      <c r="M42" s="163" t="s">
        <v>316</v>
      </c>
      <c r="N42" s="161" t="s">
        <v>317</v>
      </c>
      <c r="O42" s="186"/>
    </row>
    <row r="43" spans="1:15" ht="26" x14ac:dyDescent="0.25">
      <c r="A43" s="173" t="s">
        <v>318</v>
      </c>
      <c r="B43" s="188" t="s">
        <v>319</v>
      </c>
      <c r="C43" s="187" t="s">
        <v>320</v>
      </c>
      <c r="D43" s="160" t="s">
        <v>321</v>
      </c>
      <c r="E43" s="160" t="s">
        <v>322</v>
      </c>
      <c r="F43" s="160" t="s">
        <v>323</v>
      </c>
      <c r="G43" s="160" t="s">
        <v>324</v>
      </c>
      <c r="H43" s="160" t="s">
        <v>325</v>
      </c>
      <c r="I43" s="200" t="s">
        <v>326</v>
      </c>
      <c r="J43" s="201" t="s">
        <v>327</v>
      </c>
      <c r="K43" s="202">
        <v>44404</v>
      </c>
      <c r="L43" s="161" t="s">
        <v>328</v>
      </c>
      <c r="M43" s="163" t="s">
        <v>329</v>
      </c>
      <c r="N43" s="161" t="s">
        <v>330</v>
      </c>
      <c r="O43" s="164" t="s">
        <v>331</v>
      </c>
    </row>
    <row r="44" spans="1:15" s="172" customFormat="1" ht="18" customHeight="1" x14ac:dyDescent="0.25">
      <c r="A44" s="165" t="s">
        <v>332</v>
      </c>
      <c r="B44" s="166"/>
      <c r="C44" s="640" t="s">
        <v>333</v>
      </c>
      <c r="D44" s="641"/>
      <c r="E44" s="641"/>
      <c r="F44" s="641"/>
      <c r="G44" s="641"/>
      <c r="H44" s="641"/>
      <c r="I44" s="209"/>
      <c r="J44" s="204">
        <v>44455</v>
      </c>
      <c r="K44" s="210"/>
      <c r="L44" s="191"/>
      <c r="M44" s="191"/>
      <c r="N44" s="191"/>
      <c r="O44" s="192"/>
    </row>
    <row r="45" spans="1:15" ht="26" x14ac:dyDescent="0.25">
      <c r="A45" s="173" t="s">
        <v>334</v>
      </c>
      <c r="B45" s="176" t="s">
        <v>335</v>
      </c>
      <c r="C45" s="159" t="s">
        <v>336</v>
      </c>
      <c r="D45" s="160" t="s">
        <v>337</v>
      </c>
      <c r="E45" s="160" t="s">
        <v>338</v>
      </c>
      <c r="F45" s="160" t="s">
        <v>339</v>
      </c>
      <c r="G45" s="160" t="s">
        <v>340</v>
      </c>
      <c r="H45" s="160" t="s">
        <v>341</v>
      </c>
      <c r="I45" s="200" t="s">
        <v>342</v>
      </c>
      <c r="J45" s="201" t="s">
        <v>343</v>
      </c>
      <c r="K45" s="202">
        <v>44434</v>
      </c>
      <c r="L45" s="161" t="s">
        <v>344</v>
      </c>
      <c r="M45" s="163" t="s">
        <v>345</v>
      </c>
      <c r="N45" s="161" t="s">
        <v>346</v>
      </c>
      <c r="O45" s="186"/>
    </row>
    <row r="46" spans="1:15" ht="26" x14ac:dyDescent="0.25">
      <c r="A46" s="173" t="s">
        <v>347</v>
      </c>
      <c r="B46" s="188" t="s">
        <v>348</v>
      </c>
      <c r="C46" s="187" t="s">
        <v>349</v>
      </c>
      <c r="D46" s="152" t="s">
        <v>350</v>
      </c>
      <c r="E46" s="160" t="s">
        <v>351</v>
      </c>
      <c r="F46" s="160" t="s">
        <v>352</v>
      </c>
      <c r="G46" s="160" t="s">
        <v>353</v>
      </c>
      <c r="H46" s="160" t="s">
        <v>354</v>
      </c>
      <c r="I46" s="200" t="s">
        <v>355</v>
      </c>
      <c r="J46" s="201" t="s">
        <v>356</v>
      </c>
      <c r="K46" s="211">
        <v>44466</v>
      </c>
      <c r="L46" s="161" t="s">
        <v>357</v>
      </c>
      <c r="M46" s="163" t="s">
        <v>358</v>
      </c>
      <c r="N46" s="161" t="s">
        <v>359</v>
      </c>
      <c r="O46" s="186"/>
    </row>
    <row r="47" spans="1:15" ht="26" x14ac:dyDescent="0.25">
      <c r="A47" s="173" t="s">
        <v>360</v>
      </c>
      <c r="B47" s="176" t="s">
        <v>361</v>
      </c>
      <c r="C47" s="187" t="s">
        <v>362</v>
      </c>
      <c r="D47" s="160" t="s">
        <v>363</v>
      </c>
      <c r="E47" s="160" t="s">
        <v>364</v>
      </c>
      <c r="F47" s="160" t="s">
        <v>365</v>
      </c>
      <c r="G47" s="160" t="s">
        <v>366</v>
      </c>
      <c r="H47" s="160" t="s">
        <v>367</v>
      </c>
      <c r="I47" s="200" t="s">
        <v>368</v>
      </c>
      <c r="J47" s="201" t="s">
        <v>369</v>
      </c>
      <c r="K47" s="202">
        <v>44495</v>
      </c>
      <c r="L47" s="161" t="s">
        <v>370</v>
      </c>
      <c r="M47" s="163" t="s">
        <v>371</v>
      </c>
      <c r="N47" s="161" t="s">
        <v>372</v>
      </c>
      <c r="O47" s="164" t="s">
        <v>372</v>
      </c>
    </row>
    <row r="48" spans="1:15" s="172" customFormat="1" ht="18" customHeight="1" x14ac:dyDescent="0.25">
      <c r="A48" s="165" t="s">
        <v>373</v>
      </c>
      <c r="B48" s="166"/>
      <c r="C48" s="640" t="s">
        <v>374</v>
      </c>
      <c r="D48" s="641"/>
      <c r="E48" s="641"/>
      <c r="F48" s="641"/>
      <c r="G48" s="641"/>
      <c r="H48" s="641"/>
      <c r="I48" s="209"/>
      <c r="J48" s="204">
        <v>44545</v>
      </c>
      <c r="K48" s="210"/>
      <c r="L48" s="191"/>
      <c r="M48" s="191"/>
      <c r="N48" s="191"/>
      <c r="O48" s="192"/>
    </row>
    <row r="49" spans="1:15" ht="26" x14ac:dyDescent="0.25">
      <c r="A49" s="173" t="s">
        <v>375</v>
      </c>
      <c r="B49" s="176" t="s">
        <v>376</v>
      </c>
      <c r="C49" s="159" t="s">
        <v>377</v>
      </c>
      <c r="D49" s="160" t="s">
        <v>378</v>
      </c>
      <c r="E49" s="160" t="s">
        <v>379</v>
      </c>
      <c r="F49" s="160" t="s">
        <v>380</v>
      </c>
      <c r="G49" s="160" t="s">
        <v>381</v>
      </c>
      <c r="H49" s="160" t="s">
        <v>382</v>
      </c>
      <c r="I49" s="200" t="s">
        <v>383</v>
      </c>
      <c r="J49" s="201" t="s">
        <v>384</v>
      </c>
      <c r="K49" s="202">
        <v>44525</v>
      </c>
      <c r="L49" s="161" t="s">
        <v>385</v>
      </c>
      <c r="M49" s="163" t="s">
        <v>386</v>
      </c>
      <c r="N49" s="161" t="s">
        <v>387</v>
      </c>
      <c r="O49" s="186"/>
    </row>
    <row r="50" spans="1:15" ht="26" x14ac:dyDescent="0.25">
      <c r="A50" s="173" t="s">
        <v>388</v>
      </c>
      <c r="B50" s="176" t="s">
        <v>389</v>
      </c>
      <c r="C50" s="187" t="s">
        <v>390</v>
      </c>
      <c r="D50" s="160" t="s">
        <v>391</v>
      </c>
      <c r="E50" s="160" t="s">
        <v>392</v>
      </c>
      <c r="F50" s="160" t="s">
        <v>393</v>
      </c>
      <c r="G50" s="160" t="s">
        <v>394</v>
      </c>
      <c r="H50" s="160" t="s">
        <v>395</v>
      </c>
      <c r="I50" s="200" t="s">
        <v>396</v>
      </c>
      <c r="J50" s="201" t="s">
        <v>397</v>
      </c>
      <c r="K50" s="202">
        <v>44553</v>
      </c>
      <c r="L50" s="161" t="s">
        <v>398</v>
      </c>
      <c r="M50" s="163" t="s">
        <v>399</v>
      </c>
      <c r="N50" s="161" t="s">
        <v>400</v>
      </c>
      <c r="O50" s="186"/>
    </row>
    <row r="51" spans="1:15" ht="26" x14ac:dyDescent="0.25">
      <c r="A51" s="173" t="s">
        <v>401</v>
      </c>
      <c r="B51" s="176" t="s">
        <v>402</v>
      </c>
      <c r="C51" s="187" t="s">
        <v>403</v>
      </c>
      <c r="D51" s="160" t="s">
        <v>404</v>
      </c>
      <c r="E51" s="160" t="s">
        <v>405</v>
      </c>
      <c r="F51" s="160" t="s">
        <v>403</v>
      </c>
      <c r="G51" s="160" t="s">
        <v>406</v>
      </c>
      <c r="H51" s="160" t="s">
        <v>407</v>
      </c>
      <c r="I51" s="200" t="s">
        <v>408</v>
      </c>
      <c r="J51" s="201" t="s">
        <v>409</v>
      </c>
      <c r="K51" s="202">
        <v>44587</v>
      </c>
      <c r="L51" s="161" t="s">
        <v>410</v>
      </c>
      <c r="M51" s="163" t="s">
        <v>411</v>
      </c>
      <c r="N51" s="161" t="s">
        <v>412</v>
      </c>
      <c r="O51" s="164" t="s">
        <v>412</v>
      </c>
    </row>
    <row r="52" spans="1:15" ht="18" customHeight="1" thickBot="1" x14ac:dyDescent="0.3">
      <c r="A52" s="193" t="s">
        <v>413</v>
      </c>
      <c r="B52" s="194"/>
      <c r="C52" s="630" t="s">
        <v>414</v>
      </c>
      <c r="D52" s="631"/>
      <c r="E52" s="631"/>
      <c r="F52" s="631"/>
      <c r="G52" s="631"/>
      <c r="H52" s="631"/>
      <c r="I52" s="212"/>
      <c r="J52" s="213">
        <v>44635</v>
      </c>
      <c r="K52" s="214"/>
      <c r="L52" s="197"/>
      <c r="M52" s="197"/>
      <c r="N52" s="197"/>
      <c r="O52" s="198"/>
    </row>
    <row r="53" spans="1:15" ht="13.5" thickTop="1" x14ac:dyDescent="0.25"/>
    <row r="55" spans="1:15" x14ac:dyDescent="0.25">
      <c r="D55" s="153" t="s">
        <v>415</v>
      </c>
    </row>
    <row r="57" spans="1:15" x14ac:dyDescent="0.25">
      <c r="E57" s="215"/>
    </row>
    <row r="58" spans="1:15" x14ac:dyDescent="0.25">
      <c r="E58" s="216"/>
    </row>
  </sheetData>
  <mergeCells count="44">
    <mergeCell ref="C52:H52"/>
    <mergeCell ref="J32:J33"/>
    <mergeCell ref="K32:K33"/>
    <mergeCell ref="L32:L33"/>
    <mergeCell ref="M32:M33"/>
    <mergeCell ref="C35:H35"/>
    <mergeCell ref="C39:H39"/>
    <mergeCell ref="C40:H40"/>
    <mergeCell ref="C44:H44"/>
    <mergeCell ref="C48:H48"/>
    <mergeCell ref="N32:N33"/>
    <mergeCell ref="O32:O33"/>
    <mergeCell ref="A29:O29"/>
    <mergeCell ref="A30:O30"/>
    <mergeCell ref="A32:A33"/>
    <mergeCell ref="B32:B33"/>
    <mergeCell ref="D32:D33"/>
    <mergeCell ref="E32:E33"/>
    <mergeCell ref="F32:F33"/>
    <mergeCell ref="G32:G33"/>
    <mergeCell ref="H32:H33"/>
    <mergeCell ref="I32:I33"/>
    <mergeCell ref="C25:H25"/>
    <mergeCell ref="J5:J6"/>
    <mergeCell ref="K5:K6"/>
    <mergeCell ref="L5:L6"/>
    <mergeCell ref="M5:M6"/>
    <mergeCell ref="C8:H8"/>
    <mergeCell ref="C12:H12"/>
    <mergeCell ref="C13:H13"/>
    <mergeCell ref="C17:H17"/>
    <mergeCell ref="C21:H21"/>
    <mergeCell ref="N5:N6"/>
    <mergeCell ref="O5:O6"/>
    <mergeCell ref="A2:O2"/>
    <mergeCell ref="A3:O3"/>
    <mergeCell ref="A5:A6"/>
    <mergeCell ref="B5:B6"/>
    <mergeCell ref="D5:D6"/>
    <mergeCell ref="E5:E6"/>
    <mergeCell ref="F5:F6"/>
    <mergeCell ref="G5:G6"/>
    <mergeCell ref="H5:H6"/>
    <mergeCell ref="I5:I6"/>
  </mergeCells>
  <printOptions horizontalCentered="1" verticalCentered="1"/>
  <pageMargins left="0.78740157480314965" right="0.78740157480314965" top="0.98425196850393704" bottom="0.98425196850393704" header="0.51181102362204722" footer="0.51181102362204722"/>
  <pageSetup paperSize="9" scale="43" fitToHeight="0"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31"/>
  <sheetViews>
    <sheetView showGridLines="0" zoomScale="60" zoomScaleNormal="60" workbookViewId="0">
      <selection activeCell="E17" sqref="E17"/>
    </sheetView>
  </sheetViews>
  <sheetFormatPr baseColWidth="10" defaultColWidth="9.1796875" defaultRowHeight="13" x14ac:dyDescent="0.3"/>
  <cols>
    <col min="1" max="1" width="8.7265625" style="12" customWidth="1"/>
    <col min="2" max="2" width="5.1796875" style="12" customWidth="1"/>
    <col min="3" max="3" width="24.26953125" style="12" customWidth="1"/>
    <col min="4" max="4" width="12.81640625" style="12" customWidth="1"/>
    <col min="5" max="5" width="22" style="12" customWidth="1"/>
    <col min="6" max="6" width="16.7265625" style="12" customWidth="1"/>
    <col min="7" max="16384" width="9.1796875" style="12"/>
  </cols>
  <sheetData>
    <row r="1" spans="1:6" s="13" customFormat="1" ht="36" customHeight="1" x14ac:dyDescent="0.3">
      <c r="A1" s="25" t="s">
        <v>1</v>
      </c>
      <c r="B1" s="26"/>
      <c r="C1" s="26"/>
      <c r="D1" s="26"/>
      <c r="E1" s="43"/>
      <c r="F1" s="43"/>
    </row>
    <row r="2" spans="1:6" ht="17.25" customHeight="1" x14ac:dyDescent="0.3">
      <c r="A2" s="14"/>
      <c r="B2" s="15"/>
      <c r="C2" s="15"/>
      <c r="D2" s="15"/>
      <c r="E2" s="15"/>
      <c r="F2" s="11"/>
    </row>
    <row r="3" spans="1:6" x14ac:dyDescent="0.3">
      <c r="A3" s="14"/>
      <c r="B3" s="15"/>
      <c r="C3" s="15"/>
      <c r="D3" s="15"/>
      <c r="E3" s="15"/>
      <c r="F3" s="16"/>
    </row>
    <row r="4" spans="1:6" ht="22.5" customHeight="1" x14ac:dyDescent="0.45">
      <c r="A4" s="14"/>
      <c r="B4" s="20" t="s">
        <v>7</v>
      </c>
      <c r="C4" s="21"/>
      <c r="D4" s="22"/>
      <c r="E4" s="22"/>
      <c r="F4" s="16"/>
    </row>
    <row r="5" spans="1:6" ht="22.5" customHeight="1" x14ac:dyDescent="0.45">
      <c r="A5" s="14"/>
      <c r="B5" s="22"/>
      <c r="C5" s="23" t="s">
        <v>0</v>
      </c>
      <c r="D5" s="24">
        <v>2021</v>
      </c>
      <c r="E5" s="21"/>
      <c r="F5" s="16"/>
    </row>
    <row r="6" spans="1:6" ht="22.5" customHeight="1" x14ac:dyDescent="0.45">
      <c r="A6" s="14"/>
      <c r="B6" s="22"/>
      <c r="C6" s="21"/>
      <c r="D6" s="22"/>
      <c r="E6" s="22"/>
      <c r="F6" s="16"/>
    </row>
    <row r="7" spans="1:6" ht="22.5" customHeight="1" x14ac:dyDescent="0.45">
      <c r="A7" s="14"/>
      <c r="B7" s="22"/>
      <c r="C7" s="23" t="s">
        <v>2</v>
      </c>
      <c r="D7" s="24">
        <v>1</v>
      </c>
      <c r="E7" s="32" t="s">
        <v>5</v>
      </c>
      <c r="F7" s="16"/>
    </row>
    <row r="8" spans="1:6" ht="22.5" customHeight="1" x14ac:dyDescent="0.45">
      <c r="A8" s="14"/>
      <c r="B8" s="22"/>
      <c r="C8" s="21"/>
      <c r="D8" s="22"/>
      <c r="E8" s="22"/>
      <c r="F8" s="16"/>
    </row>
    <row r="9" spans="1:6" ht="22.5" customHeight="1" x14ac:dyDescent="0.45">
      <c r="A9" s="14"/>
      <c r="B9" s="20" t="s">
        <v>8</v>
      </c>
      <c r="C9" s="21"/>
      <c r="D9" s="22"/>
      <c r="E9" s="22"/>
      <c r="F9" s="16"/>
    </row>
    <row r="10" spans="1:6" ht="22.5" customHeight="1" x14ac:dyDescent="0.45">
      <c r="A10" s="14"/>
      <c r="B10" s="22"/>
      <c r="C10" s="23" t="s">
        <v>3</v>
      </c>
      <c r="D10" s="24">
        <v>2</v>
      </c>
      <c r="E10" s="32" t="s">
        <v>4</v>
      </c>
      <c r="F10" s="16"/>
    </row>
    <row r="11" spans="1:6" ht="22.5" customHeight="1" x14ac:dyDescent="0.45">
      <c r="A11" s="14"/>
      <c r="B11" s="22"/>
      <c r="C11" s="21"/>
      <c r="D11" s="22"/>
      <c r="E11" s="22"/>
      <c r="F11" s="16"/>
    </row>
    <row r="12" spans="1:6" ht="22.5" customHeight="1" x14ac:dyDescent="0.45">
      <c r="A12" s="14"/>
      <c r="B12" s="20" t="s">
        <v>9</v>
      </c>
      <c r="C12" s="21"/>
      <c r="D12" s="22"/>
      <c r="E12" s="22"/>
      <c r="F12" s="16"/>
    </row>
    <row r="13" spans="1:6" ht="22.5" customHeight="1" x14ac:dyDescent="0.45">
      <c r="A13" s="14"/>
      <c r="B13" s="21"/>
      <c r="C13" s="31" t="s">
        <v>6</v>
      </c>
      <c r="D13" s="22"/>
      <c r="E13" s="22"/>
      <c r="F13" s="16"/>
    </row>
    <row r="14" spans="1:6" ht="22.5" customHeight="1" x14ac:dyDescent="0.45">
      <c r="A14" s="14"/>
      <c r="B14" s="22"/>
      <c r="C14" s="21"/>
      <c r="D14" s="22"/>
      <c r="E14" s="22"/>
      <c r="F14" s="16"/>
    </row>
    <row r="15" spans="1:6" ht="22.5" customHeight="1" x14ac:dyDescent="0.45">
      <c r="A15" s="14"/>
      <c r="B15" s="20" t="s">
        <v>10</v>
      </c>
      <c r="C15" s="21"/>
      <c r="D15" s="22"/>
      <c r="E15" s="22"/>
      <c r="F15" s="16"/>
    </row>
    <row r="16" spans="1:6" ht="22.5" customHeight="1" x14ac:dyDescent="0.45">
      <c r="A16" s="14"/>
      <c r="B16" s="22"/>
      <c r="C16" s="21"/>
      <c r="D16" s="22"/>
      <c r="E16" s="22"/>
      <c r="F16" s="16"/>
    </row>
    <row r="17" spans="1:8" ht="22.5" customHeight="1" x14ac:dyDescent="0.45">
      <c r="A17" s="14"/>
      <c r="B17" s="20" t="s">
        <v>11</v>
      </c>
      <c r="C17" s="21"/>
      <c r="D17" s="22"/>
      <c r="E17" s="22"/>
      <c r="F17" s="16"/>
    </row>
    <row r="18" spans="1:8" ht="22.5" customHeight="1" x14ac:dyDescent="0.3">
      <c r="A18" s="14"/>
      <c r="B18" s="15"/>
      <c r="C18" s="31" t="s">
        <v>12</v>
      </c>
      <c r="D18" s="15"/>
      <c r="E18" s="15"/>
      <c r="F18" s="16"/>
    </row>
    <row r="19" spans="1:8" ht="22.5" customHeight="1" x14ac:dyDescent="0.3">
      <c r="A19" s="14"/>
      <c r="B19" s="15"/>
      <c r="D19" s="15"/>
      <c r="E19" s="15"/>
      <c r="F19" s="16"/>
    </row>
    <row r="20" spans="1:8" ht="22.5" customHeight="1" x14ac:dyDescent="0.3">
      <c r="A20" s="14"/>
      <c r="B20" s="15"/>
      <c r="D20" s="15"/>
      <c r="E20" s="15"/>
      <c r="F20" s="16"/>
    </row>
    <row r="21" spans="1:8" ht="22.5" customHeight="1" x14ac:dyDescent="0.3">
      <c r="A21" s="14"/>
      <c r="B21" s="15"/>
      <c r="D21" s="15"/>
      <c r="E21" s="15"/>
      <c r="F21" s="16"/>
    </row>
    <row r="22" spans="1:8" ht="15" customHeight="1" x14ac:dyDescent="0.3">
      <c r="A22" s="14"/>
      <c r="B22" s="15"/>
      <c r="D22" s="15"/>
      <c r="E22" s="15"/>
      <c r="F22" s="16"/>
    </row>
    <row r="23" spans="1:8" ht="15.5" x14ac:dyDescent="0.35">
      <c r="A23" s="14"/>
      <c r="B23" s="39"/>
      <c r="C23" s="42"/>
      <c r="D23" s="42"/>
      <c r="E23" s="39"/>
      <c r="F23" s="16"/>
      <c r="H23" s="39"/>
    </row>
    <row r="24" spans="1:8" ht="14.5" x14ac:dyDescent="0.35">
      <c r="A24" s="14"/>
      <c r="B24" s="326"/>
      <c r="C24" s="326"/>
      <c r="D24" s="326"/>
      <c r="E24" s="38"/>
      <c r="F24" s="16"/>
      <c r="H24" s="38"/>
    </row>
    <row r="25" spans="1:8" x14ac:dyDescent="0.3">
      <c r="A25" s="14"/>
      <c r="B25" s="15"/>
      <c r="D25" s="15"/>
      <c r="E25" s="15"/>
      <c r="F25" s="16"/>
    </row>
    <row r="26" spans="1:8" ht="15.5" x14ac:dyDescent="0.35">
      <c r="A26" s="14"/>
      <c r="B26" s="33"/>
      <c r="D26" s="15"/>
      <c r="E26" s="15"/>
      <c r="F26" s="16"/>
    </row>
    <row r="27" spans="1:8" ht="57.75" customHeight="1" x14ac:dyDescent="0.3">
      <c r="A27" s="14"/>
      <c r="B27" s="325"/>
      <c r="C27" s="325"/>
      <c r="D27" s="325"/>
      <c r="E27" s="325"/>
      <c r="F27" s="16"/>
    </row>
    <row r="28" spans="1:8" ht="22.5" customHeight="1" x14ac:dyDescent="0.3">
      <c r="A28" s="14"/>
      <c r="B28" s="34"/>
      <c r="C28" s="34"/>
      <c r="D28" s="34"/>
      <c r="E28" s="34"/>
      <c r="F28" s="16"/>
    </row>
    <row r="29" spans="1:8" ht="22.5" customHeight="1" x14ac:dyDescent="0.3">
      <c r="A29" s="14"/>
      <c r="B29" s="37"/>
      <c r="C29" s="37"/>
      <c r="D29" s="37"/>
      <c r="E29" s="37"/>
      <c r="F29" s="16"/>
    </row>
    <row r="30" spans="1:8" ht="22.5" customHeight="1" x14ac:dyDescent="0.3">
      <c r="A30" s="14"/>
      <c r="B30" s="34"/>
      <c r="C30" s="34"/>
      <c r="D30" s="34"/>
      <c r="E30" s="34"/>
      <c r="F30" s="16"/>
    </row>
    <row r="31" spans="1:8" x14ac:dyDescent="0.3">
      <c r="A31" s="17"/>
      <c r="B31" s="18"/>
      <c r="C31" s="18"/>
      <c r="D31" s="18"/>
      <c r="E31" s="18"/>
      <c r="F31" s="19"/>
    </row>
  </sheetData>
  <mergeCells count="2">
    <mergeCell ref="B27:E27"/>
    <mergeCell ref="B24:D24"/>
  </mergeCells>
  <printOptions horizontalCentered="1"/>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AA64"/>
  <sheetViews>
    <sheetView showGridLines="0" view="pageBreakPreview" zoomScale="40" zoomScaleNormal="80" zoomScaleSheetLayoutView="40" workbookViewId="0">
      <selection activeCell="B13" sqref="B13:B15"/>
    </sheetView>
  </sheetViews>
  <sheetFormatPr baseColWidth="10" defaultColWidth="9.1796875" defaultRowHeight="12.5" x14ac:dyDescent="0.25"/>
  <cols>
    <col min="1" max="1" width="4.81640625" customWidth="1"/>
    <col min="2" max="2" width="13.7265625" customWidth="1"/>
    <col min="3" max="3" width="4.81640625" customWidth="1"/>
    <col min="4" max="4" width="13.7265625" customWidth="1"/>
    <col min="5" max="5" width="4.81640625" customWidth="1"/>
    <col min="6" max="6" width="13.7265625" customWidth="1"/>
    <col min="7" max="7" width="4.81640625" customWidth="1"/>
    <col min="8" max="8" width="13.7265625" customWidth="1"/>
    <col min="9" max="9" width="4.81640625" customWidth="1"/>
    <col min="10" max="10" width="13.7265625" customWidth="1"/>
    <col min="11" max="17" width="2.453125" customWidth="1"/>
    <col min="18" max="18" width="1.54296875" customWidth="1"/>
    <col min="19" max="25" width="2.453125" customWidth="1"/>
    <col min="26" max="26" width="1.54296875" customWidth="1"/>
  </cols>
  <sheetData>
    <row r="1" spans="1:27" s="4" customFormat="1" ht="15" customHeight="1" x14ac:dyDescent="0.2">
      <c r="B1" s="44"/>
      <c r="C1" s="441" t="s">
        <v>13</v>
      </c>
      <c r="D1" s="441"/>
      <c r="E1" s="441"/>
      <c r="F1" s="441"/>
      <c r="G1" s="441"/>
      <c r="H1" s="441"/>
      <c r="I1" s="441"/>
      <c r="J1" s="441"/>
      <c r="K1" s="404">
        <f>DATE(YEAR(C5),MONTH(C5)-1,1)</f>
        <v>44197</v>
      </c>
      <c r="L1" s="404"/>
      <c r="M1" s="404"/>
      <c r="N1" s="404"/>
      <c r="O1" s="404"/>
      <c r="P1" s="404"/>
      <c r="Q1" s="404"/>
      <c r="R1" s="3"/>
      <c r="S1" s="404">
        <f>DATE(YEAR(C5),MONTH(C5),1)</f>
        <v>44228</v>
      </c>
      <c r="T1" s="404"/>
      <c r="U1" s="404"/>
      <c r="V1" s="404"/>
      <c r="W1" s="404"/>
      <c r="X1" s="404"/>
      <c r="Y1" s="404"/>
      <c r="Z1" s="3"/>
      <c r="AA1" s="3"/>
    </row>
    <row r="2" spans="1:27" s="4" customFormat="1" ht="11.25" customHeight="1" x14ac:dyDescent="0.3">
      <c r="A2" s="44"/>
      <c r="B2" s="44"/>
      <c r="C2" s="441"/>
      <c r="D2" s="441"/>
      <c r="E2" s="441"/>
      <c r="F2" s="441"/>
      <c r="G2" s="441"/>
      <c r="H2" s="441"/>
      <c r="I2" s="441"/>
      <c r="J2" s="441"/>
      <c r="K2" s="27" t="str">
        <f>INDEX({"S";"M";"T";"W";"T";"F";"S"},1+MOD(start_day+1-2,7))</f>
        <v>M</v>
      </c>
      <c r="L2" s="27" t="str">
        <f>INDEX({"S";"M";"T";"W";"T";"F";"S"},1+MOD(start_day+2-2,7))</f>
        <v>T</v>
      </c>
      <c r="M2" s="27" t="str">
        <f>INDEX({"S";"M";"T";"W";"T";"F";"S"},1+MOD(start_day+3-2,7))</f>
        <v>W</v>
      </c>
      <c r="N2" s="27" t="str">
        <f>INDEX({"S";"M";"T";"W";"T";"F";"S"},1+MOD(start_day+4-2,7))</f>
        <v>T</v>
      </c>
      <c r="O2" s="27" t="str">
        <f>INDEX({"S";"M";"T";"W";"T";"F";"S"},1+MOD(start_day+5-2,7))</f>
        <v>F</v>
      </c>
      <c r="P2" s="27" t="str">
        <f>INDEX({"S";"M";"T";"W";"T";"F";"S"},1+MOD(start_day+6-2,7))</f>
        <v>S</v>
      </c>
      <c r="Q2" s="27" t="str">
        <f>INDEX({"S";"M";"T";"W";"T";"F";"S"},1+MOD(start_day+7-2,7))</f>
        <v>S</v>
      </c>
      <c r="R2" s="3"/>
      <c r="S2" s="27" t="str">
        <f>INDEX({"S";"M";"T";"W";"T";"F";"S"},1+MOD(start_day+1-2,7))</f>
        <v>M</v>
      </c>
      <c r="T2" s="27" t="str">
        <f>INDEX({"S";"M";"T";"W";"T";"F";"S"},1+MOD(start_day+2-2,7))</f>
        <v>T</v>
      </c>
      <c r="U2" s="27" t="str">
        <f>INDEX({"S";"M";"T";"W";"T";"F";"S"},1+MOD(start_day+3-2,7))</f>
        <v>W</v>
      </c>
      <c r="V2" s="27" t="str">
        <f>INDEX({"S";"M";"T";"W";"T";"F";"S"},1+MOD(start_day+4-2,7))</f>
        <v>T</v>
      </c>
      <c r="W2" s="27" t="str">
        <f>INDEX({"S";"M";"T";"W";"T";"F";"S"},1+MOD(start_day+5-2,7))</f>
        <v>F</v>
      </c>
      <c r="X2" s="27" t="str">
        <f>INDEX({"S";"M";"T";"W";"T";"F";"S"},1+MOD(start_day+6-2,7))</f>
        <v>S</v>
      </c>
      <c r="Y2" s="27" t="str">
        <f>INDEX({"S";"M";"T";"W";"T";"F";"S"},1+MOD(start_day+7-2,7))</f>
        <v>S</v>
      </c>
      <c r="Z2" s="3"/>
      <c r="AA2" s="3"/>
    </row>
    <row r="3" spans="1:27" s="6" customFormat="1" ht="9" customHeight="1" x14ac:dyDescent="0.2">
      <c r="A3" s="44"/>
      <c r="B3" s="44"/>
      <c r="C3" s="441"/>
      <c r="D3" s="441"/>
      <c r="E3" s="441"/>
      <c r="F3" s="441"/>
      <c r="G3" s="441"/>
      <c r="H3" s="441"/>
      <c r="I3" s="441"/>
      <c r="J3" s="441"/>
      <c r="K3" s="28" t="str">
        <f t="shared" ref="K3:Q8" si="0">IF(MONTH($K$1)&lt;&gt;MONTH($K$1-(WEEKDAY($K$1,1)-(start_day-1))-IF((WEEKDAY($K$1,1)-(start_day-1))&lt;=0,7,0)+(ROW(K3)-ROW($K$3))*7+(COLUMN(K3)-COLUMN($K$3)+1)),"",$K$1-(WEEKDAY($K$1,1)-(start_day-1))-IF((WEEKDAY($K$1,1)-(start_day-1))&lt;=0,7,0)+(ROW(K3)-ROW($K$3))*7+(COLUMN(K3)-COLUMN($K$3)+1))</f>
        <v/>
      </c>
      <c r="L3" s="28" t="str">
        <f t="shared" si="0"/>
        <v/>
      </c>
      <c r="M3" s="28" t="str">
        <f t="shared" si="0"/>
        <v/>
      </c>
      <c r="N3" s="28" t="str">
        <f t="shared" si="0"/>
        <v/>
      </c>
      <c r="O3" s="28">
        <f t="shared" si="0"/>
        <v>44197</v>
      </c>
      <c r="P3" s="28">
        <f t="shared" si="0"/>
        <v>44198</v>
      </c>
      <c r="Q3" s="28">
        <f t="shared" si="0"/>
        <v>44199</v>
      </c>
      <c r="R3" s="3"/>
      <c r="S3" s="50">
        <f t="shared" ref="S3:Y8" si="1">IF(MONTH($S$1)&lt;&gt;MONTH($S$1-(WEEKDAY($S$1,1)-(start_day-1))-IF((WEEKDAY($S$1,1)-(start_day-1))&lt;=0,7,0)+(ROW(S3)-ROW($S$3))*7+(COLUMN(S3)-COLUMN($S$3)+1)),"",$S$1-(WEEKDAY($S$1,1)-(start_day-1))-IF((WEEKDAY($S$1,1)-(start_day-1))&lt;=0,7,0)+(ROW(S3)-ROW($S$3))*7+(COLUMN(S3)-COLUMN($S$3)+1))</f>
        <v>44228</v>
      </c>
      <c r="T3" s="50">
        <f t="shared" si="1"/>
        <v>44229</v>
      </c>
      <c r="U3" s="50">
        <f t="shared" si="1"/>
        <v>44230</v>
      </c>
      <c r="V3" s="50">
        <f t="shared" si="1"/>
        <v>44231</v>
      </c>
      <c r="W3" s="50">
        <f t="shared" si="1"/>
        <v>44232</v>
      </c>
      <c r="X3" s="50">
        <f t="shared" si="1"/>
        <v>44233</v>
      </c>
      <c r="Y3" s="50">
        <f t="shared" si="1"/>
        <v>44234</v>
      </c>
      <c r="Z3" s="5"/>
      <c r="AA3" s="5"/>
    </row>
    <row r="4" spans="1:27" s="6" customFormat="1" ht="9" customHeight="1" x14ac:dyDescent="0.2">
      <c r="A4" s="44"/>
      <c r="B4" s="44"/>
      <c r="C4" s="441"/>
      <c r="D4" s="441"/>
      <c r="E4" s="441"/>
      <c r="F4" s="441"/>
      <c r="G4" s="441"/>
      <c r="H4" s="441"/>
      <c r="I4" s="441"/>
      <c r="J4" s="441"/>
      <c r="K4" s="28">
        <f t="shared" si="0"/>
        <v>44200</v>
      </c>
      <c r="L4" s="28">
        <f t="shared" si="0"/>
        <v>44201</v>
      </c>
      <c r="M4" s="28">
        <f t="shared" si="0"/>
        <v>44202</v>
      </c>
      <c r="N4" s="28">
        <f t="shared" si="0"/>
        <v>44203</v>
      </c>
      <c r="O4" s="28">
        <f t="shared" si="0"/>
        <v>44204</v>
      </c>
      <c r="P4" s="28">
        <f t="shared" si="0"/>
        <v>44205</v>
      </c>
      <c r="Q4" s="28">
        <f t="shared" si="0"/>
        <v>44206</v>
      </c>
      <c r="R4" s="3"/>
      <c r="S4" s="28">
        <f t="shared" si="1"/>
        <v>44235</v>
      </c>
      <c r="T4" s="28">
        <f t="shared" si="1"/>
        <v>44236</v>
      </c>
      <c r="U4" s="28">
        <f t="shared" si="1"/>
        <v>44237</v>
      </c>
      <c r="V4" s="28">
        <f t="shared" si="1"/>
        <v>44238</v>
      </c>
      <c r="W4" s="28">
        <f t="shared" si="1"/>
        <v>44239</v>
      </c>
      <c r="X4" s="28">
        <f t="shared" si="1"/>
        <v>44240</v>
      </c>
      <c r="Y4" s="28">
        <f t="shared" si="1"/>
        <v>44241</v>
      </c>
      <c r="Z4" s="5"/>
      <c r="AA4" s="5"/>
    </row>
    <row r="5" spans="1:27" s="6" customFormat="1" ht="9" customHeight="1" x14ac:dyDescent="0.2">
      <c r="B5" s="44"/>
      <c r="C5" s="442">
        <f>DATE(Setup!D5,Setup!D7+1,1)</f>
        <v>44228</v>
      </c>
      <c r="D5" s="442"/>
      <c r="E5" s="442"/>
      <c r="F5" s="442"/>
      <c r="G5" s="442"/>
      <c r="H5" s="442"/>
      <c r="I5" s="442"/>
      <c r="J5" s="442"/>
      <c r="K5" s="50">
        <f t="shared" si="0"/>
        <v>44207</v>
      </c>
      <c r="L5" s="50">
        <f t="shared" si="0"/>
        <v>44208</v>
      </c>
      <c r="M5" s="50">
        <f t="shared" si="0"/>
        <v>44209</v>
      </c>
      <c r="N5" s="50">
        <f t="shared" si="0"/>
        <v>44210</v>
      </c>
      <c r="O5" s="50">
        <f t="shared" si="0"/>
        <v>44211</v>
      </c>
      <c r="P5" s="50">
        <f t="shared" si="0"/>
        <v>44212</v>
      </c>
      <c r="Q5" s="50">
        <f t="shared" si="0"/>
        <v>44213</v>
      </c>
      <c r="R5" s="3"/>
      <c r="S5" s="28">
        <f t="shared" si="1"/>
        <v>44242</v>
      </c>
      <c r="T5" s="28">
        <f t="shared" si="1"/>
        <v>44243</v>
      </c>
      <c r="U5" s="28">
        <f t="shared" si="1"/>
        <v>44244</v>
      </c>
      <c r="V5" s="28">
        <f t="shared" si="1"/>
        <v>44245</v>
      </c>
      <c r="W5" s="28">
        <f t="shared" si="1"/>
        <v>44246</v>
      </c>
      <c r="X5" s="28">
        <f t="shared" si="1"/>
        <v>44247</v>
      </c>
      <c r="Y5" s="28">
        <f t="shared" si="1"/>
        <v>44248</v>
      </c>
      <c r="Z5" s="5"/>
      <c r="AA5" s="5"/>
    </row>
    <row r="6" spans="1:27" s="6" customFormat="1" ht="9" customHeight="1" x14ac:dyDescent="0.2">
      <c r="A6" s="44"/>
      <c r="B6" s="44"/>
      <c r="C6" s="442"/>
      <c r="D6" s="442"/>
      <c r="E6" s="442"/>
      <c r="F6" s="442"/>
      <c r="G6" s="442"/>
      <c r="H6" s="442"/>
      <c r="I6" s="442"/>
      <c r="J6" s="442"/>
      <c r="K6" s="50">
        <f t="shared" si="0"/>
        <v>44214</v>
      </c>
      <c r="L6" s="50">
        <f t="shared" si="0"/>
        <v>44215</v>
      </c>
      <c r="M6" s="50">
        <f t="shared" si="0"/>
        <v>44216</v>
      </c>
      <c r="N6" s="50">
        <f t="shared" si="0"/>
        <v>44217</v>
      </c>
      <c r="O6" s="50">
        <f t="shared" si="0"/>
        <v>44218</v>
      </c>
      <c r="P6" s="50">
        <f t="shared" si="0"/>
        <v>44219</v>
      </c>
      <c r="Q6" s="50">
        <f t="shared" si="0"/>
        <v>44220</v>
      </c>
      <c r="R6" s="3"/>
      <c r="S6" s="28">
        <f t="shared" si="1"/>
        <v>44249</v>
      </c>
      <c r="T6" s="28">
        <f t="shared" si="1"/>
        <v>44250</v>
      </c>
      <c r="U6" s="28">
        <f t="shared" si="1"/>
        <v>44251</v>
      </c>
      <c r="V6" s="28">
        <f t="shared" si="1"/>
        <v>44252</v>
      </c>
      <c r="W6" s="28">
        <f t="shared" si="1"/>
        <v>44253</v>
      </c>
      <c r="X6" s="28">
        <f t="shared" si="1"/>
        <v>44254</v>
      </c>
      <c r="Y6" s="28">
        <f t="shared" si="1"/>
        <v>44255</v>
      </c>
      <c r="Z6" s="5"/>
      <c r="AA6" s="5"/>
    </row>
    <row r="7" spans="1:27" s="6" customFormat="1" ht="9" customHeight="1" x14ac:dyDescent="0.2">
      <c r="A7" s="44"/>
      <c r="B7" s="44"/>
      <c r="C7" s="442"/>
      <c r="D7" s="442"/>
      <c r="E7" s="442"/>
      <c r="F7" s="442"/>
      <c r="G7" s="442"/>
      <c r="H7" s="442"/>
      <c r="I7" s="442"/>
      <c r="J7" s="442"/>
      <c r="K7" s="50">
        <f t="shared" si="0"/>
        <v>44221</v>
      </c>
      <c r="L7" s="50">
        <f t="shared" si="0"/>
        <v>44222</v>
      </c>
      <c r="M7" s="50">
        <f t="shared" si="0"/>
        <v>44223</v>
      </c>
      <c r="N7" s="50">
        <f t="shared" si="0"/>
        <v>44224</v>
      </c>
      <c r="O7" s="50">
        <f t="shared" si="0"/>
        <v>44225</v>
      </c>
      <c r="P7" s="50">
        <f t="shared" si="0"/>
        <v>44226</v>
      </c>
      <c r="Q7" s="50">
        <f t="shared" si="0"/>
        <v>44227</v>
      </c>
      <c r="R7" s="3"/>
      <c r="S7" s="28" t="str">
        <f t="shared" si="1"/>
        <v/>
      </c>
      <c r="T7" s="28" t="str">
        <f t="shared" si="1"/>
        <v/>
      </c>
      <c r="U7" s="28" t="str">
        <f t="shared" si="1"/>
        <v/>
      </c>
      <c r="V7" s="28" t="str">
        <f t="shared" si="1"/>
        <v/>
      </c>
      <c r="W7" s="28" t="str">
        <f t="shared" si="1"/>
        <v/>
      </c>
      <c r="X7" s="28" t="str">
        <f t="shared" si="1"/>
        <v/>
      </c>
      <c r="Y7" s="28" t="str">
        <f t="shared" si="1"/>
        <v/>
      </c>
      <c r="Z7" s="5"/>
      <c r="AA7" s="5"/>
    </row>
    <row r="8" spans="1:27" s="7" customFormat="1" ht="9" customHeight="1" x14ac:dyDescent="0.25">
      <c r="A8" s="142"/>
      <c r="B8" s="130"/>
      <c r="C8" s="131"/>
      <c r="D8" s="36"/>
      <c r="E8" s="36"/>
      <c r="F8" s="36"/>
      <c r="G8" s="36"/>
      <c r="H8" s="36"/>
      <c r="I8" s="35"/>
      <c r="J8" s="35"/>
      <c r="K8" s="28" t="str">
        <f t="shared" si="0"/>
        <v/>
      </c>
      <c r="L8" s="28" t="str">
        <f t="shared" si="0"/>
        <v/>
      </c>
      <c r="M8" s="28" t="str">
        <f t="shared" si="0"/>
        <v/>
      </c>
      <c r="N8" s="28" t="str">
        <f t="shared" si="0"/>
        <v/>
      </c>
      <c r="O8" s="28" t="str">
        <f t="shared" si="0"/>
        <v/>
      </c>
      <c r="P8" s="28" t="str">
        <f t="shared" si="0"/>
        <v/>
      </c>
      <c r="Q8" s="28" t="str">
        <f t="shared" si="0"/>
        <v/>
      </c>
      <c r="R8" s="29"/>
      <c r="S8" s="28" t="str">
        <f t="shared" si="1"/>
        <v/>
      </c>
      <c r="T8" s="28" t="str">
        <f t="shared" si="1"/>
        <v/>
      </c>
      <c r="U8" s="28" t="str">
        <f t="shared" si="1"/>
        <v/>
      </c>
      <c r="V8" s="28" t="str">
        <f t="shared" si="1"/>
        <v/>
      </c>
      <c r="W8" s="28" t="str">
        <f t="shared" si="1"/>
        <v/>
      </c>
      <c r="X8" s="28" t="str">
        <f t="shared" si="1"/>
        <v/>
      </c>
      <c r="Y8" s="28" t="str">
        <f t="shared" si="1"/>
        <v/>
      </c>
      <c r="Z8" s="30"/>
    </row>
    <row r="9" spans="1:27" s="1" customFormat="1" ht="21" customHeight="1" x14ac:dyDescent="0.25">
      <c r="A9" s="405">
        <f>A10</f>
        <v>44228</v>
      </c>
      <c r="B9" s="406"/>
      <c r="C9" s="406">
        <f>C10</f>
        <v>44229</v>
      </c>
      <c r="D9" s="406"/>
      <c r="E9" s="406">
        <f>E10</f>
        <v>44230</v>
      </c>
      <c r="F9" s="406"/>
      <c r="G9" s="406">
        <f>G10</f>
        <v>44231</v>
      </c>
      <c r="H9" s="406"/>
      <c r="I9" s="406">
        <f>I10</f>
        <v>44232</v>
      </c>
      <c r="J9" s="406"/>
      <c r="K9" s="406">
        <f>K10</f>
        <v>44233</v>
      </c>
      <c r="L9" s="406"/>
      <c r="M9" s="406"/>
      <c r="N9" s="406"/>
      <c r="O9" s="406"/>
      <c r="P9" s="406"/>
      <c r="Q9" s="406"/>
      <c r="R9" s="406"/>
      <c r="S9" s="406">
        <f>S10</f>
        <v>44234</v>
      </c>
      <c r="T9" s="406"/>
      <c r="U9" s="406"/>
      <c r="V9" s="406"/>
      <c r="W9" s="406"/>
      <c r="X9" s="406"/>
      <c r="Y9" s="406"/>
      <c r="Z9" s="407"/>
    </row>
    <row r="10" spans="1:27" s="1" customFormat="1" ht="18.5" x14ac:dyDescent="0.25">
      <c r="A10" s="145">
        <f>$C$5-(WEEKDAY($C$5,1)-(start_day-1))-IF((WEEKDAY($C$5,1)-(start_day-1))&lt;=0,7,0)+1</f>
        <v>44228</v>
      </c>
      <c r="B10" s="97"/>
      <c r="C10" s="103">
        <f>A10+1</f>
        <v>44229</v>
      </c>
      <c r="D10" s="104"/>
      <c r="E10" s="103">
        <f>C10+1</f>
        <v>44230</v>
      </c>
      <c r="F10" s="104"/>
      <c r="G10" s="103">
        <f>E10+1</f>
        <v>44231</v>
      </c>
      <c r="H10" s="104"/>
      <c r="I10" s="103">
        <f>G10+1</f>
        <v>44232</v>
      </c>
      <c r="J10" s="104"/>
      <c r="K10" s="381">
        <f>I10+1</f>
        <v>44233</v>
      </c>
      <c r="L10" s="382"/>
      <c r="M10" s="383"/>
      <c r="N10" s="383"/>
      <c r="O10" s="383"/>
      <c r="P10" s="383"/>
      <c r="Q10" s="383"/>
      <c r="R10" s="384"/>
      <c r="S10" s="385">
        <f>K10+1</f>
        <v>44234</v>
      </c>
      <c r="T10" s="386"/>
      <c r="U10" s="387"/>
      <c r="V10" s="387"/>
      <c r="W10" s="387"/>
      <c r="X10" s="387"/>
      <c r="Y10" s="387"/>
      <c r="Z10" s="388"/>
      <c r="AA10" s="10"/>
    </row>
    <row r="11" spans="1:27" s="1" customFormat="1" ht="16" customHeight="1" x14ac:dyDescent="0.25">
      <c r="A11" s="389" t="s">
        <v>44</v>
      </c>
      <c r="B11" s="390"/>
      <c r="C11" s="390"/>
      <c r="D11" s="390"/>
      <c r="E11" s="390"/>
      <c r="F11" s="390"/>
      <c r="G11" s="390"/>
      <c r="H11" s="390"/>
      <c r="I11" s="390"/>
      <c r="J11" s="390"/>
      <c r="K11" s="390"/>
      <c r="L11" s="390"/>
      <c r="M11" s="390"/>
      <c r="N11" s="390"/>
      <c r="O11" s="390"/>
      <c r="P11" s="390"/>
      <c r="Q11" s="390"/>
      <c r="R11" s="390"/>
      <c r="S11" s="390"/>
      <c r="T11" s="390"/>
      <c r="U11" s="390"/>
      <c r="V11" s="390"/>
      <c r="W11" s="390"/>
      <c r="X11" s="390"/>
      <c r="Y11" s="390"/>
      <c r="Z11" s="391"/>
      <c r="AA11" s="144"/>
    </row>
    <row r="12" spans="1:27" s="1" customFormat="1" ht="16" customHeight="1" x14ac:dyDescent="0.25">
      <c r="A12" s="401" t="s">
        <v>56</v>
      </c>
      <c r="B12" s="402"/>
      <c r="C12" s="402"/>
      <c r="D12" s="402"/>
      <c r="E12" s="402"/>
      <c r="F12" s="402"/>
      <c r="G12" s="402"/>
      <c r="H12" s="402"/>
      <c r="I12" s="402"/>
      <c r="J12" s="403"/>
      <c r="K12" s="52"/>
      <c r="L12" s="52"/>
      <c r="M12" s="52"/>
      <c r="N12" s="52"/>
      <c r="O12" s="52"/>
      <c r="P12" s="52"/>
      <c r="Q12" s="52"/>
      <c r="R12" s="53"/>
      <c r="S12" s="337"/>
      <c r="T12" s="338"/>
      <c r="U12" s="338"/>
      <c r="V12" s="338"/>
      <c r="W12" s="338"/>
      <c r="X12" s="338"/>
      <c r="Y12" s="338"/>
      <c r="Z12" s="339"/>
      <c r="AA12" s="10"/>
    </row>
    <row r="13" spans="1:27" s="1" customFormat="1" ht="30" customHeight="1" x14ac:dyDescent="0.25">
      <c r="A13" s="143"/>
      <c r="B13" s="432" t="s">
        <v>46</v>
      </c>
      <c r="C13" s="445" t="s">
        <v>47</v>
      </c>
      <c r="D13" s="446"/>
      <c r="E13" s="52"/>
      <c r="F13" s="53"/>
      <c r="G13" s="51"/>
      <c r="H13" s="53"/>
      <c r="I13" s="51"/>
      <c r="J13" s="53"/>
      <c r="K13" s="341"/>
      <c r="L13" s="343"/>
      <c r="M13" s="343"/>
      <c r="N13" s="343"/>
      <c r="O13" s="343"/>
      <c r="P13" s="343"/>
      <c r="Q13" s="343"/>
      <c r="R13" s="342"/>
      <c r="S13" s="337"/>
      <c r="T13" s="338"/>
      <c r="U13" s="338"/>
      <c r="V13" s="338"/>
      <c r="W13" s="338"/>
      <c r="X13" s="338"/>
      <c r="Y13" s="338"/>
      <c r="Z13" s="339"/>
      <c r="AA13" s="10"/>
    </row>
    <row r="14" spans="1:27" s="1" customFormat="1" ht="12.75" customHeight="1" x14ac:dyDescent="0.25">
      <c r="A14" s="132"/>
      <c r="B14" s="433"/>
      <c r="C14" s="447"/>
      <c r="D14" s="448"/>
      <c r="E14" s="45"/>
      <c r="F14" s="46"/>
      <c r="G14" s="395" t="s">
        <v>59</v>
      </c>
      <c r="H14" s="396"/>
      <c r="I14" s="396"/>
      <c r="J14" s="396"/>
      <c r="K14" s="396"/>
      <c r="L14" s="396"/>
      <c r="M14" s="396"/>
      <c r="N14" s="396"/>
      <c r="O14" s="396"/>
      <c r="P14" s="396"/>
      <c r="Q14" s="396"/>
      <c r="R14" s="396"/>
      <c r="S14" s="396"/>
      <c r="T14" s="396"/>
      <c r="U14" s="396"/>
      <c r="V14" s="396"/>
      <c r="W14" s="396"/>
      <c r="X14" s="396"/>
      <c r="Y14" s="396"/>
      <c r="Z14" s="397"/>
      <c r="AA14" s="10"/>
    </row>
    <row r="15" spans="1:27" s="2" customFormat="1" ht="13.15" customHeight="1" x14ac:dyDescent="0.25">
      <c r="A15" s="133"/>
      <c r="B15" s="434"/>
      <c r="C15" s="449"/>
      <c r="D15" s="450"/>
      <c r="E15" s="45"/>
      <c r="F15" s="46"/>
      <c r="G15" s="398"/>
      <c r="H15" s="399"/>
      <c r="I15" s="399"/>
      <c r="J15" s="399"/>
      <c r="K15" s="399"/>
      <c r="L15" s="399"/>
      <c r="M15" s="399"/>
      <c r="N15" s="399"/>
      <c r="O15" s="399"/>
      <c r="P15" s="399"/>
      <c r="Q15" s="399"/>
      <c r="R15" s="399"/>
      <c r="S15" s="399"/>
      <c r="T15" s="399"/>
      <c r="U15" s="399"/>
      <c r="V15" s="399"/>
      <c r="W15" s="399"/>
      <c r="X15" s="399"/>
      <c r="Y15" s="399"/>
      <c r="Z15" s="400"/>
      <c r="AA15" s="10"/>
    </row>
    <row r="16" spans="1:27" s="1" customFormat="1" ht="18.75" customHeight="1" x14ac:dyDescent="0.25">
      <c r="A16" s="121">
        <f>S10+1</f>
        <v>44235</v>
      </c>
      <c r="B16" s="49"/>
      <c r="C16" s="92">
        <f>A16+1</f>
        <v>44236</v>
      </c>
      <c r="D16" s="93"/>
      <c r="E16" s="40">
        <f>C16+1</f>
        <v>44237</v>
      </c>
      <c r="F16" s="41"/>
      <c r="G16" s="40">
        <f>E16+1</f>
        <v>44238</v>
      </c>
      <c r="H16" s="41"/>
      <c r="I16" s="40">
        <f>G16+1</f>
        <v>44239</v>
      </c>
      <c r="J16" s="41"/>
      <c r="K16" s="352">
        <f>I16+1</f>
        <v>44240</v>
      </c>
      <c r="L16" s="353"/>
      <c r="M16" s="354"/>
      <c r="N16" s="354"/>
      <c r="O16" s="354"/>
      <c r="P16" s="354"/>
      <c r="Q16" s="354"/>
      <c r="R16" s="355"/>
      <c r="S16" s="356">
        <f>K16+1</f>
        <v>44241</v>
      </c>
      <c r="T16" s="357"/>
      <c r="U16" s="358"/>
      <c r="V16" s="358"/>
      <c r="W16" s="358"/>
      <c r="X16" s="358"/>
      <c r="Y16" s="358"/>
      <c r="Z16" s="359"/>
      <c r="AA16" s="10"/>
    </row>
    <row r="17" spans="1:27" s="1" customFormat="1" ht="16" customHeight="1" x14ac:dyDescent="0.25">
      <c r="A17" s="392" t="s">
        <v>58</v>
      </c>
      <c r="B17" s="393"/>
      <c r="C17" s="393"/>
      <c r="D17" s="394"/>
      <c r="E17" s="45"/>
      <c r="F17" s="46"/>
      <c r="G17" s="45"/>
      <c r="H17" s="46"/>
      <c r="I17" s="45"/>
      <c r="J17" s="46"/>
      <c r="K17" s="341"/>
      <c r="L17" s="343"/>
      <c r="M17" s="343"/>
      <c r="N17" s="343"/>
      <c r="O17" s="343"/>
      <c r="P17" s="343"/>
      <c r="Q17" s="343"/>
      <c r="R17" s="342"/>
      <c r="S17" s="337"/>
      <c r="T17" s="338"/>
      <c r="U17" s="338"/>
      <c r="V17" s="338"/>
      <c r="W17" s="338"/>
      <c r="X17" s="338"/>
      <c r="Y17" s="338"/>
      <c r="Z17" s="339"/>
      <c r="AA17" s="10"/>
    </row>
    <row r="18" spans="1:27" s="1" customFormat="1" ht="16" customHeight="1" x14ac:dyDescent="0.25">
      <c r="A18" s="401" t="s">
        <v>56</v>
      </c>
      <c r="B18" s="402"/>
      <c r="C18" s="402"/>
      <c r="D18" s="402"/>
      <c r="E18" s="402"/>
      <c r="F18" s="402"/>
      <c r="G18" s="402"/>
      <c r="H18" s="402"/>
      <c r="I18" s="402"/>
      <c r="J18" s="403"/>
      <c r="K18" s="343"/>
      <c r="L18" s="343"/>
      <c r="M18" s="343"/>
      <c r="N18" s="343"/>
      <c r="O18" s="343"/>
      <c r="P18" s="343"/>
      <c r="Q18" s="343"/>
      <c r="R18" s="342"/>
      <c r="S18" s="337"/>
      <c r="T18" s="338"/>
      <c r="U18" s="338"/>
      <c r="V18" s="338"/>
      <c r="W18" s="338"/>
      <c r="X18" s="338"/>
      <c r="Y18" s="338"/>
      <c r="Z18" s="339"/>
      <c r="AA18" s="10"/>
    </row>
    <row r="19" spans="1:27" s="1" customFormat="1" ht="30" customHeight="1" x14ac:dyDescent="0.25">
      <c r="A19" s="122"/>
      <c r="B19" s="94"/>
      <c r="C19" s="421" t="s">
        <v>41</v>
      </c>
      <c r="D19" s="422"/>
      <c r="E19" s="45"/>
      <c r="F19" s="46"/>
      <c r="G19" s="45"/>
      <c r="H19" s="46"/>
      <c r="I19" s="45"/>
      <c r="J19" s="46"/>
      <c r="K19" s="341"/>
      <c r="L19" s="343"/>
      <c r="M19" s="343"/>
      <c r="N19" s="343"/>
      <c r="O19" s="343"/>
      <c r="P19" s="343"/>
      <c r="Q19" s="343"/>
      <c r="R19" s="342"/>
      <c r="S19" s="337"/>
      <c r="T19" s="338"/>
      <c r="U19" s="338"/>
      <c r="V19" s="338"/>
      <c r="W19" s="338"/>
      <c r="X19" s="338"/>
      <c r="Y19" s="338"/>
      <c r="Z19" s="339"/>
      <c r="AA19" s="10"/>
    </row>
    <row r="20" spans="1:27" s="1" customFormat="1" x14ac:dyDescent="0.25">
      <c r="A20" s="122"/>
      <c r="B20" s="94"/>
      <c r="C20" s="423" t="s">
        <v>48</v>
      </c>
      <c r="D20" s="424"/>
      <c r="E20" s="45"/>
      <c r="F20" s="46"/>
      <c r="G20" s="45"/>
      <c r="H20" s="46"/>
      <c r="I20" s="45"/>
      <c r="J20" s="46"/>
      <c r="K20" s="341"/>
      <c r="L20" s="343"/>
      <c r="M20" s="343"/>
      <c r="N20" s="343"/>
      <c r="O20" s="343"/>
      <c r="P20" s="343"/>
      <c r="Q20" s="343"/>
      <c r="R20" s="342"/>
      <c r="S20" s="337"/>
      <c r="T20" s="338"/>
      <c r="U20" s="338"/>
      <c r="V20" s="338"/>
      <c r="W20" s="338"/>
      <c r="X20" s="338"/>
      <c r="Y20" s="338"/>
      <c r="Z20" s="339"/>
      <c r="AA20" s="10"/>
    </row>
    <row r="21" spans="1:27" s="2" customFormat="1" ht="13.15" customHeight="1" x14ac:dyDescent="0.25">
      <c r="A21" s="122"/>
      <c r="B21" s="94"/>
      <c r="C21" s="425"/>
      <c r="D21" s="426"/>
      <c r="E21" s="45"/>
      <c r="F21" s="46"/>
      <c r="G21" s="47"/>
      <c r="H21" s="48"/>
      <c r="I21" s="47"/>
      <c r="J21" s="48"/>
      <c r="K21" s="366"/>
      <c r="L21" s="364"/>
      <c r="M21" s="364"/>
      <c r="N21" s="364"/>
      <c r="O21" s="364"/>
      <c r="P21" s="364"/>
      <c r="Q21" s="364"/>
      <c r="R21" s="365"/>
      <c r="S21" s="427"/>
      <c r="T21" s="428"/>
      <c r="U21" s="428"/>
      <c r="V21" s="428"/>
      <c r="W21" s="428"/>
      <c r="X21" s="428"/>
      <c r="Y21" s="428"/>
      <c r="Z21" s="429"/>
      <c r="AA21" s="10"/>
    </row>
    <row r="22" spans="1:27" s="1" customFormat="1" ht="18.5" x14ac:dyDescent="0.25">
      <c r="A22" s="110">
        <f>S16+1</f>
        <v>44242</v>
      </c>
      <c r="B22" s="111"/>
      <c r="C22" s="115">
        <f>A22+1</f>
        <v>44243</v>
      </c>
      <c r="D22" s="116"/>
      <c r="E22" s="110">
        <f>C22+1</f>
        <v>44244</v>
      </c>
      <c r="F22" s="111"/>
      <c r="G22" s="114">
        <f>E22+1</f>
        <v>44245</v>
      </c>
      <c r="H22" s="85"/>
      <c r="I22" s="87">
        <f>G22+1</f>
        <v>44246</v>
      </c>
      <c r="J22" s="88"/>
      <c r="K22" s="352">
        <f>I22+1</f>
        <v>44247</v>
      </c>
      <c r="L22" s="353"/>
      <c r="M22" s="354"/>
      <c r="N22" s="354"/>
      <c r="O22" s="354"/>
      <c r="P22" s="354"/>
      <c r="Q22" s="354"/>
      <c r="R22" s="355"/>
      <c r="S22" s="356">
        <f>K22+1</f>
        <v>44248</v>
      </c>
      <c r="T22" s="357"/>
      <c r="U22" s="358"/>
      <c r="V22" s="358"/>
      <c r="W22" s="358"/>
      <c r="X22" s="358"/>
      <c r="Y22" s="358"/>
      <c r="Z22" s="359"/>
      <c r="AA22" s="10"/>
    </row>
    <row r="23" spans="1:27" s="1" customFormat="1" ht="16" customHeight="1" x14ac:dyDescent="0.25">
      <c r="A23" s="478" t="s">
        <v>14</v>
      </c>
      <c r="B23" s="479"/>
      <c r="C23" s="117"/>
      <c r="D23" s="118"/>
      <c r="E23" s="113"/>
      <c r="F23" s="112"/>
      <c r="G23" s="84"/>
      <c r="H23" s="86"/>
      <c r="I23" s="89"/>
      <c r="J23" s="90"/>
      <c r="K23" s="54"/>
      <c r="L23" s="56"/>
      <c r="M23" s="56"/>
      <c r="N23" s="56"/>
      <c r="O23" s="56"/>
      <c r="P23" s="56"/>
      <c r="Q23" s="56"/>
      <c r="R23" s="55"/>
      <c r="S23" s="57"/>
      <c r="T23" s="58"/>
      <c r="U23" s="58"/>
      <c r="V23" s="58"/>
      <c r="W23" s="58"/>
      <c r="X23" s="58"/>
      <c r="Y23" s="58"/>
      <c r="Z23" s="123"/>
      <c r="AA23" s="10"/>
    </row>
    <row r="24" spans="1:27" s="1" customFormat="1" ht="16" customHeight="1" x14ac:dyDescent="0.25">
      <c r="A24" s="478"/>
      <c r="B24" s="479"/>
      <c r="C24" s="117"/>
      <c r="D24" s="118"/>
      <c r="E24" s="113"/>
      <c r="F24" s="112"/>
      <c r="G24" s="84"/>
      <c r="H24" s="86"/>
      <c r="I24" s="89"/>
      <c r="J24" s="90"/>
      <c r="K24" s="54"/>
      <c r="L24" s="56"/>
      <c r="M24" s="56"/>
      <c r="N24" s="56"/>
      <c r="O24" s="56"/>
      <c r="P24" s="56"/>
      <c r="Q24" s="56"/>
      <c r="R24" s="55"/>
      <c r="S24" s="57"/>
      <c r="T24" s="58"/>
      <c r="U24" s="58"/>
      <c r="V24" s="58"/>
      <c r="W24" s="58"/>
      <c r="X24" s="58"/>
      <c r="Y24" s="58"/>
      <c r="Z24" s="123"/>
      <c r="AA24" s="10"/>
    </row>
    <row r="25" spans="1:27" s="1" customFormat="1" ht="30" customHeight="1" x14ac:dyDescent="0.25">
      <c r="A25" s="478"/>
      <c r="B25" s="479"/>
      <c r="C25" s="117"/>
      <c r="D25" s="118"/>
      <c r="E25" s="408" t="s">
        <v>15</v>
      </c>
      <c r="F25" s="409"/>
      <c r="G25" s="412" t="s">
        <v>16</v>
      </c>
      <c r="H25" s="413"/>
      <c r="I25" s="416" t="s">
        <v>57</v>
      </c>
      <c r="J25" s="417"/>
      <c r="K25" s="54"/>
      <c r="L25" s="56"/>
      <c r="M25" s="56"/>
      <c r="N25" s="56"/>
      <c r="O25" s="56"/>
      <c r="P25" s="56"/>
      <c r="Q25" s="56"/>
      <c r="R25" s="55"/>
      <c r="S25" s="57"/>
      <c r="T25" s="58"/>
      <c r="U25" s="58"/>
      <c r="V25" s="58"/>
      <c r="W25" s="58"/>
      <c r="X25" s="58"/>
      <c r="Y25" s="58"/>
      <c r="Z25" s="123"/>
      <c r="AA25" s="10"/>
    </row>
    <row r="26" spans="1:27" s="1" customFormat="1" ht="13" x14ac:dyDescent="0.25">
      <c r="A26" s="430" t="s">
        <v>53</v>
      </c>
      <c r="B26" s="431"/>
      <c r="C26" s="117"/>
      <c r="D26" s="118"/>
      <c r="E26" s="408"/>
      <c r="F26" s="409"/>
      <c r="G26" s="412"/>
      <c r="H26" s="413"/>
      <c r="I26" s="418"/>
      <c r="J26" s="417"/>
      <c r="K26" s="54"/>
      <c r="L26" s="56"/>
      <c r="M26" s="56"/>
      <c r="N26" s="56"/>
      <c r="O26" s="56"/>
      <c r="P26" s="56"/>
      <c r="Q26" s="56"/>
      <c r="R26" s="55"/>
      <c r="S26" s="57"/>
      <c r="T26" s="58"/>
      <c r="U26" s="58"/>
      <c r="V26" s="58"/>
      <c r="W26" s="58"/>
      <c r="X26" s="58"/>
      <c r="Y26" s="58"/>
      <c r="Z26" s="123"/>
      <c r="AA26" s="10"/>
    </row>
    <row r="27" spans="1:27" s="2" customFormat="1" ht="13" x14ac:dyDescent="0.25">
      <c r="A27" s="140"/>
      <c r="B27" s="141"/>
      <c r="C27" s="119"/>
      <c r="D27" s="120"/>
      <c r="E27" s="410"/>
      <c r="F27" s="411"/>
      <c r="G27" s="414"/>
      <c r="H27" s="415"/>
      <c r="I27" s="419"/>
      <c r="J27" s="420"/>
      <c r="K27" s="59"/>
      <c r="L27" s="61"/>
      <c r="M27" s="61"/>
      <c r="N27" s="61"/>
      <c r="O27" s="61"/>
      <c r="P27" s="61"/>
      <c r="Q27" s="61"/>
      <c r="R27" s="60"/>
      <c r="S27" s="62"/>
      <c r="T27" s="63"/>
      <c r="U27" s="63"/>
      <c r="V27" s="63"/>
      <c r="W27" s="63"/>
      <c r="X27" s="63"/>
      <c r="Y27" s="63"/>
      <c r="Z27" s="124"/>
      <c r="AA27" s="10"/>
    </row>
    <row r="28" spans="1:27" s="1" customFormat="1" ht="18.5" x14ac:dyDescent="0.25">
      <c r="A28" s="108">
        <f>S22+1</f>
        <v>44249</v>
      </c>
      <c r="B28" s="109"/>
      <c r="C28" s="105">
        <f>A28+1</f>
        <v>44250</v>
      </c>
      <c r="D28" s="106"/>
      <c r="E28" s="98">
        <f>C28+1</f>
        <v>44251</v>
      </c>
      <c r="F28" s="104"/>
      <c r="G28" s="40">
        <f>E28+1</f>
        <v>44252</v>
      </c>
      <c r="H28" s="41"/>
      <c r="I28" s="40">
        <f>G28+1</f>
        <v>44253</v>
      </c>
      <c r="J28" s="41"/>
      <c r="K28" s="352">
        <f>I28+1</f>
        <v>44254</v>
      </c>
      <c r="L28" s="353"/>
      <c r="M28" s="354"/>
      <c r="N28" s="354"/>
      <c r="O28" s="354"/>
      <c r="P28" s="354"/>
      <c r="Q28" s="354"/>
      <c r="R28" s="355"/>
      <c r="S28" s="435">
        <f>K28+1</f>
        <v>44255</v>
      </c>
      <c r="T28" s="436"/>
      <c r="U28" s="437"/>
      <c r="V28" s="437"/>
      <c r="W28" s="437"/>
      <c r="X28" s="437"/>
      <c r="Y28" s="437"/>
      <c r="Z28" s="438"/>
      <c r="AA28" s="10"/>
    </row>
    <row r="29" spans="1:27" s="1" customFormat="1" ht="16" customHeight="1" x14ac:dyDescent="0.25">
      <c r="A29" s="373"/>
      <c r="B29" s="374"/>
      <c r="C29" s="375"/>
      <c r="D29" s="376"/>
      <c r="E29" s="343"/>
      <c r="F29" s="342"/>
      <c r="G29" s="341"/>
      <c r="H29" s="342"/>
      <c r="I29" s="341"/>
      <c r="J29" s="342"/>
      <c r="K29" s="341"/>
      <c r="L29" s="343"/>
      <c r="M29" s="343"/>
      <c r="N29" s="343"/>
      <c r="O29" s="343"/>
      <c r="P29" s="343"/>
      <c r="Q29" s="343"/>
      <c r="R29" s="342"/>
      <c r="S29" s="367"/>
      <c r="T29" s="368"/>
      <c r="U29" s="368"/>
      <c r="V29" s="368"/>
      <c r="W29" s="368"/>
      <c r="X29" s="368"/>
      <c r="Y29" s="368"/>
      <c r="Z29" s="369"/>
      <c r="AA29" s="10"/>
    </row>
    <row r="30" spans="1:27" s="1" customFormat="1" ht="16" customHeight="1" x14ac:dyDescent="0.25">
      <c r="A30" s="373"/>
      <c r="B30" s="374"/>
      <c r="C30" s="375"/>
      <c r="D30" s="376"/>
      <c r="E30" s="343"/>
      <c r="F30" s="342"/>
      <c r="G30" s="341"/>
      <c r="H30" s="342"/>
      <c r="I30" s="341"/>
      <c r="J30" s="342"/>
      <c r="K30" s="341"/>
      <c r="L30" s="343"/>
      <c r="M30" s="343"/>
      <c r="N30" s="343"/>
      <c r="O30" s="343"/>
      <c r="P30" s="343"/>
      <c r="Q30" s="343"/>
      <c r="R30" s="342"/>
      <c r="S30" s="367"/>
      <c r="T30" s="368"/>
      <c r="U30" s="368"/>
      <c r="V30" s="368"/>
      <c r="W30" s="368"/>
      <c r="X30" s="368"/>
      <c r="Y30" s="368"/>
      <c r="Z30" s="369"/>
      <c r="AA30" s="10"/>
    </row>
    <row r="31" spans="1:27" s="1" customFormat="1" ht="30" customHeight="1" x14ac:dyDescent="0.25">
      <c r="A31" s="379" t="s">
        <v>36</v>
      </c>
      <c r="B31" s="380"/>
      <c r="C31" s="377" t="s">
        <v>33</v>
      </c>
      <c r="D31" s="378"/>
      <c r="E31" s="343"/>
      <c r="F31" s="342"/>
      <c r="G31" s="341"/>
      <c r="H31" s="342"/>
      <c r="I31" s="341"/>
      <c r="J31" s="342"/>
      <c r="K31" s="341"/>
      <c r="L31" s="343"/>
      <c r="M31" s="343"/>
      <c r="N31" s="343"/>
      <c r="O31" s="343"/>
      <c r="P31" s="343"/>
      <c r="Q31" s="343"/>
      <c r="R31" s="342"/>
      <c r="S31" s="370" t="s">
        <v>38</v>
      </c>
      <c r="T31" s="371"/>
      <c r="U31" s="371"/>
      <c r="V31" s="371"/>
      <c r="W31" s="371"/>
      <c r="X31" s="371"/>
      <c r="Y31" s="371"/>
      <c r="Z31" s="372"/>
      <c r="AA31" s="10"/>
    </row>
    <row r="32" spans="1:27" s="1" customFormat="1" ht="13" x14ac:dyDescent="0.25">
      <c r="A32" s="373"/>
      <c r="B32" s="374"/>
      <c r="C32" s="375"/>
      <c r="D32" s="376"/>
      <c r="E32" s="343"/>
      <c r="F32" s="342"/>
      <c r="G32" s="341"/>
      <c r="H32" s="342"/>
      <c r="I32" s="341"/>
      <c r="J32" s="342"/>
      <c r="K32" s="341"/>
      <c r="L32" s="343"/>
      <c r="M32" s="343"/>
      <c r="N32" s="343"/>
      <c r="O32" s="343"/>
      <c r="P32" s="343"/>
      <c r="Q32" s="343"/>
      <c r="R32" s="342"/>
      <c r="S32" s="367"/>
      <c r="T32" s="368"/>
      <c r="U32" s="368"/>
      <c r="V32" s="368"/>
      <c r="W32" s="368"/>
      <c r="X32" s="368"/>
      <c r="Y32" s="368"/>
      <c r="Z32" s="369"/>
      <c r="AA32" s="10"/>
    </row>
    <row r="33" spans="1:27" s="2" customFormat="1" ht="13" x14ac:dyDescent="0.25">
      <c r="A33" s="360"/>
      <c r="B33" s="361"/>
      <c r="C33" s="362"/>
      <c r="D33" s="363"/>
      <c r="E33" s="364"/>
      <c r="F33" s="365"/>
      <c r="G33" s="366"/>
      <c r="H33" s="365"/>
      <c r="I33" s="366"/>
      <c r="J33" s="365"/>
      <c r="K33" s="366"/>
      <c r="L33" s="364"/>
      <c r="M33" s="364"/>
      <c r="N33" s="364"/>
      <c r="O33" s="364"/>
      <c r="P33" s="364"/>
      <c r="Q33" s="364"/>
      <c r="R33" s="365"/>
      <c r="S33" s="349"/>
      <c r="T33" s="350"/>
      <c r="U33" s="350"/>
      <c r="V33" s="350"/>
      <c r="W33" s="350"/>
      <c r="X33" s="350"/>
      <c r="Y33" s="350"/>
      <c r="Z33" s="351"/>
      <c r="AA33" s="10"/>
    </row>
    <row r="34" spans="1:27" s="1" customFormat="1" ht="18.5" x14ac:dyDescent="0.25">
      <c r="A34" s="125">
        <f>S28+1</f>
        <v>44256</v>
      </c>
      <c r="B34" s="107"/>
      <c r="C34" s="103">
        <f>A34+1</f>
        <v>44257</v>
      </c>
      <c r="D34" s="104"/>
      <c r="E34" s="40">
        <f>C34+1</f>
        <v>44258</v>
      </c>
      <c r="F34" s="41"/>
      <c r="G34" s="40">
        <f>E34+1</f>
        <v>44259</v>
      </c>
      <c r="H34" s="41"/>
      <c r="I34" s="40">
        <f>G34+1</f>
        <v>44260</v>
      </c>
      <c r="J34" s="41"/>
      <c r="K34" s="352">
        <f>I34+1</f>
        <v>44261</v>
      </c>
      <c r="L34" s="353"/>
      <c r="M34" s="354"/>
      <c r="N34" s="354"/>
      <c r="O34" s="354"/>
      <c r="P34" s="354"/>
      <c r="Q34" s="354"/>
      <c r="R34" s="355"/>
      <c r="S34" s="356">
        <f>K34+1</f>
        <v>44262</v>
      </c>
      <c r="T34" s="357"/>
      <c r="U34" s="358"/>
      <c r="V34" s="358"/>
      <c r="W34" s="358"/>
      <c r="X34" s="358"/>
      <c r="Y34" s="358"/>
      <c r="Z34" s="359"/>
      <c r="AA34" s="10"/>
    </row>
    <row r="35" spans="1:27" s="1" customFormat="1" ht="16" customHeight="1" x14ac:dyDescent="0.25">
      <c r="A35" s="340"/>
      <c r="B35" s="338"/>
      <c r="C35" s="341"/>
      <c r="D35" s="342"/>
      <c r="E35" s="341"/>
      <c r="F35" s="342"/>
      <c r="G35" s="341"/>
      <c r="H35" s="342"/>
      <c r="I35" s="341"/>
      <c r="J35" s="342"/>
      <c r="K35" s="341"/>
      <c r="L35" s="343"/>
      <c r="M35" s="343"/>
      <c r="N35" s="343"/>
      <c r="O35" s="343"/>
      <c r="P35" s="343"/>
      <c r="Q35" s="343"/>
      <c r="R35" s="342"/>
      <c r="S35" s="337"/>
      <c r="T35" s="338"/>
      <c r="U35" s="338"/>
      <c r="V35" s="338"/>
      <c r="W35" s="338"/>
      <c r="X35" s="338"/>
      <c r="Y35" s="338"/>
      <c r="Z35" s="339"/>
      <c r="AA35" s="10"/>
    </row>
    <row r="36" spans="1:27" s="1" customFormat="1" ht="16" customHeight="1" x14ac:dyDescent="0.25">
      <c r="A36" s="340"/>
      <c r="B36" s="338"/>
      <c r="C36" s="341"/>
      <c r="D36" s="342"/>
      <c r="E36" s="341"/>
      <c r="F36" s="342"/>
      <c r="G36" s="341"/>
      <c r="H36" s="342"/>
      <c r="I36" s="341"/>
      <c r="J36" s="342"/>
      <c r="K36" s="341"/>
      <c r="L36" s="343"/>
      <c r="M36" s="343"/>
      <c r="N36" s="343"/>
      <c r="O36" s="343"/>
      <c r="P36" s="343"/>
      <c r="Q36" s="343"/>
      <c r="R36" s="342"/>
      <c r="S36" s="337"/>
      <c r="T36" s="338"/>
      <c r="U36" s="338"/>
      <c r="V36" s="338"/>
      <c r="W36" s="338"/>
      <c r="X36" s="338"/>
      <c r="Y36" s="338"/>
      <c r="Z36" s="339"/>
      <c r="AA36" s="10"/>
    </row>
    <row r="37" spans="1:27" s="1" customFormat="1" ht="30" customHeight="1" x14ac:dyDescent="0.25">
      <c r="A37" s="340"/>
      <c r="B37" s="338"/>
      <c r="C37" s="341"/>
      <c r="D37" s="342"/>
      <c r="E37" s="341"/>
      <c r="F37" s="342"/>
      <c r="G37" s="341"/>
      <c r="H37" s="342"/>
      <c r="I37" s="341"/>
      <c r="J37" s="342"/>
      <c r="K37" s="341"/>
      <c r="L37" s="343"/>
      <c r="M37" s="343"/>
      <c r="N37" s="343"/>
      <c r="O37" s="343"/>
      <c r="P37" s="343"/>
      <c r="Q37" s="343"/>
      <c r="R37" s="342"/>
      <c r="S37" s="337"/>
      <c r="T37" s="338"/>
      <c r="U37" s="338"/>
      <c r="V37" s="338"/>
      <c r="W37" s="338"/>
      <c r="X37" s="338"/>
      <c r="Y37" s="338"/>
      <c r="Z37" s="339"/>
      <c r="AA37" s="10"/>
    </row>
    <row r="38" spans="1:27" s="1" customFormat="1" x14ac:dyDescent="0.25">
      <c r="A38" s="340"/>
      <c r="B38" s="338"/>
      <c r="C38" s="341"/>
      <c r="D38" s="342"/>
      <c r="E38" s="341"/>
      <c r="F38" s="342"/>
      <c r="G38" s="341"/>
      <c r="H38" s="342"/>
      <c r="I38" s="341"/>
      <c r="J38" s="342"/>
      <c r="K38" s="341"/>
      <c r="L38" s="343"/>
      <c r="M38" s="343"/>
      <c r="N38" s="343"/>
      <c r="O38" s="343"/>
      <c r="P38" s="343"/>
      <c r="Q38" s="343"/>
      <c r="R38" s="342"/>
      <c r="S38" s="337"/>
      <c r="T38" s="338"/>
      <c r="U38" s="338"/>
      <c r="V38" s="338"/>
      <c r="W38" s="338"/>
      <c r="X38" s="338"/>
      <c r="Y38" s="338"/>
      <c r="Z38" s="339"/>
      <c r="AA38" s="10"/>
    </row>
    <row r="39" spans="1:27" s="2" customFormat="1" x14ac:dyDescent="0.25">
      <c r="A39" s="333"/>
      <c r="B39" s="331"/>
      <c r="C39" s="334"/>
      <c r="D39" s="335"/>
      <c r="E39" s="334"/>
      <c r="F39" s="335"/>
      <c r="G39" s="334"/>
      <c r="H39" s="335"/>
      <c r="I39" s="334"/>
      <c r="J39" s="335"/>
      <c r="K39" s="334"/>
      <c r="L39" s="336"/>
      <c r="M39" s="336"/>
      <c r="N39" s="336"/>
      <c r="O39" s="336"/>
      <c r="P39" s="336"/>
      <c r="Q39" s="336"/>
      <c r="R39" s="335"/>
      <c r="S39" s="330"/>
      <c r="T39" s="331"/>
      <c r="U39" s="331"/>
      <c r="V39" s="331"/>
      <c r="W39" s="331"/>
      <c r="X39" s="331"/>
      <c r="Y39" s="331"/>
      <c r="Z39" s="332"/>
      <c r="AA39" s="10"/>
    </row>
    <row r="40" spans="1:27" ht="19" thickBot="1" x14ac:dyDescent="0.35">
      <c r="A40" s="96"/>
      <c r="B40" s="97"/>
      <c r="C40" s="98"/>
      <c r="D40" s="99"/>
      <c r="E40" s="100"/>
      <c r="F40" s="101"/>
      <c r="G40" s="101"/>
      <c r="H40" s="101"/>
      <c r="I40" s="101"/>
      <c r="J40" s="101"/>
      <c r="K40" s="101"/>
      <c r="L40" s="101"/>
      <c r="M40" s="101"/>
      <c r="N40" s="101"/>
      <c r="O40" s="101"/>
      <c r="P40" s="101"/>
      <c r="Q40" s="101"/>
      <c r="R40" s="101"/>
      <c r="S40" s="101"/>
      <c r="T40" s="101"/>
      <c r="U40" s="101"/>
      <c r="V40" s="101"/>
      <c r="W40" s="101"/>
      <c r="X40" s="101"/>
      <c r="Y40" s="101"/>
      <c r="Z40" s="102"/>
      <c r="AA40" s="9"/>
    </row>
    <row r="41" spans="1:27" ht="28" customHeight="1" thickTop="1" x14ac:dyDescent="0.35">
      <c r="A41" s="346" t="s">
        <v>43</v>
      </c>
      <c r="B41" s="347"/>
      <c r="C41" s="347"/>
      <c r="D41" s="348"/>
      <c r="E41" s="64"/>
      <c r="F41" s="475" t="s">
        <v>17</v>
      </c>
      <c r="G41" s="476"/>
      <c r="H41" s="476"/>
      <c r="I41" s="477"/>
      <c r="J41" s="129" t="s">
        <v>18</v>
      </c>
      <c r="K41" s="73"/>
      <c r="L41" s="73"/>
      <c r="M41" s="73"/>
      <c r="N41" s="74"/>
      <c r="O41" s="74"/>
      <c r="P41" s="74"/>
      <c r="Q41" s="74"/>
      <c r="R41" s="74"/>
      <c r="S41" s="74"/>
      <c r="T41" s="74"/>
      <c r="U41" s="74"/>
      <c r="V41" s="75"/>
      <c r="W41" s="8"/>
      <c r="X41" s="8"/>
      <c r="Y41" s="8"/>
      <c r="Z41" s="65"/>
      <c r="AA41" s="9"/>
    </row>
    <row r="42" spans="1:27" ht="28" customHeight="1" x14ac:dyDescent="0.35">
      <c r="A42" s="134"/>
      <c r="B42" s="480" t="s">
        <v>52</v>
      </c>
      <c r="C42" s="480"/>
      <c r="D42" s="481"/>
      <c r="E42" s="64"/>
      <c r="F42" s="344" t="s">
        <v>19</v>
      </c>
      <c r="G42" s="345"/>
      <c r="H42" s="345" t="s">
        <v>20</v>
      </c>
      <c r="I42" s="474"/>
      <c r="J42" s="71" t="s">
        <v>21</v>
      </c>
      <c r="K42" s="76"/>
      <c r="L42" s="76"/>
      <c r="M42" s="76"/>
      <c r="N42" s="77"/>
      <c r="O42" s="77"/>
      <c r="P42" s="77"/>
      <c r="Q42" s="77"/>
      <c r="R42" s="77"/>
      <c r="S42" s="77"/>
      <c r="T42" s="77"/>
      <c r="U42" s="77"/>
      <c r="V42" s="78"/>
      <c r="W42" s="8"/>
      <c r="X42" s="8"/>
      <c r="Y42" s="8"/>
      <c r="Z42" s="66"/>
      <c r="AA42" s="9"/>
    </row>
    <row r="43" spans="1:27" ht="28" customHeight="1" x14ac:dyDescent="0.35">
      <c r="A43" s="134"/>
      <c r="B43" s="480"/>
      <c r="C43" s="480"/>
      <c r="D43" s="481"/>
      <c r="F43" s="471" t="s">
        <v>55</v>
      </c>
      <c r="G43" s="472"/>
      <c r="H43" s="472"/>
      <c r="I43" s="473"/>
      <c r="J43" s="71" t="s">
        <v>22</v>
      </c>
      <c r="K43" s="76"/>
      <c r="L43" s="76"/>
      <c r="M43" s="76"/>
      <c r="N43" s="79"/>
      <c r="O43" s="79"/>
      <c r="P43" s="79"/>
      <c r="Q43" s="79"/>
      <c r="R43" s="79"/>
      <c r="S43" s="79"/>
      <c r="T43" s="79"/>
      <c r="U43" s="79"/>
      <c r="V43" s="80"/>
      <c r="W43" s="8"/>
      <c r="X43" s="8"/>
      <c r="Y43" s="8"/>
      <c r="Z43" s="66"/>
      <c r="AA43" s="9"/>
    </row>
    <row r="44" spans="1:27" ht="28" customHeight="1" x14ac:dyDescent="0.35">
      <c r="A44" s="134"/>
      <c r="B44" s="451" t="s">
        <v>60</v>
      </c>
      <c r="C44" s="451"/>
      <c r="D44" s="452"/>
      <c r="E44" s="64"/>
      <c r="F44" s="468" t="s">
        <v>23</v>
      </c>
      <c r="G44" s="469"/>
      <c r="H44" s="469"/>
      <c r="I44" s="470"/>
      <c r="J44" s="70" t="s">
        <v>49</v>
      </c>
      <c r="K44" s="76"/>
      <c r="L44" s="76"/>
      <c r="M44" s="76"/>
      <c r="N44" s="79"/>
      <c r="O44" s="79"/>
      <c r="P44" s="79"/>
      <c r="Q44" s="79"/>
      <c r="R44" s="79"/>
      <c r="S44" s="79"/>
      <c r="T44" s="79"/>
      <c r="U44" s="79"/>
      <c r="V44" s="80"/>
      <c r="W44" s="69"/>
      <c r="X44" s="69"/>
      <c r="Y44" s="69"/>
      <c r="Z44" s="69"/>
      <c r="AA44" s="9"/>
    </row>
    <row r="45" spans="1:27" s="1" customFormat="1" ht="28" customHeight="1" x14ac:dyDescent="0.35">
      <c r="A45" s="134"/>
      <c r="B45" s="451"/>
      <c r="C45" s="451"/>
      <c r="D45" s="452"/>
      <c r="E45" s="67"/>
      <c r="F45" s="468" t="s">
        <v>24</v>
      </c>
      <c r="G45" s="469"/>
      <c r="H45" s="469"/>
      <c r="I45" s="470"/>
      <c r="J45" s="70" t="s">
        <v>42</v>
      </c>
      <c r="K45" s="76"/>
      <c r="L45" s="76"/>
      <c r="M45" s="76"/>
      <c r="N45" s="76"/>
      <c r="O45" s="76"/>
      <c r="P45" s="76"/>
      <c r="Q45" s="76"/>
      <c r="R45" s="76"/>
      <c r="S45" s="76"/>
      <c r="T45" s="76"/>
      <c r="U45" s="76"/>
      <c r="V45" s="81"/>
      <c r="W45" s="69"/>
      <c r="X45" s="69"/>
      <c r="Y45" s="69"/>
      <c r="Z45" s="69"/>
      <c r="AA45" s="10"/>
    </row>
    <row r="46" spans="1:27" ht="28" customHeight="1" x14ac:dyDescent="0.35">
      <c r="A46" s="134"/>
      <c r="B46" s="451"/>
      <c r="C46" s="451"/>
      <c r="D46" s="452"/>
      <c r="F46" s="468" t="s">
        <v>25</v>
      </c>
      <c r="G46" s="469"/>
      <c r="H46" s="469"/>
      <c r="I46" s="470"/>
      <c r="J46" s="70" t="s">
        <v>26</v>
      </c>
      <c r="K46" s="76"/>
      <c r="L46" s="76"/>
      <c r="M46" s="76"/>
      <c r="N46" s="76"/>
      <c r="O46" s="76"/>
      <c r="P46" s="76"/>
      <c r="Q46" s="76"/>
      <c r="R46" s="76"/>
      <c r="S46" s="76"/>
      <c r="T46" s="76"/>
      <c r="U46" s="76"/>
      <c r="V46" s="81"/>
    </row>
    <row r="47" spans="1:27" ht="28" customHeight="1" x14ac:dyDescent="0.35">
      <c r="A47" s="134"/>
      <c r="B47" s="439" t="s">
        <v>54</v>
      </c>
      <c r="C47" s="439"/>
      <c r="D47" s="440"/>
      <c r="F47" s="468" t="s">
        <v>27</v>
      </c>
      <c r="G47" s="469"/>
      <c r="H47" s="469"/>
      <c r="I47" s="470"/>
      <c r="J47" s="70" t="s">
        <v>28</v>
      </c>
      <c r="K47" s="76"/>
      <c r="L47" s="76"/>
      <c r="M47" s="76"/>
      <c r="N47" s="76"/>
      <c r="O47" s="76"/>
      <c r="P47" s="76"/>
      <c r="Q47" s="76"/>
      <c r="R47" s="76"/>
      <c r="S47" s="76"/>
      <c r="T47" s="76"/>
      <c r="U47" s="76"/>
      <c r="V47" s="81"/>
    </row>
    <row r="48" spans="1:27" ht="28" customHeight="1" x14ac:dyDescent="0.35">
      <c r="A48" s="134"/>
      <c r="B48" s="443"/>
      <c r="C48" s="443"/>
      <c r="D48" s="444"/>
      <c r="F48" s="465" t="s">
        <v>29</v>
      </c>
      <c r="G48" s="466"/>
      <c r="H48" s="466"/>
      <c r="I48" s="467"/>
      <c r="J48" s="95" t="s">
        <v>30</v>
      </c>
      <c r="K48" s="76"/>
      <c r="L48" s="76"/>
      <c r="M48" s="76"/>
      <c r="N48" s="76"/>
      <c r="O48" s="76"/>
      <c r="P48" s="76"/>
      <c r="Q48" s="76"/>
      <c r="R48" s="76"/>
      <c r="S48" s="76"/>
      <c r="T48" s="76"/>
      <c r="U48" s="76"/>
      <c r="V48" s="81"/>
    </row>
    <row r="49" spans="1:22" ht="28" customHeight="1" x14ac:dyDescent="0.35">
      <c r="A49" s="134"/>
      <c r="B49" s="135"/>
      <c r="C49" s="135"/>
      <c r="D49" s="136"/>
      <c r="F49" s="465" t="s">
        <v>31</v>
      </c>
      <c r="G49" s="466"/>
      <c r="H49" s="466"/>
      <c r="I49" s="467"/>
      <c r="J49" s="95" t="s">
        <v>32</v>
      </c>
      <c r="K49" s="76"/>
      <c r="L49" s="76"/>
      <c r="M49" s="76"/>
      <c r="N49" s="76"/>
      <c r="O49" s="76"/>
      <c r="P49" s="76"/>
      <c r="Q49" s="76"/>
      <c r="R49" s="76"/>
      <c r="S49" s="76"/>
      <c r="T49" s="76"/>
      <c r="U49" s="76"/>
      <c r="V49" s="81"/>
    </row>
    <row r="50" spans="1:22" ht="28" customHeight="1" x14ac:dyDescent="0.35">
      <c r="A50" s="134"/>
      <c r="B50" s="135"/>
      <c r="C50" s="135"/>
      <c r="D50" s="136"/>
      <c r="F50" s="462" t="s">
        <v>33</v>
      </c>
      <c r="G50" s="463"/>
      <c r="H50" s="463"/>
      <c r="I50" s="464"/>
      <c r="J50" s="91">
        <v>44250</v>
      </c>
      <c r="K50" s="76"/>
      <c r="L50" s="76"/>
      <c r="M50" s="76"/>
      <c r="N50" s="76"/>
      <c r="O50" s="76"/>
      <c r="P50" s="76"/>
      <c r="Q50" s="76"/>
      <c r="R50" s="76"/>
      <c r="S50" s="76"/>
      <c r="T50" s="76"/>
      <c r="U50" s="76"/>
      <c r="V50" s="81"/>
    </row>
    <row r="51" spans="1:22" ht="28" customHeight="1" x14ac:dyDescent="0.35">
      <c r="A51" s="134"/>
      <c r="B51" s="135"/>
      <c r="C51" s="135"/>
      <c r="D51" s="136"/>
      <c r="F51" s="462" t="s">
        <v>34</v>
      </c>
      <c r="G51" s="463"/>
      <c r="H51" s="463"/>
      <c r="I51" s="464"/>
      <c r="J51" s="71" t="s">
        <v>35</v>
      </c>
      <c r="K51" s="76"/>
      <c r="L51" s="76"/>
      <c r="M51" s="76"/>
      <c r="N51" s="76"/>
      <c r="O51" s="76"/>
      <c r="P51" s="76"/>
      <c r="Q51" s="76"/>
      <c r="R51" s="76"/>
      <c r="S51" s="76"/>
      <c r="T51" s="76"/>
      <c r="U51" s="76"/>
      <c r="V51" s="81"/>
    </row>
    <row r="52" spans="1:22" ht="28" customHeight="1" x14ac:dyDescent="0.35">
      <c r="A52" s="134"/>
      <c r="B52" s="135"/>
      <c r="C52" s="135"/>
      <c r="D52" s="136"/>
      <c r="F52" s="459" t="s">
        <v>36</v>
      </c>
      <c r="G52" s="460"/>
      <c r="H52" s="460"/>
      <c r="I52" s="461"/>
      <c r="J52" s="71" t="s">
        <v>37</v>
      </c>
      <c r="K52" s="76"/>
      <c r="L52" s="76"/>
      <c r="M52" s="76"/>
      <c r="N52" s="76"/>
      <c r="O52" s="76"/>
      <c r="P52" s="76"/>
      <c r="Q52" s="76"/>
      <c r="R52" s="76"/>
      <c r="S52" s="76"/>
      <c r="T52" s="76"/>
      <c r="U52" s="76"/>
      <c r="V52" s="81"/>
    </row>
    <row r="53" spans="1:22" ht="28" customHeight="1" x14ac:dyDescent="0.35">
      <c r="A53" s="134"/>
      <c r="B53" s="135"/>
      <c r="C53" s="135"/>
      <c r="D53" s="136"/>
      <c r="F53" s="456" t="s">
        <v>38</v>
      </c>
      <c r="G53" s="457"/>
      <c r="H53" s="457"/>
      <c r="I53" s="458"/>
      <c r="J53" s="71" t="s">
        <v>39</v>
      </c>
      <c r="K53" s="76"/>
      <c r="L53" s="76"/>
      <c r="M53" s="76"/>
      <c r="N53" s="76"/>
      <c r="O53" s="76"/>
      <c r="P53" s="76"/>
      <c r="Q53" s="76"/>
      <c r="R53" s="76"/>
      <c r="S53" s="76"/>
      <c r="T53" s="76"/>
      <c r="U53" s="76"/>
      <c r="V53" s="81"/>
    </row>
    <row r="54" spans="1:22" ht="28" customHeight="1" x14ac:dyDescent="0.35">
      <c r="A54" s="134"/>
      <c r="B54" s="135"/>
      <c r="C54" s="135"/>
      <c r="D54" s="136"/>
      <c r="F54" s="456" t="s">
        <v>40</v>
      </c>
      <c r="G54" s="457"/>
      <c r="H54" s="457"/>
      <c r="I54" s="458"/>
      <c r="J54" s="126"/>
      <c r="K54" s="127"/>
      <c r="L54" s="127"/>
      <c r="M54" s="127"/>
      <c r="N54" s="127"/>
      <c r="O54" s="127"/>
      <c r="P54" s="127"/>
      <c r="Q54" s="127"/>
      <c r="R54" s="127"/>
      <c r="S54" s="127"/>
      <c r="T54" s="127"/>
      <c r="U54" s="127"/>
      <c r="V54" s="128"/>
    </row>
    <row r="55" spans="1:22" ht="28" customHeight="1" x14ac:dyDescent="0.35">
      <c r="A55" s="134"/>
      <c r="B55" s="135"/>
      <c r="C55" s="135"/>
      <c r="D55" s="136"/>
      <c r="F55" s="327" t="s">
        <v>50</v>
      </c>
      <c r="G55" s="328"/>
      <c r="H55" s="328"/>
      <c r="I55" s="329"/>
      <c r="J55" s="126" t="s">
        <v>61</v>
      </c>
      <c r="K55" s="127"/>
      <c r="L55" s="127"/>
      <c r="M55" s="127"/>
      <c r="N55" s="127"/>
      <c r="O55" s="127"/>
      <c r="P55" s="127"/>
      <c r="Q55" s="127"/>
      <c r="R55" s="127"/>
      <c r="S55" s="127"/>
      <c r="T55" s="127"/>
      <c r="U55" s="127"/>
      <c r="V55" s="128"/>
    </row>
    <row r="56" spans="1:22" ht="28" customHeight="1" thickBot="1" x14ac:dyDescent="0.4">
      <c r="A56" s="137"/>
      <c r="B56" s="138"/>
      <c r="C56" s="138"/>
      <c r="D56" s="139"/>
      <c r="F56" s="453" t="s">
        <v>51</v>
      </c>
      <c r="G56" s="454"/>
      <c r="H56" s="454"/>
      <c r="I56" s="455"/>
      <c r="J56" s="72" t="s">
        <v>45</v>
      </c>
      <c r="K56" s="83"/>
      <c r="L56" s="83"/>
      <c r="M56" s="83"/>
      <c r="N56" s="83"/>
      <c r="O56" s="83"/>
      <c r="P56" s="83"/>
      <c r="Q56" s="83"/>
      <c r="R56" s="83"/>
      <c r="S56" s="83"/>
      <c r="T56" s="83"/>
      <c r="U56" s="83"/>
      <c r="V56" s="82"/>
    </row>
    <row r="57" spans="1:22" ht="28" customHeight="1" thickTop="1" x14ac:dyDescent="0.25">
      <c r="H57" s="68"/>
      <c r="I57" s="68"/>
    </row>
    <row r="58" spans="1:22" ht="16.5" customHeight="1" x14ac:dyDescent="0.25">
      <c r="H58" s="68"/>
      <c r="I58" s="68"/>
    </row>
    <row r="59" spans="1:22" x14ac:dyDescent="0.25">
      <c r="H59" s="68"/>
      <c r="I59" s="68"/>
    </row>
    <row r="60" spans="1:22" ht="16.5" customHeight="1" x14ac:dyDescent="0.25">
      <c r="H60" s="68"/>
      <c r="I60" s="68"/>
    </row>
    <row r="61" spans="1:22" ht="16.5" customHeight="1" x14ac:dyDescent="0.25"/>
    <row r="62" spans="1:22" ht="16.5" customHeight="1" x14ac:dyDescent="0.25"/>
    <row r="63" spans="1:22" ht="16.5" customHeight="1" x14ac:dyDescent="0.25"/>
    <row r="64" spans="1:22" ht="15.75" customHeight="1" x14ac:dyDescent="0.25"/>
  </sheetData>
  <mergeCells count="151">
    <mergeCell ref="B47:D47"/>
    <mergeCell ref="C1:J4"/>
    <mergeCell ref="C5:J7"/>
    <mergeCell ref="B48:D48"/>
    <mergeCell ref="C13:D15"/>
    <mergeCell ref="B44:D46"/>
    <mergeCell ref="F56:I56"/>
    <mergeCell ref="F54:I54"/>
    <mergeCell ref="F53:I53"/>
    <mergeCell ref="F52:I52"/>
    <mergeCell ref="F51:I51"/>
    <mergeCell ref="F50:I50"/>
    <mergeCell ref="F49:I49"/>
    <mergeCell ref="F48:I48"/>
    <mergeCell ref="F47:I47"/>
    <mergeCell ref="F46:I46"/>
    <mergeCell ref="F45:I45"/>
    <mergeCell ref="F44:I44"/>
    <mergeCell ref="F43:I43"/>
    <mergeCell ref="H42:I42"/>
    <mergeCell ref="F41:I41"/>
    <mergeCell ref="A23:B24"/>
    <mergeCell ref="B42:D43"/>
    <mergeCell ref="A25:B25"/>
    <mergeCell ref="A26:B26"/>
    <mergeCell ref="B13:B15"/>
    <mergeCell ref="K28:L28"/>
    <mergeCell ref="M28:R28"/>
    <mergeCell ref="S28:T28"/>
    <mergeCell ref="U28:Z28"/>
    <mergeCell ref="A29:B29"/>
    <mergeCell ref="C29:D29"/>
    <mergeCell ref="E29:F29"/>
    <mergeCell ref="G29:H29"/>
    <mergeCell ref="I29:J29"/>
    <mergeCell ref="K29:R29"/>
    <mergeCell ref="S29:Z29"/>
    <mergeCell ref="S35:Z35"/>
    <mergeCell ref="A30:B30"/>
    <mergeCell ref="A18:J18"/>
    <mergeCell ref="E25:F27"/>
    <mergeCell ref="G25:H27"/>
    <mergeCell ref="I25:J27"/>
    <mergeCell ref="C19:D19"/>
    <mergeCell ref="C20:D21"/>
    <mergeCell ref="S13:Z13"/>
    <mergeCell ref="K18:R18"/>
    <mergeCell ref="S18:Z18"/>
    <mergeCell ref="S19:Z19"/>
    <mergeCell ref="K20:R20"/>
    <mergeCell ref="S20:Z20"/>
    <mergeCell ref="K19:R19"/>
    <mergeCell ref="S21:Z21"/>
    <mergeCell ref="K22:L22"/>
    <mergeCell ref="M22:R22"/>
    <mergeCell ref="S22:T22"/>
    <mergeCell ref="U22:Z22"/>
    <mergeCell ref="K21:R21"/>
    <mergeCell ref="K13:R13"/>
    <mergeCell ref="G30:H30"/>
    <mergeCell ref="I30:J30"/>
    <mergeCell ref="K1:Q1"/>
    <mergeCell ref="S1:Y1"/>
    <mergeCell ref="A9:B9"/>
    <mergeCell ref="C9:D9"/>
    <mergeCell ref="E9:F9"/>
    <mergeCell ref="G9:H9"/>
    <mergeCell ref="I9:J9"/>
    <mergeCell ref="K9:R9"/>
    <mergeCell ref="S9:Z9"/>
    <mergeCell ref="K10:L10"/>
    <mergeCell ref="M10:R10"/>
    <mergeCell ref="S10:T10"/>
    <mergeCell ref="U10:Z10"/>
    <mergeCell ref="K16:L16"/>
    <mergeCell ref="M16:R16"/>
    <mergeCell ref="S16:T16"/>
    <mergeCell ref="U16:Z16"/>
    <mergeCell ref="K17:R17"/>
    <mergeCell ref="S17:Z17"/>
    <mergeCell ref="S12:Z12"/>
    <mergeCell ref="A11:Z11"/>
    <mergeCell ref="A17:D17"/>
    <mergeCell ref="G14:Z15"/>
    <mergeCell ref="A12:J12"/>
    <mergeCell ref="K30:R30"/>
    <mergeCell ref="S30:Z30"/>
    <mergeCell ref="S31:Z31"/>
    <mergeCell ref="A32:B32"/>
    <mergeCell ref="C32:D32"/>
    <mergeCell ref="E32:F32"/>
    <mergeCell ref="G32:H32"/>
    <mergeCell ref="I32:J32"/>
    <mergeCell ref="K32:R32"/>
    <mergeCell ref="S32:Z32"/>
    <mergeCell ref="C31:D31"/>
    <mergeCell ref="E31:F31"/>
    <mergeCell ref="G31:H31"/>
    <mergeCell ref="I31:J31"/>
    <mergeCell ref="K31:R31"/>
    <mergeCell ref="A31:B31"/>
    <mergeCell ref="C30:D30"/>
    <mergeCell ref="E30:F30"/>
    <mergeCell ref="A36:B36"/>
    <mergeCell ref="C36:D36"/>
    <mergeCell ref="E36:F36"/>
    <mergeCell ref="G36:H36"/>
    <mergeCell ref="I36:J36"/>
    <mergeCell ref="K36:R36"/>
    <mergeCell ref="S36:Z36"/>
    <mergeCell ref="S33:Z33"/>
    <mergeCell ref="K34:L34"/>
    <mergeCell ref="M34:R34"/>
    <mergeCell ref="S34:T34"/>
    <mergeCell ref="U34:Z34"/>
    <mergeCell ref="A35:B35"/>
    <mergeCell ref="C35:D35"/>
    <mergeCell ref="E35:F35"/>
    <mergeCell ref="G35:H35"/>
    <mergeCell ref="I35:J35"/>
    <mergeCell ref="A33:B33"/>
    <mergeCell ref="C33:D33"/>
    <mergeCell ref="E33:F33"/>
    <mergeCell ref="G33:H33"/>
    <mergeCell ref="I33:J33"/>
    <mergeCell ref="K33:R33"/>
    <mergeCell ref="K35:R35"/>
    <mergeCell ref="F55:I55"/>
    <mergeCell ref="S39:Z39"/>
    <mergeCell ref="A39:B39"/>
    <mergeCell ref="C39:D39"/>
    <mergeCell ref="E39:F39"/>
    <mergeCell ref="G39:H39"/>
    <mergeCell ref="I39:J39"/>
    <mergeCell ref="K39:R39"/>
    <mergeCell ref="S37:Z37"/>
    <mergeCell ref="A38:B38"/>
    <mergeCell ref="C38:D38"/>
    <mergeCell ref="E38:F38"/>
    <mergeCell ref="G38:H38"/>
    <mergeCell ref="I38:J38"/>
    <mergeCell ref="K38:R38"/>
    <mergeCell ref="S38:Z38"/>
    <mergeCell ref="A37:B37"/>
    <mergeCell ref="C37:D37"/>
    <mergeCell ref="E37:F37"/>
    <mergeCell ref="G37:H37"/>
    <mergeCell ref="I37:J37"/>
    <mergeCell ref="K37:R37"/>
    <mergeCell ref="F42:G42"/>
    <mergeCell ref="A41:D41"/>
  </mergeCells>
  <phoneticPr fontId="2" type="noConversion"/>
  <conditionalFormatting sqref="A10 C10 E10 G10 K10 S10 A16 C16 E16 G16 K16 S16 A22 C22 E22 G22 K22 S22 A28 C28 E28 G28 K28 S28 A34 C34 E34 G34 K34 S34 A40 C40 I10 I16 I22 I28 I34">
    <cfRule type="expression" dxfId="5" priority="69">
      <formula>MONTH(A10)&lt;&gt;MONTH($C$5)</formula>
    </cfRule>
    <cfRule type="expression" dxfId="4" priority="70">
      <formula>OR(WEEKDAY(A10,1)=1,WEEKDAY(A10,1)=7)</formula>
    </cfRule>
  </conditionalFormatting>
  <printOptions horizontalCentered="1"/>
  <pageMargins left="0.5" right="0.5" top="0.25" bottom="0.25" header="0.25" footer="0.25"/>
  <pageSetup scale="6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731D8C-E3EE-42CC-81D3-3B5161CED328}">
  <sheetPr>
    <pageSetUpPr fitToPage="1"/>
  </sheetPr>
  <dimension ref="A1:AE64"/>
  <sheetViews>
    <sheetView showGridLines="0" tabSelected="1" view="pageBreakPreview" topLeftCell="A40" zoomScale="70" zoomScaleNormal="80" zoomScaleSheetLayoutView="70" workbookViewId="0">
      <selection activeCell="AD45" sqref="AD45"/>
    </sheetView>
  </sheetViews>
  <sheetFormatPr baseColWidth="10" defaultColWidth="9.1796875" defaultRowHeight="12.5" x14ac:dyDescent="0.25"/>
  <cols>
    <col min="1" max="1" width="4.81640625" customWidth="1"/>
    <col min="2" max="2" width="15.54296875" customWidth="1"/>
    <col min="3" max="3" width="4.81640625" customWidth="1"/>
    <col min="4" max="4" width="15.54296875" customWidth="1"/>
    <col min="5" max="5" width="4.81640625" customWidth="1"/>
    <col min="6" max="6" width="15.54296875" customWidth="1"/>
    <col min="7" max="7" width="4.81640625" customWidth="1"/>
    <col min="8" max="8" width="15.54296875" customWidth="1"/>
    <col min="9" max="9" width="4.81640625" customWidth="1"/>
    <col min="10" max="10" width="15.54296875" customWidth="1"/>
    <col min="11" max="17" width="2.453125" customWidth="1"/>
    <col min="18" max="18" width="3.54296875" customWidth="1"/>
    <col min="19" max="25" width="2.453125" customWidth="1"/>
    <col min="26" max="26" width="3.54296875" customWidth="1"/>
  </cols>
  <sheetData>
    <row r="1" spans="1:27" s="4" customFormat="1" ht="15" customHeight="1" x14ac:dyDescent="0.2">
      <c r="B1" s="44"/>
      <c r="C1" s="441" t="s">
        <v>13</v>
      </c>
      <c r="D1" s="441"/>
      <c r="E1" s="441"/>
      <c r="F1" s="441"/>
      <c r="G1" s="441"/>
      <c r="H1" s="441"/>
      <c r="I1" s="441"/>
      <c r="J1" s="441"/>
      <c r="K1" s="404">
        <f>DATE(YEAR(C5),MONTH(C5)-1,1)</f>
        <v>44228</v>
      </c>
      <c r="L1" s="404"/>
      <c r="M1" s="404"/>
      <c r="N1" s="404"/>
      <c r="O1" s="404"/>
      <c r="P1" s="404"/>
      <c r="Q1" s="404"/>
      <c r="R1" s="3"/>
      <c r="S1" s="404">
        <f>DATE(YEAR(C5),MONTH(C5),1)</f>
        <v>44256</v>
      </c>
      <c r="T1" s="404"/>
      <c r="U1" s="404"/>
      <c r="V1" s="404"/>
      <c r="W1" s="404"/>
      <c r="X1" s="404"/>
      <c r="Y1" s="404"/>
      <c r="Z1" s="3"/>
      <c r="AA1" s="3"/>
    </row>
    <row r="2" spans="1:27" s="4" customFormat="1" ht="11.25" customHeight="1" x14ac:dyDescent="0.3">
      <c r="A2" s="44"/>
      <c r="B2" s="44"/>
      <c r="C2" s="441"/>
      <c r="D2" s="441"/>
      <c r="E2" s="441"/>
      <c r="F2" s="441"/>
      <c r="G2" s="441"/>
      <c r="H2" s="441"/>
      <c r="I2" s="441"/>
      <c r="J2" s="441"/>
      <c r="K2" s="27" t="str">
        <f>INDEX({"S";"M";"T";"W";"T";"F";"S"},1+MOD(start_day+1-2,7))</f>
        <v>M</v>
      </c>
      <c r="L2" s="27" t="str">
        <f>INDEX({"S";"M";"T";"W";"T";"F";"S"},1+MOD(start_day+2-2,7))</f>
        <v>T</v>
      </c>
      <c r="M2" s="27" t="str">
        <f>INDEX({"S";"M";"T";"W";"T";"F";"S"},1+MOD(start_day+3-2,7))</f>
        <v>W</v>
      </c>
      <c r="N2" s="27" t="str">
        <f>INDEX({"S";"M";"T";"W";"T";"F";"S"},1+MOD(start_day+4-2,7))</f>
        <v>T</v>
      </c>
      <c r="O2" s="27" t="str">
        <f>INDEX({"S";"M";"T";"W";"T";"F";"S"},1+MOD(start_day+5-2,7))</f>
        <v>F</v>
      </c>
      <c r="P2" s="27" t="str">
        <f>INDEX({"S";"M";"T";"W";"T";"F";"S"},1+MOD(start_day+6-2,7))</f>
        <v>S</v>
      </c>
      <c r="Q2" s="27" t="str">
        <f>INDEX({"S";"M";"T";"W";"T";"F";"S"},1+MOD(start_day+7-2,7))</f>
        <v>S</v>
      </c>
      <c r="R2" s="3"/>
      <c r="S2" s="27" t="str">
        <f>INDEX({"S";"M";"T";"W";"T";"F";"S"},1+MOD(start_day+1-2,7))</f>
        <v>M</v>
      </c>
      <c r="T2" s="27" t="str">
        <f>INDEX({"S";"M";"T";"W";"T";"F";"S"},1+MOD(start_day+2-2,7))</f>
        <v>T</v>
      </c>
      <c r="U2" s="27" t="str">
        <f>INDEX({"S";"M";"T";"W";"T";"F";"S"},1+MOD(start_day+3-2,7))</f>
        <v>W</v>
      </c>
      <c r="V2" s="27" t="str">
        <f>INDEX({"S";"M";"T";"W";"T";"F";"S"},1+MOD(start_day+4-2,7))</f>
        <v>T</v>
      </c>
      <c r="W2" s="27" t="str">
        <f>INDEX({"S";"M";"T";"W";"T";"F";"S"},1+MOD(start_day+5-2,7))</f>
        <v>F</v>
      </c>
      <c r="X2" s="27" t="str">
        <f>INDEX({"S";"M";"T";"W";"T";"F";"S"},1+MOD(start_day+6-2,7))</f>
        <v>S</v>
      </c>
      <c r="Y2" s="27" t="str">
        <f>INDEX({"S";"M";"T";"W";"T";"F";"S"},1+MOD(start_day+7-2,7))</f>
        <v>S</v>
      </c>
      <c r="Z2" s="3"/>
      <c r="AA2" s="3"/>
    </row>
    <row r="3" spans="1:27" s="6" customFormat="1" ht="9" customHeight="1" x14ac:dyDescent="0.2">
      <c r="A3" s="44"/>
      <c r="B3" s="44"/>
      <c r="C3" s="441"/>
      <c r="D3" s="441"/>
      <c r="E3" s="441"/>
      <c r="F3" s="441"/>
      <c r="G3" s="441"/>
      <c r="H3" s="441"/>
      <c r="I3" s="441"/>
      <c r="J3" s="441"/>
      <c r="K3" s="28">
        <f t="shared" ref="K3:Q8" si="0">IF(MONTH($K$1)&lt;&gt;MONTH($K$1-(WEEKDAY($K$1,1)-(start_day-1))-IF((WEEKDAY($K$1,1)-(start_day-1))&lt;=0,7,0)+(ROW(K3)-ROW($K$3))*7+(COLUMN(K3)-COLUMN($K$3)+1)),"",$K$1-(WEEKDAY($K$1,1)-(start_day-1))-IF((WEEKDAY($K$1,1)-(start_day-1))&lt;=0,7,0)+(ROW(K3)-ROW($K$3))*7+(COLUMN(K3)-COLUMN($K$3)+1))</f>
        <v>44228</v>
      </c>
      <c r="L3" s="28">
        <f t="shared" si="0"/>
        <v>44229</v>
      </c>
      <c r="M3" s="28">
        <f t="shared" si="0"/>
        <v>44230</v>
      </c>
      <c r="N3" s="28">
        <f t="shared" si="0"/>
        <v>44231</v>
      </c>
      <c r="O3" s="28">
        <f t="shared" si="0"/>
        <v>44232</v>
      </c>
      <c r="P3" s="28">
        <f t="shared" si="0"/>
        <v>44233</v>
      </c>
      <c r="Q3" s="28">
        <f t="shared" si="0"/>
        <v>44234</v>
      </c>
      <c r="R3" s="3"/>
      <c r="S3" s="50">
        <f t="shared" ref="S3:Y8" si="1">IF(MONTH($S$1)&lt;&gt;MONTH($S$1-(WEEKDAY($S$1,1)-(start_day-1))-IF((WEEKDAY($S$1,1)-(start_day-1))&lt;=0,7,0)+(ROW(S3)-ROW($S$3))*7+(COLUMN(S3)-COLUMN($S$3)+1)),"",$S$1-(WEEKDAY($S$1,1)-(start_day-1))-IF((WEEKDAY($S$1,1)-(start_day-1))&lt;=0,7,0)+(ROW(S3)-ROW($S$3))*7+(COLUMN(S3)-COLUMN($S$3)+1))</f>
        <v>44256</v>
      </c>
      <c r="T3" s="50">
        <f t="shared" si="1"/>
        <v>44257</v>
      </c>
      <c r="U3" s="50">
        <f t="shared" si="1"/>
        <v>44258</v>
      </c>
      <c r="V3" s="50">
        <f t="shared" si="1"/>
        <v>44259</v>
      </c>
      <c r="W3" s="50">
        <f t="shared" si="1"/>
        <v>44260</v>
      </c>
      <c r="X3" s="50">
        <f t="shared" si="1"/>
        <v>44261</v>
      </c>
      <c r="Y3" s="50">
        <f t="shared" si="1"/>
        <v>44262</v>
      </c>
      <c r="Z3" s="5"/>
      <c r="AA3" s="5"/>
    </row>
    <row r="4" spans="1:27" s="6" customFormat="1" ht="9" customHeight="1" x14ac:dyDescent="0.2">
      <c r="A4" s="44"/>
      <c r="B4" s="44"/>
      <c r="C4" s="441"/>
      <c r="D4" s="441"/>
      <c r="E4" s="441"/>
      <c r="F4" s="441"/>
      <c r="G4" s="441"/>
      <c r="H4" s="441"/>
      <c r="I4" s="441"/>
      <c r="J4" s="441"/>
      <c r="K4" s="50">
        <f t="shared" si="0"/>
        <v>44235</v>
      </c>
      <c r="L4" s="50">
        <f t="shared" si="0"/>
        <v>44236</v>
      </c>
      <c r="M4" s="50">
        <f t="shared" si="0"/>
        <v>44237</v>
      </c>
      <c r="N4" s="50">
        <f t="shared" si="0"/>
        <v>44238</v>
      </c>
      <c r="O4" s="50">
        <f t="shared" si="0"/>
        <v>44239</v>
      </c>
      <c r="P4" s="50">
        <f t="shared" si="0"/>
        <v>44240</v>
      </c>
      <c r="Q4" s="50">
        <f t="shared" si="0"/>
        <v>44241</v>
      </c>
      <c r="R4" s="3"/>
      <c r="S4" s="50">
        <f t="shared" si="1"/>
        <v>44263</v>
      </c>
      <c r="T4" s="50">
        <f t="shared" si="1"/>
        <v>44264</v>
      </c>
      <c r="U4" s="50">
        <f t="shared" si="1"/>
        <v>44265</v>
      </c>
      <c r="V4" s="50">
        <f t="shared" si="1"/>
        <v>44266</v>
      </c>
      <c r="W4" s="50">
        <f t="shared" si="1"/>
        <v>44267</v>
      </c>
      <c r="X4" s="50">
        <f t="shared" si="1"/>
        <v>44268</v>
      </c>
      <c r="Y4" s="50">
        <f t="shared" si="1"/>
        <v>44269</v>
      </c>
      <c r="Z4" s="5"/>
      <c r="AA4" s="5"/>
    </row>
    <row r="5" spans="1:27" s="6" customFormat="1" ht="9" customHeight="1" x14ac:dyDescent="0.2">
      <c r="B5" s="44"/>
      <c r="C5" s="442">
        <f>DATE(Setup!D5,Setup!D7+2,1)</f>
        <v>44256</v>
      </c>
      <c r="D5" s="442"/>
      <c r="E5" s="442"/>
      <c r="F5" s="442"/>
      <c r="G5" s="442"/>
      <c r="H5" s="442"/>
      <c r="I5" s="442"/>
      <c r="J5" s="442"/>
      <c r="K5" s="50">
        <f t="shared" si="0"/>
        <v>44242</v>
      </c>
      <c r="L5" s="50">
        <f t="shared" si="0"/>
        <v>44243</v>
      </c>
      <c r="M5" s="50">
        <f t="shared" si="0"/>
        <v>44244</v>
      </c>
      <c r="N5" s="50">
        <f t="shared" si="0"/>
        <v>44245</v>
      </c>
      <c r="O5" s="50">
        <f t="shared" si="0"/>
        <v>44246</v>
      </c>
      <c r="P5" s="50">
        <f t="shared" si="0"/>
        <v>44247</v>
      </c>
      <c r="Q5" s="50">
        <f t="shared" si="0"/>
        <v>44248</v>
      </c>
      <c r="R5" s="3"/>
      <c r="S5" s="28">
        <f t="shared" si="1"/>
        <v>44270</v>
      </c>
      <c r="T5" s="28">
        <f t="shared" si="1"/>
        <v>44271</v>
      </c>
      <c r="U5" s="28">
        <f t="shared" si="1"/>
        <v>44272</v>
      </c>
      <c r="V5" s="28">
        <f t="shared" si="1"/>
        <v>44273</v>
      </c>
      <c r="W5" s="28">
        <f t="shared" si="1"/>
        <v>44274</v>
      </c>
      <c r="X5" s="28">
        <f t="shared" si="1"/>
        <v>44275</v>
      </c>
      <c r="Y5" s="28">
        <f t="shared" si="1"/>
        <v>44276</v>
      </c>
      <c r="Z5" s="5"/>
      <c r="AA5" s="5"/>
    </row>
    <row r="6" spans="1:27" s="6" customFormat="1" ht="9" customHeight="1" x14ac:dyDescent="0.2">
      <c r="A6" s="44"/>
      <c r="B6" s="44"/>
      <c r="C6" s="442"/>
      <c r="D6" s="442"/>
      <c r="E6" s="442"/>
      <c r="F6" s="442"/>
      <c r="G6" s="442"/>
      <c r="H6" s="442"/>
      <c r="I6" s="442"/>
      <c r="J6" s="442"/>
      <c r="K6" s="50">
        <f t="shared" si="0"/>
        <v>44249</v>
      </c>
      <c r="L6" s="50">
        <f t="shared" si="0"/>
        <v>44250</v>
      </c>
      <c r="M6" s="50">
        <f t="shared" si="0"/>
        <v>44251</v>
      </c>
      <c r="N6" s="50">
        <f t="shared" si="0"/>
        <v>44252</v>
      </c>
      <c r="O6" s="50">
        <f t="shared" si="0"/>
        <v>44253</v>
      </c>
      <c r="P6" s="50">
        <f t="shared" si="0"/>
        <v>44254</v>
      </c>
      <c r="Q6" s="50">
        <f t="shared" si="0"/>
        <v>44255</v>
      </c>
      <c r="R6" s="3"/>
      <c r="S6" s="28">
        <f t="shared" si="1"/>
        <v>44277</v>
      </c>
      <c r="T6" s="28">
        <f t="shared" si="1"/>
        <v>44278</v>
      </c>
      <c r="U6" s="28">
        <f t="shared" si="1"/>
        <v>44279</v>
      </c>
      <c r="V6" s="28">
        <f t="shared" si="1"/>
        <v>44280</v>
      </c>
      <c r="W6" s="28">
        <f t="shared" si="1"/>
        <v>44281</v>
      </c>
      <c r="X6" s="28">
        <f t="shared" si="1"/>
        <v>44282</v>
      </c>
      <c r="Y6" s="28">
        <f t="shared" si="1"/>
        <v>44283</v>
      </c>
      <c r="Z6" s="5"/>
      <c r="AA6" s="5"/>
    </row>
    <row r="7" spans="1:27" s="6" customFormat="1" ht="9" customHeight="1" x14ac:dyDescent="0.2">
      <c r="A7" s="44"/>
      <c r="B7" s="44"/>
      <c r="C7" s="442"/>
      <c r="D7" s="442"/>
      <c r="E7" s="442"/>
      <c r="F7" s="442"/>
      <c r="G7" s="442"/>
      <c r="H7" s="442"/>
      <c r="I7" s="442"/>
      <c r="J7" s="442"/>
      <c r="K7" s="50" t="str">
        <f t="shared" si="0"/>
        <v/>
      </c>
      <c r="L7" s="50" t="str">
        <f t="shared" si="0"/>
        <v/>
      </c>
      <c r="M7" s="50" t="str">
        <f t="shared" si="0"/>
        <v/>
      </c>
      <c r="N7" s="50" t="str">
        <f t="shared" si="0"/>
        <v/>
      </c>
      <c r="O7" s="50" t="str">
        <f t="shared" si="0"/>
        <v/>
      </c>
      <c r="P7" s="50" t="str">
        <f t="shared" si="0"/>
        <v/>
      </c>
      <c r="Q7" s="50" t="str">
        <f t="shared" si="0"/>
        <v/>
      </c>
      <c r="R7" s="3"/>
      <c r="S7" s="28">
        <f t="shared" si="1"/>
        <v>44284</v>
      </c>
      <c r="T7" s="28">
        <f t="shared" si="1"/>
        <v>44285</v>
      </c>
      <c r="U7" s="28">
        <f t="shared" si="1"/>
        <v>44286</v>
      </c>
      <c r="V7" s="28" t="str">
        <f t="shared" si="1"/>
        <v/>
      </c>
      <c r="W7" s="28" t="str">
        <f t="shared" si="1"/>
        <v/>
      </c>
      <c r="X7" s="28" t="str">
        <f t="shared" si="1"/>
        <v/>
      </c>
      <c r="Y7" s="28" t="str">
        <f t="shared" si="1"/>
        <v/>
      </c>
      <c r="Z7" s="5"/>
      <c r="AA7" s="5"/>
    </row>
    <row r="8" spans="1:27" s="7" customFormat="1" ht="9" customHeight="1" x14ac:dyDescent="0.25">
      <c r="A8" s="142"/>
      <c r="B8" s="130"/>
      <c r="C8" s="131"/>
      <c r="D8" s="36"/>
      <c r="E8" s="36"/>
      <c r="F8" s="36"/>
      <c r="G8" s="36"/>
      <c r="H8" s="36"/>
      <c r="I8" s="35"/>
      <c r="J8" s="35"/>
      <c r="K8" s="28" t="str">
        <f t="shared" si="0"/>
        <v/>
      </c>
      <c r="L8" s="28" t="str">
        <f t="shared" si="0"/>
        <v/>
      </c>
      <c r="M8" s="28" t="str">
        <f t="shared" si="0"/>
        <v/>
      </c>
      <c r="N8" s="28" t="str">
        <f t="shared" si="0"/>
        <v/>
      </c>
      <c r="O8" s="28" t="str">
        <f t="shared" si="0"/>
        <v/>
      </c>
      <c r="P8" s="28" t="str">
        <f t="shared" si="0"/>
        <v/>
      </c>
      <c r="Q8" s="28" t="str">
        <f t="shared" si="0"/>
        <v/>
      </c>
      <c r="R8" s="29"/>
      <c r="S8" s="28" t="str">
        <f t="shared" si="1"/>
        <v/>
      </c>
      <c r="T8" s="28" t="str">
        <f t="shared" si="1"/>
        <v/>
      </c>
      <c r="U8" s="28" t="str">
        <f t="shared" si="1"/>
        <v/>
      </c>
      <c r="V8" s="28" t="str">
        <f t="shared" si="1"/>
        <v/>
      </c>
      <c r="W8" s="28" t="str">
        <f t="shared" si="1"/>
        <v/>
      </c>
      <c r="X8" s="28" t="str">
        <f t="shared" si="1"/>
        <v/>
      </c>
      <c r="Y8" s="28" t="str">
        <f t="shared" si="1"/>
        <v/>
      </c>
      <c r="Z8" s="30"/>
    </row>
    <row r="9" spans="1:27" s="1" customFormat="1" ht="21" customHeight="1" x14ac:dyDescent="0.25">
      <c r="A9" s="405">
        <f>A10</f>
        <v>44256</v>
      </c>
      <c r="B9" s="406"/>
      <c r="C9" s="406">
        <f>C10</f>
        <v>44257</v>
      </c>
      <c r="D9" s="406"/>
      <c r="E9" s="406">
        <f>E10</f>
        <v>44258</v>
      </c>
      <c r="F9" s="406"/>
      <c r="G9" s="406">
        <f>G10</f>
        <v>44259</v>
      </c>
      <c r="H9" s="406"/>
      <c r="I9" s="406">
        <f>I10</f>
        <v>44260</v>
      </c>
      <c r="J9" s="406"/>
      <c r="K9" s="406">
        <f>K10</f>
        <v>44261</v>
      </c>
      <c r="L9" s="406"/>
      <c r="M9" s="406"/>
      <c r="N9" s="406"/>
      <c r="O9" s="406"/>
      <c r="P9" s="406"/>
      <c r="Q9" s="406"/>
      <c r="R9" s="406"/>
      <c r="S9" s="406">
        <f>S10</f>
        <v>44262</v>
      </c>
      <c r="T9" s="406"/>
      <c r="U9" s="406"/>
      <c r="V9" s="406"/>
      <c r="W9" s="406"/>
      <c r="X9" s="406"/>
      <c r="Y9" s="406"/>
      <c r="Z9" s="407"/>
    </row>
    <row r="10" spans="1:27" s="1" customFormat="1" ht="18.5" x14ac:dyDescent="0.25">
      <c r="A10" s="145">
        <f>$C$5-(WEEKDAY($C$5,1)-(start_day-1))-IF((WEEKDAY($C$5,1)-(start_day-1))&lt;=0,7,0)+1</f>
        <v>44256</v>
      </c>
      <c r="B10" s="97"/>
      <c r="C10" s="148">
        <f>A10+1</f>
        <v>44257</v>
      </c>
      <c r="D10" s="151"/>
      <c r="E10" s="148">
        <f>C10+1</f>
        <v>44258</v>
      </c>
      <c r="F10" s="151"/>
      <c r="G10" s="148">
        <f>E10+1</f>
        <v>44259</v>
      </c>
      <c r="H10" s="151"/>
      <c r="I10" s="148">
        <f>G10+1</f>
        <v>44260</v>
      </c>
      <c r="J10" s="151"/>
      <c r="K10" s="381">
        <f>I10+1</f>
        <v>44261</v>
      </c>
      <c r="L10" s="382"/>
      <c r="M10" s="383"/>
      <c r="N10" s="383"/>
      <c r="O10" s="383"/>
      <c r="P10" s="383"/>
      <c r="Q10" s="383"/>
      <c r="R10" s="384"/>
      <c r="S10" s="492">
        <f>K10+1</f>
        <v>44262</v>
      </c>
      <c r="T10" s="493"/>
      <c r="U10" s="494"/>
      <c r="V10" s="494"/>
      <c r="W10" s="494"/>
      <c r="X10" s="494"/>
      <c r="Y10" s="494"/>
      <c r="Z10" s="495"/>
      <c r="AA10" s="10"/>
    </row>
    <row r="11" spans="1:27" s="1" customFormat="1" ht="16" customHeight="1" x14ac:dyDescent="0.25">
      <c r="A11" s="496" t="s">
        <v>427</v>
      </c>
      <c r="B11" s="497"/>
      <c r="C11" s="497"/>
      <c r="D11" s="497"/>
      <c r="E11" s="497"/>
      <c r="F11" s="497"/>
      <c r="G11" s="497"/>
      <c r="H11" s="497"/>
      <c r="I11" s="497"/>
      <c r="J11" s="497"/>
      <c r="K11" s="497"/>
      <c r="L11" s="497"/>
      <c r="M11" s="497"/>
      <c r="N11" s="497"/>
      <c r="O11" s="497"/>
      <c r="P11" s="497"/>
      <c r="Q11" s="497"/>
      <c r="R11" s="497"/>
      <c r="S11" s="497"/>
      <c r="T11" s="497"/>
      <c r="U11" s="497"/>
      <c r="V11" s="497"/>
      <c r="W11" s="497"/>
      <c r="X11" s="497"/>
      <c r="Y11" s="497"/>
      <c r="Z11" s="498"/>
      <c r="AA11" s="144"/>
    </row>
    <row r="12" spans="1:27" s="1" customFormat="1" ht="16" customHeight="1" x14ac:dyDescent="0.25">
      <c r="A12" s="499" t="s">
        <v>426</v>
      </c>
      <c r="B12" s="500"/>
      <c r="C12" s="500"/>
      <c r="D12" s="500"/>
      <c r="E12" s="500"/>
      <c r="F12" s="500"/>
      <c r="G12" s="500"/>
      <c r="H12" s="500"/>
      <c r="I12" s="500"/>
      <c r="J12" s="501"/>
      <c r="K12" s="52"/>
      <c r="L12" s="52"/>
      <c r="M12" s="52"/>
      <c r="N12" s="52"/>
      <c r="O12" s="52"/>
      <c r="P12" s="52"/>
      <c r="Q12" s="52"/>
      <c r="R12" s="53"/>
      <c r="S12" s="502"/>
      <c r="T12" s="503"/>
      <c r="U12" s="503"/>
      <c r="V12" s="503"/>
      <c r="W12" s="503"/>
      <c r="X12" s="503"/>
      <c r="Y12" s="503"/>
      <c r="Z12" s="504"/>
      <c r="AA12" s="10"/>
    </row>
    <row r="13" spans="1:27" s="1" customFormat="1" ht="30" customHeight="1" x14ac:dyDescent="0.25">
      <c r="A13" s="246"/>
      <c r="B13" s="247"/>
      <c r="C13" s="52"/>
      <c r="D13" s="53"/>
      <c r="E13" s="52"/>
      <c r="F13" s="53"/>
      <c r="G13" s="45"/>
      <c r="H13" s="46"/>
      <c r="I13" s="45"/>
      <c r="J13" s="46"/>
      <c r="K13" s="341"/>
      <c r="L13" s="343"/>
      <c r="M13" s="343"/>
      <c r="N13" s="343"/>
      <c r="O13" s="343"/>
      <c r="P13" s="343"/>
      <c r="Q13" s="343"/>
      <c r="R13" s="342"/>
      <c r="S13" s="505" t="s">
        <v>416</v>
      </c>
      <c r="T13" s="506"/>
      <c r="U13" s="506"/>
      <c r="V13" s="506"/>
      <c r="W13" s="506"/>
      <c r="X13" s="506"/>
      <c r="Y13" s="506"/>
      <c r="Z13" s="507"/>
      <c r="AA13" s="10"/>
    </row>
    <row r="14" spans="1:27" s="1" customFormat="1" ht="12.75" customHeight="1" x14ac:dyDescent="0.25">
      <c r="A14" s="45"/>
      <c r="B14" s="46"/>
      <c r="C14" s="45"/>
      <c r="D14" s="46"/>
      <c r="E14" s="45"/>
      <c r="F14" s="46"/>
      <c r="G14" s="45"/>
      <c r="H14" s="46"/>
      <c r="I14" s="45"/>
      <c r="J14" s="46"/>
      <c r="K14" s="341"/>
      <c r="L14" s="343"/>
      <c r="M14" s="343"/>
      <c r="N14" s="343"/>
      <c r="O14" s="343"/>
      <c r="P14" s="343"/>
      <c r="Q14" s="343"/>
      <c r="R14" s="342"/>
      <c r="S14" s="502"/>
      <c r="T14" s="503"/>
      <c r="U14" s="503"/>
      <c r="V14" s="503"/>
      <c r="W14" s="503"/>
      <c r="X14" s="503"/>
      <c r="Y14" s="503"/>
      <c r="Z14" s="504"/>
      <c r="AA14" s="10"/>
    </row>
    <row r="15" spans="1:27" s="2" customFormat="1" ht="13.15" customHeight="1" x14ac:dyDescent="0.25">
      <c r="A15" s="47"/>
      <c r="B15" s="48"/>
      <c r="C15" s="45"/>
      <c r="D15" s="46"/>
      <c r="E15" s="45"/>
      <c r="F15" s="46"/>
      <c r="G15" s="47"/>
      <c r="H15" s="48"/>
      <c r="I15" s="47"/>
      <c r="J15" s="48"/>
      <c r="K15" s="366"/>
      <c r="L15" s="364"/>
      <c r="M15" s="364"/>
      <c r="N15" s="364"/>
      <c r="O15" s="364"/>
      <c r="P15" s="364"/>
      <c r="Q15" s="364"/>
      <c r="R15" s="365"/>
      <c r="S15" s="486"/>
      <c r="T15" s="487"/>
      <c r="U15" s="487"/>
      <c r="V15" s="487"/>
      <c r="W15" s="487"/>
      <c r="X15" s="487"/>
      <c r="Y15" s="487"/>
      <c r="Z15" s="488"/>
      <c r="AA15" s="10"/>
    </row>
    <row r="16" spans="1:27" s="1" customFormat="1" ht="18.75" customHeight="1" x14ac:dyDescent="0.25">
      <c r="A16" s="121">
        <f>S10+1</f>
        <v>44263</v>
      </c>
      <c r="B16" s="49"/>
      <c r="C16" s="146">
        <f>A16+1</f>
        <v>44264</v>
      </c>
      <c r="D16" s="147"/>
      <c r="E16" s="249">
        <f>C16+1</f>
        <v>44265</v>
      </c>
      <c r="F16" s="250"/>
      <c r="G16" s="146">
        <f>E16+1</f>
        <v>44266</v>
      </c>
      <c r="H16" s="147"/>
      <c r="I16" s="146">
        <f>G16+1</f>
        <v>44267</v>
      </c>
      <c r="J16" s="147"/>
      <c r="K16" s="352">
        <f>I16+1</f>
        <v>44268</v>
      </c>
      <c r="L16" s="353"/>
      <c r="M16" s="354"/>
      <c r="N16" s="354"/>
      <c r="O16" s="354"/>
      <c r="P16" s="354"/>
      <c r="Q16" s="354"/>
      <c r="R16" s="355"/>
      <c r="S16" s="356">
        <f>K16+1</f>
        <v>44269</v>
      </c>
      <c r="T16" s="357"/>
      <c r="U16" s="358"/>
      <c r="V16" s="358"/>
      <c r="W16" s="358"/>
      <c r="X16" s="358"/>
      <c r="Y16" s="358"/>
      <c r="Z16" s="359"/>
      <c r="AA16" s="10"/>
    </row>
    <row r="17" spans="1:27" s="1" customFormat="1" ht="16" customHeight="1" x14ac:dyDescent="0.25">
      <c r="A17" s="496" t="s">
        <v>427</v>
      </c>
      <c r="B17" s="497"/>
      <c r="C17" s="497"/>
      <c r="D17" s="497"/>
      <c r="E17" s="497"/>
      <c r="F17" s="497"/>
      <c r="G17" s="497"/>
      <c r="H17" s="497"/>
      <c r="I17" s="497"/>
      <c r="J17" s="497"/>
      <c r="K17" s="497"/>
      <c r="L17" s="497"/>
      <c r="M17" s="497"/>
      <c r="N17" s="497"/>
      <c r="O17" s="497"/>
      <c r="P17" s="497"/>
      <c r="Q17" s="497"/>
      <c r="R17" s="497"/>
      <c r="S17" s="497"/>
      <c r="T17" s="497"/>
      <c r="U17" s="497"/>
      <c r="V17" s="497"/>
      <c r="W17" s="497"/>
      <c r="X17" s="497"/>
      <c r="Y17" s="497"/>
      <c r="Z17" s="498"/>
      <c r="AA17" s="10"/>
    </row>
    <row r="18" spans="1:27" s="1" customFormat="1" ht="16" customHeight="1" x14ac:dyDescent="0.25">
      <c r="A18" s="499" t="s">
        <v>426</v>
      </c>
      <c r="B18" s="500"/>
      <c r="C18" s="500"/>
      <c r="D18" s="500"/>
      <c r="E18" s="500"/>
      <c r="F18" s="500"/>
      <c r="G18" s="500"/>
      <c r="H18" s="500"/>
      <c r="I18" s="500"/>
      <c r="J18" s="501"/>
      <c r="K18" s="343"/>
      <c r="L18" s="343"/>
      <c r="M18" s="343"/>
      <c r="N18" s="343"/>
      <c r="O18" s="343"/>
      <c r="P18" s="343"/>
      <c r="Q18" s="343"/>
      <c r="R18" s="342"/>
      <c r="S18" s="337"/>
      <c r="T18" s="338"/>
      <c r="U18" s="338"/>
      <c r="V18" s="338"/>
      <c r="W18" s="338"/>
      <c r="X18" s="338"/>
      <c r="Y18" s="338"/>
      <c r="Z18" s="339"/>
      <c r="AA18" s="10"/>
    </row>
    <row r="19" spans="1:27" s="1" customFormat="1" ht="30" customHeight="1" x14ac:dyDescent="0.25">
      <c r="A19" s="122"/>
      <c r="B19" s="94"/>
      <c r="C19" s="45"/>
      <c r="D19" s="46"/>
      <c r="E19" s="255"/>
      <c r="F19" s="489" t="s">
        <v>419</v>
      </c>
      <c r="G19" s="45"/>
      <c r="H19" s="46"/>
      <c r="I19" s="45"/>
      <c r="J19" s="46"/>
      <c r="K19" s="341"/>
      <c r="L19" s="343"/>
      <c r="M19" s="343"/>
      <c r="N19" s="343"/>
      <c r="O19" s="343"/>
      <c r="P19" s="343"/>
      <c r="Q19" s="343"/>
      <c r="R19" s="342"/>
      <c r="S19" s="337"/>
      <c r="T19" s="338"/>
      <c r="U19" s="338"/>
      <c r="V19" s="338"/>
      <c r="W19" s="338"/>
      <c r="X19" s="338"/>
      <c r="Y19" s="338"/>
      <c r="Z19" s="339"/>
      <c r="AA19" s="10"/>
    </row>
    <row r="20" spans="1:27" s="1" customFormat="1" ht="12.65" customHeight="1" x14ac:dyDescent="0.25">
      <c r="A20" s="122"/>
      <c r="B20" s="94"/>
      <c r="C20" s="45"/>
      <c r="D20" s="46"/>
      <c r="E20" s="256"/>
      <c r="F20" s="490"/>
      <c r="G20" s="45"/>
      <c r="H20" s="46"/>
      <c r="I20" s="45"/>
      <c r="J20" s="46"/>
      <c r="K20" s="341"/>
      <c r="L20" s="343"/>
      <c r="M20" s="343"/>
      <c r="N20" s="343"/>
      <c r="O20" s="343"/>
      <c r="P20" s="343"/>
      <c r="Q20" s="343"/>
      <c r="R20" s="342"/>
      <c r="S20" s="337"/>
      <c r="T20" s="338"/>
      <c r="U20" s="338"/>
      <c r="V20" s="338"/>
      <c r="W20" s="338"/>
      <c r="X20" s="338"/>
      <c r="Y20" s="338"/>
      <c r="Z20" s="339"/>
      <c r="AA20" s="10"/>
    </row>
    <row r="21" spans="1:27" s="2" customFormat="1" ht="13.15" customHeight="1" x14ac:dyDescent="0.25">
      <c r="A21" s="122"/>
      <c r="B21" s="94"/>
      <c r="C21" s="45"/>
      <c r="D21" s="46"/>
      <c r="E21" s="248"/>
      <c r="F21" s="491"/>
      <c r="G21" s="47"/>
      <c r="H21" s="48"/>
      <c r="I21" s="47"/>
      <c r="J21" s="48"/>
      <c r="K21" s="366"/>
      <c r="L21" s="364"/>
      <c r="M21" s="364"/>
      <c r="N21" s="364"/>
      <c r="O21" s="364"/>
      <c r="P21" s="364"/>
      <c r="Q21" s="364"/>
      <c r="R21" s="365"/>
      <c r="S21" s="427"/>
      <c r="T21" s="428"/>
      <c r="U21" s="428"/>
      <c r="V21" s="428"/>
      <c r="W21" s="428"/>
      <c r="X21" s="428"/>
      <c r="Y21" s="428"/>
      <c r="Z21" s="429"/>
      <c r="AA21" s="10"/>
    </row>
    <row r="22" spans="1:27" s="1" customFormat="1" ht="18.5" x14ac:dyDescent="0.25">
      <c r="A22" s="253">
        <f>S16+1</f>
        <v>44270</v>
      </c>
      <c r="B22" s="254"/>
      <c r="C22" s="223">
        <f>A22+1</f>
        <v>44271</v>
      </c>
      <c r="D22" s="224"/>
      <c r="E22" s="115">
        <f>C22+1</f>
        <v>44272</v>
      </c>
      <c r="F22" s="116"/>
      <c r="G22" s="114">
        <f>E22+1</f>
        <v>44273</v>
      </c>
      <c r="H22" s="85"/>
      <c r="I22" s="146">
        <f>G22+1</f>
        <v>44274</v>
      </c>
      <c r="J22" s="147"/>
      <c r="K22" s="352">
        <f>I22+1</f>
        <v>44275</v>
      </c>
      <c r="L22" s="353"/>
      <c r="M22" s="354"/>
      <c r="N22" s="354"/>
      <c r="O22" s="354"/>
      <c r="P22" s="354"/>
      <c r="Q22" s="354"/>
      <c r="R22" s="355"/>
      <c r="S22" s="356">
        <f>K22+1</f>
        <v>44276</v>
      </c>
      <c r="T22" s="357"/>
      <c r="U22" s="358"/>
      <c r="V22" s="358"/>
      <c r="W22" s="358"/>
      <c r="X22" s="358"/>
      <c r="Y22" s="358"/>
      <c r="Z22" s="359"/>
      <c r="AA22" s="10"/>
    </row>
    <row r="23" spans="1:27" s="1" customFormat="1" ht="16" customHeight="1" x14ac:dyDescent="0.25">
      <c r="A23" s="508" t="s">
        <v>428</v>
      </c>
      <c r="B23" s="509"/>
      <c r="C23" s="290"/>
      <c r="D23" s="227"/>
      <c r="E23" s="54"/>
      <c r="F23" s="55"/>
      <c r="G23" s="84"/>
      <c r="H23" s="86"/>
      <c r="I23" s="54"/>
      <c r="J23" s="55"/>
      <c r="K23" s="54"/>
      <c r="L23" s="56"/>
      <c r="M23" s="56"/>
      <c r="N23" s="56"/>
      <c r="O23" s="56"/>
      <c r="P23" s="56"/>
      <c r="Q23" s="56"/>
      <c r="R23" s="55"/>
      <c r="S23" s="57"/>
      <c r="T23" s="58"/>
      <c r="U23" s="58"/>
      <c r="V23" s="58"/>
      <c r="W23" s="58"/>
      <c r="X23" s="58"/>
      <c r="Y23" s="58"/>
      <c r="Z23" s="123"/>
      <c r="AA23" s="10"/>
    </row>
    <row r="24" spans="1:27" s="1" customFormat="1" ht="16" customHeight="1" x14ac:dyDescent="0.25">
      <c r="A24" s="510"/>
      <c r="B24" s="511"/>
      <c r="C24" s="290"/>
      <c r="D24" s="227"/>
      <c r="E24" s="54"/>
      <c r="F24" s="55"/>
      <c r="G24" s="84"/>
      <c r="H24" s="86"/>
      <c r="I24" s="54"/>
      <c r="J24" s="55"/>
      <c r="K24" s="54"/>
      <c r="L24" s="56"/>
      <c r="M24" s="56"/>
      <c r="N24" s="56"/>
      <c r="O24" s="56"/>
      <c r="P24" s="56"/>
      <c r="Q24" s="56"/>
      <c r="R24" s="55"/>
      <c r="S24" s="57"/>
      <c r="T24" s="58"/>
      <c r="U24" s="58"/>
      <c r="V24" s="58"/>
      <c r="W24" s="58"/>
      <c r="X24" s="58"/>
      <c r="Y24" s="58"/>
      <c r="Z24" s="123"/>
      <c r="AA24" s="10"/>
    </row>
    <row r="25" spans="1:27" s="1" customFormat="1" ht="30" customHeight="1" x14ac:dyDescent="0.25">
      <c r="A25" s="251"/>
      <c r="B25" s="252"/>
      <c r="C25" s="544" t="s">
        <v>430</v>
      </c>
      <c r="D25" s="545"/>
      <c r="E25" s="234"/>
      <c r="F25" s="235"/>
      <c r="G25" s="577" t="s">
        <v>422</v>
      </c>
      <c r="H25" s="578"/>
      <c r="I25" s="234"/>
      <c r="J25" s="235"/>
      <c r="K25" s="54"/>
      <c r="L25" s="56"/>
      <c r="M25" s="56"/>
      <c r="N25" s="56"/>
      <c r="O25" s="56"/>
      <c r="P25" s="56"/>
      <c r="Q25" s="56"/>
      <c r="R25" s="55"/>
      <c r="S25" s="57"/>
      <c r="T25" s="58"/>
      <c r="U25" s="58"/>
      <c r="V25" s="58"/>
      <c r="W25" s="58"/>
      <c r="X25" s="58"/>
      <c r="Y25" s="58"/>
      <c r="Z25" s="123"/>
      <c r="AA25" s="10"/>
    </row>
    <row r="26" spans="1:27" s="1" customFormat="1" ht="12.65" customHeight="1" x14ac:dyDescent="0.25">
      <c r="A26" s="482" t="s">
        <v>418</v>
      </c>
      <c r="B26" s="483"/>
      <c r="C26" s="225"/>
      <c r="D26" s="226"/>
      <c r="E26" s="236"/>
      <c r="F26" s="235"/>
      <c r="G26" s="230"/>
      <c r="H26" s="231"/>
      <c r="I26" s="236"/>
      <c r="J26" s="235"/>
      <c r="K26" s="54"/>
      <c r="L26" s="56"/>
      <c r="M26" s="56"/>
      <c r="N26" s="56"/>
      <c r="O26" s="56"/>
      <c r="P26" s="56"/>
      <c r="Q26" s="56"/>
      <c r="R26" s="55"/>
      <c r="S26" s="57"/>
      <c r="T26" s="58"/>
      <c r="U26" s="58"/>
      <c r="V26" s="58"/>
      <c r="W26" s="58"/>
      <c r="X26" s="58"/>
      <c r="Y26" s="58"/>
      <c r="Z26" s="123"/>
      <c r="AA26" s="10"/>
    </row>
    <row r="27" spans="1:27" s="2" customFormat="1" ht="13" x14ac:dyDescent="0.25">
      <c r="A27" s="484"/>
      <c r="B27" s="485"/>
      <c r="C27" s="228"/>
      <c r="D27" s="229"/>
      <c r="E27" s="237"/>
      <c r="F27" s="238"/>
      <c r="G27" s="232"/>
      <c r="H27" s="233"/>
      <c r="I27" s="237"/>
      <c r="J27" s="238"/>
      <c r="K27" s="59"/>
      <c r="L27" s="61"/>
      <c r="M27" s="61"/>
      <c r="N27" s="61"/>
      <c r="O27" s="61"/>
      <c r="P27" s="61"/>
      <c r="Q27" s="61"/>
      <c r="R27" s="60"/>
      <c r="S27" s="62"/>
      <c r="T27" s="63"/>
      <c r="U27" s="63"/>
      <c r="V27" s="63"/>
      <c r="W27" s="63"/>
      <c r="X27" s="63"/>
      <c r="Y27" s="63"/>
      <c r="Z27" s="124"/>
      <c r="AA27" s="10"/>
    </row>
    <row r="28" spans="1:27" s="1" customFormat="1" ht="18.5" x14ac:dyDescent="0.25">
      <c r="A28" s="110">
        <f>S22+1</f>
        <v>44277</v>
      </c>
      <c r="B28" s="111"/>
      <c r="C28" s="110">
        <f>A28+1</f>
        <v>44278</v>
      </c>
      <c r="D28" s="111"/>
      <c r="E28" s="240">
        <f>C28+1</f>
        <v>44279</v>
      </c>
      <c r="F28" s="241"/>
      <c r="G28" s="244">
        <f>E28+1</f>
        <v>44280</v>
      </c>
      <c r="H28" s="245"/>
      <c r="I28" s="242">
        <f>G28+1</f>
        <v>44281</v>
      </c>
      <c r="J28" s="243"/>
      <c r="K28" s="352">
        <f>I28+1</f>
        <v>44282</v>
      </c>
      <c r="L28" s="353"/>
      <c r="M28" s="354"/>
      <c r="N28" s="354"/>
      <c r="O28" s="354"/>
      <c r="P28" s="354"/>
      <c r="Q28" s="354"/>
      <c r="R28" s="355"/>
      <c r="S28" s="435">
        <f>K28+1</f>
        <v>44283</v>
      </c>
      <c r="T28" s="436"/>
      <c r="U28" s="437"/>
      <c r="V28" s="437"/>
      <c r="W28" s="437"/>
      <c r="X28" s="437"/>
      <c r="Y28" s="437"/>
      <c r="Z28" s="438"/>
      <c r="AA28" s="10"/>
    </row>
    <row r="29" spans="1:27" s="1" customFormat="1" ht="16" customHeight="1" x14ac:dyDescent="0.25">
      <c r="A29" s="512"/>
      <c r="B29" s="513"/>
      <c r="C29" s="518"/>
      <c r="D29" s="519"/>
      <c r="E29" s="520"/>
      <c r="F29" s="517"/>
      <c r="G29" s="514"/>
      <c r="H29" s="515"/>
      <c r="I29" s="516"/>
      <c r="J29" s="517"/>
      <c r="K29" s="341"/>
      <c r="L29" s="343"/>
      <c r="M29" s="343"/>
      <c r="N29" s="343"/>
      <c r="O29" s="343"/>
      <c r="P29" s="343"/>
      <c r="Q29" s="343"/>
      <c r="R29" s="342"/>
      <c r="S29" s="367"/>
      <c r="T29" s="368"/>
      <c r="U29" s="368"/>
      <c r="V29" s="368"/>
      <c r="W29" s="368"/>
      <c r="X29" s="368"/>
      <c r="Y29" s="368"/>
      <c r="Z29" s="369"/>
      <c r="AA29" s="10"/>
    </row>
    <row r="30" spans="1:27" s="1" customFormat="1" ht="16" customHeight="1" x14ac:dyDescent="0.25">
      <c r="A30" s="512"/>
      <c r="B30" s="513"/>
      <c r="C30" s="239"/>
      <c r="D30" s="239"/>
      <c r="E30" s="556" t="s">
        <v>57</v>
      </c>
      <c r="F30" s="557"/>
      <c r="G30" s="514"/>
      <c r="H30" s="515"/>
      <c r="I30" s="516"/>
      <c r="J30" s="517"/>
      <c r="K30" s="341"/>
      <c r="L30" s="343"/>
      <c r="M30" s="343"/>
      <c r="N30" s="343"/>
      <c r="O30" s="343"/>
      <c r="P30" s="343"/>
      <c r="Q30" s="343"/>
      <c r="R30" s="342"/>
      <c r="S30" s="367"/>
      <c r="T30" s="368"/>
      <c r="U30" s="368"/>
      <c r="V30" s="368"/>
      <c r="W30" s="368"/>
      <c r="X30" s="368"/>
      <c r="Y30" s="368"/>
      <c r="Z30" s="369"/>
      <c r="AA30" s="10"/>
    </row>
    <row r="31" spans="1:27" s="1" customFormat="1" ht="30" customHeight="1" x14ac:dyDescent="0.25">
      <c r="A31" s="529" t="s">
        <v>15</v>
      </c>
      <c r="B31" s="530"/>
      <c r="C31" s="531" t="s">
        <v>16</v>
      </c>
      <c r="D31" s="531"/>
      <c r="E31" s="556"/>
      <c r="F31" s="557"/>
      <c r="G31" s="525" t="s">
        <v>423</v>
      </c>
      <c r="H31" s="526"/>
      <c r="I31" s="527" t="s">
        <v>33</v>
      </c>
      <c r="J31" s="528"/>
      <c r="K31" s="341"/>
      <c r="L31" s="343"/>
      <c r="M31" s="343"/>
      <c r="N31" s="343"/>
      <c r="O31" s="343"/>
      <c r="P31" s="343"/>
      <c r="Q31" s="343"/>
      <c r="R31" s="342"/>
      <c r="S31" s="521" t="s">
        <v>38</v>
      </c>
      <c r="T31" s="522"/>
      <c r="U31" s="522"/>
      <c r="V31" s="522"/>
      <c r="W31" s="522"/>
      <c r="X31" s="522"/>
      <c r="Y31" s="522"/>
      <c r="Z31" s="523"/>
      <c r="AA31" s="10"/>
    </row>
    <row r="32" spans="1:27" s="1" customFormat="1" ht="13" customHeight="1" x14ac:dyDescent="0.25">
      <c r="A32" s="512"/>
      <c r="B32" s="513"/>
      <c r="C32" s="518"/>
      <c r="D32" s="524"/>
      <c r="E32" s="556"/>
      <c r="F32" s="557"/>
      <c r="G32" s="514"/>
      <c r="H32" s="515"/>
      <c r="I32" s="516"/>
      <c r="J32" s="517"/>
      <c r="K32" s="341"/>
      <c r="L32" s="343"/>
      <c r="M32" s="343"/>
      <c r="N32" s="343"/>
      <c r="O32" s="343"/>
      <c r="P32" s="343"/>
      <c r="Q32" s="343"/>
      <c r="R32" s="342"/>
      <c r="S32" s="367"/>
      <c r="T32" s="368"/>
      <c r="U32" s="368"/>
      <c r="V32" s="368"/>
      <c r="W32" s="368"/>
      <c r="X32" s="368"/>
      <c r="Y32" s="368"/>
      <c r="Z32" s="369"/>
      <c r="AA32" s="10"/>
    </row>
    <row r="33" spans="1:31" s="2" customFormat="1" ht="13" x14ac:dyDescent="0.25">
      <c r="A33" s="533"/>
      <c r="B33" s="534"/>
      <c r="C33" s="535"/>
      <c r="D33" s="536"/>
      <c r="E33" s="537"/>
      <c r="F33" s="538"/>
      <c r="G33" s="539"/>
      <c r="H33" s="540"/>
      <c r="I33" s="541"/>
      <c r="J33" s="538"/>
      <c r="K33" s="366"/>
      <c r="L33" s="364"/>
      <c r="M33" s="364"/>
      <c r="N33" s="364"/>
      <c r="O33" s="364"/>
      <c r="P33" s="364"/>
      <c r="Q33" s="364"/>
      <c r="R33" s="365"/>
      <c r="S33" s="349"/>
      <c r="T33" s="350"/>
      <c r="U33" s="350"/>
      <c r="V33" s="350"/>
      <c r="W33" s="350"/>
      <c r="X33" s="350"/>
      <c r="Y33" s="350"/>
      <c r="Z33" s="351"/>
      <c r="AA33" s="10"/>
    </row>
    <row r="34" spans="1:31" s="1" customFormat="1" ht="18.5" x14ac:dyDescent="0.25">
      <c r="A34" s="278">
        <f>S28+1</f>
        <v>44284</v>
      </c>
      <c r="B34" s="257"/>
      <c r="C34" s="148">
        <f>A34+1</f>
        <v>44285</v>
      </c>
      <c r="D34" s="151"/>
      <c r="E34" s="146">
        <f>C34+1</f>
        <v>44286</v>
      </c>
      <c r="F34" s="147"/>
      <c r="G34" s="146">
        <f>E34+1</f>
        <v>44287</v>
      </c>
      <c r="H34" s="147"/>
      <c r="I34" s="146">
        <f>G34+1</f>
        <v>44288</v>
      </c>
      <c r="J34" s="147"/>
      <c r="K34" s="352">
        <f>I34+1</f>
        <v>44289</v>
      </c>
      <c r="L34" s="353"/>
      <c r="M34" s="354"/>
      <c r="N34" s="354"/>
      <c r="O34" s="354"/>
      <c r="P34" s="354"/>
      <c r="Q34" s="354"/>
      <c r="R34" s="355"/>
      <c r="S34" s="356">
        <f>K34+1</f>
        <v>44290</v>
      </c>
      <c r="T34" s="357"/>
      <c r="U34" s="358"/>
      <c r="V34" s="358"/>
      <c r="W34" s="358"/>
      <c r="X34" s="358"/>
      <c r="Y34" s="358"/>
      <c r="Z34" s="359"/>
      <c r="AA34" s="10"/>
    </row>
    <row r="35" spans="1:31" s="1" customFormat="1" ht="16" customHeight="1" x14ac:dyDescent="0.25">
      <c r="A35" s="532"/>
      <c r="B35" s="343"/>
      <c r="C35" s="341"/>
      <c r="D35" s="342"/>
      <c r="E35" s="341"/>
      <c r="F35" s="342"/>
      <c r="G35" s="341"/>
      <c r="H35" s="342"/>
      <c r="I35" s="341"/>
      <c r="J35" s="342"/>
      <c r="K35" s="341"/>
      <c r="L35" s="343"/>
      <c r="M35" s="343"/>
      <c r="N35" s="343"/>
      <c r="O35" s="343"/>
      <c r="P35" s="343"/>
      <c r="Q35" s="343"/>
      <c r="R35" s="342"/>
      <c r="S35" s="337"/>
      <c r="T35" s="338"/>
      <c r="U35" s="338"/>
      <c r="V35" s="338"/>
      <c r="W35" s="338"/>
      <c r="X35" s="338"/>
      <c r="Y35" s="338"/>
      <c r="Z35" s="339"/>
      <c r="AA35" s="10"/>
    </row>
    <row r="36" spans="1:31" s="1" customFormat="1" ht="16" customHeight="1" x14ac:dyDescent="0.25">
      <c r="A36" s="532"/>
      <c r="B36" s="343"/>
      <c r="C36" s="341"/>
      <c r="D36" s="342"/>
      <c r="E36" s="341"/>
      <c r="F36" s="342"/>
      <c r="G36" s="341"/>
      <c r="H36" s="342"/>
      <c r="I36" s="341"/>
      <c r="J36" s="342"/>
      <c r="K36" s="341"/>
      <c r="L36" s="343"/>
      <c r="M36" s="343"/>
      <c r="N36" s="343"/>
      <c r="O36" s="343"/>
      <c r="P36" s="343"/>
      <c r="Q36" s="343"/>
      <c r="R36" s="342"/>
      <c r="S36" s="337"/>
      <c r="T36" s="338"/>
      <c r="U36" s="338"/>
      <c r="V36" s="338"/>
      <c r="W36" s="338"/>
      <c r="X36" s="338"/>
      <c r="Y36" s="338"/>
      <c r="Z36" s="339"/>
      <c r="AA36" s="10"/>
      <c r="AC36" s="217"/>
      <c r="AD36" s="217"/>
      <c r="AE36" s="217"/>
    </row>
    <row r="37" spans="1:31" s="1" customFormat="1" ht="30" customHeight="1" x14ac:dyDescent="0.25">
      <c r="A37" s="532"/>
      <c r="B37" s="343"/>
      <c r="C37" s="341"/>
      <c r="D37" s="342"/>
      <c r="E37" s="341"/>
      <c r="F37" s="342"/>
      <c r="G37" s="341"/>
      <c r="H37" s="342"/>
      <c r="I37" s="341"/>
      <c r="J37" s="342"/>
      <c r="K37" s="341"/>
      <c r="L37" s="343"/>
      <c r="M37" s="343"/>
      <c r="N37" s="343"/>
      <c r="O37" s="343"/>
      <c r="P37" s="343"/>
      <c r="Q37" s="343"/>
      <c r="R37" s="342"/>
      <c r="S37" s="337"/>
      <c r="T37" s="338"/>
      <c r="U37" s="338"/>
      <c r="V37" s="338"/>
      <c r="W37" s="338"/>
      <c r="X37" s="338"/>
      <c r="Y37" s="338"/>
      <c r="Z37" s="339"/>
      <c r="AA37" s="10"/>
      <c r="AC37" s="218"/>
      <c r="AD37" s="217"/>
      <c r="AE37" s="217"/>
    </row>
    <row r="38" spans="1:31" s="1" customFormat="1" ht="13" x14ac:dyDescent="0.25">
      <c r="A38" s="532"/>
      <c r="B38" s="343"/>
      <c r="C38" s="341"/>
      <c r="D38" s="342"/>
      <c r="E38" s="341"/>
      <c r="F38" s="342"/>
      <c r="G38" s="341"/>
      <c r="H38" s="342"/>
      <c r="I38" s="341"/>
      <c r="J38" s="342"/>
      <c r="K38" s="341"/>
      <c r="L38" s="343"/>
      <c r="M38" s="343"/>
      <c r="N38" s="343"/>
      <c r="O38" s="343"/>
      <c r="P38" s="343"/>
      <c r="Q38" s="343"/>
      <c r="R38" s="342"/>
      <c r="S38" s="337"/>
      <c r="T38" s="338"/>
      <c r="U38" s="338"/>
      <c r="V38" s="338"/>
      <c r="W38" s="338"/>
      <c r="X38" s="338"/>
      <c r="Y38" s="338"/>
      <c r="Z38" s="339"/>
      <c r="AA38" s="10"/>
      <c r="AC38" s="219"/>
      <c r="AD38" s="217"/>
      <c r="AE38" s="217"/>
    </row>
    <row r="39" spans="1:31" s="2" customFormat="1" ht="13" x14ac:dyDescent="0.25">
      <c r="A39" s="564"/>
      <c r="B39" s="336"/>
      <c r="C39" s="334"/>
      <c r="D39" s="335"/>
      <c r="E39" s="334"/>
      <c r="F39" s="335"/>
      <c r="G39" s="334"/>
      <c r="H39" s="335"/>
      <c r="I39" s="334"/>
      <c r="J39" s="335"/>
      <c r="K39" s="334"/>
      <c r="L39" s="336"/>
      <c r="M39" s="336"/>
      <c r="N39" s="336"/>
      <c r="O39" s="336"/>
      <c r="P39" s="336"/>
      <c r="Q39" s="336"/>
      <c r="R39" s="335"/>
      <c r="S39" s="330"/>
      <c r="T39" s="331"/>
      <c r="U39" s="331"/>
      <c r="V39" s="331"/>
      <c r="W39" s="331"/>
      <c r="X39" s="331"/>
      <c r="Y39" s="331"/>
      <c r="Z39" s="332"/>
      <c r="AA39" s="10"/>
      <c r="AC39" s="220"/>
      <c r="AD39" s="221"/>
      <c r="AE39" s="221"/>
    </row>
    <row r="40" spans="1:31" ht="10" customHeight="1" x14ac:dyDescent="0.3">
      <c r="A40" s="96"/>
      <c r="B40" s="97"/>
      <c r="C40" s="149"/>
      <c r="D40" s="150"/>
      <c r="E40" s="100"/>
      <c r="F40" s="101"/>
      <c r="G40" s="101"/>
      <c r="H40" s="101"/>
      <c r="I40" s="101"/>
      <c r="J40" s="101"/>
      <c r="K40" s="101"/>
      <c r="L40" s="101"/>
      <c r="M40" s="101"/>
      <c r="N40" s="101"/>
      <c r="O40" s="101"/>
      <c r="P40" s="101"/>
      <c r="Q40" s="101"/>
      <c r="R40" s="101"/>
      <c r="S40" s="101"/>
      <c r="T40" s="101"/>
      <c r="U40" s="101"/>
      <c r="V40" s="101"/>
      <c r="W40" s="101"/>
      <c r="X40" s="101"/>
      <c r="Y40" s="101"/>
      <c r="Z40" s="102"/>
      <c r="AA40" s="9"/>
      <c r="AC40" s="220"/>
      <c r="AD40" s="222"/>
      <c r="AE40" s="222"/>
    </row>
    <row r="41" spans="1:31" ht="28" customHeight="1" x14ac:dyDescent="0.25">
      <c r="A41" s="575" t="s">
        <v>43</v>
      </c>
      <c r="B41" s="575"/>
      <c r="C41" s="575"/>
      <c r="D41" s="575"/>
      <c r="E41" s="575"/>
      <c r="F41" s="576"/>
      <c r="G41" s="558" t="s">
        <v>17</v>
      </c>
      <c r="H41" s="559"/>
      <c r="I41" s="559"/>
      <c r="J41" s="559"/>
      <c r="K41" s="258" t="s">
        <v>264</v>
      </c>
      <c r="L41" s="266"/>
      <c r="M41" s="266"/>
      <c r="N41" s="266"/>
      <c r="O41" s="266"/>
      <c r="P41" s="266"/>
      <c r="Q41" s="266"/>
      <c r="R41" s="266"/>
      <c r="S41" s="266"/>
      <c r="T41" s="266"/>
      <c r="U41" s="266"/>
      <c r="V41" s="266"/>
      <c r="W41" s="266"/>
      <c r="X41" s="266"/>
      <c r="Y41" s="267"/>
      <c r="Z41" s="65"/>
      <c r="AD41" s="222"/>
      <c r="AE41" s="222"/>
    </row>
    <row r="42" spans="1:31" ht="28" customHeight="1" x14ac:dyDescent="0.35">
      <c r="A42" s="265"/>
      <c r="B42" s="571" t="s">
        <v>421</v>
      </c>
      <c r="C42" s="571"/>
      <c r="D42" s="571"/>
      <c r="E42" s="571"/>
      <c r="F42" s="572"/>
      <c r="G42" s="560" t="s">
        <v>19</v>
      </c>
      <c r="H42" s="561"/>
      <c r="I42" s="561" t="s">
        <v>20</v>
      </c>
      <c r="J42" s="561"/>
      <c r="K42" s="259" t="s">
        <v>431</v>
      </c>
      <c r="L42" s="76"/>
      <c r="M42" s="76"/>
      <c r="N42" s="77"/>
      <c r="O42" s="77"/>
      <c r="P42" s="77"/>
      <c r="Q42" s="77"/>
      <c r="R42" s="77"/>
      <c r="S42" s="77"/>
      <c r="T42" s="77"/>
      <c r="U42" s="77"/>
      <c r="V42" s="77"/>
      <c r="W42" s="268"/>
      <c r="X42" s="268"/>
      <c r="Y42" s="269"/>
      <c r="Z42" s="66"/>
      <c r="AA42" s="9"/>
      <c r="AC42" s="220"/>
      <c r="AD42" s="222"/>
      <c r="AE42" s="222"/>
    </row>
    <row r="43" spans="1:31" ht="28" customHeight="1" x14ac:dyDescent="0.35">
      <c r="A43" s="265"/>
      <c r="B43" s="571"/>
      <c r="C43" s="571"/>
      <c r="D43" s="571"/>
      <c r="E43" s="571"/>
      <c r="F43" s="572"/>
      <c r="G43" s="562" t="s">
        <v>55</v>
      </c>
      <c r="H43" s="563"/>
      <c r="I43" s="563"/>
      <c r="J43" s="563"/>
      <c r="K43" s="259" t="s">
        <v>429</v>
      </c>
      <c r="L43" s="76"/>
      <c r="M43" s="76"/>
      <c r="N43" s="79"/>
      <c r="O43" s="79"/>
      <c r="P43" s="79"/>
      <c r="Q43" s="79"/>
      <c r="R43" s="79"/>
      <c r="S43" s="79"/>
      <c r="T43" s="79"/>
      <c r="U43" s="79"/>
      <c r="V43" s="79"/>
      <c r="W43" s="268"/>
      <c r="X43" s="268"/>
      <c r="Y43" s="269"/>
      <c r="Z43" s="66"/>
      <c r="AA43" s="9"/>
    </row>
    <row r="44" spans="1:31" ht="28" customHeight="1" x14ac:dyDescent="0.35">
      <c r="A44" s="265"/>
      <c r="B44" s="262"/>
      <c r="C44" s="262"/>
      <c r="D44" s="262"/>
      <c r="E44" s="64"/>
      <c r="G44" s="554" t="s">
        <v>23</v>
      </c>
      <c r="H44" s="555"/>
      <c r="I44" s="555"/>
      <c r="J44" s="555"/>
      <c r="K44" s="260" t="s">
        <v>267</v>
      </c>
      <c r="L44" s="76"/>
      <c r="M44" s="76"/>
      <c r="N44" s="79"/>
      <c r="O44" s="79"/>
      <c r="P44" s="79"/>
      <c r="Q44" s="79"/>
      <c r="R44" s="79"/>
      <c r="S44" s="79"/>
      <c r="T44" s="79"/>
      <c r="U44" s="79"/>
      <c r="V44" s="79"/>
      <c r="W44" s="270"/>
      <c r="X44" s="270"/>
      <c r="Y44" s="271"/>
      <c r="Z44" s="69"/>
      <c r="AA44" s="9"/>
    </row>
    <row r="45" spans="1:31" s="1" customFormat="1" ht="28" customHeight="1" x14ac:dyDescent="0.35">
      <c r="A45" s="265"/>
      <c r="B45" s="571" t="s">
        <v>420</v>
      </c>
      <c r="C45" s="571"/>
      <c r="D45" s="571"/>
      <c r="E45" s="571"/>
      <c r="F45" s="572"/>
      <c r="G45" s="554" t="s">
        <v>24</v>
      </c>
      <c r="H45" s="555"/>
      <c r="I45" s="555"/>
      <c r="J45" s="555"/>
      <c r="K45" s="260" t="s">
        <v>268</v>
      </c>
      <c r="L45" s="76"/>
      <c r="M45" s="76"/>
      <c r="N45" s="76"/>
      <c r="O45" s="76"/>
      <c r="P45" s="76"/>
      <c r="Q45" s="76"/>
      <c r="R45" s="76"/>
      <c r="S45" s="76"/>
      <c r="T45" s="76"/>
      <c r="U45" s="76"/>
      <c r="V45" s="76"/>
      <c r="W45" s="270"/>
      <c r="X45" s="270"/>
      <c r="Y45" s="271"/>
      <c r="Z45" s="69"/>
      <c r="AA45" s="10"/>
    </row>
    <row r="46" spans="1:31" ht="28" customHeight="1" x14ac:dyDescent="0.35">
      <c r="A46" s="265"/>
      <c r="B46" s="263"/>
      <c r="C46" s="263"/>
      <c r="D46" s="263"/>
      <c r="G46" s="554" t="s">
        <v>25</v>
      </c>
      <c r="H46" s="555"/>
      <c r="I46" s="555"/>
      <c r="J46" s="555"/>
      <c r="K46" s="260" t="s">
        <v>269</v>
      </c>
      <c r="L46" s="76"/>
      <c r="M46" s="76"/>
      <c r="N46" s="76"/>
      <c r="O46" s="76"/>
      <c r="P46" s="76"/>
      <c r="Q46" s="76"/>
      <c r="R46" s="76"/>
      <c r="S46" s="76"/>
      <c r="T46" s="76"/>
      <c r="U46" s="76"/>
      <c r="V46" s="76"/>
      <c r="W46" s="272"/>
      <c r="X46" s="272"/>
      <c r="Y46" s="273"/>
    </row>
    <row r="47" spans="1:31" ht="28" customHeight="1" x14ac:dyDescent="0.35">
      <c r="A47" s="265"/>
      <c r="B47" s="573" t="s">
        <v>425</v>
      </c>
      <c r="C47" s="573"/>
      <c r="D47" s="573"/>
      <c r="E47" s="573"/>
      <c r="F47" s="574"/>
      <c r="G47" s="554" t="s">
        <v>27</v>
      </c>
      <c r="H47" s="555"/>
      <c r="I47" s="555"/>
      <c r="J47" s="555"/>
      <c r="K47" s="260" t="s">
        <v>270</v>
      </c>
      <c r="L47" s="76"/>
      <c r="M47" s="76"/>
      <c r="N47" s="76"/>
      <c r="O47" s="76"/>
      <c r="P47" s="76"/>
      <c r="Q47" s="76"/>
      <c r="R47" s="76"/>
      <c r="S47" s="76"/>
      <c r="T47" s="76"/>
      <c r="U47" s="76"/>
      <c r="V47" s="76"/>
      <c r="W47" s="272"/>
      <c r="X47" s="272"/>
      <c r="Y47" s="273"/>
    </row>
    <row r="48" spans="1:31" ht="28" customHeight="1" x14ac:dyDescent="0.35">
      <c r="A48" s="265"/>
      <c r="B48" s="573"/>
      <c r="C48" s="573"/>
      <c r="D48" s="573"/>
      <c r="E48" s="573"/>
      <c r="F48" s="574"/>
      <c r="G48" s="546" t="s">
        <v>29</v>
      </c>
      <c r="H48" s="547"/>
      <c r="I48" s="547"/>
      <c r="J48" s="547"/>
      <c r="K48" s="261" t="s">
        <v>271</v>
      </c>
      <c r="L48" s="76"/>
      <c r="M48" s="76"/>
      <c r="N48" s="76"/>
      <c r="O48" s="76"/>
      <c r="P48" s="76"/>
      <c r="Q48" s="76"/>
      <c r="R48" s="76"/>
      <c r="S48" s="76"/>
      <c r="T48" s="76"/>
      <c r="U48" s="76"/>
      <c r="V48" s="76"/>
      <c r="W48" s="272"/>
      <c r="X48" s="272"/>
      <c r="Y48" s="273"/>
    </row>
    <row r="49" spans="1:25" ht="28" customHeight="1" x14ac:dyDescent="0.35">
      <c r="A49" s="265"/>
      <c r="B49" s="264"/>
      <c r="C49" s="264"/>
      <c r="D49" s="264"/>
      <c r="G49" s="546" t="s">
        <v>31</v>
      </c>
      <c r="H49" s="547"/>
      <c r="I49" s="547"/>
      <c r="J49" s="547"/>
      <c r="K49" s="261" t="s">
        <v>424</v>
      </c>
      <c r="L49" s="274"/>
      <c r="M49" s="274"/>
      <c r="N49" s="274"/>
      <c r="O49" s="274"/>
      <c r="P49" s="274"/>
      <c r="Q49" s="274"/>
      <c r="R49" s="274"/>
      <c r="S49" s="274"/>
      <c r="T49" s="274"/>
      <c r="U49" s="274"/>
      <c r="V49" s="274"/>
      <c r="W49" s="274"/>
      <c r="X49" s="274"/>
      <c r="Y49" s="275"/>
    </row>
    <row r="50" spans="1:25" ht="28" customHeight="1" x14ac:dyDescent="0.25">
      <c r="A50" s="265"/>
      <c r="B50" s="265"/>
      <c r="C50" s="265"/>
      <c r="D50" s="265"/>
      <c r="G50" s="548" t="s">
        <v>33</v>
      </c>
      <c r="H50" s="549"/>
      <c r="I50" s="549"/>
      <c r="J50" s="549"/>
      <c r="K50" s="568">
        <v>44281</v>
      </c>
      <c r="L50" s="569"/>
      <c r="M50" s="569"/>
      <c r="N50" s="569"/>
      <c r="O50" s="569"/>
      <c r="P50" s="569"/>
      <c r="Q50" s="569"/>
      <c r="R50" s="569"/>
      <c r="S50" s="569"/>
      <c r="T50" s="569"/>
      <c r="U50" s="569"/>
      <c r="V50" s="569"/>
      <c r="W50" s="569"/>
      <c r="X50" s="569"/>
      <c r="Y50" s="570"/>
    </row>
    <row r="51" spans="1:25" ht="28" customHeight="1" x14ac:dyDescent="0.35">
      <c r="A51" s="265"/>
      <c r="B51" s="265"/>
      <c r="C51" s="265"/>
      <c r="D51" s="265"/>
      <c r="G51" s="550" t="s">
        <v>34</v>
      </c>
      <c r="H51" s="551"/>
      <c r="I51" s="551"/>
      <c r="J51" s="551"/>
      <c r="K51" s="259" t="s">
        <v>273</v>
      </c>
      <c r="L51" s="76"/>
      <c r="M51" s="76"/>
      <c r="N51" s="76"/>
      <c r="O51" s="76"/>
      <c r="P51" s="76"/>
      <c r="Q51" s="76"/>
      <c r="R51" s="76"/>
      <c r="S51" s="76"/>
      <c r="T51" s="76"/>
      <c r="U51" s="76"/>
      <c r="V51" s="76"/>
      <c r="W51" s="272"/>
      <c r="X51" s="272"/>
      <c r="Y51" s="273"/>
    </row>
    <row r="52" spans="1:25" ht="28" customHeight="1" x14ac:dyDescent="0.35">
      <c r="A52" s="265"/>
      <c r="B52" s="265"/>
      <c r="C52" s="265"/>
      <c r="D52" s="265"/>
      <c r="G52" s="552" t="s">
        <v>36</v>
      </c>
      <c r="H52" s="553"/>
      <c r="I52" s="553"/>
      <c r="J52" s="553"/>
      <c r="K52" s="259" t="s">
        <v>274</v>
      </c>
      <c r="L52" s="76"/>
      <c r="M52" s="76"/>
      <c r="N52" s="76"/>
      <c r="O52" s="76"/>
      <c r="P52" s="76"/>
      <c r="Q52" s="76"/>
      <c r="R52" s="76"/>
      <c r="S52" s="76"/>
      <c r="T52" s="76"/>
      <c r="U52" s="76"/>
      <c r="V52" s="76"/>
      <c r="W52" s="272"/>
      <c r="X52" s="272"/>
      <c r="Y52" s="273"/>
    </row>
    <row r="53" spans="1:25" ht="28" customHeight="1" x14ac:dyDescent="0.35">
      <c r="A53" s="265"/>
      <c r="B53" s="265"/>
      <c r="C53" s="265"/>
      <c r="D53" s="265"/>
      <c r="G53" s="579" t="s">
        <v>38</v>
      </c>
      <c r="H53" s="580"/>
      <c r="I53" s="580"/>
      <c r="J53" s="580"/>
      <c r="K53" s="259" t="s">
        <v>275</v>
      </c>
      <c r="L53" s="76"/>
      <c r="M53" s="76"/>
      <c r="N53" s="76"/>
      <c r="O53" s="76"/>
      <c r="P53" s="76"/>
      <c r="Q53" s="76"/>
      <c r="R53" s="76"/>
      <c r="S53" s="76"/>
      <c r="T53" s="76"/>
      <c r="U53" s="76"/>
      <c r="V53" s="76"/>
      <c r="W53" s="272"/>
      <c r="X53" s="272"/>
      <c r="Y53" s="273"/>
    </row>
    <row r="54" spans="1:25" ht="28" customHeight="1" x14ac:dyDescent="0.35">
      <c r="A54" s="265"/>
      <c r="B54" s="265"/>
      <c r="C54" s="265"/>
      <c r="D54" s="265"/>
      <c r="G54" s="579" t="s">
        <v>40</v>
      </c>
      <c r="H54" s="580"/>
      <c r="I54" s="580"/>
      <c r="J54" s="580"/>
      <c r="K54" s="259"/>
      <c r="L54" s="76"/>
      <c r="M54" s="76"/>
      <c r="N54" s="76"/>
      <c r="O54" s="76"/>
      <c r="P54" s="76"/>
      <c r="Q54" s="76"/>
      <c r="R54" s="76"/>
      <c r="S54" s="76"/>
      <c r="T54" s="76"/>
      <c r="U54" s="76"/>
      <c r="V54" s="76"/>
      <c r="W54" s="272"/>
      <c r="X54" s="272"/>
      <c r="Y54" s="273"/>
    </row>
    <row r="55" spans="1:25" ht="28" customHeight="1" x14ac:dyDescent="0.25">
      <c r="A55" s="265"/>
      <c r="B55" s="265"/>
      <c r="C55" s="265"/>
      <c r="D55" s="265"/>
      <c r="G55" s="581" t="s">
        <v>417</v>
      </c>
      <c r="H55" s="582"/>
      <c r="I55" s="582"/>
      <c r="J55" s="582"/>
      <c r="K55" s="565">
        <v>44265</v>
      </c>
      <c r="L55" s="566"/>
      <c r="M55" s="566"/>
      <c r="N55" s="566"/>
      <c r="O55" s="566"/>
      <c r="P55" s="566"/>
      <c r="Q55" s="566"/>
      <c r="R55" s="566"/>
      <c r="S55" s="566"/>
      <c r="T55" s="566"/>
      <c r="U55" s="566"/>
      <c r="V55" s="566"/>
      <c r="W55" s="566"/>
      <c r="X55" s="566"/>
      <c r="Y55" s="567"/>
    </row>
    <row r="56" spans="1:25" ht="28" customHeight="1" x14ac:dyDescent="0.35">
      <c r="A56" s="265"/>
      <c r="B56" s="265"/>
      <c r="C56" s="265"/>
      <c r="D56" s="265"/>
      <c r="G56" s="542"/>
      <c r="H56" s="543"/>
      <c r="I56" s="543"/>
      <c r="J56" s="543"/>
      <c r="K56" s="72"/>
      <c r="L56" s="83"/>
      <c r="M56" s="83"/>
      <c r="N56" s="83"/>
      <c r="O56" s="83"/>
      <c r="P56" s="83"/>
      <c r="Q56" s="83"/>
      <c r="R56" s="83"/>
      <c r="S56" s="83"/>
      <c r="T56" s="83"/>
      <c r="U56" s="83"/>
      <c r="V56" s="83"/>
      <c r="W56" s="276"/>
      <c r="X56" s="276"/>
      <c r="Y56" s="277"/>
    </row>
    <row r="57" spans="1:25" ht="28" customHeight="1" x14ac:dyDescent="0.25">
      <c r="H57" s="68"/>
      <c r="I57" s="68"/>
    </row>
    <row r="58" spans="1:25" ht="16.5" customHeight="1" x14ac:dyDescent="0.25">
      <c r="H58" s="68"/>
      <c r="I58" s="68"/>
    </row>
    <row r="59" spans="1:25" x14ac:dyDescent="0.25">
      <c r="H59" s="68"/>
      <c r="I59" s="68"/>
    </row>
    <row r="60" spans="1:25" ht="16.5" customHeight="1" x14ac:dyDescent="0.25">
      <c r="H60" s="68"/>
      <c r="I60" s="68"/>
    </row>
    <row r="61" spans="1:25" ht="16.5" customHeight="1" x14ac:dyDescent="0.25"/>
    <row r="62" spans="1:25" ht="16.5" customHeight="1" x14ac:dyDescent="0.25"/>
    <row r="63" spans="1:25" ht="16.5" customHeight="1" x14ac:dyDescent="0.25"/>
    <row r="64" spans="1:25" ht="15.75" customHeight="1" x14ac:dyDescent="0.25"/>
  </sheetData>
  <mergeCells count="145">
    <mergeCell ref="K50:Y50"/>
    <mergeCell ref="B45:F45"/>
    <mergeCell ref="B42:F43"/>
    <mergeCell ref="B47:F48"/>
    <mergeCell ref="A41:F41"/>
    <mergeCell ref="G25:H25"/>
    <mergeCell ref="G53:J53"/>
    <mergeCell ref="G54:J54"/>
    <mergeCell ref="G55:J55"/>
    <mergeCell ref="K39:R39"/>
    <mergeCell ref="A36:B36"/>
    <mergeCell ref="C36:D36"/>
    <mergeCell ref="E36:F36"/>
    <mergeCell ref="G36:H36"/>
    <mergeCell ref="I36:J36"/>
    <mergeCell ref="K36:R36"/>
    <mergeCell ref="S36:Z36"/>
    <mergeCell ref="S37:Z37"/>
    <mergeCell ref="A38:B38"/>
    <mergeCell ref="C38:D38"/>
    <mergeCell ref="E38:F38"/>
    <mergeCell ref="G38:H38"/>
    <mergeCell ref="I38:J38"/>
    <mergeCell ref="K38:R38"/>
    <mergeCell ref="G56:J56"/>
    <mergeCell ref="A17:Z17"/>
    <mergeCell ref="C25:D25"/>
    <mergeCell ref="G48:J48"/>
    <mergeCell ref="G49:J49"/>
    <mergeCell ref="G50:J50"/>
    <mergeCell ref="G51:J51"/>
    <mergeCell ref="G52:J52"/>
    <mergeCell ref="G44:J44"/>
    <mergeCell ref="G45:J45"/>
    <mergeCell ref="G46:J46"/>
    <mergeCell ref="G47:J47"/>
    <mergeCell ref="S39:Z39"/>
    <mergeCell ref="E30:F32"/>
    <mergeCell ref="G41:J41"/>
    <mergeCell ref="G42:H42"/>
    <mergeCell ref="I42:J42"/>
    <mergeCell ref="G43:J43"/>
    <mergeCell ref="A39:B39"/>
    <mergeCell ref="C39:D39"/>
    <mergeCell ref="E39:F39"/>
    <mergeCell ref="G39:H39"/>
    <mergeCell ref="I39:J39"/>
    <mergeCell ref="K55:Y55"/>
    <mergeCell ref="S38:Z38"/>
    <mergeCell ref="A37:B37"/>
    <mergeCell ref="C37:D37"/>
    <mergeCell ref="E37:F37"/>
    <mergeCell ref="G37:H37"/>
    <mergeCell ref="I37:J37"/>
    <mergeCell ref="K37:R37"/>
    <mergeCell ref="S33:Z33"/>
    <mergeCell ref="K34:L34"/>
    <mergeCell ref="M34:R34"/>
    <mergeCell ref="S34:T34"/>
    <mergeCell ref="U34:Z34"/>
    <mergeCell ref="A35:B35"/>
    <mergeCell ref="C35:D35"/>
    <mergeCell ref="E35:F35"/>
    <mergeCell ref="G35:H35"/>
    <mergeCell ref="I35:J35"/>
    <mergeCell ref="A33:B33"/>
    <mergeCell ref="C33:D33"/>
    <mergeCell ref="E33:F33"/>
    <mergeCell ref="G33:H33"/>
    <mergeCell ref="I33:J33"/>
    <mergeCell ref="K33:R33"/>
    <mergeCell ref="K35:R35"/>
    <mergeCell ref="S35:Z35"/>
    <mergeCell ref="S31:Z31"/>
    <mergeCell ref="A32:B32"/>
    <mergeCell ref="C32:D32"/>
    <mergeCell ref="G32:H32"/>
    <mergeCell ref="I32:J32"/>
    <mergeCell ref="K32:R32"/>
    <mergeCell ref="S32:Z32"/>
    <mergeCell ref="G31:H31"/>
    <mergeCell ref="I31:J31"/>
    <mergeCell ref="K31:R31"/>
    <mergeCell ref="A31:B31"/>
    <mergeCell ref="C31:D31"/>
    <mergeCell ref="S29:Z29"/>
    <mergeCell ref="A30:B30"/>
    <mergeCell ref="G30:H30"/>
    <mergeCell ref="I30:J30"/>
    <mergeCell ref="K30:R30"/>
    <mergeCell ref="S30:Z30"/>
    <mergeCell ref="K28:L28"/>
    <mergeCell ref="M28:R28"/>
    <mergeCell ref="S28:T28"/>
    <mergeCell ref="U28:Z28"/>
    <mergeCell ref="A29:B29"/>
    <mergeCell ref="C29:D29"/>
    <mergeCell ref="E29:F29"/>
    <mergeCell ref="G29:H29"/>
    <mergeCell ref="I29:J29"/>
    <mergeCell ref="K29:R29"/>
    <mergeCell ref="M22:R22"/>
    <mergeCell ref="S22:T22"/>
    <mergeCell ref="U22:Z22"/>
    <mergeCell ref="A18:J18"/>
    <mergeCell ref="K18:R18"/>
    <mergeCell ref="S18:Z18"/>
    <mergeCell ref="K19:R19"/>
    <mergeCell ref="S19:Z19"/>
    <mergeCell ref="K21:R21"/>
    <mergeCell ref="S21:Z21"/>
    <mergeCell ref="C1:J4"/>
    <mergeCell ref="K1:Q1"/>
    <mergeCell ref="S1:Y1"/>
    <mergeCell ref="C5:J7"/>
    <mergeCell ref="A9:B9"/>
    <mergeCell ref="C9:D9"/>
    <mergeCell ref="E9:F9"/>
    <mergeCell ref="G9:H9"/>
    <mergeCell ref="I9:J9"/>
    <mergeCell ref="K9:R9"/>
    <mergeCell ref="A26:B27"/>
    <mergeCell ref="S15:Z15"/>
    <mergeCell ref="F19:F21"/>
    <mergeCell ref="S9:Z9"/>
    <mergeCell ref="K10:L10"/>
    <mergeCell ref="M10:R10"/>
    <mergeCell ref="S10:T10"/>
    <mergeCell ref="U10:Z10"/>
    <mergeCell ref="A11:Z11"/>
    <mergeCell ref="K16:L16"/>
    <mergeCell ref="M16:R16"/>
    <mergeCell ref="S16:T16"/>
    <mergeCell ref="U16:Z16"/>
    <mergeCell ref="A12:J12"/>
    <mergeCell ref="S12:Z12"/>
    <mergeCell ref="K13:R13"/>
    <mergeCell ref="S13:Z13"/>
    <mergeCell ref="K14:R14"/>
    <mergeCell ref="S14:Z14"/>
    <mergeCell ref="K15:R15"/>
    <mergeCell ref="K20:R20"/>
    <mergeCell ref="S20:Z20"/>
    <mergeCell ref="A23:B24"/>
    <mergeCell ref="K22:L22"/>
  </mergeCells>
  <phoneticPr fontId="2" type="noConversion"/>
  <conditionalFormatting sqref="A10 C10 E10 G10 K10 S10 A16 C16 E16 G16 K16 S16 A22 C22 E22 G22 K22 S22 A28 C28 E28 G28 K28 S28 A34 C34 E34 G34 K34 S34 A40 C40 I10 I16 I22 I28 I34">
    <cfRule type="expression" dxfId="3" priority="1">
      <formula>MONTH(A10)&lt;&gt;MONTH($C$5)</formula>
    </cfRule>
    <cfRule type="expression" dxfId="2" priority="2">
      <formula>OR(WEEKDAY(A10,1)=1,WEEKDAY(A10,1)=7)</formula>
    </cfRule>
  </conditionalFormatting>
  <printOptions horizontalCentered="1"/>
  <pageMargins left="0.31496062992125984" right="0.23622047244094491" top="0.23622047244094491" bottom="0.17" header="0.23622047244094491" footer="0.16"/>
  <pageSetup scale="70"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1E9031-F2B4-4778-878D-5C83279B3FDE}">
  <sheetPr>
    <pageSetUpPr fitToPage="1"/>
  </sheetPr>
  <dimension ref="A1:AA64"/>
  <sheetViews>
    <sheetView showGridLines="0" view="pageBreakPreview" topLeftCell="A49" zoomScale="60" zoomScaleNormal="80" workbookViewId="0">
      <selection activeCell="AD19" sqref="AD19"/>
    </sheetView>
  </sheetViews>
  <sheetFormatPr baseColWidth="10" defaultColWidth="9.1796875" defaultRowHeight="12.5" x14ac:dyDescent="0.25"/>
  <cols>
    <col min="1" max="1" width="4.81640625" customWidth="1"/>
    <col min="2" max="2" width="15.54296875" customWidth="1"/>
    <col min="3" max="3" width="4.81640625" customWidth="1"/>
    <col min="4" max="4" width="15.54296875" customWidth="1"/>
    <col min="5" max="5" width="4.81640625" customWidth="1"/>
    <col min="6" max="6" width="15.54296875" customWidth="1"/>
    <col min="7" max="7" width="4.81640625" customWidth="1"/>
    <col min="8" max="8" width="15.54296875" customWidth="1"/>
    <col min="9" max="9" width="4.81640625" customWidth="1"/>
    <col min="10" max="10" width="15.54296875" customWidth="1"/>
    <col min="11" max="17" width="2.453125" customWidth="1"/>
    <col min="18" max="18" width="3.54296875" customWidth="1"/>
    <col min="19" max="25" width="2.453125" customWidth="1"/>
    <col min="26" max="26" width="3.54296875" customWidth="1"/>
  </cols>
  <sheetData>
    <row r="1" spans="1:27" s="4" customFormat="1" ht="15" customHeight="1" x14ac:dyDescent="0.2">
      <c r="B1" s="44"/>
      <c r="C1" s="441" t="s">
        <v>13</v>
      </c>
      <c r="D1" s="441"/>
      <c r="E1" s="441"/>
      <c r="F1" s="441"/>
      <c r="G1" s="441"/>
      <c r="H1" s="441"/>
      <c r="I1" s="441"/>
      <c r="J1" s="441"/>
      <c r="K1" s="404">
        <f>DATE(YEAR(C5),MONTH(C5)-1,1)</f>
        <v>44256</v>
      </c>
      <c r="L1" s="404"/>
      <c r="M1" s="404"/>
      <c r="N1" s="404"/>
      <c r="O1" s="404"/>
      <c r="P1" s="404"/>
      <c r="Q1" s="404"/>
      <c r="R1" s="3"/>
      <c r="S1" s="404">
        <f>DATE(YEAR(C5),MONTH(C5),1)</f>
        <v>44287</v>
      </c>
      <c r="T1" s="404"/>
      <c r="U1" s="404"/>
      <c r="V1" s="404"/>
      <c r="W1" s="404"/>
      <c r="X1" s="404"/>
      <c r="Y1" s="404"/>
      <c r="Z1" s="3"/>
      <c r="AA1" s="3"/>
    </row>
    <row r="2" spans="1:27" s="4" customFormat="1" ht="11.25" customHeight="1" x14ac:dyDescent="0.3">
      <c r="A2" s="44"/>
      <c r="B2" s="44"/>
      <c r="C2" s="441"/>
      <c r="D2" s="441"/>
      <c r="E2" s="441"/>
      <c r="F2" s="441"/>
      <c r="G2" s="441"/>
      <c r="H2" s="441"/>
      <c r="I2" s="441"/>
      <c r="J2" s="441"/>
      <c r="K2" s="27" t="str">
        <f>INDEX({"S";"M";"T";"W";"T";"F";"S"},1+MOD(start_day+1-2,7))</f>
        <v>M</v>
      </c>
      <c r="L2" s="27" t="str">
        <f>INDEX({"S";"M";"T";"W";"T";"F";"S"},1+MOD(start_day+2-2,7))</f>
        <v>T</v>
      </c>
      <c r="M2" s="27" t="str">
        <f>INDEX({"S";"M";"T";"W";"T";"F";"S"},1+MOD(start_day+3-2,7))</f>
        <v>W</v>
      </c>
      <c r="N2" s="27" t="str">
        <f>INDEX({"S";"M";"T";"W";"T";"F";"S"},1+MOD(start_day+4-2,7))</f>
        <v>T</v>
      </c>
      <c r="O2" s="27" t="str">
        <f>INDEX({"S";"M";"T";"W";"T";"F";"S"},1+MOD(start_day+5-2,7))</f>
        <v>F</v>
      </c>
      <c r="P2" s="27" t="str">
        <f>INDEX({"S";"M";"T";"W";"T";"F";"S"},1+MOD(start_day+6-2,7))</f>
        <v>S</v>
      </c>
      <c r="Q2" s="27" t="str">
        <f>INDEX({"S";"M";"T";"W";"T";"F";"S"},1+MOD(start_day+7-2,7))</f>
        <v>S</v>
      </c>
      <c r="R2" s="3"/>
      <c r="S2" s="27" t="str">
        <f>INDEX({"S";"M";"T";"W";"T";"F";"S"},1+MOD(start_day+1-2,7))</f>
        <v>M</v>
      </c>
      <c r="T2" s="27" t="str">
        <f>INDEX({"S";"M";"T";"W";"T";"F";"S"},1+MOD(start_day+2-2,7))</f>
        <v>T</v>
      </c>
      <c r="U2" s="27" t="str">
        <f>INDEX({"S";"M";"T";"W";"T";"F";"S"},1+MOD(start_day+3-2,7))</f>
        <v>W</v>
      </c>
      <c r="V2" s="27" t="str">
        <f>INDEX({"S";"M";"T";"W";"T";"F";"S"},1+MOD(start_day+4-2,7))</f>
        <v>T</v>
      </c>
      <c r="W2" s="27" t="str">
        <f>INDEX({"S";"M";"T";"W";"T";"F";"S"},1+MOD(start_day+5-2,7))</f>
        <v>F</v>
      </c>
      <c r="X2" s="27" t="str">
        <f>INDEX({"S";"M";"T";"W";"T";"F";"S"},1+MOD(start_day+6-2,7))</f>
        <v>S</v>
      </c>
      <c r="Y2" s="27" t="str">
        <f>INDEX({"S";"M";"T";"W";"T";"F";"S"},1+MOD(start_day+7-2,7))</f>
        <v>S</v>
      </c>
      <c r="Z2" s="3"/>
      <c r="AA2" s="3"/>
    </row>
    <row r="3" spans="1:27" s="6" customFormat="1" ht="9" customHeight="1" x14ac:dyDescent="0.2">
      <c r="A3" s="44"/>
      <c r="B3" s="44"/>
      <c r="C3" s="441"/>
      <c r="D3" s="441"/>
      <c r="E3" s="441"/>
      <c r="F3" s="441"/>
      <c r="G3" s="441"/>
      <c r="H3" s="441"/>
      <c r="I3" s="441"/>
      <c r="J3" s="441"/>
      <c r="K3" s="28">
        <f t="shared" ref="K3:Q8" si="0">IF(MONTH($K$1)&lt;&gt;MONTH($K$1-(WEEKDAY($K$1,1)-(start_day-1))-IF((WEEKDAY($K$1,1)-(start_day-1))&lt;=0,7,0)+(ROW(K3)-ROW($K$3))*7+(COLUMN(K3)-COLUMN($K$3)+1)),"",$K$1-(WEEKDAY($K$1,1)-(start_day-1))-IF((WEEKDAY($K$1,1)-(start_day-1))&lt;=0,7,0)+(ROW(K3)-ROW($K$3))*7+(COLUMN(K3)-COLUMN($K$3)+1))</f>
        <v>44256</v>
      </c>
      <c r="L3" s="28">
        <f t="shared" si="0"/>
        <v>44257</v>
      </c>
      <c r="M3" s="28">
        <f t="shared" si="0"/>
        <v>44258</v>
      </c>
      <c r="N3" s="28">
        <f t="shared" si="0"/>
        <v>44259</v>
      </c>
      <c r="O3" s="28">
        <f t="shared" si="0"/>
        <v>44260</v>
      </c>
      <c r="P3" s="28">
        <f t="shared" si="0"/>
        <v>44261</v>
      </c>
      <c r="Q3" s="28">
        <f t="shared" si="0"/>
        <v>44262</v>
      </c>
      <c r="R3" s="3"/>
      <c r="S3" s="50" t="str">
        <f t="shared" ref="S3:Y8" si="1">IF(MONTH($S$1)&lt;&gt;MONTH($S$1-(WEEKDAY($S$1,1)-(start_day-1))-IF((WEEKDAY($S$1,1)-(start_day-1))&lt;=0,7,0)+(ROW(S3)-ROW($S$3))*7+(COLUMN(S3)-COLUMN($S$3)+1)),"",$S$1-(WEEKDAY($S$1,1)-(start_day-1))-IF((WEEKDAY($S$1,1)-(start_day-1))&lt;=0,7,0)+(ROW(S3)-ROW($S$3))*7+(COLUMN(S3)-COLUMN($S$3)+1))</f>
        <v/>
      </c>
      <c r="T3" s="50" t="str">
        <f t="shared" si="1"/>
        <v/>
      </c>
      <c r="U3" s="50" t="str">
        <f t="shared" si="1"/>
        <v/>
      </c>
      <c r="V3" s="50">
        <f t="shared" si="1"/>
        <v>44287</v>
      </c>
      <c r="W3" s="50">
        <f t="shared" si="1"/>
        <v>44288</v>
      </c>
      <c r="X3" s="50">
        <f t="shared" si="1"/>
        <v>44289</v>
      </c>
      <c r="Y3" s="50">
        <f t="shared" si="1"/>
        <v>44290</v>
      </c>
      <c r="Z3" s="5"/>
      <c r="AA3" s="5"/>
    </row>
    <row r="4" spans="1:27" s="6" customFormat="1" ht="9" customHeight="1" x14ac:dyDescent="0.2">
      <c r="A4" s="44"/>
      <c r="B4" s="44"/>
      <c r="C4" s="441"/>
      <c r="D4" s="441"/>
      <c r="E4" s="441"/>
      <c r="F4" s="441"/>
      <c r="G4" s="441"/>
      <c r="H4" s="441"/>
      <c r="I4" s="441"/>
      <c r="J4" s="441"/>
      <c r="K4" s="28">
        <f t="shared" si="0"/>
        <v>44263</v>
      </c>
      <c r="L4" s="28">
        <f t="shared" si="0"/>
        <v>44264</v>
      </c>
      <c r="M4" s="28">
        <f t="shared" si="0"/>
        <v>44265</v>
      </c>
      <c r="N4" s="28">
        <f t="shared" si="0"/>
        <v>44266</v>
      </c>
      <c r="O4" s="28">
        <f t="shared" si="0"/>
        <v>44267</v>
      </c>
      <c r="P4" s="28">
        <f t="shared" si="0"/>
        <v>44268</v>
      </c>
      <c r="Q4" s="28">
        <f t="shared" si="0"/>
        <v>44269</v>
      </c>
      <c r="R4" s="3"/>
      <c r="S4" s="50">
        <f t="shared" si="1"/>
        <v>44291</v>
      </c>
      <c r="T4" s="50">
        <f t="shared" si="1"/>
        <v>44292</v>
      </c>
      <c r="U4" s="50">
        <f t="shared" si="1"/>
        <v>44293</v>
      </c>
      <c r="V4" s="50">
        <f t="shared" si="1"/>
        <v>44294</v>
      </c>
      <c r="W4" s="50">
        <f t="shared" si="1"/>
        <v>44295</v>
      </c>
      <c r="X4" s="50">
        <f t="shared" si="1"/>
        <v>44296</v>
      </c>
      <c r="Y4" s="50">
        <f t="shared" si="1"/>
        <v>44297</v>
      </c>
      <c r="Z4" s="5"/>
      <c r="AA4" s="5"/>
    </row>
    <row r="5" spans="1:27" s="6" customFormat="1" ht="9" customHeight="1" x14ac:dyDescent="0.2">
      <c r="B5" s="44"/>
      <c r="C5" s="442">
        <f>DATE(Setup!D5,Setup!D7+3,1)</f>
        <v>44287</v>
      </c>
      <c r="D5" s="442"/>
      <c r="E5" s="442"/>
      <c r="F5" s="442"/>
      <c r="G5" s="442"/>
      <c r="H5" s="442"/>
      <c r="I5" s="442"/>
      <c r="J5" s="442"/>
      <c r="K5" s="50">
        <f t="shared" si="0"/>
        <v>44270</v>
      </c>
      <c r="L5" s="50">
        <f t="shared" si="0"/>
        <v>44271</v>
      </c>
      <c r="M5" s="50">
        <f t="shared" si="0"/>
        <v>44272</v>
      </c>
      <c r="N5" s="50">
        <f t="shared" si="0"/>
        <v>44273</v>
      </c>
      <c r="O5" s="50">
        <f t="shared" si="0"/>
        <v>44274</v>
      </c>
      <c r="P5" s="50">
        <f t="shared" si="0"/>
        <v>44275</v>
      </c>
      <c r="Q5" s="50">
        <f t="shared" si="0"/>
        <v>44276</v>
      </c>
      <c r="R5" s="3"/>
      <c r="S5" s="28">
        <f t="shared" si="1"/>
        <v>44298</v>
      </c>
      <c r="T5" s="28">
        <f t="shared" si="1"/>
        <v>44299</v>
      </c>
      <c r="U5" s="28">
        <f t="shared" si="1"/>
        <v>44300</v>
      </c>
      <c r="V5" s="28">
        <f t="shared" si="1"/>
        <v>44301</v>
      </c>
      <c r="W5" s="28">
        <f t="shared" si="1"/>
        <v>44302</v>
      </c>
      <c r="X5" s="28">
        <f t="shared" si="1"/>
        <v>44303</v>
      </c>
      <c r="Y5" s="28">
        <f t="shared" si="1"/>
        <v>44304</v>
      </c>
      <c r="Z5" s="5"/>
      <c r="AA5" s="5"/>
    </row>
    <row r="6" spans="1:27" s="6" customFormat="1" ht="9" customHeight="1" x14ac:dyDescent="0.2">
      <c r="A6" s="44"/>
      <c r="B6" s="44"/>
      <c r="C6" s="442"/>
      <c r="D6" s="442"/>
      <c r="E6" s="442"/>
      <c r="F6" s="442"/>
      <c r="G6" s="442"/>
      <c r="H6" s="442"/>
      <c r="I6" s="442"/>
      <c r="J6" s="442"/>
      <c r="K6" s="50">
        <f t="shared" si="0"/>
        <v>44277</v>
      </c>
      <c r="L6" s="50">
        <f t="shared" si="0"/>
        <v>44278</v>
      </c>
      <c r="M6" s="50">
        <f t="shared" si="0"/>
        <v>44279</v>
      </c>
      <c r="N6" s="50">
        <f t="shared" si="0"/>
        <v>44280</v>
      </c>
      <c r="O6" s="50">
        <f t="shared" si="0"/>
        <v>44281</v>
      </c>
      <c r="P6" s="50">
        <f t="shared" si="0"/>
        <v>44282</v>
      </c>
      <c r="Q6" s="50">
        <f t="shared" si="0"/>
        <v>44283</v>
      </c>
      <c r="R6" s="3"/>
      <c r="S6" s="28">
        <f t="shared" si="1"/>
        <v>44305</v>
      </c>
      <c r="T6" s="28">
        <f t="shared" si="1"/>
        <v>44306</v>
      </c>
      <c r="U6" s="28">
        <f t="shared" si="1"/>
        <v>44307</v>
      </c>
      <c r="V6" s="28">
        <f t="shared" si="1"/>
        <v>44308</v>
      </c>
      <c r="W6" s="28">
        <f t="shared" si="1"/>
        <v>44309</v>
      </c>
      <c r="X6" s="28">
        <f t="shared" si="1"/>
        <v>44310</v>
      </c>
      <c r="Y6" s="28">
        <f t="shared" si="1"/>
        <v>44311</v>
      </c>
      <c r="Z6" s="5"/>
      <c r="AA6" s="5"/>
    </row>
    <row r="7" spans="1:27" s="6" customFormat="1" ht="9" customHeight="1" x14ac:dyDescent="0.2">
      <c r="A7" s="44"/>
      <c r="B7" s="44"/>
      <c r="C7" s="442"/>
      <c r="D7" s="442"/>
      <c r="E7" s="442"/>
      <c r="F7" s="442"/>
      <c r="G7" s="442"/>
      <c r="H7" s="442"/>
      <c r="I7" s="442"/>
      <c r="J7" s="442"/>
      <c r="K7" s="50">
        <f t="shared" si="0"/>
        <v>44284</v>
      </c>
      <c r="L7" s="50">
        <f t="shared" si="0"/>
        <v>44285</v>
      </c>
      <c r="M7" s="50">
        <f t="shared" si="0"/>
        <v>44286</v>
      </c>
      <c r="N7" s="50" t="str">
        <f t="shared" si="0"/>
        <v/>
      </c>
      <c r="O7" s="50" t="str">
        <f t="shared" si="0"/>
        <v/>
      </c>
      <c r="P7" s="50" t="str">
        <f t="shared" si="0"/>
        <v/>
      </c>
      <c r="Q7" s="50" t="str">
        <f t="shared" si="0"/>
        <v/>
      </c>
      <c r="R7" s="3"/>
      <c r="S7" s="28">
        <f t="shared" si="1"/>
        <v>44312</v>
      </c>
      <c r="T7" s="28">
        <f t="shared" si="1"/>
        <v>44313</v>
      </c>
      <c r="U7" s="28">
        <f t="shared" si="1"/>
        <v>44314</v>
      </c>
      <c r="V7" s="28">
        <f t="shared" si="1"/>
        <v>44315</v>
      </c>
      <c r="W7" s="28">
        <f t="shared" si="1"/>
        <v>44316</v>
      </c>
      <c r="X7" s="28" t="str">
        <f t="shared" si="1"/>
        <v/>
      </c>
      <c r="Y7" s="28" t="str">
        <f t="shared" si="1"/>
        <v/>
      </c>
      <c r="Z7" s="5"/>
      <c r="AA7" s="5"/>
    </row>
    <row r="8" spans="1:27" s="7" customFormat="1" ht="9" customHeight="1" x14ac:dyDescent="0.25">
      <c r="A8" s="142"/>
      <c r="B8" s="130"/>
      <c r="C8" s="131"/>
      <c r="D8" s="36"/>
      <c r="E8" s="36"/>
      <c r="F8" s="36"/>
      <c r="G8" s="36"/>
      <c r="H8" s="36"/>
      <c r="I8" s="35"/>
      <c r="J8" s="35"/>
      <c r="K8" s="28" t="str">
        <f t="shared" si="0"/>
        <v/>
      </c>
      <c r="L8" s="28" t="str">
        <f t="shared" si="0"/>
        <v/>
      </c>
      <c r="M8" s="28" t="str">
        <f t="shared" si="0"/>
        <v/>
      </c>
      <c r="N8" s="28" t="str">
        <f t="shared" si="0"/>
        <v/>
      </c>
      <c r="O8" s="28" t="str">
        <f t="shared" si="0"/>
        <v/>
      </c>
      <c r="P8" s="28" t="str">
        <f t="shared" si="0"/>
        <v/>
      </c>
      <c r="Q8" s="28" t="str">
        <f t="shared" si="0"/>
        <v/>
      </c>
      <c r="R8" s="29"/>
      <c r="S8" s="28" t="str">
        <f t="shared" si="1"/>
        <v/>
      </c>
      <c r="T8" s="28" t="str">
        <f t="shared" si="1"/>
        <v/>
      </c>
      <c r="U8" s="28" t="str">
        <f t="shared" si="1"/>
        <v/>
      </c>
      <c r="V8" s="28" t="str">
        <f t="shared" si="1"/>
        <v/>
      </c>
      <c r="W8" s="28" t="str">
        <f t="shared" si="1"/>
        <v/>
      </c>
      <c r="X8" s="28" t="str">
        <f t="shared" si="1"/>
        <v/>
      </c>
      <c r="Y8" s="28" t="str">
        <f t="shared" si="1"/>
        <v/>
      </c>
      <c r="Z8" s="30"/>
    </row>
    <row r="9" spans="1:27" s="1" customFormat="1" ht="21" customHeight="1" x14ac:dyDescent="0.25">
      <c r="A9" s="405">
        <f>A10</f>
        <v>44284</v>
      </c>
      <c r="B9" s="406"/>
      <c r="C9" s="406">
        <f>C10</f>
        <v>44285</v>
      </c>
      <c r="D9" s="406"/>
      <c r="E9" s="406">
        <f>E10</f>
        <v>44286</v>
      </c>
      <c r="F9" s="406"/>
      <c r="G9" s="406">
        <f>G10</f>
        <v>44287</v>
      </c>
      <c r="H9" s="406"/>
      <c r="I9" s="406">
        <f>I10</f>
        <v>44288</v>
      </c>
      <c r="J9" s="406"/>
      <c r="K9" s="406">
        <f>K10</f>
        <v>44289</v>
      </c>
      <c r="L9" s="406"/>
      <c r="M9" s="406"/>
      <c r="N9" s="406"/>
      <c r="O9" s="406"/>
      <c r="P9" s="406"/>
      <c r="Q9" s="406"/>
      <c r="R9" s="406"/>
      <c r="S9" s="406">
        <f>S10</f>
        <v>44290</v>
      </c>
      <c r="T9" s="406"/>
      <c r="U9" s="406"/>
      <c r="V9" s="406"/>
      <c r="W9" s="406"/>
      <c r="X9" s="406"/>
      <c r="Y9" s="406"/>
      <c r="Z9" s="407"/>
    </row>
    <row r="10" spans="1:27" s="1" customFormat="1" ht="18.5" x14ac:dyDescent="0.25">
      <c r="A10" s="145">
        <f>$C$5-(WEEKDAY($C$5,1)-(start_day-1))-IF((WEEKDAY($C$5,1)-(start_day-1))&lt;=0,7,0)+1</f>
        <v>44284</v>
      </c>
      <c r="B10" s="97"/>
      <c r="C10" s="284">
        <f>A10+1</f>
        <v>44285</v>
      </c>
      <c r="D10" s="287"/>
      <c r="E10" s="284">
        <f>C10+1</f>
        <v>44286</v>
      </c>
      <c r="F10" s="287"/>
      <c r="G10" s="284">
        <f>E10+1</f>
        <v>44287</v>
      </c>
      <c r="H10" s="287"/>
      <c r="I10" s="284">
        <f>G10+1</f>
        <v>44288</v>
      </c>
      <c r="J10" s="287"/>
      <c r="K10" s="381">
        <f>I10+1</f>
        <v>44289</v>
      </c>
      <c r="L10" s="382"/>
      <c r="M10" s="383"/>
      <c r="N10" s="383"/>
      <c r="O10" s="383"/>
      <c r="P10" s="383"/>
      <c r="Q10" s="383"/>
      <c r="R10" s="384"/>
      <c r="S10" s="385">
        <f>K10+1</f>
        <v>44290</v>
      </c>
      <c r="T10" s="386"/>
      <c r="U10" s="387"/>
      <c r="V10" s="387"/>
      <c r="W10" s="387"/>
      <c r="X10" s="387"/>
      <c r="Y10" s="387"/>
      <c r="Z10" s="388"/>
      <c r="AA10" s="10"/>
    </row>
    <row r="11" spans="1:27" s="1" customFormat="1" ht="16" customHeight="1" x14ac:dyDescent="0.25">
      <c r="A11" s="496" t="s">
        <v>427</v>
      </c>
      <c r="B11" s="497"/>
      <c r="C11" s="497"/>
      <c r="D11" s="497"/>
      <c r="E11" s="497"/>
      <c r="F11" s="497"/>
      <c r="G11" s="497"/>
      <c r="H11" s="497"/>
      <c r="I11" s="497"/>
      <c r="J11" s="497"/>
      <c r="K11" s="497"/>
      <c r="L11" s="497"/>
      <c r="M11" s="497"/>
      <c r="N11" s="497"/>
      <c r="O11" s="497"/>
      <c r="P11" s="497"/>
      <c r="Q11" s="497"/>
      <c r="R11" s="497"/>
      <c r="S11" s="497"/>
      <c r="T11" s="497"/>
      <c r="U11" s="497"/>
      <c r="V11" s="497"/>
      <c r="W11" s="497"/>
      <c r="X11" s="497"/>
      <c r="Y11" s="497"/>
      <c r="Z11" s="498"/>
      <c r="AA11" s="144"/>
    </row>
    <row r="12" spans="1:27" s="1" customFormat="1" ht="16" customHeight="1" x14ac:dyDescent="0.25">
      <c r="A12" s="294"/>
      <c r="B12" s="292"/>
      <c r="C12" s="291"/>
      <c r="D12" s="292"/>
      <c r="E12" s="291"/>
      <c r="F12" s="291"/>
      <c r="G12" s="589" t="s">
        <v>434</v>
      </c>
      <c r="H12" s="500"/>
      <c r="I12" s="500"/>
      <c r="J12" s="500"/>
      <c r="K12" s="293"/>
      <c r="L12" s="52"/>
      <c r="M12" s="52"/>
      <c r="N12" s="52"/>
      <c r="O12" s="52"/>
      <c r="P12" s="52"/>
      <c r="Q12" s="52"/>
      <c r="R12" s="53"/>
      <c r="S12" s="586"/>
      <c r="T12" s="587"/>
      <c r="U12" s="587"/>
      <c r="V12" s="587"/>
      <c r="W12" s="587"/>
      <c r="X12" s="587"/>
      <c r="Y12" s="587"/>
      <c r="Z12" s="588"/>
      <c r="AA12" s="10"/>
    </row>
    <row r="13" spans="1:27" s="1" customFormat="1" ht="35.15" customHeight="1" x14ac:dyDescent="0.25">
      <c r="A13" s="51"/>
      <c r="B13" s="53"/>
      <c r="C13" s="52"/>
      <c r="D13" s="53"/>
      <c r="E13" s="51"/>
      <c r="F13" s="53"/>
      <c r="G13" s="45"/>
      <c r="H13" s="46"/>
      <c r="I13" s="45"/>
      <c r="J13" s="46"/>
      <c r="K13" s="341"/>
      <c r="L13" s="343"/>
      <c r="M13" s="343"/>
      <c r="N13" s="343"/>
      <c r="O13" s="343"/>
      <c r="P13" s="343"/>
      <c r="Q13" s="343"/>
      <c r="R13" s="342"/>
      <c r="S13" s="300"/>
      <c r="T13" s="301"/>
      <c r="U13" s="301"/>
      <c r="V13" s="301"/>
      <c r="W13" s="301"/>
      <c r="X13" s="301"/>
      <c r="Y13" s="301"/>
      <c r="Z13" s="302"/>
      <c r="AA13" s="10"/>
    </row>
    <row r="14" spans="1:27" s="1" customFormat="1" ht="12.75" customHeight="1" x14ac:dyDescent="0.25">
      <c r="A14" s="45"/>
      <c r="B14" s="46"/>
      <c r="C14" s="45"/>
      <c r="D14" s="46"/>
      <c r="E14" s="45"/>
      <c r="F14" s="46"/>
      <c r="G14" s="45"/>
      <c r="H14" s="46"/>
      <c r="I14" s="45"/>
      <c r="J14" s="46"/>
      <c r="K14" s="341"/>
      <c r="L14" s="343"/>
      <c r="M14" s="343"/>
      <c r="N14" s="343"/>
      <c r="O14" s="343"/>
      <c r="P14" s="343"/>
      <c r="Q14" s="343"/>
      <c r="R14" s="342"/>
      <c r="S14" s="586"/>
      <c r="T14" s="587"/>
      <c r="U14" s="587"/>
      <c r="V14" s="587"/>
      <c r="W14" s="587"/>
      <c r="X14" s="587"/>
      <c r="Y14" s="587"/>
      <c r="Z14" s="588"/>
      <c r="AA14" s="10"/>
    </row>
    <row r="15" spans="1:27" s="2" customFormat="1" ht="13.15" customHeight="1" x14ac:dyDescent="0.25">
      <c r="A15" s="47"/>
      <c r="B15" s="48"/>
      <c r="C15" s="45"/>
      <c r="D15" s="46"/>
      <c r="E15" s="45"/>
      <c r="F15" s="46"/>
      <c r="G15" s="47"/>
      <c r="H15" s="48"/>
      <c r="I15" s="47"/>
      <c r="J15" s="48"/>
      <c r="K15" s="366"/>
      <c r="L15" s="364"/>
      <c r="M15" s="364"/>
      <c r="N15" s="364"/>
      <c r="O15" s="364"/>
      <c r="P15" s="364"/>
      <c r="Q15" s="364"/>
      <c r="R15" s="365"/>
      <c r="S15" s="583"/>
      <c r="T15" s="584"/>
      <c r="U15" s="584"/>
      <c r="V15" s="584"/>
      <c r="W15" s="584"/>
      <c r="X15" s="584"/>
      <c r="Y15" s="584"/>
      <c r="Z15" s="585"/>
      <c r="AA15" s="10"/>
    </row>
    <row r="16" spans="1:27" s="1" customFormat="1" ht="18.75" customHeight="1" x14ac:dyDescent="0.25">
      <c r="A16" s="311">
        <f>S10+1</f>
        <v>44291</v>
      </c>
      <c r="B16" s="279"/>
      <c r="C16" s="280">
        <f>A16+1</f>
        <v>44292</v>
      </c>
      <c r="D16" s="282"/>
      <c r="E16" s="299">
        <f>C16+1</f>
        <v>44293</v>
      </c>
      <c r="F16" s="85"/>
      <c r="G16" s="280">
        <f>E16+1</f>
        <v>44294</v>
      </c>
      <c r="H16" s="282"/>
      <c r="I16" s="280">
        <f>G16+1</f>
        <v>44295</v>
      </c>
      <c r="J16" s="282"/>
      <c r="K16" s="352">
        <f>I16+1</f>
        <v>44296</v>
      </c>
      <c r="L16" s="353"/>
      <c r="M16" s="354"/>
      <c r="N16" s="354"/>
      <c r="O16" s="354"/>
      <c r="P16" s="354"/>
      <c r="Q16" s="354"/>
      <c r="R16" s="355"/>
      <c r="S16" s="356">
        <f>K16+1</f>
        <v>44297</v>
      </c>
      <c r="T16" s="357"/>
      <c r="U16" s="358"/>
      <c r="V16" s="358"/>
      <c r="W16" s="358"/>
      <c r="X16" s="358"/>
      <c r="Y16" s="358"/>
      <c r="Z16" s="359"/>
      <c r="AA16" s="10"/>
    </row>
    <row r="17" spans="1:27" s="1" customFormat="1" ht="16" customHeight="1" x14ac:dyDescent="0.25">
      <c r="A17" s="496" t="s">
        <v>427</v>
      </c>
      <c r="B17" s="497"/>
      <c r="C17" s="497"/>
      <c r="D17" s="497"/>
      <c r="E17" s="497"/>
      <c r="F17" s="497"/>
      <c r="G17" s="497"/>
      <c r="H17" s="497"/>
      <c r="I17" s="497"/>
      <c r="J17" s="497"/>
      <c r="K17" s="497"/>
      <c r="L17" s="497"/>
      <c r="M17" s="497"/>
      <c r="N17" s="497"/>
      <c r="O17" s="497"/>
      <c r="P17" s="497"/>
      <c r="Q17" s="497"/>
      <c r="R17" s="497"/>
      <c r="S17" s="497"/>
      <c r="T17" s="497"/>
      <c r="U17" s="497"/>
      <c r="V17" s="497"/>
      <c r="W17" s="497"/>
      <c r="X17" s="497"/>
      <c r="Y17" s="497"/>
      <c r="Z17" s="498"/>
      <c r="AA17" s="10"/>
    </row>
    <row r="18" spans="1:27" s="1" customFormat="1" ht="16" customHeight="1" x14ac:dyDescent="0.25">
      <c r="A18" s="589" t="s">
        <v>426</v>
      </c>
      <c r="B18" s="500"/>
      <c r="C18" s="500"/>
      <c r="D18" s="500"/>
      <c r="E18" s="500"/>
      <c r="F18" s="500"/>
      <c r="G18" s="500"/>
      <c r="H18" s="500"/>
      <c r="I18" s="500"/>
      <c r="J18" s="590"/>
      <c r="K18" s="591"/>
      <c r="L18" s="592"/>
      <c r="M18" s="592"/>
      <c r="N18" s="592"/>
      <c r="O18" s="592"/>
      <c r="P18" s="592"/>
      <c r="Q18" s="592"/>
      <c r="R18" s="593"/>
      <c r="S18" s="337"/>
      <c r="T18" s="338"/>
      <c r="U18" s="338"/>
      <c r="V18" s="338"/>
      <c r="W18" s="338"/>
      <c r="X18" s="338"/>
      <c r="Y18" s="338"/>
      <c r="Z18" s="339"/>
      <c r="AA18" s="10"/>
    </row>
    <row r="19" spans="1:27" s="1" customFormat="1" ht="35.15" customHeight="1" x14ac:dyDescent="0.25">
      <c r="A19" s="312"/>
      <c r="B19" s="313"/>
      <c r="C19" s="45"/>
      <c r="D19" s="46"/>
      <c r="E19" s="617" t="s">
        <v>416</v>
      </c>
      <c r="F19" s="618"/>
      <c r="G19" s="45"/>
      <c r="H19" s="46"/>
      <c r="I19" s="45"/>
      <c r="J19" s="46"/>
      <c r="K19" s="341"/>
      <c r="L19" s="343"/>
      <c r="M19" s="343"/>
      <c r="N19" s="343"/>
      <c r="O19" s="343"/>
      <c r="P19" s="343"/>
      <c r="Q19" s="343"/>
      <c r="R19" s="342"/>
      <c r="S19" s="337"/>
      <c r="T19" s="338"/>
      <c r="U19" s="338"/>
      <c r="V19" s="338"/>
      <c r="W19" s="338"/>
      <c r="X19" s="338"/>
      <c r="Y19" s="338"/>
      <c r="Z19" s="339"/>
      <c r="AA19" s="10"/>
    </row>
    <row r="20" spans="1:27" s="1" customFormat="1" ht="12.65" customHeight="1" x14ac:dyDescent="0.25">
      <c r="A20" s="314"/>
      <c r="B20" s="315"/>
      <c r="C20" s="45"/>
      <c r="D20" s="46"/>
      <c r="E20" s="295"/>
      <c r="F20" s="296"/>
      <c r="G20" s="45"/>
      <c r="H20" s="46"/>
      <c r="I20" s="45"/>
      <c r="J20" s="46"/>
      <c r="K20" s="341"/>
      <c r="L20" s="343"/>
      <c r="M20" s="343"/>
      <c r="N20" s="343"/>
      <c r="O20" s="343"/>
      <c r="P20" s="343"/>
      <c r="Q20" s="343"/>
      <c r="R20" s="342"/>
      <c r="S20" s="337"/>
      <c r="T20" s="338"/>
      <c r="U20" s="338"/>
      <c r="V20" s="338"/>
      <c r="W20" s="338"/>
      <c r="X20" s="338"/>
      <c r="Y20" s="338"/>
      <c r="Z20" s="339"/>
      <c r="AA20" s="10"/>
    </row>
    <row r="21" spans="1:27" s="2" customFormat="1" ht="13.15" customHeight="1" x14ac:dyDescent="0.25">
      <c r="A21" s="314"/>
      <c r="B21" s="315"/>
      <c r="C21" s="45"/>
      <c r="D21" s="46"/>
      <c r="E21" s="297"/>
      <c r="F21" s="298"/>
      <c r="G21" s="47"/>
      <c r="H21" s="48"/>
      <c r="I21" s="47"/>
      <c r="J21" s="48"/>
      <c r="K21" s="366"/>
      <c r="L21" s="364"/>
      <c r="M21" s="364"/>
      <c r="N21" s="364"/>
      <c r="O21" s="364"/>
      <c r="P21" s="364"/>
      <c r="Q21" s="364"/>
      <c r="R21" s="365"/>
      <c r="S21" s="427"/>
      <c r="T21" s="428"/>
      <c r="U21" s="428"/>
      <c r="V21" s="428"/>
      <c r="W21" s="428"/>
      <c r="X21" s="428"/>
      <c r="Y21" s="428"/>
      <c r="Z21" s="429"/>
      <c r="AA21" s="10"/>
    </row>
    <row r="22" spans="1:27" s="1" customFormat="1" ht="18.5" x14ac:dyDescent="0.25">
      <c r="A22" s="115">
        <f>S16+1</f>
        <v>44298</v>
      </c>
      <c r="B22" s="116"/>
      <c r="C22" s="223">
        <f>A22+1</f>
        <v>44299</v>
      </c>
      <c r="D22" s="224"/>
      <c r="E22" s="115">
        <f>C22+1</f>
        <v>44300</v>
      </c>
      <c r="F22" s="116"/>
      <c r="G22" s="281">
        <f>E22+1</f>
        <v>44301</v>
      </c>
      <c r="H22" s="282"/>
      <c r="I22" s="280">
        <f>G22+1</f>
        <v>44302</v>
      </c>
      <c r="J22" s="282"/>
      <c r="K22" s="352">
        <f>I22+1</f>
        <v>44303</v>
      </c>
      <c r="L22" s="353"/>
      <c r="M22" s="354"/>
      <c r="N22" s="354"/>
      <c r="O22" s="354"/>
      <c r="P22" s="354"/>
      <c r="Q22" s="354"/>
      <c r="R22" s="355"/>
      <c r="S22" s="356">
        <f>K22+1</f>
        <v>44304</v>
      </c>
      <c r="T22" s="357"/>
      <c r="U22" s="358"/>
      <c r="V22" s="358"/>
      <c r="W22" s="358"/>
      <c r="X22" s="358"/>
      <c r="Y22" s="358"/>
      <c r="Z22" s="359"/>
      <c r="AA22" s="10"/>
    </row>
    <row r="23" spans="1:27" s="1" customFormat="1" ht="16" customHeight="1" x14ac:dyDescent="0.25">
      <c r="A23" s="589" t="s">
        <v>426</v>
      </c>
      <c r="B23" s="500"/>
      <c r="C23" s="500"/>
      <c r="D23" s="500"/>
      <c r="E23" s="500"/>
      <c r="F23" s="500"/>
      <c r="G23" s="500"/>
      <c r="H23" s="500"/>
      <c r="I23" s="500"/>
      <c r="J23" s="590"/>
      <c r="K23" s="54"/>
      <c r="L23" s="56"/>
      <c r="M23" s="56"/>
      <c r="N23" s="56"/>
      <c r="O23" s="56"/>
      <c r="P23" s="56"/>
      <c r="Q23" s="56"/>
      <c r="R23" s="55"/>
      <c r="S23" s="57"/>
      <c r="T23" s="58"/>
      <c r="U23" s="58"/>
      <c r="V23" s="58"/>
      <c r="W23" s="58"/>
      <c r="X23" s="58"/>
      <c r="Y23" s="58"/>
      <c r="Z23" s="123"/>
      <c r="AA23" s="10"/>
    </row>
    <row r="24" spans="1:27" s="1" customFormat="1" ht="16" customHeight="1" x14ac:dyDescent="0.25">
      <c r="A24" s="320"/>
      <c r="B24" s="291"/>
      <c r="C24" s="598" t="s">
        <v>430</v>
      </c>
      <c r="D24" s="599"/>
      <c r="E24" s="54"/>
      <c r="F24" s="55"/>
      <c r="G24" s="56"/>
      <c r="H24" s="55"/>
      <c r="I24" s="54"/>
      <c r="J24" s="55"/>
      <c r="K24" s="54"/>
      <c r="L24" s="56"/>
      <c r="M24" s="56"/>
      <c r="N24" s="56"/>
      <c r="O24" s="56"/>
      <c r="P24" s="56"/>
      <c r="Q24" s="56"/>
      <c r="R24" s="55"/>
      <c r="S24" s="57"/>
      <c r="T24" s="58"/>
      <c r="U24" s="58"/>
      <c r="V24" s="58"/>
      <c r="W24" s="58"/>
      <c r="X24" s="58"/>
      <c r="Y24" s="58"/>
      <c r="Z24" s="123"/>
      <c r="AA24" s="10"/>
    </row>
    <row r="25" spans="1:27" s="1" customFormat="1" ht="35.15" customHeight="1" x14ac:dyDescent="0.25">
      <c r="A25" s="321"/>
      <c r="B25" s="322"/>
      <c r="C25" s="600"/>
      <c r="D25" s="601"/>
      <c r="E25" s="234"/>
      <c r="F25" s="235"/>
      <c r="G25" s="234"/>
      <c r="H25" s="234"/>
      <c r="I25" s="323"/>
      <c r="J25" s="235"/>
      <c r="K25" s="54"/>
      <c r="L25" s="56"/>
      <c r="M25" s="56"/>
      <c r="N25" s="56"/>
      <c r="O25" s="56"/>
      <c r="P25" s="56"/>
      <c r="Q25" s="56"/>
      <c r="R25" s="55"/>
      <c r="S25" s="57"/>
      <c r="T25" s="58"/>
      <c r="U25" s="58"/>
      <c r="V25" s="58"/>
      <c r="W25" s="58"/>
      <c r="X25" s="58"/>
      <c r="Y25" s="58"/>
      <c r="Z25" s="123"/>
      <c r="AA25" s="10"/>
    </row>
    <row r="26" spans="1:27" s="1" customFormat="1" ht="12.65" customHeight="1" x14ac:dyDescent="0.25">
      <c r="A26" s="594"/>
      <c r="B26" s="595"/>
      <c r="C26" s="600"/>
      <c r="D26" s="601"/>
      <c r="E26" s="236"/>
      <c r="F26" s="235"/>
      <c r="G26" s="316"/>
      <c r="H26" s="317"/>
      <c r="I26" s="236"/>
      <c r="J26" s="235"/>
      <c r="K26" s="54"/>
      <c r="L26" s="56"/>
      <c r="M26" s="56"/>
      <c r="N26" s="56"/>
      <c r="O26" s="56"/>
      <c r="P26" s="56"/>
      <c r="Q26" s="56"/>
      <c r="R26" s="55"/>
      <c r="S26" s="57"/>
      <c r="T26" s="58"/>
      <c r="U26" s="58"/>
      <c r="V26" s="58"/>
      <c r="W26" s="58"/>
      <c r="X26" s="58"/>
      <c r="Y26" s="58"/>
      <c r="Z26" s="123"/>
      <c r="AA26" s="10"/>
    </row>
    <row r="27" spans="1:27" s="2" customFormat="1" ht="12.75" customHeight="1" x14ac:dyDescent="0.25">
      <c r="A27" s="596"/>
      <c r="B27" s="597"/>
      <c r="C27" s="602"/>
      <c r="D27" s="603"/>
      <c r="E27" s="237"/>
      <c r="F27" s="238"/>
      <c r="G27" s="318"/>
      <c r="H27" s="319"/>
      <c r="I27" s="237"/>
      <c r="J27" s="238"/>
      <c r="K27" s="59"/>
      <c r="L27" s="61"/>
      <c r="M27" s="61"/>
      <c r="N27" s="61"/>
      <c r="O27" s="61"/>
      <c r="P27" s="61"/>
      <c r="Q27" s="61"/>
      <c r="R27" s="60"/>
      <c r="S27" s="62"/>
      <c r="T27" s="63"/>
      <c r="U27" s="63"/>
      <c r="V27" s="63"/>
      <c r="W27" s="63"/>
      <c r="X27" s="63"/>
      <c r="Y27" s="63"/>
      <c r="Z27" s="124"/>
      <c r="AA27" s="10"/>
    </row>
    <row r="28" spans="1:27" s="1" customFormat="1" ht="18.5" x14ac:dyDescent="0.25">
      <c r="A28" s="110">
        <f>S22+1</f>
        <v>44305</v>
      </c>
      <c r="B28" s="111"/>
      <c r="C28" s="115">
        <f>A28+1</f>
        <v>44306</v>
      </c>
      <c r="D28" s="116"/>
      <c r="E28" s="289">
        <f>C28+1</f>
        <v>44307</v>
      </c>
      <c r="F28" s="309"/>
      <c r="G28" s="299">
        <f>E28+1</f>
        <v>44308</v>
      </c>
      <c r="H28" s="85"/>
      <c r="I28" s="242">
        <f>G28+1</f>
        <v>44309</v>
      </c>
      <c r="J28" s="243"/>
      <c r="K28" s="352">
        <f>I28+1</f>
        <v>44310</v>
      </c>
      <c r="L28" s="353"/>
      <c r="M28" s="354"/>
      <c r="N28" s="354"/>
      <c r="O28" s="354"/>
      <c r="P28" s="354"/>
      <c r="Q28" s="354"/>
      <c r="R28" s="355"/>
      <c r="S28" s="356">
        <f>K28+1</f>
        <v>44311</v>
      </c>
      <c r="T28" s="357"/>
      <c r="U28" s="358"/>
      <c r="V28" s="358"/>
      <c r="W28" s="358"/>
      <c r="X28" s="358"/>
      <c r="Y28" s="358"/>
      <c r="Z28" s="359"/>
      <c r="AA28" s="10"/>
    </row>
    <row r="29" spans="1:27" s="1" customFormat="1" ht="16" customHeight="1" x14ac:dyDescent="0.25">
      <c r="A29" s="512"/>
      <c r="B29" s="513"/>
      <c r="C29" s="532"/>
      <c r="D29" s="604"/>
      <c r="E29" s="524"/>
      <c r="F29" s="605"/>
      <c r="G29" s="606"/>
      <c r="H29" s="605"/>
      <c r="I29" s="516"/>
      <c r="J29" s="517"/>
      <c r="K29" s="341"/>
      <c r="L29" s="343"/>
      <c r="M29" s="343"/>
      <c r="N29" s="343"/>
      <c r="O29" s="343"/>
      <c r="P29" s="343"/>
      <c r="Q29" s="343"/>
      <c r="R29" s="342"/>
      <c r="S29" s="337"/>
      <c r="T29" s="338"/>
      <c r="U29" s="338"/>
      <c r="V29" s="338"/>
      <c r="W29" s="338"/>
      <c r="X29" s="338"/>
      <c r="Y29" s="338"/>
      <c r="Z29" s="339"/>
      <c r="AA29" s="10"/>
    </row>
    <row r="30" spans="1:27" s="1" customFormat="1" ht="16" customHeight="1" x14ac:dyDescent="0.25">
      <c r="A30" s="512"/>
      <c r="B30" s="513"/>
      <c r="C30" s="234"/>
      <c r="D30" s="234"/>
      <c r="E30" s="324"/>
      <c r="F30" s="239"/>
      <c r="G30" s="606"/>
      <c r="H30" s="605"/>
      <c r="I30" s="556" t="s">
        <v>435</v>
      </c>
      <c r="J30" s="557"/>
      <c r="K30" s="341"/>
      <c r="L30" s="343"/>
      <c r="M30" s="343"/>
      <c r="N30" s="343"/>
      <c r="O30" s="343"/>
      <c r="P30" s="343"/>
      <c r="Q30" s="343"/>
      <c r="R30" s="342"/>
      <c r="S30" s="337"/>
      <c r="T30" s="338"/>
      <c r="U30" s="338"/>
      <c r="V30" s="338"/>
      <c r="W30" s="338"/>
      <c r="X30" s="338"/>
      <c r="Y30" s="338"/>
      <c r="Z30" s="339"/>
      <c r="AA30" s="10"/>
    </row>
    <row r="31" spans="1:27" s="1" customFormat="1" ht="35.15" customHeight="1" x14ac:dyDescent="0.25">
      <c r="A31" s="577" t="s">
        <v>422</v>
      </c>
      <c r="B31" s="578"/>
      <c r="C31" s="234"/>
      <c r="D31" s="234"/>
      <c r="E31" s="529" t="s">
        <v>15</v>
      </c>
      <c r="F31" s="530"/>
      <c r="G31" s="531" t="s">
        <v>16</v>
      </c>
      <c r="H31" s="531"/>
      <c r="I31" s="556"/>
      <c r="J31" s="557"/>
      <c r="K31" s="341"/>
      <c r="L31" s="343"/>
      <c r="M31" s="343"/>
      <c r="N31" s="343"/>
      <c r="O31" s="343"/>
      <c r="P31" s="343"/>
      <c r="Q31" s="343"/>
      <c r="R31" s="342"/>
      <c r="S31" s="310"/>
      <c r="T31" s="301"/>
      <c r="U31" s="301"/>
      <c r="V31" s="301"/>
      <c r="W31" s="301"/>
      <c r="X31" s="301"/>
      <c r="Y31" s="301"/>
      <c r="Z31" s="302"/>
      <c r="AA31" s="10"/>
    </row>
    <row r="32" spans="1:27" s="1" customFormat="1" ht="13" customHeight="1" x14ac:dyDescent="0.25">
      <c r="A32" s="512"/>
      <c r="B32" s="513"/>
      <c r="C32" s="532"/>
      <c r="D32" s="604"/>
      <c r="E32" s="239"/>
      <c r="F32" s="239"/>
      <c r="G32" s="606"/>
      <c r="H32" s="605"/>
      <c r="I32" s="556"/>
      <c r="J32" s="557"/>
      <c r="K32" s="341"/>
      <c r="L32" s="343"/>
      <c r="M32" s="343"/>
      <c r="N32" s="343"/>
      <c r="O32" s="343"/>
      <c r="P32" s="343"/>
      <c r="Q32" s="343"/>
      <c r="R32" s="342"/>
      <c r="S32" s="337"/>
      <c r="T32" s="338"/>
      <c r="U32" s="338"/>
      <c r="V32" s="338"/>
      <c r="W32" s="338"/>
      <c r="X32" s="338"/>
      <c r="Y32" s="338"/>
      <c r="Z32" s="339"/>
      <c r="AA32" s="10"/>
    </row>
    <row r="33" spans="1:27" s="2" customFormat="1" ht="13" x14ac:dyDescent="0.25">
      <c r="A33" s="533"/>
      <c r="B33" s="534"/>
      <c r="C33" s="564"/>
      <c r="D33" s="609"/>
      <c r="E33" s="610"/>
      <c r="F33" s="611"/>
      <c r="G33" s="612"/>
      <c r="H33" s="611"/>
      <c r="I33" s="541"/>
      <c r="J33" s="538"/>
      <c r="K33" s="366"/>
      <c r="L33" s="364"/>
      <c r="M33" s="364"/>
      <c r="N33" s="364"/>
      <c r="O33" s="364"/>
      <c r="P33" s="364"/>
      <c r="Q33" s="364"/>
      <c r="R33" s="365"/>
      <c r="S33" s="427"/>
      <c r="T33" s="428"/>
      <c r="U33" s="428"/>
      <c r="V33" s="428"/>
      <c r="W33" s="428"/>
      <c r="X33" s="428"/>
      <c r="Y33" s="428"/>
      <c r="Z33" s="429"/>
      <c r="AA33" s="10"/>
    </row>
    <row r="34" spans="1:27" s="1" customFormat="1" ht="18.5" x14ac:dyDescent="0.25">
      <c r="A34" s="307">
        <f>S28+1</f>
        <v>44312</v>
      </c>
      <c r="B34" s="308"/>
      <c r="C34" s="306">
        <f>A34+1</f>
        <v>44313</v>
      </c>
      <c r="D34" s="241"/>
      <c r="E34" s="283">
        <f>C34+1</f>
        <v>44314</v>
      </c>
      <c r="F34" s="303"/>
      <c r="G34" s="280">
        <f>E34+1</f>
        <v>44315</v>
      </c>
      <c r="H34" s="282"/>
      <c r="I34" s="280">
        <f>G34+1</f>
        <v>44316</v>
      </c>
      <c r="J34" s="282"/>
      <c r="K34" s="352">
        <f>I34+1</f>
        <v>44317</v>
      </c>
      <c r="L34" s="353"/>
      <c r="M34" s="354"/>
      <c r="N34" s="354"/>
      <c r="O34" s="354"/>
      <c r="P34" s="354"/>
      <c r="Q34" s="354"/>
      <c r="R34" s="355"/>
      <c r="S34" s="356">
        <f>K34+1</f>
        <v>44318</v>
      </c>
      <c r="T34" s="357"/>
      <c r="U34" s="358"/>
      <c r="V34" s="358"/>
      <c r="W34" s="358"/>
      <c r="X34" s="358"/>
      <c r="Y34" s="358"/>
      <c r="Z34" s="359"/>
      <c r="AA34" s="10"/>
    </row>
    <row r="35" spans="1:27" s="1" customFormat="1" ht="16" customHeight="1" x14ac:dyDescent="0.25">
      <c r="A35" s="607"/>
      <c r="B35" s="608"/>
      <c r="C35" s="516"/>
      <c r="D35" s="517"/>
      <c r="E35" s="304"/>
      <c r="F35" s="305"/>
      <c r="G35" s="341"/>
      <c r="H35" s="342"/>
      <c r="I35" s="341"/>
      <c r="J35" s="342"/>
      <c r="K35" s="341"/>
      <c r="L35" s="343"/>
      <c r="M35" s="343"/>
      <c r="N35" s="343"/>
      <c r="O35" s="343"/>
      <c r="P35" s="343"/>
      <c r="Q35" s="343"/>
      <c r="R35" s="342"/>
      <c r="S35" s="337"/>
      <c r="T35" s="338"/>
      <c r="U35" s="338"/>
      <c r="V35" s="338"/>
      <c r="W35" s="338"/>
      <c r="X35" s="338"/>
      <c r="Y35" s="338"/>
      <c r="Z35" s="339"/>
      <c r="AA35" s="10"/>
    </row>
    <row r="36" spans="1:27" s="1" customFormat="1" ht="16" customHeight="1" x14ac:dyDescent="0.25">
      <c r="A36" s="607"/>
      <c r="B36" s="608"/>
      <c r="C36" s="516"/>
      <c r="D36" s="517"/>
      <c r="E36" s="522" t="s">
        <v>436</v>
      </c>
      <c r="F36" s="619"/>
      <c r="G36" s="341"/>
      <c r="H36" s="342"/>
      <c r="I36" s="341"/>
      <c r="J36" s="342"/>
      <c r="K36" s="341"/>
      <c r="L36" s="343"/>
      <c r="M36" s="343"/>
      <c r="N36" s="343"/>
      <c r="O36" s="343"/>
      <c r="P36" s="343"/>
      <c r="Q36" s="343"/>
      <c r="R36" s="342"/>
      <c r="S36" s="337"/>
      <c r="T36" s="338"/>
      <c r="U36" s="338"/>
      <c r="V36" s="338"/>
      <c r="W36" s="338"/>
      <c r="X36" s="338"/>
      <c r="Y36" s="338"/>
      <c r="Z36" s="339"/>
      <c r="AA36" s="10"/>
    </row>
    <row r="37" spans="1:27" s="1" customFormat="1" ht="35.15" customHeight="1" x14ac:dyDescent="0.25">
      <c r="A37" s="525" t="s">
        <v>423</v>
      </c>
      <c r="B37" s="526"/>
      <c r="C37" s="527" t="s">
        <v>33</v>
      </c>
      <c r="D37" s="528"/>
      <c r="E37" s="522"/>
      <c r="F37" s="619"/>
      <c r="G37" s="341"/>
      <c r="H37" s="342"/>
      <c r="I37" s="341"/>
      <c r="J37" s="342"/>
      <c r="K37" s="341"/>
      <c r="L37" s="343"/>
      <c r="M37" s="343"/>
      <c r="N37" s="343"/>
      <c r="O37" s="343"/>
      <c r="P37" s="343"/>
      <c r="Q37" s="343"/>
      <c r="R37" s="342"/>
      <c r="S37" s="337"/>
      <c r="T37" s="338"/>
      <c r="U37" s="338"/>
      <c r="V37" s="338"/>
      <c r="W37" s="338"/>
      <c r="X37" s="338"/>
      <c r="Y37" s="338"/>
      <c r="Z37" s="339"/>
      <c r="AA37" s="10"/>
    </row>
    <row r="38" spans="1:27" s="1" customFormat="1" ht="12.75" customHeight="1" x14ac:dyDescent="0.25">
      <c r="A38" s="607"/>
      <c r="B38" s="608"/>
      <c r="C38" s="516"/>
      <c r="D38" s="517"/>
      <c r="E38" s="522"/>
      <c r="F38" s="619"/>
      <c r="G38" s="341"/>
      <c r="H38" s="342"/>
      <c r="I38" s="341"/>
      <c r="J38" s="342"/>
      <c r="K38" s="341"/>
      <c r="L38" s="343"/>
      <c r="M38" s="343"/>
      <c r="N38" s="343"/>
      <c r="O38" s="343"/>
      <c r="P38" s="343"/>
      <c r="Q38" s="343"/>
      <c r="R38" s="342"/>
      <c r="S38" s="337"/>
      <c r="T38" s="338"/>
      <c r="U38" s="338"/>
      <c r="V38" s="338"/>
      <c r="W38" s="338"/>
      <c r="X38" s="338"/>
      <c r="Y38" s="338"/>
      <c r="Z38" s="339"/>
      <c r="AA38" s="10"/>
    </row>
    <row r="39" spans="1:27" s="2" customFormat="1" x14ac:dyDescent="0.25">
      <c r="A39" s="613"/>
      <c r="B39" s="614"/>
      <c r="C39" s="615"/>
      <c r="D39" s="616"/>
      <c r="E39" s="620"/>
      <c r="F39" s="621"/>
      <c r="G39" s="334"/>
      <c r="H39" s="335"/>
      <c r="I39" s="334"/>
      <c r="J39" s="335"/>
      <c r="K39" s="334"/>
      <c r="L39" s="336"/>
      <c r="M39" s="336"/>
      <c r="N39" s="336"/>
      <c r="O39" s="336"/>
      <c r="P39" s="336"/>
      <c r="Q39" s="336"/>
      <c r="R39" s="335"/>
      <c r="S39" s="330"/>
      <c r="T39" s="331"/>
      <c r="U39" s="331"/>
      <c r="V39" s="331"/>
      <c r="W39" s="331"/>
      <c r="X39" s="331"/>
      <c r="Y39" s="331"/>
      <c r="Z39" s="332"/>
      <c r="AA39" s="10"/>
    </row>
    <row r="40" spans="1:27" ht="10" customHeight="1" x14ac:dyDescent="0.3">
      <c r="A40" s="96"/>
      <c r="B40" s="97"/>
      <c r="C40" s="285"/>
      <c r="D40" s="286"/>
      <c r="E40" s="100"/>
      <c r="F40" s="101"/>
      <c r="G40" s="101"/>
      <c r="H40" s="101"/>
      <c r="I40" s="101"/>
      <c r="J40" s="101"/>
      <c r="K40" s="101"/>
      <c r="L40" s="101"/>
      <c r="M40" s="101"/>
      <c r="N40" s="101"/>
      <c r="O40" s="101"/>
      <c r="P40" s="101"/>
      <c r="Q40" s="101"/>
      <c r="R40" s="101"/>
      <c r="S40" s="101"/>
      <c r="T40" s="101"/>
      <c r="U40" s="101"/>
      <c r="V40" s="101"/>
      <c r="W40" s="101"/>
      <c r="X40" s="101"/>
      <c r="Y40" s="101"/>
      <c r="Z40" s="102"/>
      <c r="AA40" s="9"/>
    </row>
    <row r="41" spans="1:27" ht="28" customHeight="1" x14ac:dyDescent="0.25">
      <c r="A41" s="575" t="s">
        <v>43</v>
      </c>
      <c r="B41" s="575"/>
      <c r="C41" s="575"/>
      <c r="D41" s="575"/>
      <c r="E41" s="575"/>
      <c r="F41" s="576"/>
      <c r="G41" s="558" t="s">
        <v>17</v>
      </c>
      <c r="H41" s="559"/>
      <c r="I41" s="559"/>
      <c r="J41" s="559"/>
      <c r="K41" s="258" t="s">
        <v>277</v>
      </c>
      <c r="L41" s="266"/>
      <c r="M41" s="266"/>
      <c r="N41" s="266"/>
      <c r="O41" s="266"/>
      <c r="P41" s="266"/>
      <c r="Q41" s="266"/>
      <c r="R41" s="266"/>
      <c r="S41" s="266"/>
      <c r="T41" s="266"/>
      <c r="U41" s="266"/>
      <c r="V41" s="266"/>
      <c r="W41" s="266"/>
      <c r="X41" s="266"/>
      <c r="Y41" s="267"/>
      <c r="Z41" s="65"/>
    </row>
    <row r="42" spans="1:27" ht="28" customHeight="1" x14ac:dyDescent="0.35">
      <c r="A42" s="265"/>
      <c r="B42" s="571"/>
      <c r="C42" s="571"/>
      <c r="D42" s="571"/>
      <c r="E42" s="571"/>
      <c r="F42" s="572"/>
      <c r="G42" s="560" t="s">
        <v>19</v>
      </c>
      <c r="H42" s="561"/>
      <c r="I42" s="561" t="s">
        <v>20</v>
      </c>
      <c r="J42" s="561"/>
      <c r="K42" s="288" t="s">
        <v>433</v>
      </c>
      <c r="L42" s="76"/>
      <c r="M42" s="76"/>
      <c r="N42" s="77"/>
      <c r="O42" s="77"/>
      <c r="P42" s="77"/>
      <c r="Q42" s="77"/>
      <c r="R42" s="77"/>
      <c r="S42" s="77"/>
      <c r="T42" s="77"/>
      <c r="U42" s="77"/>
      <c r="V42" s="77"/>
      <c r="W42" s="268"/>
      <c r="X42" s="268"/>
      <c r="Y42" s="269"/>
      <c r="Z42" s="66"/>
      <c r="AA42" s="9"/>
    </row>
    <row r="43" spans="1:27" ht="30" customHeight="1" x14ac:dyDescent="0.35">
      <c r="A43" s="265"/>
      <c r="B43" s="571"/>
      <c r="C43" s="571"/>
      <c r="D43" s="571"/>
      <c r="E43" s="571"/>
      <c r="F43" s="572"/>
      <c r="G43" s="562" t="s">
        <v>55</v>
      </c>
      <c r="H43" s="563"/>
      <c r="I43" s="563"/>
      <c r="J43" s="563"/>
      <c r="K43" s="288" t="s">
        <v>279</v>
      </c>
      <c r="L43" s="76"/>
      <c r="M43" s="76"/>
      <c r="N43" s="79"/>
      <c r="O43" s="79"/>
      <c r="P43" s="79"/>
      <c r="Q43" s="79"/>
      <c r="R43" s="79"/>
      <c r="S43" s="79"/>
      <c r="T43" s="79"/>
      <c r="U43" s="79"/>
      <c r="V43" s="79"/>
      <c r="W43" s="268"/>
      <c r="X43" s="268"/>
      <c r="Y43" s="269"/>
      <c r="Z43" s="66"/>
      <c r="AA43" s="9"/>
    </row>
    <row r="44" spans="1:27" ht="28" customHeight="1" x14ac:dyDescent="0.35">
      <c r="A44" s="265"/>
      <c r="B44" s="262"/>
      <c r="C44" s="262"/>
      <c r="D44" s="262"/>
      <c r="E44" s="64"/>
      <c r="G44" s="554" t="s">
        <v>23</v>
      </c>
      <c r="H44" s="555"/>
      <c r="I44" s="555"/>
      <c r="J44" s="555"/>
      <c r="K44" s="260" t="s">
        <v>280</v>
      </c>
      <c r="L44" s="76"/>
      <c r="M44" s="76"/>
      <c r="N44" s="79"/>
      <c r="O44" s="79"/>
      <c r="P44" s="79"/>
      <c r="Q44" s="79"/>
      <c r="R44" s="79"/>
      <c r="S44" s="79"/>
      <c r="T44" s="79"/>
      <c r="U44" s="79"/>
      <c r="V44" s="79"/>
      <c r="W44" s="270"/>
      <c r="X44" s="270"/>
      <c r="Y44" s="271"/>
      <c r="Z44" s="69"/>
      <c r="AA44" s="9"/>
    </row>
    <row r="45" spans="1:27" s="1" customFormat="1" ht="28" customHeight="1" x14ac:dyDescent="0.35">
      <c r="A45" s="265"/>
      <c r="B45" s="571"/>
      <c r="C45" s="571"/>
      <c r="D45" s="571"/>
      <c r="E45" s="571"/>
      <c r="F45" s="572"/>
      <c r="G45" s="554" t="s">
        <v>24</v>
      </c>
      <c r="H45" s="555"/>
      <c r="I45" s="555"/>
      <c r="J45" s="555"/>
      <c r="K45" s="260" t="s">
        <v>281</v>
      </c>
      <c r="L45" s="76"/>
      <c r="M45" s="76"/>
      <c r="N45" s="76"/>
      <c r="O45" s="76"/>
      <c r="P45" s="76"/>
      <c r="Q45" s="76"/>
      <c r="R45" s="76"/>
      <c r="S45" s="76"/>
      <c r="T45" s="76"/>
      <c r="U45" s="76"/>
      <c r="V45" s="76"/>
      <c r="W45" s="270"/>
      <c r="X45" s="270"/>
      <c r="Y45" s="271"/>
      <c r="Z45" s="69"/>
      <c r="AA45" s="10"/>
    </row>
    <row r="46" spans="1:27" ht="28" customHeight="1" x14ac:dyDescent="0.35">
      <c r="A46" s="265"/>
      <c r="B46" s="263"/>
      <c r="C46" s="263"/>
      <c r="D46" s="263"/>
      <c r="G46" s="554" t="s">
        <v>25</v>
      </c>
      <c r="H46" s="555"/>
      <c r="I46" s="555"/>
      <c r="J46" s="555"/>
      <c r="K46" s="260" t="s">
        <v>282</v>
      </c>
      <c r="L46" s="76"/>
      <c r="M46" s="76"/>
      <c r="N46" s="76"/>
      <c r="O46" s="76"/>
      <c r="P46" s="76"/>
      <c r="Q46" s="76"/>
      <c r="R46" s="76"/>
      <c r="S46" s="76"/>
      <c r="T46" s="76"/>
      <c r="U46" s="76"/>
      <c r="V46" s="76"/>
      <c r="W46" s="272"/>
      <c r="X46" s="272"/>
      <c r="Y46" s="273"/>
    </row>
    <row r="47" spans="1:27" ht="28" customHeight="1" x14ac:dyDescent="0.35">
      <c r="A47" s="265"/>
      <c r="B47" s="573"/>
      <c r="C47" s="573"/>
      <c r="D47" s="573"/>
      <c r="E47" s="573"/>
      <c r="F47" s="574"/>
      <c r="G47" s="554" t="s">
        <v>27</v>
      </c>
      <c r="H47" s="555"/>
      <c r="I47" s="555"/>
      <c r="J47" s="555"/>
      <c r="K47" s="260" t="s">
        <v>283</v>
      </c>
      <c r="L47" s="76"/>
      <c r="M47" s="76"/>
      <c r="N47" s="76"/>
      <c r="O47" s="76"/>
      <c r="P47" s="76"/>
      <c r="Q47" s="76"/>
      <c r="R47" s="76"/>
      <c r="S47" s="76"/>
      <c r="T47" s="76"/>
      <c r="U47" s="76"/>
      <c r="V47" s="76"/>
      <c r="W47" s="272"/>
      <c r="X47" s="272"/>
      <c r="Y47" s="273"/>
    </row>
    <row r="48" spans="1:27" ht="28" customHeight="1" x14ac:dyDescent="0.35">
      <c r="A48" s="265"/>
      <c r="B48" s="573"/>
      <c r="C48" s="573"/>
      <c r="D48" s="573"/>
      <c r="E48" s="573"/>
      <c r="F48" s="574"/>
      <c r="G48" s="546" t="s">
        <v>29</v>
      </c>
      <c r="H48" s="547"/>
      <c r="I48" s="547"/>
      <c r="J48" s="547"/>
      <c r="K48" s="261" t="s">
        <v>284</v>
      </c>
      <c r="L48" s="76"/>
      <c r="M48" s="76"/>
      <c r="N48" s="76"/>
      <c r="O48" s="76"/>
      <c r="P48" s="76"/>
      <c r="Q48" s="76"/>
      <c r="R48" s="76"/>
      <c r="S48" s="76"/>
      <c r="T48" s="76"/>
      <c r="U48" s="76"/>
      <c r="V48" s="76"/>
      <c r="W48" s="272"/>
      <c r="X48" s="272"/>
      <c r="Y48" s="273"/>
    </row>
    <row r="49" spans="1:25" ht="28" customHeight="1" x14ac:dyDescent="0.35">
      <c r="A49" s="265"/>
      <c r="B49" s="264"/>
      <c r="C49" s="264"/>
      <c r="D49" s="264"/>
      <c r="G49" s="546" t="s">
        <v>31</v>
      </c>
      <c r="H49" s="547"/>
      <c r="I49" s="547"/>
      <c r="J49" s="547"/>
      <c r="K49" s="261" t="s">
        <v>432</v>
      </c>
      <c r="L49" s="274"/>
      <c r="M49" s="274"/>
      <c r="N49" s="274"/>
      <c r="O49" s="274"/>
      <c r="P49" s="274"/>
      <c r="Q49" s="274"/>
      <c r="R49" s="274"/>
      <c r="S49" s="274"/>
      <c r="T49" s="274"/>
      <c r="U49" s="274"/>
      <c r="V49" s="274"/>
      <c r="W49" s="274"/>
      <c r="X49" s="274"/>
      <c r="Y49" s="275"/>
    </row>
    <row r="50" spans="1:25" ht="28" customHeight="1" x14ac:dyDescent="0.25">
      <c r="A50" s="265"/>
      <c r="B50" s="265"/>
      <c r="C50" s="265"/>
      <c r="D50" s="265"/>
      <c r="G50" s="548" t="s">
        <v>33</v>
      </c>
      <c r="H50" s="549"/>
      <c r="I50" s="549"/>
      <c r="J50" s="549"/>
      <c r="K50" s="568">
        <v>44313</v>
      </c>
      <c r="L50" s="569"/>
      <c r="M50" s="569"/>
      <c r="N50" s="569"/>
      <c r="O50" s="569"/>
      <c r="P50" s="569"/>
      <c r="Q50" s="569"/>
      <c r="R50" s="569"/>
      <c r="S50" s="569"/>
      <c r="T50" s="569"/>
      <c r="U50" s="569"/>
      <c r="V50" s="569"/>
      <c r="W50" s="569"/>
      <c r="X50" s="569"/>
      <c r="Y50" s="570"/>
    </row>
    <row r="51" spans="1:25" ht="28" customHeight="1" x14ac:dyDescent="0.35">
      <c r="A51" s="265"/>
      <c r="B51" s="265"/>
      <c r="C51" s="265"/>
      <c r="D51" s="265"/>
      <c r="G51" s="550" t="s">
        <v>34</v>
      </c>
      <c r="H51" s="551"/>
      <c r="I51" s="551"/>
      <c r="J51" s="551"/>
      <c r="K51" s="288" t="s">
        <v>286</v>
      </c>
      <c r="L51" s="76"/>
      <c r="M51" s="76"/>
      <c r="N51" s="76"/>
      <c r="O51" s="76"/>
      <c r="P51" s="76"/>
      <c r="Q51" s="76"/>
      <c r="R51" s="76"/>
      <c r="S51" s="76"/>
      <c r="T51" s="76"/>
      <c r="U51" s="76"/>
      <c r="V51" s="76"/>
      <c r="W51" s="272"/>
      <c r="X51" s="272"/>
      <c r="Y51" s="273"/>
    </row>
    <row r="52" spans="1:25" ht="28" customHeight="1" x14ac:dyDescent="0.35">
      <c r="A52" s="265"/>
      <c r="B52" s="265"/>
      <c r="C52" s="265"/>
      <c r="D52" s="265"/>
      <c r="G52" s="552" t="s">
        <v>36</v>
      </c>
      <c r="H52" s="553"/>
      <c r="I52" s="553"/>
      <c r="J52" s="553"/>
      <c r="K52" s="288" t="s">
        <v>287</v>
      </c>
      <c r="L52" s="76"/>
      <c r="M52" s="76"/>
      <c r="N52" s="76"/>
      <c r="O52" s="76"/>
      <c r="P52" s="76"/>
      <c r="Q52" s="76"/>
      <c r="R52" s="76"/>
      <c r="S52" s="76"/>
      <c r="T52" s="76"/>
      <c r="U52" s="76"/>
      <c r="V52" s="76"/>
      <c r="W52" s="272"/>
      <c r="X52" s="272"/>
      <c r="Y52" s="273"/>
    </row>
    <row r="53" spans="1:25" ht="28" customHeight="1" x14ac:dyDescent="0.35">
      <c r="A53" s="265"/>
      <c r="B53" s="265"/>
      <c r="C53" s="265"/>
      <c r="D53" s="265"/>
      <c r="G53" s="579" t="s">
        <v>38</v>
      </c>
      <c r="H53" s="580"/>
      <c r="I53" s="580"/>
      <c r="J53" s="580"/>
      <c r="K53" s="288" t="s">
        <v>288</v>
      </c>
      <c r="L53" s="76"/>
      <c r="M53" s="76"/>
      <c r="N53" s="76"/>
      <c r="O53" s="76"/>
      <c r="P53" s="76"/>
      <c r="Q53" s="76"/>
      <c r="R53" s="76"/>
      <c r="S53" s="76"/>
      <c r="T53" s="76"/>
      <c r="U53" s="76"/>
      <c r="V53" s="76"/>
      <c r="W53" s="272"/>
      <c r="X53" s="272"/>
      <c r="Y53" s="273"/>
    </row>
    <row r="54" spans="1:25" ht="28" customHeight="1" x14ac:dyDescent="0.35">
      <c r="A54" s="265"/>
      <c r="B54" s="265"/>
      <c r="C54" s="265"/>
      <c r="D54" s="265"/>
      <c r="G54" s="579" t="s">
        <v>40</v>
      </c>
      <c r="H54" s="580"/>
      <c r="I54" s="580"/>
      <c r="J54" s="580"/>
      <c r="K54" s="288" t="s">
        <v>288</v>
      </c>
      <c r="L54" s="76"/>
      <c r="M54" s="76"/>
      <c r="N54" s="76"/>
      <c r="O54" s="76"/>
      <c r="P54" s="76"/>
      <c r="Q54" s="76"/>
      <c r="R54" s="76"/>
      <c r="S54" s="76"/>
      <c r="T54" s="76"/>
      <c r="U54" s="76"/>
      <c r="V54" s="76"/>
      <c r="W54" s="272"/>
      <c r="X54" s="272"/>
      <c r="Y54" s="273"/>
    </row>
    <row r="55" spans="1:25" ht="28" customHeight="1" x14ac:dyDescent="0.25">
      <c r="A55" s="265"/>
      <c r="B55" s="265"/>
      <c r="C55" s="265"/>
      <c r="D55" s="265"/>
      <c r="G55" s="581"/>
      <c r="H55" s="582"/>
      <c r="I55" s="582"/>
      <c r="J55" s="582"/>
      <c r="K55" s="565"/>
      <c r="L55" s="566"/>
      <c r="M55" s="566"/>
      <c r="N55" s="566"/>
      <c r="O55" s="566"/>
      <c r="P55" s="566"/>
      <c r="Q55" s="566"/>
      <c r="R55" s="566"/>
      <c r="S55" s="566"/>
      <c r="T55" s="566"/>
      <c r="U55" s="566"/>
      <c r="V55" s="566"/>
      <c r="W55" s="566"/>
      <c r="X55" s="566"/>
      <c r="Y55" s="567"/>
    </row>
    <row r="56" spans="1:25" ht="28" customHeight="1" x14ac:dyDescent="0.35">
      <c r="A56" s="265"/>
      <c r="B56" s="265"/>
      <c r="C56" s="265"/>
      <c r="D56" s="265"/>
      <c r="G56" s="542"/>
      <c r="H56" s="543"/>
      <c r="I56" s="543"/>
      <c r="J56" s="543"/>
      <c r="K56" s="72"/>
      <c r="L56" s="83"/>
      <c r="M56" s="83"/>
      <c r="N56" s="83"/>
      <c r="O56" s="83"/>
      <c r="P56" s="83"/>
      <c r="Q56" s="83"/>
      <c r="R56" s="83"/>
      <c r="S56" s="83"/>
      <c r="T56" s="83"/>
      <c r="U56" s="83"/>
      <c r="V56" s="83"/>
      <c r="W56" s="276"/>
      <c r="X56" s="276"/>
      <c r="Y56" s="277"/>
    </row>
    <row r="57" spans="1:25" ht="28" customHeight="1" x14ac:dyDescent="0.25">
      <c r="H57" s="68"/>
      <c r="I57" s="68"/>
    </row>
    <row r="58" spans="1:25" ht="16.5" customHeight="1" x14ac:dyDescent="0.25">
      <c r="H58" s="68"/>
      <c r="I58" s="68"/>
    </row>
    <row r="59" spans="1:25" x14ac:dyDescent="0.25">
      <c r="H59" s="68"/>
      <c r="I59" s="68"/>
    </row>
    <row r="60" spans="1:25" ht="16.5" customHeight="1" x14ac:dyDescent="0.25">
      <c r="H60" s="68"/>
      <c r="I60" s="68"/>
    </row>
    <row r="61" spans="1:25" ht="16.5" customHeight="1" x14ac:dyDescent="0.25"/>
    <row r="62" spans="1:25" ht="16.5" customHeight="1" x14ac:dyDescent="0.25"/>
    <row r="63" spans="1:25" ht="16.5" customHeight="1" x14ac:dyDescent="0.25"/>
    <row r="64" spans="1:25" ht="15.75" customHeight="1" x14ac:dyDescent="0.25"/>
  </sheetData>
  <mergeCells count="135">
    <mergeCell ref="G54:J54"/>
    <mergeCell ref="G55:J55"/>
    <mergeCell ref="K55:Y55"/>
    <mergeCell ref="G56:J56"/>
    <mergeCell ref="G12:J12"/>
    <mergeCell ref="A23:J23"/>
    <mergeCell ref="E19:F19"/>
    <mergeCell ref="E36:F39"/>
    <mergeCell ref="G49:J49"/>
    <mergeCell ref="G50:J50"/>
    <mergeCell ref="K50:Y50"/>
    <mergeCell ref="G51:J51"/>
    <mergeCell ref="G52:J52"/>
    <mergeCell ref="G53:J53"/>
    <mergeCell ref="G44:J44"/>
    <mergeCell ref="B45:F45"/>
    <mergeCell ref="G45:J45"/>
    <mergeCell ref="G46:J46"/>
    <mergeCell ref="B47:F48"/>
    <mergeCell ref="G47:J47"/>
    <mergeCell ref="G48:J48"/>
    <mergeCell ref="S39:Z39"/>
    <mergeCell ref="A41:F41"/>
    <mergeCell ref="G41:J41"/>
    <mergeCell ref="B42:F43"/>
    <mergeCell ref="G42:H42"/>
    <mergeCell ref="I42:J42"/>
    <mergeCell ref="G43:J43"/>
    <mergeCell ref="A39:B39"/>
    <mergeCell ref="C39:D39"/>
    <mergeCell ref="G39:H39"/>
    <mergeCell ref="I39:J39"/>
    <mergeCell ref="K39:R39"/>
    <mergeCell ref="S37:Z37"/>
    <mergeCell ref="A38:B38"/>
    <mergeCell ref="C38:D38"/>
    <mergeCell ref="G38:H38"/>
    <mergeCell ref="I38:J38"/>
    <mergeCell ref="K38:R38"/>
    <mergeCell ref="S38:Z38"/>
    <mergeCell ref="G37:H37"/>
    <mergeCell ref="I37:J37"/>
    <mergeCell ref="K37:R37"/>
    <mergeCell ref="A37:B37"/>
    <mergeCell ref="C37:D37"/>
    <mergeCell ref="K35:R35"/>
    <mergeCell ref="S35:Z35"/>
    <mergeCell ref="A36:B36"/>
    <mergeCell ref="C36:D36"/>
    <mergeCell ref="G36:H36"/>
    <mergeCell ref="I36:J36"/>
    <mergeCell ref="K36:R36"/>
    <mergeCell ref="S36:Z36"/>
    <mergeCell ref="S33:Z33"/>
    <mergeCell ref="K34:L34"/>
    <mergeCell ref="M34:R34"/>
    <mergeCell ref="S34:T34"/>
    <mergeCell ref="U34:Z34"/>
    <mergeCell ref="A35:B35"/>
    <mergeCell ref="C35:D35"/>
    <mergeCell ref="G35:H35"/>
    <mergeCell ref="I35:J35"/>
    <mergeCell ref="A33:B33"/>
    <mergeCell ref="C33:D33"/>
    <mergeCell ref="E33:F33"/>
    <mergeCell ref="G33:H33"/>
    <mergeCell ref="I33:J33"/>
    <mergeCell ref="K33:R33"/>
    <mergeCell ref="A32:B32"/>
    <mergeCell ref="C32:D32"/>
    <mergeCell ref="G32:H32"/>
    <mergeCell ref="K32:R32"/>
    <mergeCell ref="S32:Z32"/>
    <mergeCell ref="A30:B30"/>
    <mergeCell ref="I30:J32"/>
    <mergeCell ref="G30:H30"/>
    <mergeCell ref="K30:R30"/>
    <mergeCell ref="S30:Z30"/>
    <mergeCell ref="E31:F31"/>
    <mergeCell ref="G31:H31"/>
    <mergeCell ref="A29:B29"/>
    <mergeCell ref="C29:D29"/>
    <mergeCell ref="E29:F29"/>
    <mergeCell ref="G29:H29"/>
    <mergeCell ref="I29:J29"/>
    <mergeCell ref="K29:R29"/>
    <mergeCell ref="S29:Z29"/>
    <mergeCell ref="A31:B31"/>
    <mergeCell ref="K31:R31"/>
    <mergeCell ref="A26:B27"/>
    <mergeCell ref="K28:L28"/>
    <mergeCell ref="M28:R28"/>
    <mergeCell ref="S28:T28"/>
    <mergeCell ref="C24:D27"/>
    <mergeCell ref="S21:Z21"/>
    <mergeCell ref="K22:L22"/>
    <mergeCell ref="M22:R22"/>
    <mergeCell ref="S22:T22"/>
    <mergeCell ref="U22:Z22"/>
    <mergeCell ref="U28:Z28"/>
    <mergeCell ref="A17:Z17"/>
    <mergeCell ref="A18:J18"/>
    <mergeCell ref="K18:R18"/>
    <mergeCell ref="S18:Z18"/>
    <mergeCell ref="K19:R19"/>
    <mergeCell ref="S19:Z19"/>
    <mergeCell ref="K20:R20"/>
    <mergeCell ref="S20:Z20"/>
    <mergeCell ref="K21:R21"/>
    <mergeCell ref="K15:R15"/>
    <mergeCell ref="S15:Z15"/>
    <mergeCell ref="K16:L16"/>
    <mergeCell ref="M16:R16"/>
    <mergeCell ref="S16:T16"/>
    <mergeCell ref="U16:Z16"/>
    <mergeCell ref="S12:Z12"/>
    <mergeCell ref="K13:R13"/>
    <mergeCell ref="K14:R14"/>
    <mergeCell ref="S14:Z14"/>
    <mergeCell ref="S9:Z9"/>
    <mergeCell ref="K10:L10"/>
    <mergeCell ref="M10:R10"/>
    <mergeCell ref="S10:T10"/>
    <mergeCell ref="U10:Z10"/>
    <mergeCell ref="A11:Z11"/>
    <mergeCell ref="C1:J4"/>
    <mergeCell ref="K1:Q1"/>
    <mergeCell ref="S1:Y1"/>
    <mergeCell ref="C5:J7"/>
    <mergeCell ref="A9:B9"/>
    <mergeCell ref="C9:D9"/>
    <mergeCell ref="E9:F9"/>
    <mergeCell ref="G9:H9"/>
    <mergeCell ref="I9:J9"/>
    <mergeCell ref="K9:R9"/>
  </mergeCells>
  <conditionalFormatting sqref="A10 C10 E10 G10 K10 S10 A16 C16 E16 G16 K16 S16 A22 C22 E22 G22 K22 S22 A28 C28 E28 G28 K28 S28 A34 C34 E34 G34 K34 S34 A40 C40 I10 I16 I22 I28 I34">
    <cfRule type="expression" dxfId="1" priority="1">
      <formula>MONTH(A10)&lt;&gt;MONTH($C$5)</formula>
    </cfRule>
    <cfRule type="expression" dxfId="0" priority="2">
      <formula>OR(WEEKDAY(A10,1)=1,WEEKDAY(A10,1)=7)</formula>
    </cfRule>
  </conditionalFormatting>
  <printOptions horizontalCentered="1"/>
  <pageMargins left="0.31496062992125984" right="0.23622047244094491" top="0.23622047244094491" bottom="0.17" header="0.23622047244094491" footer="0.16"/>
  <pageSetup scale="69" orientation="portrait" r:id="rId1"/>
  <drawing r:id="rId2"/>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Feuilles de calcul</vt:lpstr>
      </vt:variant>
      <vt:variant>
        <vt:i4>5</vt:i4>
      </vt:variant>
      <vt:variant>
        <vt:lpstr>Plages nommées</vt:lpstr>
      </vt:variant>
      <vt:variant>
        <vt:i4>4</vt:i4>
      </vt:variant>
    </vt:vector>
  </HeadingPairs>
  <TitlesOfParts>
    <vt:vector size="9" baseType="lpstr">
      <vt:lpstr> planninf annuelle Paie 2021</vt:lpstr>
      <vt:lpstr>Setup</vt:lpstr>
      <vt:lpstr>2</vt:lpstr>
      <vt:lpstr>3</vt:lpstr>
      <vt:lpstr>4</vt:lpstr>
      <vt:lpstr>start_day</vt:lpstr>
      <vt:lpstr>'2'!Zone_d_impression</vt:lpstr>
      <vt:lpstr>'3'!Zone_d_impression</vt:lpstr>
      <vt:lpstr>'4'!Zone_d_impression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description/>
  <cp:lastPrinted>2021-10-26T15:39:59Z</cp:lastPrinted>
  <dcterms:created xsi:type="dcterms:W3CDTF">2013-07-26T17:53:33Z</dcterms:created>
  <dcterms:modified xsi:type="dcterms:W3CDTF">2021-11-05T10:21:23Z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ource">
    <vt:lpwstr>https://www.vertex42.com/</vt:lpwstr>
  </property>
</Properties>
</file>