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defaultThemeVersion="153222"/>
  <mc:AlternateContent xmlns:mc="http://schemas.openxmlformats.org/markup-compatibility/2006">
    <mc:Choice Requires="x15">
      <x15ac:absPath xmlns:x15ac="http://schemas.microsoft.com/office/spreadsheetml/2010/11/ac" url="E:\CONFO\"/>
    </mc:Choice>
  </mc:AlternateContent>
  <bookViews>
    <workbookView xWindow="0" yWindow="0" windowWidth="19200" windowHeight="11595"/>
  </bookViews>
  <sheets>
    <sheet name="Septembre 2018" sheetId="2" r:id="rId1"/>
  </sheets>
  <definedNames>
    <definedName name="_xlnm._FilterDatabase" localSheetId="0" hidden="1">'Septembre 2018'!$I$3:$J$208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213" i="2" l="1"/>
  <c r="AA213" i="2"/>
  <c r="Z213" i="2"/>
  <c r="Y213" i="2"/>
  <c r="S213" i="2"/>
  <c r="AB210" i="2"/>
  <c r="AA210" i="2"/>
  <c r="Z210" i="2"/>
  <c r="Y210" i="2"/>
  <c r="S210" i="2"/>
  <c r="R210" i="2"/>
  <c r="Q210" i="2"/>
  <c r="U208" i="2"/>
  <c r="T208" i="2"/>
  <c r="K208" i="2"/>
  <c r="O208" i="2" s="1"/>
  <c r="J208" i="2"/>
  <c r="I208" i="2"/>
  <c r="U207" i="2"/>
  <c r="T207" i="2"/>
  <c r="K207" i="2"/>
  <c r="O207" i="2" s="1"/>
  <c r="J207" i="2"/>
  <c r="I207" i="2"/>
  <c r="P207" i="2" s="1"/>
  <c r="U206" i="2"/>
  <c r="T206" i="2"/>
  <c r="K206" i="2"/>
  <c r="O206" i="2" s="1"/>
  <c r="J206" i="2"/>
  <c r="I206" i="2"/>
  <c r="U205" i="2"/>
  <c r="T205" i="2"/>
  <c r="K205" i="2"/>
  <c r="O205" i="2" s="1"/>
  <c r="J205" i="2"/>
  <c r="I205" i="2"/>
  <c r="P205" i="2" s="1"/>
  <c r="U204" i="2"/>
  <c r="T204" i="2"/>
  <c r="K204" i="2"/>
  <c r="O204" i="2" s="1"/>
  <c r="J204" i="2"/>
  <c r="I204" i="2"/>
  <c r="U203" i="2"/>
  <c r="T203" i="2"/>
  <c r="K203" i="2"/>
  <c r="O203" i="2" s="1"/>
  <c r="J203" i="2"/>
  <c r="I203" i="2"/>
  <c r="P203" i="2" s="1"/>
  <c r="U202" i="2"/>
  <c r="T202" i="2"/>
  <c r="K202" i="2"/>
  <c r="O202" i="2" s="1"/>
  <c r="J202" i="2"/>
  <c r="I202" i="2"/>
  <c r="U201" i="2"/>
  <c r="T201" i="2"/>
  <c r="K201" i="2"/>
  <c r="O201" i="2" s="1"/>
  <c r="J201" i="2"/>
  <c r="I201" i="2"/>
  <c r="P201" i="2" s="1"/>
  <c r="U200" i="2"/>
  <c r="T200" i="2"/>
  <c r="K200" i="2"/>
  <c r="O200" i="2" s="1"/>
  <c r="J200" i="2"/>
  <c r="I200" i="2"/>
  <c r="U199" i="2"/>
  <c r="T199" i="2"/>
  <c r="K199" i="2"/>
  <c r="O199" i="2" s="1"/>
  <c r="J199" i="2"/>
  <c r="I199" i="2"/>
  <c r="P199" i="2" s="1"/>
  <c r="U198" i="2"/>
  <c r="T198" i="2"/>
  <c r="K198" i="2"/>
  <c r="O198" i="2" s="1"/>
  <c r="J198" i="2"/>
  <c r="I198" i="2"/>
  <c r="U197" i="2"/>
  <c r="T197" i="2"/>
  <c r="K197" i="2"/>
  <c r="O197" i="2" s="1"/>
  <c r="J197" i="2"/>
  <c r="I197" i="2"/>
  <c r="P197" i="2" s="1"/>
  <c r="U196" i="2"/>
  <c r="T196" i="2"/>
  <c r="K196" i="2"/>
  <c r="O196" i="2" s="1"/>
  <c r="J196" i="2"/>
  <c r="I196" i="2"/>
  <c r="U195" i="2"/>
  <c r="T195" i="2"/>
  <c r="K195" i="2"/>
  <c r="O195" i="2" s="1"/>
  <c r="J195" i="2"/>
  <c r="I195" i="2"/>
  <c r="P195" i="2" s="1"/>
  <c r="U194" i="2"/>
  <c r="T194" i="2"/>
  <c r="K194" i="2"/>
  <c r="O194" i="2" s="1"/>
  <c r="J194" i="2"/>
  <c r="I194" i="2"/>
  <c r="U193" i="2"/>
  <c r="T193" i="2"/>
  <c r="K193" i="2"/>
  <c r="O193" i="2" s="1"/>
  <c r="J193" i="2"/>
  <c r="I193" i="2"/>
  <c r="P193" i="2" s="1"/>
  <c r="U192" i="2"/>
  <c r="T192" i="2"/>
  <c r="K192" i="2"/>
  <c r="O192" i="2" s="1"/>
  <c r="J192" i="2"/>
  <c r="I192" i="2"/>
  <c r="U191" i="2"/>
  <c r="T191" i="2"/>
  <c r="K191" i="2"/>
  <c r="O191" i="2" s="1"/>
  <c r="J191" i="2"/>
  <c r="I191" i="2"/>
  <c r="P191" i="2" s="1"/>
  <c r="U190" i="2"/>
  <c r="T190" i="2"/>
  <c r="K190" i="2"/>
  <c r="O190" i="2" s="1"/>
  <c r="J190" i="2"/>
  <c r="I190" i="2"/>
  <c r="U189" i="2"/>
  <c r="T189" i="2"/>
  <c r="K189" i="2"/>
  <c r="O189" i="2" s="1"/>
  <c r="J189" i="2"/>
  <c r="I189" i="2"/>
  <c r="P189" i="2" s="1"/>
  <c r="U188" i="2"/>
  <c r="T188" i="2"/>
  <c r="K188" i="2"/>
  <c r="O188" i="2" s="1"/>
  <c r="J188" i="2"/>
  <c r="I188" i="2"/>
  <c r="U187" i="2"/>
  <c r="T187" i="2"/>
  <c r="K187" i="2"/>
  <c r="O187" i="2" s="1"/>
  <c r="J187" i="2"/>
  <c r="I187" i="2"/>
  <c r="P187" i="2" s="1"/>
  <c r="U186" i="2"/>
  <c r="T186" i="2"/>
  <c r="K186" i="2"/>
  <c r="O186" i="2" s="1"/>
  <c r="J186" i="2"/>
  <c r="I186" i="2"/>
  <c r="U185" i="2"/>
  <c r="T185" i="2"/>
  <c r="K185" i="2"/>
  <c r="O185" i="2" s="1"/>
  <c r="J185" i="2"/>
  <c r="I185" i="2"/>
  <c r="P185" i="2" s="1"/>
  <c r="U184" i="2"/>
  <c r="T184" i="2"/>
  <c r="K184" i="2"/>
  <c r="O184" i="2" s="1"/>
  <c r="J184" i="2"/>
  <c r="I184" i="2"/>
  <c r="U183" i="2"/>
  <c r="T183" i="2"/>
  <c r="K183" i="2"/>
  <c r="O183" i="2" s="1"/>
  <c r="J183" i="2"/>
  <c r="I183" i="2"/>
  <c r="P183" i="2" s="1"/>
  <c r="U182" i="2"/>
  <c r="T182" i="2"/>
  <c r="K182" i="2"/>
  <c r="O182" i="2" s="1"/>
  <c r="J182" i="2"/>
  <c r="I182" i="2"/>
  <c r="U181" i="2"/>
  <c r="T181" i="2"/>
  <c r="K181" i="2"/>
  <c r="O181" i="2" s="1"/>
  <c r="J181" i="2"/>
  <c r="I181" i="2"/>
  <c r="P181" i="2" s="1"/>
  <c r="U180" i="2"/>
  <c r="T180" i="2"/>
  <c r="K180" i="2"/>
  <c r="O180" i="2" s="1"/>
  <c r="J180" i="2"/>
  <c r="I180" i="2"/>
  <c r="U179" i="2"/>
  <c r="T179" i="2"/>
  <c r="K179" i="2"/>
  <c r="O179" i="2" s="1"/>
  <c r="J179" i="2"/>
  <c r="U178" i="2"/>
  <c r="T178" i="2"/>
  <c r="K178" i="2"/>
  <c r="O178" i="2" s="1"/>
  <c r="J178" i="2"/>
  <c r="I178" i="2"/>
  <c r="U177" i="2"/>
  <c r="T177" i="2"/>
  <c r="I177" i="2"/>
  <c r="P177" i="2" s="1"/>
  <c r="U176" i="2"/>
  <c r="T176" i="2"/>
  <c r="K176" i="2"/>
  <c r="O176" i="2" s="1"/>
  <c r="J176" i="2"/>
  <c r="I176" i="2"/>
  <c r="U175" i="2"/>
  <c r="T175" i="2"/>
  <c r="K175" i="2"/>
  <c r="O175" i="2" s="1"/>
  <c r="J175" i="2"/>
  <c r="I175" i="2"/>
  <c r="P175" i="2" s="1"/>
  <c r="U174" i="2"/>
  <c r="T174" i="2"/>
  <c r="K174" i="2"/>
  <c r="O174" i="2" s="1"/>
  <c r="J174" i="2"/>
  <c r="I174" i="2"/>
  <c r="U173" i="2"/>
  <c r="T173" i="2"/>
  <c r="K173" i="2"/>
  <c r="O173" i="2" s="1"/>
  <c r="J173" i="2"/>
  <c r="I173" i="2"/>
  <c r="P173" i="2" s="1"/>
  <c r="U172" i="2"/>
  <c r="T172" i="2"/>
  <c r="K172" i="2"/>
  <c r="O172" i="2" s="1"/>
  <c r="J172" i="2"/>
  <c r="I172" i="2"/>
  <c r="U171" i="2"/>
  <c r="T171" i="2"/>
  <c r="K171" i="2"/>
  <c r="O171" i="2" s="1"/>
  <c r="J171" i="2"/>
  <c r="I171" i="2"/>
  <c r="P171" i="2" s="1"/>
  <c r="U170" i="2"/>
  <c r="T170" i="2"/>
  <c r="K170" i="2"/>
  <c r="O170" i="2" s="1"/>
  <c r="J170" i="2"/>
  <c r="I170" i="2"/>
  <c r="U169" i="2"/>
  <c r="T169" i="2"/>
  <c r="K169" i="2"/>
  <c r="O169" i="2" s="1"/>
  <c r="J169" i="2"/>
  <c r="I169" i="2"/>
  <c r="P169" i="2" s="1"/>
  <c r="U168" i="2"/>
  <c r="T168" i="2"/>
  <c r="K168" i="2"/>
  <c r="O168" i="2" s="1"/>
  <c r="J168" i="2"/>
  <c r="I168" i="2"/>
  <c r="U167" i="2"/>
  <c r="T167" i="2"/>
  <c r="K167" i="2"/>
  <c r="O167" i="2" s="1"/>
  <c r="J167" i="2"/>
  <c r="I167" i="2"/>
  <c r="P167" i="2" s="1"/>
  <c r="U166" i="2"/>
  <c r="T166" i="2"/>
  <c r="K166" i="2"/>
  <c r="O166" i="2" s="1"/>
  <c r="J166" i="2"/>
  <c r="I166" i="2"/>
  <c r="U165" i="2"/>
  <c r="T165" i="2"/>
  <c r="K165" i="2"/>
  <c r="O165" i="2" s="1"/>
  <c r="J165" i="2"/>
  <c r="I165" i="2"/>
  <c r="P165" i="2" s="1"/>
  <c r="U164" i="2"/>
  <c r="T164" i="2"/>
  <c r="K164" i="2"/>
  <c r="O164" i="2" s="1"/>
  <c r="J164" i="2"/>
  <c r="I164" i="2"/>
  <c r="U163" i="2"/>
  <c r="T163" i="2"/>
  <c r="K163" i="2"/>
  <c r="O163" i="2" s="1"/>
  <c r="J163" i="2"/>
  <c r="I163" i="2"/>
  <c r="P163" i="2" s="1"/>
  <c r="U162" i="2"/>
  <c r="T162" i="2"/>
  <c r="K162" i="2"/>
  <c r="O162" i="2" s="1"/>
  <c r="J162" i="2"/>
  <c r="I162" i="2"/>
  <c r="U161" i="2"/>
  <c r="T161" i="2"/>
  <c r="K161" i="2"/>
  <c r="O161" i="2" s="1"/>
  <c r="J161" i="2"/>
  <c r="I161" i="2"/>
  <c r="P161" i="2" s="1"/>
  <c r="U160" i="2"/>
  <c r="T160" i="2"/>
  <c r="K160" i="2"/>
  <c r="O160" i="2" s="1"/>
  <c r="J160" i="2"/>
  <c r="I160" i="2"/>
  <c r="U159" i="2"/>
  <c r="T159" i="2"/>
  <c r="K159" i="2"/>
  <c r="O159" i="2" s="1"/>
  <c r="J159" i="2"/>
  <c r="I159" i="2"/>
  <c r="P159" i="2" s="1"/>
  <c r="U158" i="2"/>
  <c r="T158" i="2"/>
  <c r="K158" i="2"/>
  <c r="O158" i="2" s="1"/>
  <c r="J158" i="2"/>
  <c r="I158" i="2"/>
  <c r="U157" i="2"/>
  <c r="T157" i="2"/>
  <c r="K157" i="2"/>
  <c r="O157" i="2" s="1"/>
  <c r="J157" i="2"/>
  <c r="I157" i="2"/>
  <c r="P157" i="2" s="1"/>
  <c r="U156" i="2"/>
  <c r="T156" i="2"/>
  <c r="K156" i="2"/>
  <c r="O156" i="2" s="1"/>
  <c r="J156" i="2"/>
  <c r="I156" i="2"/>
  <c r="U155" i="2"/>
  <c r="T155" i="2"/>
  <c r="K155" i="2"/>
  <c r="O155" i="2" s="1"/>
  <c r="J155" i="2"/>
  <c r="I155" i="2"/>
  <c r="P155" i="2" s="1"/>
  <c r="U154" i="2"/>
  <c r="T154" i="2"/>
  <c r="K154" i="2"/>
  <c r="O154" i="2" s="1"/>
  <c r="J154" i="2"/>
  <c r="I154" i="2"/>
  <c r="U153" i="2"/>
  <c r="T153" i="2"/>
  <c r="K153" i="2"/>
  <c r="O153" i="2" s="1"/>
  <c r="J153" i="2"/>
  <c r="I153" i="2"/>
  <c r="P153" i="2" s="1"/>
  <c r="U152" i="2"/>
  <c r="T152" i="2"/>
  <c r="K152" i="2"/>
  <c r="O152" i="2" s="1"/>
  <c r="J152" i="2"/>
  <c r="I152" i="2"/>
  <c r="U151" i="2"/>
  <c r="T151" i="2"/>
  <c r="K151" i="2"/>
  <c r="O151" i="2" s="1"/>
  <c r="J151" i="2"/>
  <c r="I151" i="2"/>
  <c r="P151" i="2" s="1"/>
  <c r="U150" i="2"/>
  <c r="T150" i="2"/>
  <c r="K150" i="2"/>
  <c r="O150" i="2" s="1"/>
  <c r="J150" i="2"/>
  <c r="I150" i="2"/>
  <c r="U149" i="2"/>
  <c r="T149" i="2"/>
  <c r="K149" i="2"/>
  <c r="O149" i="2" s="1"/>
  <c r="J149" i="2"/>
  <c r="I149" i="2"/>
  <c r="P149" i="2" s="1"/>
  <c r="U148" i="2"/>
  <c r="T148" i="2"/>
  <c r="K148" i="2"/>
  <c r="O148" i="2" s="1"/>
  <c r="J148" i="2"/>
  <c r="I148" i="2"/>
  <c r="U147" i="2"/>
  <c r="T147" i="2"/>
  <c r="K147" i="2"/>
  <c r="O147" i="2" s="1"/>
  <c r="J147" i="2"/>
  <c r="U146" i="2"/>
  <c r="T146" i="2"/>
  <c r="K146" i="2"/>
  <c r="O146" i="2" s="1"/>
  <c r="J146" i="2"/>
  <c r="I146" i="2"/>
  <c r="U145" i="2"/>
  <c r="T145" i="2"/>
  <c r="I145" i="2"/>
  <c r="P145" i="2" s="1"/>
  <c r="U144" i="2"/>
  <c r="T144" i="2"/>
  <c r="K144" i="2"/>
  <c r="O144" i="2" s="1"/>
  <c r="J144" i="2"/>
  <c r="I144" i="2"/>
  <c r="P144" i="2" s="1"/>
  <c r="U143" i="2"/>
  <c r="T143" i="2"/>
  <c r="K143" i="2"/>
  <c r="O143" i="2" s="1"/>
  <c r="J143" i="2"/>
  <c r="I143" i="2"/>
  <c r="U142" i="2"/>
  <c r="T142" i="2"/>
  <c r="K142" i="2"/>
  <c r="O142" i="2" s="1"/>
  <c r="J142" i="2"/>
  <c r="I142" i="2"/>
  <c r="P142" i="2" s="1"/>
  <c r="U141" i="2"/>
  <c r="T141" i="2"/>
  <c r="K141" i="2"/>
  <c r="O141" i="2" s="1"/>
  <c r="J141" i="2"/>
  <c r="I141" i="2"/>
  <c r="P141" i="2" s="1"/>
  <c r="U140" i="2"/>
  <c r="T140" i="2"/>
  <c r="K140" i="2"/>
  <c r="O140" i="2" s="1"/>
  <c r="J140" i="2"/>
  <c r="I140" i="2"/>
  <c r="U139" i="2"/>
  <c r="T139" i="2"/>
  <c r="K139" i="2"/>
  <c r="J139" i="2"/>
  <c r="I139" i="2"/>
  <c r="U138" i="2"/>
  <c r="T138" i="2"/>
  <c r="K138" i="2"/>
  <c r="O138" i="2" s="1"/>
  <c r="J138" i="2"/>
  <c r="I138" i="2"/>
  <c r="P138" i="2" s="1"/>
  <c r="U137" i="2"/>
  <c r="T137" i="2"/>
  <c r="K137" i="2"/>
  <c r="O137" i="2" s="1"/>
  <c r="J137" i="2"/>
  <c r="I137" i="2"/>
  <c r="U136" i="2"/>
  <c r="T136" i="2"/>
  <c r="K136" i="2"/>
  <c r="O136" i="2" s="1"/>
  <c r="J136" i="2"/>
  <c r="U135" i="2"/>
  <c r="T135" i="2"/>
  <c r="K135" i="2"/>
  <c r="O135" i="2" s="1"/>
  <c r="J135" i="2"/>
  <c r="I135" i="2"/>
  <c r="U134" i="2"/>
  <c r="T134" i="2"/>
  <c r="I134" i="2"/>
  <c r="P134" i="2" s="1"/>
  <c r="U133" i="2"/>
  <c r="T133" i="2"/>
  <c r="K133" i="2"/>
  <c r="O133" i="2" s="1"/>
  <c r="J133" i="2"/>
  <c r="I133" i="2"/>
  <c r="P133" i="2" s="1"/>
  <c r="U132" i="2"/>
  <c r="T132" i="2"/>
  <c r="K132" i="2"/>
  <c r="O132" i="2" s="1"/>
  <c r="J132" i="2"/>
  <c r="I132" i="2"/>
  <c r="U131" i="2"/>
  <c r="T131" i="2"/>
  <c r="K131" i="2"/>
  <c r="O131" i="2" s="1"/>
  <c r="J131" i="2"/>
  <c r="I131" i="2"/>
  <c r="P131" i="2" s="1"/>
  <c r="U130" i="2"/>
  <c r="T130" i="2"/>
  <c r="K130" i="2"/>
  <c r="O130" i="2" s="1"/>
  <c r="J130" i="2"/>
  <c r="I130" i="2"/>
  <c r="U129" i="2"/>
  <c r="T129" i="2"/>
  <c r="K129" i="2"/>
  <c r="O129" i="2" s="1"/>
  <c r="J129" i="2"/>
  <c r="I129" i="2"/>
  <c r="P129" i="2" s="1"/>
  <c r="U128" i="2"/>
  <c r="T128" i="2"/>
  <c r="K128" i="2"/>
  <c r="O128" i="2" s="1"/>
  <c r="J128" i="2"/>
  <c r="I128" i="2"/>
  <c r="U127" i="2"/>
  <c r="T127" i="2"/>
  <c r="I127" i="2"/>
  <c r="P127" i="2" s="1"/>
  <c r="U126" i="2"/>
  <c r="T126" i="2"/>
  <c r="K126" i="2"/>
  <c r="O126" i="2" s="1"/>
  <c r="J126" i="2"/>
  <c r="I126" i="2"/>
  <c r="P126" i="2" s="1"/>
  <c r="U125" i="2"/>
  <c r="T125" i="2"/>
  <c r="K125" i="2"/>
  <c r="O125" i="2" s="1"/>
  <c r="J125" i="2"/>
  <c r="I125" i="2"/>
  <c r="U124" i="2"/>
  <c r="T124" i="2"/>
  <c r="K124" i="2"/>
  <c r="O124" i="2" s="1"/>
  <c r="J124" i="2"/>
  <c r="I124" i="2"/>
  <c r="P124" i="2" s="1"/>
  <c r="U123" i="2"/>
  <c r="T123" i="2"/>
  <c r="K123" i="2"/>
  <c r="O123" i="2" s="1"/>
  <c r="J123" i="2"/>
  <c r="I123" i="2"/>
  <c r="U122" i="2"/>
  <c r="T122" i="2"/>
  <c r="K122" i="2"/>
  <c r="O122" i="2" s="1"/>
  <c r="J122" i="2"/>
  <c r="I122" i="2"/>
  <c r="P122" i="2" s="1"/>
  <c r="U121" i="2"/>
  <c r="T121" i="2"/>
  <c r="K121" i="2"/>
  <c r="O121" i="2" s="1"/>
  <c r="J121" i="2"/>
  <c r="I121" i="2"/>
  <c r="U120" i="2"/>
  <c r="T120" i="2"/>
  <c r="K120" i="2"/>
  <c r="O120" i="2" s="1"/>
  <c r="J120" i="2"/>
  <c r="I120" i="2"/>
  <c r="U119" i="2"/>
  <c r="T119" i="2"/>
  <c r="K119" i="2"/>
  <c r="O119" i="2" s="1"/>
  <c r="J119" i="2"/>
  <c r="I119" i="2"/>
  <c r="P119" i="2" s="1"/>
  <c r="U118" i="2"/>
  <c r="T118" i="2"/>
  <c r="K118" i="2"/>
  <c r="O118" i="2" s="1"/>
  <c r="J118" i="2"/>
  <c r="I118" i="2"/>
  <c r="U117" i="2"/>
  <c r="T117" i="2"/>
  <c r="K117" i="2"/>
  <c r="O117" i="2" s="1"/>
  <c r="J117" i="2"/>
  <c r="I117" i="2"/>
  <c r="P117" i="2" s="1"/>
  <c r="U116" i="2"/>
  <c r="T116" i="2"/>
  <c r="K116" i="2"/>
  <c r="O116" i="2" s="1"/>
  <c r="J116" i="2"/>
  <c r="I116" i="2"/>
  <c r="U115" i="2"/>
  <c r="T115" i="2"/>
  <c r="K115" i="2"/>
  <c r="O115" i="2" s="1"/>
  <c r="J115" i="2"/>
  <c r="I115" i="2"/>
  <c r="P115" i="2" s="1"/>
  <c r="U114" i="2"/>
  <c r="T114" i="2"/>
  <c r="K114" i="2"/>
  <c r="O114" i="2" s="1"/>
  <c r="J114" i="2"/>
  <c r="I114" i="2"/>
  <c r="U113" i="2"/>
  <c r="T113" i="2"/>
  <c r="K113" i="2"/>
  <c r="O113" i="2" s="1"/>
  <c r="J113" i="2"/>
  <c r="I113" i="2"/>
  <c r="P113" i="2" s="1"/>
  <c r="U112" i="2"/>
  <c r="T112" i="2"/>
  <c r="K112" i="2"/>
  <c r="O112" i="2" s="1"/>
  <c r="J112" i="2"/>
  <c r="I112" i="2"/>
  <c r="U111" i="2"/>
  <c r="T111" i="2"/>
  <c r="K111" i="2"/>
  <c r="O111" i="2" s="1"/>
  <c r="J111" i="2"/>
  <c r="I111" i="2"/>
  <c r="P111" i="2" s="1"/>
  <c r="U110" i="2"/>
  <c r="T110" i="2"/>
  <c r="K110" i="2"/>
  <c r="O110" i="2" s="1"/>
  <c r="J110" i="2"/>
  <c r="I110" i="2"/>
  <c r="U109" i="2"/>
  <c r="T109" i="2"/>
  <c r="K109" i="2"/>
  <c r="O109" i="2" s="1"/>
  <c r="J109" i="2"/>
  <c r="I109" i="2"/>
  <c r="P109" i="2" s="1"/>
  <c r="U108" i="2"/>
  <c r="T108" i="2"/>
  <c r="K108" i="2"/>
  <c r="O108" i="2" s="1"/>
  <c r="J108" i="2"/>
  <c r="I108" i="2"/>
  <c r="U107" i="2"/>
  <c r="T107" i="2"/>
  <c r="K107" i="2"/>
  <c r="O107" i="2" s="1"/>
  <c r="J107" i="2"/>
  <c r="I107" i="2"/>
  <c r="P107" i="2" s="1"/>
  <c r="U106" i="2"/>
  <c r="T106" i="2"/>
  <c r="K106" i="2"/>
  <c r="O106" i="2" s="1"/>
  <c r="J106" i="2"/>
  <c r="I106" i="2"/>
  <c r="U105" i="2"/>
  <c r="T105" i="2"/>
  <c r="K105" i="2"/>
  <c r="O105" i="2" s="1"/>
  <c r="J105" i="2"/>
  <c r="I105" i="2"/>
  <c r="P105" i="2" s="1"/>
  <c r="U104" i="2"/>
  <c r="T104" i="2"/>
  <c r="K104" i="2"/>
  <c r="O104" i="2" s="1"/>
  <c r="J104" i="2"/>
  <c r="I104" i="2"/>
  <c r="U103" i="2"/>
  <c r="T103" i="2"/>
  <c r="K103" i="2"/>
  <c r="O103" i="2" s="1"/>
  <c r="J103" i="2"/>
  <c r="I103" i="2"/>
  <c r="P103" i="2" s="1"/>
  <c r="U102" i="2"/>
  <c r="T102" i="2"/>
  <c r="K102" i="2"/>
  <c r="O102" i="2" s="1"/>
  <c r="J102" i="2"/>
  <c r="I102" i="2"/>
  <c r="U101" i="2"/>
  <c r="T101" i="2"/>
  <c r="K101" i="2"/>
  <c r="O101" i="2" s="1"/>
  <c r="J101" i="2"/>
  <c r="I101" i="2"/>
  <c r="P101" i="2" s="1"/>
  <c r="U100" i="2"/>
  <c r="T100" i="2"/>
  <c r="K100" i="2"/>
  <c r="J100" i="2"/>
  <c r="I100" i="2"/>
  <c r="P100" i="2" s="1"/>
  <c r="U99" i="2"/>
  <c r="T99" i="2"/>
  <c r="K99" i="2"/>
  <c r="O99" i="2" s="1"/>
  <c r="J99" i="2"/>
  <c r="I99" i="2"/>
  <c r="U98" i="2"/>
  <c r="T98" i="2"/>
  <c r="K98" i="2"/>
  <c r="O98" i="2" s="1"/>
  <c r="J98" i="2"/>
  <c r="I98" i="2"/>
  <c r="P98" i="2" s="1"/>
  <c r="U97" i="2"/>
  <c r="T97" i="2"/>
  <c r="K97" i="2"/>
  <c r="O97" i="2" s="1"/>
  <c r="J97" i="2"/>
  <c r="I97" i="2"/>
  <c r="U96" i="2"/>
  <c r="T96" i="2"/>
  <c r="K96" i="2"/>
  <c r="O96" i="2" s="1"/>
  <c r="J96" i="2"/>
  <c r="I96" i="2"/>
  <c r="P96" i="2" s="1"/>
  <c r="U95" i="2"/>
  <c r="T95" i="2"/>
  <c r="K95" i="2"/>
  <c r="O95" i="2" s="1"/>
  <c r="J95" i="2"/>
  <c r="I95" i="2"/>
  <c r="U94" i="2"/>
  <c r="T94" i="2"/>
  <c r="K94" i="2"/>
  <c r="O94" i="2" s="1"/>
  <c r="J94" i="2"/>
  <c r="I94" i="2"/>
  <c r="P94" i="2" s="1"/>
  <c r="U93" i="2"/>
  <c r="T93" i="2"/>
  <c r="K93" i="2"/>
  <c r="O93" i="2" s="1"/>
  <c r="J93" i="2"/>
  <c r="I93" i="2"/>
  <c r="U92" i="2"/>
  <c r="T92" i="2"/>
  <c r="K92" i="2"/>
  <c r="O92" i="2" s="1"/>
  <c r="J92" i="2"/>
  <c r="I92" i="2"/>
  <c r="P92" i="2" s="1"/>
  <c r="U91" i="2"/>
  <c r="T91" i="2"/>
  <c r="K91" i="2"/>
  <c r="O91" i="2" s="1"/>
  <c r="J91" i="2"/>
  <c r="U90" i="2"/>
  <c r="T90" i="2"/>
  <c r="K90" i="2"/>
  <c r="O90" i="2" s="1"/>
  <c r="J90" i="2"/>
  <c r="I90" i="2"/>
  <c r="P90" i="2" s="1"/>
  <c r="U89" i="2"/>
  <c r="T89" i="2"/>
  <c r="K89" i="2"/>
  <c r="O89" i="2" s="1"/>
  <c r="J89" i="2"/>
  <c r="I89" i="2"/>
  <c r="U88" i="2"/>
  <c r="T88" i="2"/>
  <c r="K88" i="2"/>
  <c r="O88" i="2" s="1"/>
  <c r="J88" i="2"/>
  <c r="I88" i="2"/>
  <c r="P88" i="2" s="1"/>
  <c r="U87" i="2"/>
  <c r="T87" i="2"/>
  <c r="K87" i="2"/>
  <c r="O87" i="2" s="1"/>
  <c r="J87" i="2"/>
  <c r="I87" i="2"/>
  <c r="U86" i="2"/>
  <c r="T86" i="2"/>
  <c r="K86" i="2"/>
  <c r="O86" i="2" s="1"/>
  <c r="J86" i="2"/>
  <c r="I86" i="2"/>
  <c r="P86" i="2" s="1"/>
  <c r="U85" i="2"/>
  <c r="T85" i="2"/>
  <c r="K85" i="2"/>
  <c r="O85" i="2" s="1"/>
  <c r="J85" i="2"/>
  <c r="I85" i="2"/>
  <c r="U84" i="2"/>
  <c r="T84" i="2"/>
  <c r="K84" i="2"/>
  <c r="O84" i="2" s="1"/>
  <c r="J84" i="2"/>
  <c r="I84" i="2"/>
  <c r="P84" i="2" s="1"/>
  <c r="U83" i="2"/>
  <c r="T83" i="2"/>
  <c r="K83" i="2"/>
  <c r="O83" i="2" s="1"/>
  <c r="J83" i="2"/>
  <c r="I83" i="2"/>
  <c r="U82" i="2"/>
  <c r="T82" i="2"/>
  <c r="K82" i="2"/>
  <c r="O82" i="2" s="1"/>
  <c r="J82" i="2"/>
  <c r="I82" i="2"/>
  <c r="P82" i="2" s="1"/>
  <c r="U81" i="2"/>
  <c r="T81" i="2"/>
  <c r="K81" i="2"/>
  <c r="O81" i="2" s="1"/>
  <c r="J81" i="2"/>
  <c r="I81" i="2"/>
  <c r="U80" i="2"/>
  <c r="T80" i="2"/>
  <c r="K80" i="2"/>
  <c r="O80" i="2" s="1"/>
  <c r="J80" i="2"/>
  <c r="I80" i="2"/>
  <c r="P80" i="2" s="1"/>
  <c r="U79" i="2"/>
  <c r="T79" i="2"/>
  <c r="K79" i="2"/>
  <c r="O79" i="2" s="1"/>
  <c r="J79" i="2"/>
  <c r="I79" i="2"/>
  <c r="U78" i="2"/>
  <c r="T78" i="2"/>
  <c r="K78" i="2"/>
  <c r="O78" i="2" s="1"/>
  <c r="J78" i="2"/>
  <c r="I78" i="2"/>
  <c r="P78" i="2" s="1"/>
  <c r="U77" i="2"/>
  <c r="T77" i="2"/>
  <c r="K77" i="2"/>
  <c r="O77" i="2" s="1"/>
  <c r="J77" i="2"/>
  <c r="I77" i="2"/>
  <c r="U76" i="2"/>
  <c r="T76" i="2"/>
  <c r="I76" i="2"/>
  <c r="P76" i="2" s="1"/>
  <c r="U75" i="2"/>
  <c r="T75" i="2"/>
  <c r="K75" i="2"/>
  <c r="O75" i="2" s="1"/>
  <c r="J75" i="2"/>
  <c r="I75" i="2"/>
  <c r="P75" i="2" s="1"/>
  <c r="U74" i="2"/>
  <c r="T74" i="2"/>
  <c r="K74" i="2"/>
  <c r="O74" i="2" s="1"/>
  <c r="J74" i="2"/>
  <c r="U73" i="2"/>
  <c r="T73" i="2"/>
  <c r="K73" i="2"/>
  <c r="O73" i="2" s="1"/>
  <c r="J73" i="2"/>
  <c r="I73" i="2"/>
  <c r="P73" i="2" s="1"/>
  <c r="U72" i="2"/>
  <c r="T72" i="2"/>
  <c r="K72" i="2"/>
  <c r="O72" i="2" s="1"/>
  <c r="J72" i="2"/>
  <c r="I72" i="2"/>
  <c r="U71" i="2"/>
  <c r="T71" i="2"/>
  <c r="K71" i="2"/>
  <c r="O71" i="2" s="1"/>
  <c r="J71" i="2"/>
  <c r="I71" i="2"/>
  <c r="P71" i="2" s="1"/>
  <c r="U70" i="2"/>
  <c r="T70" i="2"/>
  <c r="K70" i="2"/>
  <c r="O70" i="2" s="1"/>
  <c r="J70" i="2"/>
  <c r="I70" i="2"/>
  <c r="U69" i="2"/>
  <c r="T69" i="2"/>
  <c r="K69" i="2"/>
  <c r="O69" i="2" s="1"/>
  <c r="J69" i="2"/>
  <c r="I69" i="2"/>
  <c r="P69" i="2" s="1"/>
  <c r="U68" i="2"/>
  <c r="T68" i="2"/>
  <c r="K68" i="2"/>
  <c r="O68" i="2" s="1"/>
  <c r="J68" i="2"/>
  <c r="I68" i="2"/>
  <c r="U67" i="2"/>
  <c r="T67" i="2"/>
  <c r="K67" i="2"/>
  <c r="O67" i="2" s="1"/>
  <c r="J67" i="2"/>
  <c r="I67" i="2"/>
  <c r="P67" i="2" s="1"/>
  <c r="U66" i="2"/>
  <c r="T66" i="2"/>
  <c r="K66" i="2"/>
  <c r="O66" i="2" s="1"/>
  <c r="J66" i="2"/>
  <c r="I66" i="2"/>
  <c r="U65" i="2"/>
  <c r="T65" i="2"/>
  <c r="K65" i="2"/>
  <c r="O65" i="2" s="1"/>
  <c r="J65" i="2"/>
  <c r="I65" i="2"/>
  <c r="P65" i="2" s="1"/>
  <c r="U64" i="2"/>
  <c r="T64" i="2"/>
  <c r="K64" i="2"/>
  <c r="O64" i="2" s="1"/>
  <c r="J64" i="2"/>
  <c r="I64" i="2"/>
  <c r="U63" i="2"/>
  <c r="T63" i="2"/>
  <c r="K63" i="2"/>
  <c r="O63" i="2" s="1"/>
  <c r="J63" i="2"/>
  <c r="I63" i="2"/>
  <c r="P63" i="2" s="1"/>
  <c r="U62" i="2"/>
  <c r="T62" i="2"/>
  <c r="K62" i="2"/>
  <c r="O62" i="2" s="1"/>
  <c r="J62" i="2"/>
  <c r="I62" i="2"/>
  <c r="U61" i="2"/>
  <c r="T61" i="2"/>
  <c r="K61" i="2"/>
  <c r="O61" i="2" s="1"/>
  <c r="J61" i="2"/>
  <c r="I61" i="2"/>
  <c r="P61" i="2" s="1"/>
  <c r="U60" i="2"/>
  <c r="T60" i="2"/>
  <c r="K60" i="2"/>
  <c r="O60" i="2" s="1"/>
  <c r="J60" i="2"/>
  <c r="I60" i="2"/>
  <c r="U59" i="2"/>
  <c r="T59" i="2"/>
  <c r="K59" i="2"/>
  <c r="O59" i="2" s="1"/>
  <c r="J59" i="2"/>
  <c r="I59" i="2"/>
  <c r="P59" i="2" s="1"/>
  <c r="U58" i="2"/>
  <c r="T58" i="2"/>
  <c r="K58" i="2"/>
  <c r="O58" i="2" s="1"/>
  <c r="J58" i="2"/>
  <c r="I58" i="2"/>
  <c r="U57" i="2"/>
  <c r="T57" i="2"/>
  <c r="K57" i="2"/>
  <c r="O57" i="2" s="1"/>
  <c r="J57" i="2"/>
  <c r="I57" i="2"/>
  <c r="P57" i="2" s="1"/>
  <c r="U56" i="2"/>
  <c r="T56" i="2"/>
  <c r="I56" i="2"/>
  <c r="P56" i="2" s="1"/>
  <c r="U55" i="2"/>
  <c r="T55" i="2"/>
  <c r="K55" i="2"/>
  <c r="O55" i="2" s="1"/>
  <c r="J55" i="2"/>
  <c r="I55" i="2"/>
  <c r="U54" i="2"/>
  <c r="T54" i="2"/>
  <c r="K54" i="2"/>
  <c r="O54" i="2" s="1"/>
  <c r="J54" i="2"/>
  <c r="I54" i="2"/>
  <c r="P54" i="2" s="1"/>
  <c r="U53" i="2"/>
  <c r="T53" i="2"/>
  <c r="K53" i="2"/>
  <c r="O53" i="2" s="1"/>
  <c r="J53" i="2"/>
  <c r="I53" i="2"/>
  <c r="U52" i="2"/>
  <c r="T52" i="2"/>
  <c r="K52" i="2"/>
  <c r="O52" i="2" s="1"/>
  <c r="J52" i="2"/>
  <c r="I52" i="2"/>
  <c r="P52" i="2" s="1"/>
  <c r="U51" i="2"/>
  <c r="T51" i="2"/>
  <c r="K51" i="2"/>
  <c r="O51" i="2" s="1"/>
  <c r="J51" i="2"/>
  <c r="I51" i="2"/>
  <c r="U50" i="2"/>
  <c r="T50" i="2"/>
  <c r="K50" i="2"/>
  <c r="O50" i="2" s="1"/>
  <c r="J50" i="2"/>
  <c r="I50" i="2"/>
  <c r="P50" i="2" s="1"/>
  <c r="U49" i="2"/>
  <c r="T49" i="2"/>
  <c r="K49" i="2"/>
  <c r="O49" i="2" s="1"/>
  <c r="J49" i="2"/>
  <c r="U48" i="2"/>
  <c r="T48" i="2"/>
  <c r="K48" i="2"/>
  <c r="O48" i="2" s="1"/>
  <c r="J48" i="2"/>
  <c r="I48" i="2"/>
  <c r="P48" i="2" s="1"/>
  <c r="U47" i="2"/>
  <c r="T47" i="2"/>
  <c r="K47" i="2"/>
  <c r="O47" i="2" s="1"/>
  <c r="J47" i="2"/>
  <c r="I47" i="2"/>
  <c r="U46" i="2"/>
  <c r="T46" i="2"/>
  <c r="K46" i="2"/>
  <c r="O46" i="2" s="1"/>
  <c r="J46" i="2"/>
  <c r="I46" i="2"/>
  <c r="P46" i="2" s="1"/>
  <c r="U45" i="2"/>
  <c r="T45" i="2"/>
  <c r="K45" i="2"/>
  <c r="O45" i="2" s="1"/>
  <c r="J45" i="2"/>
  <c r="I45" i="2"/>
  <c r="U44" i="2"/>
  <c r="T44" i="2"/>
  <c r="K44" i="2"/>
  <c r="O44" i="2" s="1"/>
  <c r="J44" i="2"/>
  <c r="I44" i="2"/>
  <c r="P44" i="2" s="1"/>
  <c r="U43" i="2"/>
  <c r="T43" i="2"/>
  <c r="K43" i="2"/>
  <c r="O43" i="2" s="1"/>
  <c r="J43" i="2"/>
  <c r="I43" i="2"/>
  <c r="U42" i="2"/>
  <c r="T42" i="2"/>
  <c r="K42" i="2"/>
  <c r="O42" i="2" s="1"/>
  <c r="J42" i="2"/>
  <c r="I42" i="2"/>
  <c r="P42" i="2" s="1"/>
  <c r="U41" i="2"/>
  <c r="T41" i="2"/>
  <c r="K41" i="2"/>
  <c r="O41" i="2" s="1"/>
  <c r="J41" i="2"/>
  <c r="U40" i="2"/>
  <c r="T40" i="2"/>
  <c r="K40" i="2"/>
  <c r="O40" i="2" s="1"/>
  <c r="J40" i="2"/>
  <c r="I40" i="2"/>
  <c r="P40" i="2" s="1"/>
  <c r="U39" i="2"/>
  <c r="T39" i="2"/>
  <c r="I39" i="2"/>
  <c r="P39" i="2" s="1"/>
  <c r="U38" i="2"/>
  <c r="T38" i="2"/>
  <c r="K38" i="2"/>
  <c r="O38" i="2" s="1"/>
  <c r="J38" i="2"/>
  <c r="I38" i="2"/>
  <c r="U37" i="2"/>
  <c r="T37" i="2"/>
  <c r="K37" i="2"/>
  <c r="O37" i="2" s="1"/>
  <c r="J37" i="2"/>
  <c r="I37" i="2"/>
  <c r="P37" i="2" s="1"/>
  <c r="U36" i="2"/>
  <c r="T36" i="2"/>
  <c r="K36" i="2"/>
  <c r="O36" i="2" s="1"/>
  <c r="J36" i="2"/>
  <c r="I36" i="2"/>
  <c r="U35" i="2"/>
  <c r="T35" i="2"/>
  <c r="K35" i="2"/>
  <c r="O35" i="2" s="1"/>
  <c r="J35" i="2"/>
  <c r="I35" i="2"/>
  <c r="P35" i="2" s="1"/>
  <c r="U34" i="2"/>
  <c r="T34" i="2"/>
  <c r="K34" i="2"/>
  <c r="O34" i="2" s="1"/>
  <c r="J34" i="2"/>
  <c r="I34" i="2"/>
  <c r="U33" i="2"/>
  <c r="T33" i="2"/>
  <c r="K33" i="2"/>
  <c r="O33" i="2" s="1"/>
  <c r="J33" i="2"/>
  <c r="I33" i="2"/>
  <c r="P33" i="2" s="1"/>
  <c r="U32" i="2"/>
  <c r="T32" i="2"/>
  <c r="K32" i="2"/>
  <c r="O32" i="2" s="1"/>
  <c r="J32" i="2"/>
  <c r="I32" i="2"/>
  <c r="U31" i="2"/>
  <c r="T31" i="2"/>
  <c r="K31" i="2"/>
  <c r="O31" i="2" s="1"/>
  <c r="J31" i="2"/>
  <c r="I31" i="2"/>
  <c r="P31" i="2" s="1"/>
  <c r="U30" i="2"/>
  <c r="T30" i="2"/>
  <c r="K30" i="2"/>
  <c r="O30" i="2" s="1"/>
  <c r="J30" i="2"/>
  <c r="U29" i="2"/>
  <c r="T29" i="2"/>
  <c r="K29" i="2"/>
  <c r="O29" i="2" s="1"/>
  <c r="J29" i="2"/>
  <c r="I29" i="2"/>
  <c r="P29" i="2" s="1"/>
  <c r="U28" i="2"/>
  <c r="T28" i="2"/>
  <c r="K28" i="2"/>
  <c r="O28" i="2" s="1"/>
  <c r="J28" i="2"/>
  <c r="U27" i="2"/>
  <c r="T27" i="2"/>
  <c r="K27" i="2"/>
  <c r="O27" i="2" s="1"/>
  <c r="J27" i="2"/>
  <c r="I27" i="2"/>
  <c r="P27" i="2" s="1"/>
  <c r="U26" i="2"/>
  <c r="T26" i="2"/>
  <c r="K26" i="2"/>
  <c r="O26" i="2" s="1"/>
  <c r="J26" i="2"/>
  <c r="I26" i="2"/>
  <c r="U25" i="2"/>
  <c r="T25" i="2"/>
  <c r="K25" i="2"/>
  <c r="O25" i="2" s="1"/>
  <c r="J25" i="2"/>
  <c r="I25" i="2"/>
  <c r="P25" i="2" s="1"/>
  <c r="U24" i="2"/>
  <c r="T24" i="2"/>
  <c r="K24" i="2"/>
  <c r="O24" i="2" s="1"/>
  <c r="J24" i="2"/>
  <c r="I24" i="2"/>
  <c r="U23" i="2"/>
  <c r="T23" i="2"/>
  <c r="K23" i="2"/>
  <c r="O23" i="2" s="1"/>
  <c r="J23" i="2"/>
  <c r="I23" i="2"/>
  <c r="P23" i="2" s="1"/>
  <c r="U22" i="2"/>
  <c r="T22" i="2"/>
  <c r="K22" i="2"/>
  <c r="O22" i="2" s="1"/>
  <c r="J22" i="2"/>
  <c r="I22" i="2"/>
  <c r="U21" i="2"/>
  <c r="T21" i="2"/>
  <c r="K21" i="2"/>
  <c r="O21" i="2" s="1"/>
  <c r="J21" i="2"/>
  <c r="I21" i="2"/>
  <c r="P21" i="2" s="1"/>
  <c r="U20" i="2"/>
  <c r="T20" i="2"/>
  <c r="K20" i="2"/>
  <c r="O20" i="2" s="1"/>
  <c r="J20" i="2"/>
  <c r="I20" i="2"/>
  <c r="U19" i="2"/>
  <c r="T19" i="2"/>
  <c r="K19" i="2"/>
  <c r="O19" i="2" s="1"/>
  <c r="J19" i="2"/>
  <c r="I19" i="2"/>
  <c r="P19" i="2" s="1"/>
  <c r="U18" i="2"/>
  <c r="T18" i="2"/>
  <c r="K18" i="2"/>
  <c r="O18" i="2" s="1"/>
  <c r="J18" i="2"/>
  <c r="I18" i="2"/>
  <c r="U17" i="2"/>
  <c r="T17" i="2"/>
  <c r="K17" i="2"/>
  <c r="O17" i="2" s="1"/>
  <c r="J17" i="2"/>
  <c r="I17" i="2"/>
  <c r="P17" i="2" s="1"/>
  <c r="U16" i="2"/>
  <c r="T16" i="2"/>
  <c r="I16" i="2"/>
  <c r="P16" i="2" s="1"/>
  <c r="U15" i="2"/>
  <c r="T15" i="2"/>
  <c r="K15" i="2"/>
  <c r="O15" i="2" s="1"/>
  <c r="J15" i="2"/>
  <c r="I15" i="2"/>
  <c r="U14" i="2"/>
  <c r="T14" i="2"/>
  <c r="K14" i="2"/>
  <c r="O14" i="2" s="1"/>
  <c r="J14" i="2"/>
  <c r="I14" i="2"/>
  <c r="P14" i="2" s="1"/>
  <c r="U13" i="2"/>
  <c r="T13" i="2"/>
  <c r="K13" i="2"/>
  <c r="O13" i="2" s="1"/>
  <c r="J13" i="2"/>
  <c r="I13" i="2"/>
  <c r="U12" i="2"/>
  <c r="T12" i="2"/>
  <c r="K12" i="2"/>
  <c r="O12" i="2" s="1"/>
  <c r="J12" i="2"/>
  <c r="I12" i="2"/>
  <c r="P12" i="2" s="1"/>
  <c r="U11" i="2"/>
  <c r="T11" i="2"/>
  <c r="K11" i="2"/>
  <c r="O11" i="2" s="1"/>
  <c r="J11" i="2"/>
  <c r="I11" i="2"/>
  <c r="U10" i="2"/>
  <c r="T10" i="2"/>
  <c r="K10" i="2"/>
  <c r="O10" i="2" s="1"/>
  <c r="J10" i="2"/>
  <c r="I10" i="2"/>
  <c r="P10" i="2" s="1"/>
  <c r="U9" i="2"/>
  <c r="T9" i="2"/>
  <c r="K9" i="2"/>
  <c r="O9" i="2" s="1"/>
  <c r="J9" i="2"/>
  <c r="I9" i="2"/>
  <c r="U8" i="2"/>
  <c r="T8" i="2"/>
  <c r="K8" i="2"/>
  <c r="O8" i="2" s="1"/>
  <c r="I8" i="2"/>
  <c r="N8" i="2" s="1"/>
  <c r="U7" i="2"/>
  <c r="T7" i="2"/>
  <c r="K7" i="2"/>
  <c r="O7" i="2" s="1"/>
  <c r="J7" i="2"/>
  <c r="U6" i="2"/>
  <c r="T6" i="2"/>
  <c r="K6" i="2"/>
  <c r="O6" i="2" s="1"/>
  <c r="J6" i="2"/>
  <c r="I6" i="2"/>
  <c r="U5" i="2"/>
  <c r="T5" i="2"/>
  <c r="K5" i="2"/>
  <c r="O5" i="2" s="1"/>
  <c r="J5" i="2"/>
  <c r="U4" i="2"/>
  <c r="T4" i="2"/>
  <c r="K4" i="2"/>
  <c r="O4" i="2" s="1"/>
  <c r="J4" i="2"/>
  <c r="I4" i="2"/>
  <c r="N165" i="2" l="1"/>
  <c r="N181" i="2"/>
  <c r="X206" i="2"/>
  <c r="X208" i="2"/>
  <c r="X113" i="2"/>
  <c r="N14" i="2"/>
  <c r="N33" i="2"/>
  <c r="X106" i="2"/>
  <c r="X108" i="2"/>
  <c r="X110" i="2"/>
  <c r="X112" i="2"/>
  <c r="N131" i="2"/>
  <c r="X147" i="2"/>
  <c r="X9" i="2"/>
  <c r="X10" i="2"/>
  <c r="N27" i="2"/>
  <c r="X45" i="2"/>
  <c r="X47" i="2"/>
  <c r="X48" i="2"/>
  <c r="N50" i="2"/>
  <c r="N69" i="2"/>
  <c r="N80" i="2"/>
  <c r="X83" i="2"/>
  <c r="X85" i="2"/>
  <c r="X87" i="2"/>
  <c r="X89" i="2"/>
  <c r="X90" i="2"/>
  <c r="N92" i="2"/>
  <c r="N117" i="2"/>
  <c r="X127" i="2"/>
  <c r="N151" i="2"/>
  <c r="N195" i="2"/>
  <c r="X6" i="2"/>
  <c r="N12" i="2"/>
  <c r="X22" i="2"/>
  <c r="X24" i="2"/>
  <c r="X25" i="2"/>
  <c r="X28" i="2"/>
  <c r="X29" i="2"/>
  <c r="N31" i="2"/>
  <c r="N37" i="2"/>
  <c r="N52" i="2"/>
  <c r="X64" i="2"/>
  <c r="X66" i="2"/>
  <c r="X67" i="2"/>
  <c r="N71" i="2"/>
  <c r="X77" i="2"/>
  <c r="X78" i="2"/>
  <c r="N94" i="2"/>
  <c r="N115" i="2"/>
  <c r="N129" i="2"/>
  <c r="X135" i="2"/>
  <c r="X143" i="2"/>
  <c r="N149" i="2"/>
  <c r="X160" i="2"/>
  <c r="X162" i="2"/>
  <c r="X163" i="2"/>
  <c r="N167" i="2"/>
  <c r="X176" i="2"/>
  <c r="X190" i="2"/>
  <c r="X192" i="2"/>
  <c r="X193" i="2"/>
  <c r="N197" i="2"/>
  <c r="X7" i="2"/>
  <c r="X15" i="2"/>
  <c r="X16" i="2"/>
  <c r="X17" i="2"/>
  <c r="N19" i="2"/>
  <c r="N21" i="2"/>
  <c r="X34" i="2"/>
  <c r="X36" i="2"/>
  <c r="X38" i="2"/>
  <c r="X39" i="2"/>
  <c r="X40" i="2"/>
  <c r="N42" i="2"/>
  <c r="N44" i="2"/>
  <c r="X53" i="2"/>
  <c r="X55" i="2"/>
  <c r="X56" i="2"/>
  <c r="X58" i="2"/>
  <c r="X59" i="2"/>
  <c r="N61" i="2"/>
  <c r="N63" i="2"/>
  <c r="X72" i="2"/>
  <c r="N75" i="2"/>
  <c r="N82" i="2"/>
  <c r="N86" i="2"/>
  <c r="X95" i="2"/>
  <c r="X97" i="2"/>
  <c r="X98" i="2"/>
  <c r="N100" i="2"/>
  <c r="X100" i="2"/>
  <c r="X101" i="2"/>
  <c r="N103" i="2"/>
  <c r="N105" i="2"/>
  <c r="N109" i="2"/>
  <c r="X118" i="2"/>
  <c r="X120" i="2"/>
  <c r="X121" i="2"/>
  <c r="X123" i="2"/>
  <c r="X124" i="2"/>
  <c r="N126" i="2"/>
  <c r="X132" i="2"/>
  <c r="X136" i="2"/>
  <c r="N138" i="2"/>
  <c r="N141" i="2"/>
  <c r="X146" i="2"/>
  <c r="X152" i="2"/>
  <c r="X154" i="2"/>
  <c r="X155" i="2"/>
  <c r="N157" i="2"/>
  <c r="N159" i="2"/>
  <c r="X168" i="2"/>
  <c r="X170" i="2"/>
  <c r="X171" i="2"/>
  <c r="N173" i="2"/>
  <c r="N175" i="2"/>
  <c r="X182" i="2"/>
  <c r="X184" i="2"/>
  <c r="X185" i="2"/>
  <c r="N187" i="2"/>
  <c r="N189" i="2"/>
  <c r="X198" i="2"/>
  <c r="X200" i="2"/>
  <c r="X201" i="2"/>
  <c r="N203" i="2"/>
  <c r="N205" i="2"/>
  <c r="P4" i="2"/>
  <c r="N4" i="2"/>
  <c r="P210" i="2"/>
  <c r="Q211" i="2" s="1"/>
  <c r="X4" i="2"/>
  <c r="X5" i="2"/>
  <c r="P8" i="2"/>
  <c r="N10" i="2"/>
  <c r="X11" i="2"/>
  <c r="X13" i="2"/>
  <c r="X14" i="2"/>
  <c r="N17" i="2"/>
  <c r="X18" i="2"/>
  <c r="X20" i="2"/>
  <c r="X21" i="2"/>
  <c r="N23" i="2"/>
  <c r="N25" i="2"/>
  <c r="X26" i="2"/>
  <c r="N29" i="2"/>
  <c r="X30" i="2"/>
  <c r="X32" i="2"/>
  <c r="X33" i="2"/>
  <c r="N35" i="2"/>
  <c r="X37" i="2"/>
  <c r="N40" i="2"/>
  <c r="X41" i="2"/>
  <c r="X43" i="2"/>
  <c r="X44" i="2"/>
  <c r="N46" i="2"/>
  <c r="N48" i="2"/>
  <c r="X49" i="2"/>
  <c r="X51" i="2"/>
  <c r="X52" i="2"/>
  <c r="N54" i="2"/>
  <c r="N57" i="2"/>
  <c r="N59" i="2"/>
  <c r="X60" i="2"/>
  <c r="X62" i="2"/>
  <c r="X63" i="2"/>
  <c r="N65" i="2"/>
  <c r="N67" i="2"/>
  <c r="X68" i="2"/>
  <c r="X70" i="2"/>
  <c r="X71" i="2"/>
  <c r="N73" i="2"/>
  <c r="X74" i="2"/>
  <c r="X75" i="2"/>
  <c r="N78" i="2"/>
  <c r="X79" i="2"/>
  <c r="X81" i="2"/>
  <c r="X82" i="2"/>
  <c r="N84" i="2"/>
  <c r="X86" i="2"/>
  <c r="N88" i="2"/>
  <c r="N90" i="2"/>
  <c r="X91" i="2"/>
  <c r="X93" i="2"/>
  <c r="X94" i="2"/>
  <c r="N96" i="2"/>
  <c r="N98" i="2"/>
  <c r="X99" i="2"/>
  <c r="N101" i="2"/>
  <c r="X102" i="2"/>
  <c r="X104" i="2"/>
  <c r="X105" i="2"/>
  <c r="N107" i="2"/>
  <c r="X109" i="2"/>
  <c r="N111" i="2"/>
  <c r="N113" i="2"/>
  <c r="X114" i="2"/>
  <c r="X116" i="2"/>
  <c r="X117" i="2"/>
  <c r="N119" i="2"/>
  <c r="N122" i="2"/>
  <c r="N124" i="2"/>
  <c r="X125" i="2"/>
  <c r="X128" i="2"/>
  <c r="X130" i="2"/>
  <c r="X131" i="2"/>
  <c r="N133" i="2"/>
  <c r="X134" i="2"/>
  <c r="X137" i="2"/>
  <c r="X139" i="2"/>
  <c r="X140" i="2"/>
  <c r="X142" i="2"/>
  <c r="N144" i="2"/>
  <c r="X145" i="2"/>
  <c r="X148" i="2"/>
  <c r="X150" i="2"/>
  <c r="X151" i="2"/>
  <c r="N153" i="2"/>
  <c r="N155" i="2"/>
  <c r="X156" i="2"/>
  <c r="X158" i="2"/>
  <c r="X159" i="2"/>
  <c r="N161" i="2"/>
  <c r="N163" i="2"/>
  <c r="X164" i="2"/>
  <c r="X166" i="2"/>
  <c r="X167" i="2"/>
  <c r="N169" i="2"/>
  <c r="N171" i="2"/>
  <c r="X172" i="2"/>
  <c r="X174" i="2"/>
  <c r="X175" i="2"/>
  <c r="X178" i="2"/>
  <c r="X180" i="2"/>
  <c r="X181" i="2"/>
  <c r="N183" i="2"/>
  <c r="N185" i="2"/>
  <c r="X186" i="2"/>
  <c r="X188" i="2"/>
  <c r="X189" i="2"/>
  <c r="N191" i="2"/>
  <c r="N193" i="2"/>
  <c r="X194" i="2"/>
  <c r="X196" i="2"/>
  <c r="X197" i="2"/>
  <c r="N199" i="2"/>
  <c r="N201" i="2"/>
  <c r="X202" i="2"/>
  <c r="X204" i="2"/>
  <c r="X205" i="2"/>
  <c r="N207" i="2"/>
  <c r="P47" i="2"/>
  <c r="N47" i="2"/>
  <c r="P51" i="2"/>
  <c r="N51" i="2"/>
  <c r="P62" i="2"/>
  <c r="N62" i="2"/>
  <c r="P66" i="2"/>
  <c r="N66" i="2"/>
  <c r="P77" i="2"/>
  <c r="N77" i="2"/>
  <c r="P93" i="2"/>
  <c r="N93" i="2"/>
  <c r="P97" i="2"/>
  <c r="N97" i="2"/>
  <c r="P116" i="2"/>
  <c r="N116" i="2"/>
  <c r="P120" i="2"/>
  <c r="N120" i="2"/>
  <c r="P123" i="2"/>
  <c r="N123" i="2"/>
  <c r="P150" i="2"/>
  <c r="N150" i="2"/>
  <c r="P158" i="2"/>
  <c r="N158" i="2"/>
  <c r="P166" i="2"/>
  <c r="N166" i="2"/>
  <c r="P174" i="2"/>
  <c r="N174" i="2"/>
  <c r="P9" i="2"/>
  <c r="N9" i="2"/>
  <c r="P13" i="2"/>
  <c r="N13" i="2"/>
  <c r="P20" i="2"/>
  <c r="N20" i="2"/>
  <c r="P24" i="2"/>
  <c r="N24" i="2"/>
  <c r="P32" i="2"/>
  <c r="N32" i="2"/>
  <c r="P36" i="2"/>
  <c r="N36" i="2"/>
  <c r="P43" i="2"/>
  <c r="N43" i="2"/>
  <c r="P55" i="2"/>
  <c r="N55" i="2"/>
  <c r="P58" i="2"/>
  <c r="N58" i="2"/>
  <c r="P70" i="2"/>
  <c r="N70" i="2"/>
  <c r="P81" i="2"/>
  <c r="N81" i="2"/>
  <c r="P85" i="2"/>
  <c r="N85" i="2"/>
  <c r="P89" i="2"/>
  <c r="N89" i="2"/>
  <c r="P104" i="2"/>
  <c r="N104" i="2"/>
  <c r="P108" i="2"/>
  <c r="N108" i="2"/>
  <c r="P112" i="2"/>
  <c r="N112" i="2"/>
  <c r="P6" i="2"/>
  <c r="N6" i="2"/>
  <c r="X8" i="2"/>
  <c r="P11" i="2"/>
  <c r="N11" i="2"/>
  <c r="X12" i="2"/>
  <c r="P15" i="2"/>
  <c r="N15" i="2"/>
  <c r="P18" i="2"/>
  <c r="N18" i="2"/>
  <c r="X19" i="2"/>
  <c r="P22" i="2"/>
  <c r="N22" i="2"/>
  <c r="X23" i="2"/>
  <c r="P26" i="2"/>
  <c r="N26" i="2"/>
  <c r="X27" i="2"/>
  <c r="X31" i="2"/>
  <c r="P34" i="2"/>
  <c r="N34" i="2"/>
  <c r="X35" i="2"/>
  <c r="P38" i="2"/>
  <c r="N38" i="2"/>
  <c r="X42" i="2"/>
  <c r="P45" i="2"/>
  <c r="N45" i="2"/>
  <c r="X46" i="2"/>
  <c r="X50" i="2"/>
  <c r="P53" i="2"/>
  <c r="N53" i="2"/>
  <c r="X54" i="2"/>
  <c r="X57" i="2"/>
  <c r="P60" i="2"/>
  <c r="N60" i="2"/>
  <c r="X61" i="2"/>
  <c r="P64" i="2"/>
  <c r="N64" i="2"/>
  <c r="X65" i="2"/>
  <c r="P68" i="2"/>
  <c r="N68" i="2"/>
  <c r="X69" i="2"/>
  <c r="P72" i="2"/>
  <c r="N72" i="2"/>
  <c r="X73" i="2"/>
  <c r="X76" i="2"/>
  <c r="P79" i="2"/>
  <c r="N79" i="2"/>
  <c r="X80" i="2"/>
  <c r="P83" i="2"/>
  <c r="N83" i="2"/>
  <c r="X84" i="2"/>
  <c r="P87" i="2"/>
  <c r="N87" i="2"/>
  <c r="X88" i="2"/>
  <c r="X92" i="2"/>
  <c r="P95" i="2"/>
  <c r="N95" i="2"/>
  <c r="X96" i="2"/>
  <c r="P99" i="2"/>
  <c r="N99" i="2"/>
  <c r="P102" i="2"/>
  <c r="N102" i="2"/>
  <c r="X103" i="2"/>
  <c r="P106" i="2"/>
  <c r="N106" i="2"/>
  <c r="X107" i="2"/>
  <c r="P110" i="2"/>
  <c r="N110" i="2"/>
  <c r="X111" i="2"/>
  <c r="P114" i="2"/>
  <c r="N114" i="2"/>
  <c r="X115" i="2"/>
  <c r="P118" i="2"/>
  <c r="N118" i="2"/>
  <c r="X119" i="2"/>
  <c r="P130" i="2"/>
  <c r="N130" i="2"/>
  <c r="N139" i="2"/>
  <c r="P139" i="2"/>
  <c r="P154" i="2"/>
  <c r="N154" i="2"/>
  <c r="P162" i="2"/>
  <c r="N162" i="2"/>
  <c r="P170" i="2"/>
  <c r="N170" i="2"/>
  <c r="P180" i="2"/>
  <c r="N180" i="2"/>
  <c r="P188" i="2"/>
  <c r="N188" i="2"/>
  <c r="P196" i="2"/>
  <c r="N196" i="2"/>
  <c r="P204" i="2"/>
  <c r="N204" i="2"/>
  <c r="X210" i="2"/>
  <c r="Y211" i="2" s="1"/>
  <c r="P121" i="2"/>
  <c r="N121" i="2"/>
  <c r="X122" i="2"/>
  <c r="P125" i="2"/>
  <c r="N125" i="2"/>
  <c r="X126" i="2"/>
  <c r="P128" i="2"/>
  <c r="N128" i="2"/>
  <c r="X129" i="2"/>
  <c r="P132" i="2"/>
  <c r="N132" i="2"/>
  <c r="X133" i="2"/>
  <c r="P135" i="2"/>
  <c r="N135" i="2"/>
  <c r="P137" i="2"/>
  <c r="N137" i="2"/>
  <c r="X138" i="2"/>
  <c r="P140" i="2"/>
  <c r="N140" i="2"/>
  <c r="X141" i="2"/>
  <c r="P143" i="2"/>
  <c r="N143" i="2"/>
  <c r="X144" i="2"/>
  <c r="P146" i="2"/>
  <c r="N146" i="2"/>
  <c r="P148" i="2"/>
  <c r="N148" i="2"/>
  <c r="X149" i="2"/>
  <c r="P152" i="2"/>
  <c r="N152" i="2"/>
  <c r="X153" i="2"/>
  <c r="P156" i="2"/>
  <c r="N156" i="2"/>
  <c r="X157" i="2"/>
  <c r="P160" i="2"/>
  <c r="N160" i="2"/>
  <c r="X161" i="2"/>
  <c r="P164" i="2"/>
  <c r="N164" i="2"/>
  <c r="X165" i="2"/>
  <c r="P168" i="2"/>
  <c r="N168" i="2"/>
  <c r="X169" i="2"/>
  <c r="P172" i="2"/>
  <c r="N172" i="2"/>
  <c r="X173" i="2"/>
  <c r="P176" i="2"/>
  <c r="N176" i="2"/>
  <c r="P178" i="2"/>
  <c r="N178" i="2"/>
  <c r="P184" i="2"/>
  <c r="N184" i="2"/>
  <c r="P192" i="2"/>
  <c r="N192" i="2"/>
  <c r="P200" i="2"/>
  <c r="N200" i="2"/>
  <c r="P208" i="2"/>
  <c r="N208" i="2"/>
  <c r="X177" i="2"/>
  <c r="X179" i="2"/>
  <c r="P182" i="2"/>
  <c r="N182" i="2"/>
  <c r="X183" i="2"/>
  <c r="P186" i="2"/>
  <c r="N186" i="2"/>
  <c r="X187" i="2"/>
  <c r="P190" i="2"/>
  <c r="N190" i="2"/>
  <c r="X191" i="2"/>
  <c r="P194" i="2"/>
  <c r="N194" i="2"/>
  <c r="X195" i="2"/>
  <c r="P198" i="2"/>
  <c r="N198" i="2"/>
  <c r="X199" i="2"/>
  <c r="P202" i="2"/>
  <c r="N202" i="2"/>
  <c r="X203" i="2"/>
  <c r="P206" i="2"/>
  <c r="N206" i="2"/>
  <c r="X207" i="2"/>
  <c r="R211" i="2" l="1"/>
  <c r="S211" i="2"/>
  <c r="AA211" i="2"/>
  <c r="AB211" i="2"/>
  <c r="Z211" i="2"/>
  <c r="Q213" i="2"/>
  <c r="R213" i="2"/>
</calcChain>
</file>

<file path=xl/sharedStrings.xml><?xml version="1.0" encoding="utf-8"?>
<sst xmlns="http://schemas.openxmlformats.org/spreadsheetml/2006/main" count="494" uniqueCount="53">
  <si>
    <t>CHARGEMENT</t>
  </si>
  <si>
    <t>LIVRAISON</t>
  </si>
  <si>
    <t>RETARD CHARGEMENT</t>
  </si>
  <si>
    <t>RETARD LIVRAISON</t>
  </si>
  <si>
    <r>
      <t xml:space="preserve">Date de 
Chargement
</t>
    </r>
    <r>
      <rPr>
        <b/>
        <i/>
        <sz val="11"/>
        <rFont val="Calibri"/>
        <family val="2"/>
        <scheme val="minor"/>
      </rPr>
      <t>Laden</t>
    </r>
  </si>
  <si>
    <r>
      <t xml:space="preserve">Heure de Dépose
</t>
    </r>
    <r>
      <rPr>
        <b/>
        <i/>
        <sz val="11"/>
        <rFont val="Calibri"/>
        <family val="2"/>
        <scheme val="minor"/>
      </rPr>
      <t>Anhänger deponnieren</t>
    </r>
  </si>
  <si>
    <r>
      <t xml:space="preserve">Heure d'Enlèvement
</t>
    </r>
    <r>
      <rPr>
        <b/>
        <i/>
        <sz val="11"/>
        <rFont val="Calibri"/>
        <family val="2"/>
        <scheme val="minor"/>
      </rPr>
      <t>Anhänger abholen</t>
    </r>
  </si>
  <si>
    <r>
      <t xml:space="preserve">Heure de 
Chargement
</t>
    </r>
    <r>
      <rPr>
        <b/>
        <i/>
        <sz val="11"/>
        <rFont val="Calibri"/>
        <family val="2"/>
        <scheme val="minor"/>
      </rPr>
      <t>Termin</t>
    </r>
  </si>
  <si>
    <r>
      <t xml:space="preserve">Date de 
Livraison
</t>
    </r>
    <r>
      <rPr>
        <b/>
        <i/>
        <sz val="11"/>
        <rFont val="Calibri"/>
        <family val="2"/>
        <scheme val="minor"/>
      </rPr>
      <t>Anlieferung</t>
    </r>
  </si>
  <si>
    <r>
      <t xml:space="preserve">Heure de Livraison 
</t>
    </r>
    <r>
      <rPr>
        <b/>
        <i/>
        <sz val="11"/>
        <rFont val="Calibri"/>
        <family val="2"/>
        <scheme val="minor"/>
      </rPr>
      <t>Termin1</t>
    </r>
  </si>
  <si>
    <r>
      <t xml:space="preserve">Heure de Livraison 
</t>
    </r>
    <r>
      <rPr>
        <b/>
        <i/>
        <sz val="11"/>
        <rFont val="Calibri"/>
        <family val="2"/>
        <scheme val="minor"/>
      </rPr>
      <t>Termin 2</t>
    </r>
  </si>
  <si>
    <t>LDM Total</t>
  </si>
  <si>
    <r>
      <t xml:space="preserve">Heure de Dépose
</t>
    </r>
    <r>
      <rPr>
        <b/>
        <i/>
        <sz val="11"/>
        <rFont val="Calibri"/>
        <family val="2"/>
        <scheme val="minor"/>
      </rPr>
      <t>Anhänger</t>
    </r>
    <r>
      <rPr>
        <b/>
        <sz val="11"/>
        <rFont val="Calibri"/>
        <family val="2"/>
        <scheme val="minor"/>
      </rPr>
      <t xml:space="preserve"> </t>
    </r>
    <r>
      <rPr>
        <b/>
        <i/>
        <sz val="11"/>
        <rFont val="Calibri"/>
        <family val="2"/>
        <scheme val="minor"/>
      </rPr>
      <t>Deponnieren</t>
    </r>
  </si>
  <si>
    <r>
      <t xml:space="preserve">Heure d'Enlèvement
</t>
    </r>
    <r>
      <rPr>
        <b/>
        <i/>
        <sz val="11"/>
        <rFont val="Calibri"/>
        <family val="2"/>
        <scheme val="minor"/>
      </rPr>
      <t>Anhänger Abholen</t>
    </r>
  </si>
  <si>
    <t>Arrivée</t>
  </si>
  <si>
    <t>Départ</t>
  </si>
  <si>
    <t xml:space="preserve">Retard du Transporteur </t>
  </si>
  <si>
    <t>Retard sur Remorque de Débord</t>
  </si>
  <si>
    <t>Retard sur Direct</t>
  </si>
  <si>
    <t>PLATEFORME</t>
  </si>
  <si>
    <t>TRANSPORTEUR</t>
  </si>
  <si>
    <t>RDV A</t>
  </si>
  <si>
    <t>RDV B</t>
  </si>
  <si>
    <t>Livraison</t>
  </si>
  <si>
    <t>CONFORAMA</t>
  </si>
  <si>
    <t>Remarque</t>
  </si>
  <si>
    <t>03.09</t>
  </si>
  <si>
    <t>X</t>
  </si>
  <si>
    <t>04.09</t>
  </si>
  <si>
    <t>horaires non renseignés</t>
  </si>
  <si>
    <t>05.09</t>
  </si>
  <si>
    <t>06.09</t>
  </si>
  <si>
    <t>05.06</t>
  </si>
  <si>
    <t>07.09</t>
  </si>
  <si>
    <t>10.09</t>
  </si>
  <si>
    <t>11.09</t>
  </si>
  <si>
    <t>12.09</t>
  </si>
  <si>
    <t>13.09</t>
  </si>
  <si>
    <t>14.09</t>
  </si>
  <si>
    <t>17.09</t>
  </si>
  <si>
    <t>18.09</t>
  </si>
  <si>
    <t>19.09</t>
  </si>
  <si>
    <t>20.09</t>
  </si>
  <si>
    <t>21.09</t>
  </si>
  <si>
    <t>24.09</t>
  </si>
  <si>
    <t>21.08</t>
  </si>
  <si>
    <t>25.09</t>
  </si>
  <si>
    <t>26.09</t>
  </si>
  <si>
    <t>27.09</t>
  </si>
  <si>
    <t>28.09</t>
  </si>
  <si>
    <t>01.10</t>
  </si>
  <si>
    <t>TOTAL  RETARD</t>
  </si>
  <si>
    <t>CUMUL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</si>
</sst>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sz val="1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94">
    <xf numFmtId="0" fontId="0" fillId="0" borderId="0" xfId="0"/>
    <xf numFmtId="0" fontId="3" fillId="0" borderId="0" xfId="0" applyFont="1"/>
    <xf numFmtId="0" fontId="4" fillId="5" borderId="2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4" fillId="7" borderId="7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/>
    </xf>
    <xf numFmtId="0" fontId="4" fillId="8" borderId="6" xfId="0" applyFont="1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4" fillId="9" borderId="6" xfId="0" applyFont="1" applyFill="1" applyBorder="1" applyAlignment="1">
      <alignment horizontal="center" vertical="center"/>
    </xf>
    <xf numFmtId="0" fontId="4" fillId="9" borderId="7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 wrapText="1"/>
    </xf>
    <xf numFmtId="0" fontId="4" fillId="6" borderId="8" xfId="0" applyFont="1" applyFill="1" applyBorder="1" applyAlignment="1">
      <alignment horizontal="center" vertical="center" wrapText="1"/>
    </xf>
    <xf numFmtId="0" fontId="4" fillId="6" borderId="7" xfId="0" applyFont="1" applyFill="1" applyBorder="1" applyAlignment="1">
      <alignment horizontal="center" vertical="center" wrapText="1"/>
    </xf>
    <xf numFmtId="0" fontId="4" fillId="7" borderId="8" xfId="0" applyFont="1" applyFill="1" applyBorder="1" applyAlignment="1">
      <alignment horizontal="center" vertical="center" wrapText="1"/>
    </xf>
    <xf numFmtId="0" fontId="4" fillId="8" borderId="8" xfId="0" applyFont="1" applyFill="1" applyBorder="1" applyAlignment="1">
      <alignment horizontal="center" vertical="center" wrapText="1"/>
    </xf>
    <xf numFmtId="0" fontId="4" fillId="9" borderId="8" xfId="0" applyFont="1" applyFill="1" applyBorder="1" applyAlignment="1">
      <alignment horizontal="center" vertical="center" wrapText="1"/>
    </xf>
    <xf numFmtId="0" fontId="4" fillId="10" borderId="8" xfId="0" applyFont="1" applyFill="1" applyBorder="1" applyAlignment="1">
      <alignment horizontal="center" vertical="center" wrapText="1"/>
    </xf>
    <xf numFmtId="0" fontId="6" fillId="12" borderId="9" xfId="2" applyNumberFormat="1" applyFont="1" applyFill="1" applyBorder="1" applyAlignment="1">
      <alignment horizontal="center" vertical="center"/>
    </xf>
    <xf numFmtId="20" fontId="6" fillId="13" borderId="1" xfId="2" applyNumberFormat="1" applyFont="1" applyFill="1" applyBorder="1" applyAlignment="1">
      <alignment horizontal="center" vertical="center"/>
    </xf>
    <xf numFmtId="20" fontId="6" fillId="12" borderId="9" xfId="0" applyNumberFormat="1" applyFont="1" applyFill="1" applyBorder="1" applyAlignment="1">
      <alignment horizontal="center" vertical="center"/>
    </xf>
    <xf numFmtId="20" fontId="6" fillId="12" borderId="10" xfId="0" applyNumberFormat="1" applyFont="1" applyFill="1" applyBorder="1" applyAlignment="1">
      <alignment horizontal="center" vertical="center"/>
    </xf>
    <xf numFmtId="20" fontId="6" fillId="11" borderId="10" xfId="0" applyNumberFormat="1" applyFont="1" applyFill="1" applyBorder="1" applyAlignment="1">
      <alignment horizontal="center" vertical="center"/>
    </xf>
    <xf numFmtId="0" fontId="6" fillId="12" borderId="10" xfId="0" applyNumberFormat="1" applyFont="1" applyFill="1" applyBorder="1" applyAlignment="1">
      <alignment horizontal="center" vertical="center"/>
    </xf>
    <xf numFmtId="20" fontId="6" fillId="0" borderId="11" xfId="0" applyNumberFormat="1" applyFont="1" applyBorder="1" applyAlignment="1">
      <alignment horizontal="center" vertical="center"/>
    </xf>
    <xf numFmtId="20" fontId="6" fillId="12" borderId="1" xfId="0" applyNumberFormat="1" applyFont="1" applyFill="1" applyBorder="1" applyAlignment="1">
      <alignment horizontal="center" vertical="center"/>
    </xf>
    <xf numFmtId="20" fontId="6" fillId="14" borderId="11" xfId="0" applyNumberFormat="1" applyFont="1" applyFill="1" applyBorder="1" applyAlignment="1">
      <alignment horizontal="center" vertical="center"/>
    </xf>
    <xf numFmtId="20" fontId="6" fillId="0" borderId="12" xfId="0" applyNumberFormat="1" applyFont="1" applyBorder="1" applyAlignment="1">
      <alignment horizontal="center" vertical="center"/>
    </xf>
    <xf numFmtId="20" fontId="6" fillId="11" borderId="1" xfId="0" applyNumberFormat="1" applyFont="1" applyFill="1" applyBorder="1" applyAlignment="1">
      <alignment horizontal="center" vertical="center"/>
    </xf>
    <xf numFmtId="20" fontId="6" fillId="12" borderId="10" xfId="0" applyNumberFormat="1" applyFont="1" applyFill="1" applyBorder="1" applyAlignment="1">
      <alignment horizontal="center" vertical="center"/>
    </xf>
    <xf numFmtId="20" fontId="3" fillId="12" borderId="11" xfId="0" applyNumberFormat="1" applyFont="1" applyFill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/>
    </xf>
    <xf numFmtId="20" fontId="6" fillId="14" borderId="1" xfId="0" applyNumberFormat="1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6" fillId="12" borderId="1" xfId="1" applyFont="1" applyFill="1" applyBorder="1" applyAlignment="1">
      <alignment horizontal="center" vertical="center"/>
    </xf>
    <xf numFmtId="0" fontId="6" fillId="12" borderId="10" xfId="2" applyNumberFormat="1" applyFont="1" applyFill="1" applyBorder="1" applyAlignment="1">
      <alignment horizontal="center" vertical="center"/>
    </xf>
    <xf numFmtId="0" fontId="6" fillId="12" borderId="1" xfId="0" applyNumberFormat="1" applyFont="1" applyFill="1" applyBorder="1" applyAlignment="1">
      <alignment horizontal="center" vertical="center"/>
    </xf>
    <xf numFmtId="20" fontId="6" fillId="0" borderId="10" xfId="0" applyNumberFormat="1" applyFont="1" applyBorder="1" applyAlignment="1">
      <alignment horizontal="center" vertical="center"/>
    </xf>
    <xf numFmtId="20" fontId="6" fillId="14" borderId="10" xfId="0" applyNumberFormat="1" applyFont="1" applyFill="1" applyBorder="1" applyAlignment="1">
      <alignment horizontal="center" vertical="center"/>
    </xf>
    <xf numFmtId="20" fontId="6" fillId="12" borderId="1" xfId="0" applyNumberFormat="1" applyFont="1" applyFill="1" applyBorder="1" applyAlignment="1">
      <alignment horizontal="center" vertical="center"/>
    </xf>
    <xf numFmtId="20" fontId="3" fillId="12" borderId="10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20" fontId="6" fillId="12" borderId="11" xfId="0" applyNumberFormat="1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/>
    </xf>
    <xf numFmtId="0" fontId="6" fillId="12" borderId="1" xfId="2" applyNumberFormat="1" applyFont="1" applyFill="1" applyBorder="1" applyAlignment="1">
      <alignment horizontal="center" vertical="center"/>
    </xf>
    <xf numFmtId="20" fontId="6" fillId="12" borderId="1" xfId="2" applyNumberFormat="1" applyFont="1" applyFill="1" applyBorder="1" applyAlignment="1">
      <alignment horizontal="center" vertical="center"/>
    </xf>
    <xf numFmtId="0" fontId="6" fillId="4" borderId="1" xfId="2" applyNumberFormat="1" applyFont="1" applyFill="1" applyBorder="1" applyAlignment="1">
      <alignment horizontal="center" vertical="center"/>
    </xf>
    <xf numFmtId="20" fontId="6" fillId="0" borderId="10" xfId="0" applyNumberFormat="1" applyFont="1" applyBorder="1" applyAlignment="1">
      <alignment horizontal="center" vertical="center"/>
    </xf>
    <xf numFmtId="20" fontId="3" fillId="12" borderId="1" xfId="0" applyNumberFormat="1" applyFont="1" applyFill="1" applyBorder="1" applyAlignment="1">
      <alignment horizontal="center" vertical="center"/>
    </xf>
    <xf numFmtId="20" fontId="6" fillId="13" borderId="1" xfId="0" applyNumberFormat="1" applyFont="1" applyFill="1" applyBorder="1" applyAlignment="1">
      <alignment horizontal="center" vertical="center"/>
    </xf>
    <xf numFmtId="0" fontId="6" fillId="12" borderId="10" xfId="1" applyFont="1" applyFill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20" fontId="6" fillId="12" borderId="9" xfId="2" applyNumberFormat="1" applyFont="1" applyFill="1" applyBorder="1" applyAlignment="1">
      <alignment horizontal="center" vertical="center"/>
    </xf>
    <xf numFmtId="20" fontId="6" fillId="11" borderId="9" xfId="0" applyNumberFormat="1" applyFont="1" applyFill="1" applyBorder="1" applyAlignment="1">
      <alignment horizontal="center" vertical="center"/>
    </xf>
    <xf numFmtId="0" fontId="6" fillId="4" borderId="9" xfId="2" applyNumberFormat="1" applyFont="1" applyFill="1" applyBorder="1" applyAlignment="1">
      <alignment horizontal="center" vertical="center"/>
    </xf>
    <xf numFmtId="0" fontId="6" fillId="12" borderId="10" xfId="0" applyFont="1" applyFill="1" applyBorder="1" applyAlignment="1">
      <alignment horizontal="center" vertical="center"/>
    </xf>
    <xf numFmtId="20" fontId="6" fillId="13" borderId="11" xfId="0" applyNumberFormat="1" applyFont="1" applyFill="1" applyBorder="1" applyAlignment="1">
      <alignment horizontal="center" vertical="center"/>
    </xf>
    <xf numFmtId="0" fontId="6" fillId="12" borderId="10" xfId="2" applyFont="1" applyFill="1" applyBorder="1" applyAlignment="1">
      <alignment horizontal="center" vertical="center"/>
    </xf>
    <xf numFmtId="20" fontId="6" fillId="11" borderId="10" xfId="0" applyNumberFormat="1" applyFont="1" applyFill="1" applyBorder="1" applyAlignment="1">
      <alignment horizontal="center" vertical="center"/>
    </xf>
    <xf numFmtId="0" fontId="6" fillId="4" borderId="10" xfId="2" applyNumberFormat="1" applyFont="1" applyFill="1" applyBorder="1" applyAlignment="1">
      <alignment horizontal="center" vertical="center"/>
    </xf>
    <xf numFmtId="20" fontId="6" fillId="13" borderId="10" xfId="0" applyNumberFormat="1" applyFont="1" applyFill="1" applyBorder="1" applyAlignment="1">
      <alignment horizontal="center" vertical="center"/>
    </xf>
    <xf numFmtId="0" fontId="6" fillId="12" borderId="11" xfId="2" applyNumberFormat="1" applyFont="1" applyFill="1" applyBorder="1" applyAlignment="1">
      <alignment horizontal="center" vertical="center"/>
    </xf>
    <xf numFmtId="20" fontId="6" fillId="12" borderId="11" xfId="2" applyNumberFormat="1" applyFont="1" applyFill="1" applyBorder="1" applyAlignment="1">
      <alignment horizontal="center" vertical="center"/>
    </xf>
    <xf numFmtId="20" fontId="6" fillId="11" borderId="11" xfId="0" applyNumberFormat="1" applyFont="1" applyFill="1" applyBorder="1" applyAlignment="1">
      <alignment horizontal="center" vertical="center"/>
    </xf>
    <xf numFmtId="0" fontId="6" fillId="4" borderId="11" xfId="2" applyNumberFormat="1" applyFont="1" applyFill="1" applyBorder="1" applyAlignment="1">
      <alignment horizontal="center" vertical="center"/>
    </xf>
    <xf numFmtId="0" fontId="6" fillId="4" borderId="1" xfId="0" applyNumberFormat="1" applyFont="1" applyFill="1" applyBorder="1" applyAlignment="1">
      <alignment horizontal="center" vertical="center"/>
    </xf>
    <xf numFmtId="0" fontId="6" fillId="12" borderId="1" xfId="2" applyNumberFormat="1" applyFont="1" applyFill="1" applyBorder="1" applyAlignment="1">
      <alignment horizontal="center" vertical="center"/>
    </xf>
    <xf numFmtId="16" fontId="6" fillId="12" borderId="1" xfId="0" applyNumberFormat="1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 wrapText="1"/>
    </xf>
    <xf numFmtId="0" fontId="4" fillId="4" borderId="13" xfId="0" applyFont="1" applyFill="1" applyBorder="1" applyAlignment="1">
      <alignment horizontal="center" vertical="center"/>
    </xf>
    <xf numFmtId="0" fontId="4" fillId="15" borderId="8" xfId="0" applyFont="1" applyFill="1" applyBorder="1" applyAlignment="1">
      <alignment horizontal="center" vertical="center"/>
    </xf>
    <xf numFmtId="0" fontId="4" fillId="15" borderId="7" xfId="0" applyFont="1" applyFill="1" applyBorder="1" applyAlignment="1">
      <alignment horizontal="center" vertical="center"/>
    </xf>
    <xf numFmtId="0" fontId="4" fillId="4" borderId="14" xfId="0" applyFont="1" applyFill="1" applyBorder="1" applyAlignment="1">
      <alignment horizontal="center" vertical="center" wrapText="1"/>
    </xf>
    <xf numFmtId="0" fontId="4" fillId="4" borderId="14" xfId="0" applyFont="1" applyFill="1" applyBorder="1" applyAlignment="1">
      <alignment horizontal="center" vertical="center"/>
    </xf>
    <xf numFmtId="10" fontId="4" fillId="15" borderId="5" xfId="0" applyNumberFormat="1" applyFont="1" applyFill="1" applyBorder="1" applyAlignment="1">
      <alignment horizontal="center" vertical="center"/>
    </xf>
    <xf numFmtId="10" fontId="4" fillId="15" borderId="8" xfId="0" applyNumberFormat="1" applyFont="1" applyFill="1" applyBorder="1" applyAlignment="1">
      <alignment horizontal="center" vertical="center"/>
    </xf>
    <xf numFmtId="10" fontId="4" fillId="15" borderId="7" xfId="0" applyNumberFormat="1" applyFont="1" applyFill="1" applyBorder="1" applyAlignment="1">
      <alignment horizontal="center" vertical="center"/>
    </xf>
    <xf numFmtId="20" fontId="3" fillId="0" borderId="0" xfId="0" applyNumberFormat="1" applyFont="1"/>
    <xf numFmtId="20" fontId="0" fillId="0" borderId="0" xfId="0" applyNumberFormat="1" applyFont="1"/>
    <xf numFmtId="164" fontId="4" fillId="15" borderId="13" xfId="0" applyNumberFormat="1" applyFont="1" applyFill="1" applyBorder="1" applyAlignment="1">
      <alignment horizontal="center" vertical="center"/>
    </xf>
    <xf numFmtId="0" fontId="4" fillId="15" borderId="13" xfId="0" applyNumberFormat="1" applyFont="1" applyFill="1" applyBorder="1" applyAlignment="1">
      <alignment horizontal="center" vertical="center"/>
    </xf>
    <xf numFmtId="20" fontId="4" fillId="15" borderId="13" xfId="0" applyNumberFormat="1" applyFont="1" applyFill="1" applyBorder="1" applyAlignment="1">
      <alignment horizontal="center" vertical="center"/>
    </xf>
    <xf numFmtId="164" fontId="4" fillId="15" borderId="14" xfId="0" applyNumberFormat="1" applyFont="1" applyFill="1" applyBorder="1" applyAlignment="1">
      <alignment horizontal="center" vertical="center"/>
    </xf>
    <xf numFmtId="20" fontId="4" fillId="15" borderId="14" xfId="0" applyNumberFormat="1" applyFont="1" applyFill="1" applyBorder="1" applyAlignment="1">
      <alignment horizontal="center" vertical="center"/>
    </xf>
  </cellXfs>
  <cellStyles count="3">
    <cellStyle name="Neutre" xfId="2" builtinId="28"/>
    <cellStyle name="Normal" xfId="0" builtinId="0"/>
    <cellStyle name="Satisfaisant" xfId="1" builtinId="26"/>
  </cellStyles>
  <dxfs count="530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7" tint="0.59996337778862885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7" tint="0.59996337778862885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7" tint="0.59996337778862885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0</xdr:row>
      <xdr:rowOff>0</xdr:rowOff>
    </xdr:from>
    <xdr:ext cx="304800" cy="709613"/>
    <xdr:sp macro="" textlink="">
      <xdr:nvSpPr>
        <xdr:cNvPr id="3" name="AutoShape 1" descr="Résultat de recherche d'images pour &quot;logo conforama&quot;"/>
        <xdr:cNvSpPr>
          <a:spLocks noChangeAspect="1" noChangeArrowheads="1"/>
        </xdr:cNvSpPr>
      </xdr:nvSpPr>
      <xdr:spPr bwMode="auto">
        <a:xfrm>
          <a:off x="14325600" y="381000"/>
          <a:ext cx="304800" cy="7096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8</xdr:col>
      <xdr:colOff>0</xdr:colOff>
      <xdr:row>0</xdr:row>
      <xdr:rowOff>0</xdr:rowOff>
    </xdr:from>
    <xdr:ext cx="304800" cy="304800"/>
    <xdr:sp macro="" textlink="">
      <xdr:nvSpPr>
        <xdr:cNvPr id="5" name="AutoShape 1" descr="Résultat de recherche d'images pour &quot;logo conforama&quot;"/>
        <xdr:cNvSpPr>
          <a:spLocks noChangeAspect="1" noChangeArrowheads="1"/>
        </xdr:cNvSpPr>
      </xdr:nvSpPr>
      <xdr:spPr bwMode="auto">
        <a:xfrm>
          <a:off x="14325600" y="381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AC214"/>
  <sheetViews>
    <sheetView tabSelected="1" topLeftCell="C1" zoomScale="70" zoomScaleNormal="70" workbookViewId="0">
      <pane ySplit="3" topLeftCell="A61" activePane="bottomLeft" state="frozen"/>
      <selection pane="bottomLeft" activeCell="P10" sqref="P10"/>
    </sheetView>
  </sheetViews>
  <sheetFormatPr baseColWidth="10" defaultRowHeight="15" x14ac:dyDescent="0.25"/>
  <cols>
    <col min="1" max="1" width="15.28515625" customWidth="1"/>
    <col min="2" max="2" width="16.5703125" customWidth="1"/>
    <col min="3" max="3" width="17.7109375" customWidth="1"/>
    <col min="4" max="4" width="15.5703125" customWidth="1"/>
    <col min="5" max="5" width="15.42578125" customWidth="1"/>
    <col min="9" max="9" width="12.42578125" customWidth="1"/>
    <col min="10" max="10" width="12.28515625" customWidth="1"/>
    <col min="11" max="11" width="13.85546875" customWidth="1"/>
    <col min="25" max="25" width="13.5703125" customWidth="1"/>
    <col min="26" max="27" width="15" customWidth="1"/>
    <col min="28" max="28" width="11.42578125" customWidth="1"/>
    <col min="29" max="29" width="43.42578125" customWidth="1"/>
  </cols>
  <sheetData>
    <row r="1" spans="1:29" ht="15.75" thickBot="1" x14ac:dyDescent="0.3"/>
    <row r="2" spans="1:29" ht="36.75" customHeight="1" thickBot="1" x14ac:dyDescent="0.3">
      <c r="A2" s="2" t="s">
        <v>0</v>
      </c>
      <c r="B2" s="3"/>
      <c r="C2" s="3"/>
      <c r="D2" s="4"/>
      <c r="E2" s="5" t="s">
        <v>1</v>
      </c>
      <c r="F2" s="6"/>
      <c r="G2" s="6"/>
      <c r="H2" s="7"/>
      <c r="I2" s="8" t="s">
        <v>0</v>
      </c>
      <c r="J2" s="9"/>
      <c r="K2" s="9"/>
      <c r="L2" s="9"/>
      <c r="M2" s="9"/>
      <c r="N2" s="9"/>
      <c r="O2" s="9"/>
      <c r="P2" s="10"/>
      <c r="Q2" s="11" t="s">
        <v>2</v>
      </c>
      <c r="R2" s="12"/>
      <c r="S2" s="13"/>
      <c r="T2" s="14" t="s">
        <v>1</v>
      </c>
      <c r="U2" s="15"/>
      <c r="V2" s="15"/>
      <c r="W2" s="15"/>
      <c r="X2" s="16"/>
      <c r="Y2" s="17" t="s">
        <v>3</v>
      </c>
      <c r="Z2" s="18"/>
      <c r="AA2" s="18"/>
      <c r="AB2" s="19"/>
      <c r="AC2" s="1"/>
    </row>
    <row r="3" spans="1:29" ht="77.25" customHeight="1" thickBot="1" x14ac:dyDescent="0.3">
      <c r="A3" s="20" t="s">
        <v>4</v>
      </c>
      <c r="B3" s="20" t="s">
        <v>5</v>
      </c>
      <c r="C3" s="20" t="s">
        <v>6</v>
      </c>
      <c r="D3" s="20" t="s">
        <v>7</v>
      </c>
      <c r="E3" s="20" t="s">
        <v>8</v>
      </c>
      <c r="F3" s="20" t="s">
        <v>9</v>
      </c>
      <c r="G3" s="20" t="s">
        <v>10</v>
      </c>
      <c r="H3" s="20" t="s">
        <v>11</v>
      </c>
      <c r="I3" s="21" t="s">
        <v>7</v>
      </c>
      <c r="J3" s="21" t="s">
        <v>12</v>
      </c>
      <c r="K3" s="21" t="s">
        <v>13</v>
      </c>
      <c r="L3" s="21" t="s">
        <v>14</v>
      </c>
      <c r="M3" s="21" t="s">
        <v>15</v>
      </c>
      <c r="N3" s="21" t="s">
        <v>16</v>
      </c>
      <c r="O3" s="22" t="s">
        <v>17</v>
      </c>
      <c r="P3" s="21" t="s">
        <v>18</v>
      </c>
      <c r="Q3" s="23" t="s">
        <v>19</v>
      </c>
      <c r="R3" s="23" t="s">
        <v>20</v>
      </c>
      <c r="S3" s="23" t="s">
        <v>27</v>
      </c>
      <c r="T3" s="24" t="s">
        <v>21</v>
      </c>
      <c r="U3" s="24" t="s">
        <v>22</v>
      </c>
      <c r="V3" s="24" t="s">
        <v>14</v>
      </c>
      <c r="W3" s="24" t="s">
        <v>15</v>
      </c>
      <c r="X3" s="24" t="s">
        <v>23</v>
      </c>
      <c r="Y3" s="25" t="s">
        <v>19</v>
      </c>
      <c r="Z3" s="25" t="s">
        <v>20</v>
      </c>
      <c r="AA3" s="25" t="s">
        <v>24</v>
      </c>
      <c r="AB3" s="25" t="s">
        <v>27</v>
      </c>
      <c r="AC3" s="26" t="s">
        <v>25</v>
      </c>
    </row>
    <row r="4" spans="1:29" ht="23.25" customHeight="1" x14ac:dyDescent="0.25">
      <c r="A4" s="27" t="s">
        <v>26</v>
      </c>
      <c r="B4" s="28">
        <v>0</v>
      </c>
      <c r="C4" s="28">
        <v>0</v>
      </c>
      <c r="D4" s="29">
        <v>0.33333333333333331</v>
      </c>
      <c r="E4" s="27" t="s">
        <v>26</v>
      </c>
      <c r="F4" s="30">
        <v>0.45833333333333331</v>
      </c>
      <c r="G4" s="31"/>
      <c r="H4" s="32">
        <v>8</v>
      </c>
      <c r="I4" s="33">
        <f>D4</f>
        <v>0.33333333333333331</v>
      </c>
      <c r="J4" s="34">
        <f>B4</f>
        <v>0</v>
      </c>
      <c r="K4" s="34">
        <f>C4</f>
        <v>0</v>
      </c>
      <c r="L4" s="35">
        <v>0.33333333333333331</v>
      </c>
      <c r="M4" s="35">
        <v>0.38194444444444442</v>
      </c>
      <c r="N4" s="36">
        <f>IF((L4-I4-J4)&lt;=0,0,L4-I4-J4)-"00:30"</f>
        <v>-2.0833333333333332E-2</v>
      </c>
      <c r="O4" s="37">
        <f t="shared" ref="O4:O7" si="0">K4</f>
        <v>0</v>
      </c>
      <c r="P4" s="38">
        <f>IF(M4&lt;I4,"-"&amp;TEXT(-(M4-I4),"[h]:mm"),M4-I4)-1/24-"00:30"</f>
        <v>-1.3888888888888892E-2</v>
      </c>
      <c r="Q4" s="39"/>
      <c r="R4" s="39"/>
      <c r="S4" s="39"/>
      <c r="T4" s="40">
        <f>F4</f>
        <v>0.45833333333333331</v>
      </c>
      <c r="U4" s="40">
        <f>G4</f>
        <v>0</v>
      </c>
      <c r="V4" s="41">
        <v>0.47916666666666669</v>
      </c>
      <c r="W4" s="41">
        <v>0.51041666666666663</v>
      </c>
      <c r="X4" s="40">
        <f>IF((V4-T4-U4)&lt;=0,0,V4-T4-U4)-"00:30"</f>
        <v>3.8163916471489756E-17</v>
      </c>
      <c r="Y4" s="42"/>
      <c r="Z4" s="42"/>
      <c r="AA4" s="42"/>
      <c r="AB4" s="42"/>
      <c r="AC4" s="43"/>
    </row>
    <row r="5" spans="1:29" ht="23.25" customHeight="1" x14ac:dyDescent="0.25">
      <c r="A5" s="44"/>
      <c r="B5" s="28">
        <v>0</v>
      </c>
      <c r="C5" s="28">
        <v>0</v>
      </c>
      <c r="D5" s="38"/>
      <c r="E5" s="44"/>
      <c r="F5" s="37"/>
      <c r="G5" s="34">
        <v>0.58333333333333337</v>
      </c>
      <c r="H5" s="45">
        <v>5</v>
      </c>
      <c r="I5" s="46"/>
      <c r="J5" s="34">
        <f>B5</f>
        <v>0</v>
      </c>
      <c r="K5" s="34">
        <f>C5</f>
        <v>0</v>
      </c>
      <c r="L5" s="47"/>
      <c r="M5" s="47"/>
      <c r="N5" s="46"/>
      <c r="O5" s="37">
        <f t="shared" si="0"/>
        <v>0</v>
      </c>
      <c r="P5" s="48"/>
      <c r="Q5" s="49"/>
      <c r="R5" s="49"/>
      <c r="S5" s="49"/>
      <c r="T5" s="40">
        <f>F5</f>
        <v>0</v>
      </c>
      <c r="U5" s="40">
        <f>G5</f>
        <v>0.58333333333333337</v>
      </c>
      <c r="V5" s="41">
        <v>0.5625</v>
      </c>
      <c r="W5" s="41">
        <v>0.58333333333333337</v>
      </c>
      <c r="X5" s="40">
        <f t="shared" ref="X5:X68" si="1">IF((V5-T5-U5)&lt;=0,0,V5-T5-U5)-"00:30"</f>
        <v>-2.0833333333333332E-2</v>
      </c>
      <c r="Y5" s="50"/>
      <c r="Z5" s="50"/>
      <c r="AA5" s="50"/>
      <c r="AB5" s="50"/>
      <c r="AC5" s="43"/>
    </row>
    <row r="6" spans="1:29" ht="23.25" customHeight="1" x14ac:dyDescent="0.25">
      <c r="A6" s="27" t="s">
        <v>26</v>
      </c>
      <c r="B6" s="28">
        <v>0</v>
      </c>
      <c r="C6" s="28">
        <v>0</v>
      </c>
      <c r="D6" s="51">
        <v>0.33333333333333331</v>
      </c>
      <c r="E6" s="27" t="s">
        <v>26</v>
      </c>
      <c r="F6" s="34">
        <v>0.45833333333333331</v>
      </c>
      <c r="G6" s="37"/>
      <c r="H6" s="52">
        <v>7</v>
      </c>
      <c r="I6" s="33">
        <f>D6</f>
        <v>0.33333333333333331</v>
      </c>
      <c r="J6" s="34">
        <f>B6</f>
        <v>0</v>
      </c>
      <c r="K6" s="34">
        <f>C6</f>
        <v>0</v>
      </c>
      <c r="L6" s="35">
        <v>0.47916666666666669</v>
      </c>
      <c r="M6" s="35">
        <v>0.52083333333333337</v>
      </c>
      <c r="N6" s="53">
        <f>IF((L6-I6-J6)&lt;=0,0,L6-I6-J6)-"00:30"</f>
        <v>0.12500000000000003</v>
      </c>
      <c r="O6" s="37">
        <f t="shared" si="0"/>
        <v>0</v>
      </c>
      <c r="P6" s="48">
        <f>IF(M6&lt;I6,"-"&amp;TEXT(-(M6-I6),"[h]:mm"),M6-I6)-1/24-"00:30"</f>
        <v>0.12500000000000006</v>
      </c>
      <c r="Q6" s="39"/>
      <c r="R6" s="39" t="s">
        <v>27</v>
      </c>
      <c r="S6" s="39"/>
      <c r="T6" s="40">
        <f>F6</f>
        <v>0.45833333333333331</v>
      </c>
      <c r="U6" s="40">
        <f>G6</f>
        <v>0</v>
      </c>
      <c r="V6" s="41">
        <v>0.54166666666666663</v>
      </c>
      <c r="W6" s="41">
        <v>0.5625</v>
      </c>
      <c r="X6" s="40">
        <f t="shared" si="1"/>
        <v>6.2499999999999986E-2</v>
      </c>
      <c r="Y6" s="50"/>
      <c r="Z6" s="50"/>
      <c r="AA6" s="50"/>
      <c r="AB6" s="50"/>
      <c r="AC6" s="43"/>
    </row>
    <row r="7" spans="1:29" ht="23.25" customHeight="1" x14ac:dyDescent="0.25">
      <c r="A7" s="44"/>
      <c r="B7" s="28">
        <v>0</v>
      </c>
      <c r="C7" s="28">
        <v>0</v>
      </c>
      <c r="D7" s="38"/>
      <c r="E7" s="44"/>
      <c r="F7" s="37"/>
      <c r="G7" s="34">
        <v>0.58333333333333337</v>
      </c>
      <c r="H7" s="52">
        <v>6</v>
      </c>
      <c r="I7" s="46"/>
      <c r="J7" s="34">
        <f>B7</f>
        <v>0</v>
      </c>
      <c r="K7" s="34">
        <f>C7</f>
        <v>0</v>
      </c>
      <c r="L7" s="47"/>
      <c r="M7" s="47"/>
      <c r="N7" s="53"/>
      <c r="O7" s="37">
        <f t="shared" si="0"/>
        <v>0</v>
      </c>
      <c r="P7" s="48"/>
      <c r="Q7" s="49"/>
      <c r="R7" s="49"/>
      <c r="S7" s="49"/>
      <c r="T7" s="40">
        <f>F7</f>
        <v>0</v>
      </c>
      <c r="U7" s="40">
        <f>G7</f>
        <v>0.58333333333333337</v>
      </c>
      <c r="V7" s="41">
        <v>0.61458333333333337</v>
      </c>
      <c r="W7" s="41">
        <v>0.62847222222222221</v>
      </c>
      <c r="X7" s="40">
        <f t="shared" si="1"/>
        <v>1.0416666666666668E-2</v>
      </c>
      <c r="Y7" s="50"/>
      <c r="Z7" s="50"/>
      <c r="AA7" s="50"/>
      <c r="AB7" s="50"/>
      <c r="AC7" s="43"/>
    </row>
    <row r="8" spans="1:29" ht="23.25" x14ac:dyDescent="0.25">
      <c r="A8" s="54" t="s">
        <v>26</v>
      </c>
      <c r="B8" s="55">
        <v>0.75</v>
      </c>
      <c r="C8" s="55">
        <v>0.33333333333333331</v>
      </c>
      <c r="D8" s="37"/>
      <c r="E8" s="56" t="s">
        <v>28</v>
      </c>
      <c r="F8" s="34">
        <v>0.41666666666666669</v>
      </c>
      <c r="G8" s="37"/>
      <c r="H8" s="52">
        <v>13</v>
      </c>
      <c r="I8" s="57">
        <f>D8</f>
        <v>0</v>
      </c>
      <c r="J8" s="34">
        <v>0.75</v>
      </c>
      <c r="K8" s="34">
        <f>C8</f>
        <v>0.33333333333333331</v>
      </c>
      <c r="L8" s="41">
        <v>0.66666666666666663</v>
      </c>
      <c r="M8" s="41">
        <v>0.33333333333333331</v>
      </c>
      <c r="N8" s="57">
        <f>IF((L8-I8-J8)&lt;=0,0,L8-I8-J8)-"00:30"</f>
        <v>-2.0833333333333332E-2</v>
      </c>
      <c r="O8" s="30">
        <f>IF(M8&lt;K8,"-"&amp;TEXT(-(M8-K8),"[h]:mm"),M8-K8)-"00:30"</f>
        <v>-2.0833333333333332E-2</v>
      </c>
      <c r="P8" s="37">
        <f t="shared" ref="P8:P9" si="2">I8</f>
        <v>0</v>
      </c>
      <c r="Q8" s="58"/>
      <c r="R8" s="58"/>
      <c r="S8" s="58"/>
      <c r="T8" s="40">
        <f>F8</f>
        <v>0.41666666666666669</v>
      </c>
      <c r="U8" s="40">
        <f>G8</f>
        <v>0</v>
      </c>
      <c r="V8" s="41">
        <v>0.3888888888888889</v>
      </c>
      <c r="W8" s="41">
        <v>0.39930555555555558</v>
      </c>
      <c r="X8" s="40">
        <f t="shared" si="1"/>
        <v>-2.0833333333333332E-2</v>
      </c>
      <c r="Y8" s="50"/>
      <c r="Z8" s="50"/>
      <c r="AA8" s="50"/>
      <c r="AB8" s="50"/>
      <c r="AC8" s="43"/>
    </row>
    <row r="9" spans="1:29" ht="23.25" x14ac:dyDescent="0.25">
      <c r="A9" s="54" t="s">
        <v>26</v>
      </c>
      <c r="B9" s="55">
        <v>0.29166666666666669</v>
      </c>
      <c r="C9" s="55">
        <v>0.45833333333333331</v>
      </c>
      <c r="D9" s="37"/>
      <c r="E9" s="54" t="s">
        <v>26</v>
      </c>
      <c r="F9" s="34">
        <v>0.54166666666666663</v>
      </c>
      <c r="G9" s="37"/>
      <c r="H9" s="52">
        <v>13</v>
      </c>
      <c r="I9" s="57">
        <f>D9</f>
        <v>0</v>
      </c>
      <c r="J9" s="34">
        <f>B9</f>
        <v>0.29166666666666669</v>
      </c>
      <c r="K9" s="34">
        <f>C9</f>
        <v>0.45833333333333331</v>
      </c>
      <c r="L9" s="41">
        <v>0.29166666666666669</v>
      </c>
      <c r="M9" s="41">
        <v>0.45833333333333331</v>
      </c>
      <c r="N9" s="57">
        <f t="shared" ref="N9:N78" si="3">IF((L9-I9-J9)&lt;=0,0,L9-I9-J9)-"00:30"</f>
        <v>-2.0833333333333332E-2</v>
      </c>
      <c r="O9" s="30">
        <f>IF(M9&lt;K9,"-"&amp;TEXT(-(M9-K9),"[h]:mm"),M9-K9)-"00:30"</f>
        <v>-2.0833333333333332E-2</v>
      </c>
      <c r="P9" s="37">
        <f t="shared" si="2"/>
        <v>0</v>
      </c>
      <c r="Q9" s="58"/>
      <c r="R9" s="58"/>
      <c r="S9" s="58"/>
      <c r="T9" s="40">
        <f>F9</f>
        <v>0.54166666666666663</v>
      </c>
      <c r="U9" s="40">
        <f>G9</f>
        <v>0</v>
      </c>
      <c r="V9" s="41">
        <v>0.49305555555555558</v>
      </c>
      <c r="W9" s="41">
        <v>0.54166666666666663</v>
      </c>
      <c r="X9" s="40">
        <f t="shared" si="1"/>
        <v>-2.0833333333333332E-2</v>
      </c>
      <c r="Y9" s="50"/>
      <c r="Z9" s="50"/>
      <c r="AA9" s="50"/>
      <c r="AB9" s="50"/>
      <c r="AC9" s="43"/>
    </row>
    <row r="10" spans="1:29" ht="23.25" x14ac:dyDescent="0.25">
      <c r="A10" s="54" t="s">
        <v>26</v>
      </c>
      <c r="B10" s="28">
        <v>0</v>
      </c>
      <c r="C10" s="28">
        <v>0</v>
      </c>
      <c r="D10" s="34">
        <v>0.58333333333333337</v>
      </c>
      <c r="E10" s="54" t="s">
        <v>26</v>
      </c>
      <c r="F10" s="34">
        <v>0.66666666666666663</v>
      </c>
      <c r="G10" s="37"/>
      <c r="H10" s="52">
        <v>13</v>
      </c>
      <c r="I10" s="57">
        <f>D10</f>
        <v>0.58333333333333337</v>
      </c>
      <c r="J10" s="34">
        <f>B10</f>
        <v>0</v>
      </c>
      <c r="K10" s="34">
        <f>C10</f>
        <v>0</v>
      </c>
      <c r="L10" s="41">
        <v>0.49722222222222223</v>
      </c>
      <c r="M10" s="41">
        <v>0.54166666666666663</v>
      </c>
      <c r="N10" s="57">
        <f t="shared" si="3"/>
        <v>-2.0833333333333332E-2</v>
      </c>
      <c r="O10" s="37">
        <f t="shared" ref="O10:O11" si="4">K10</f>
        <v>0</v>
      </c>
      <c r="P10" s="34" t="e">
        <f>IF(M10&lt;I10,"-"&amp;TEXT(-(M10-I10),"[h]:mm"),M10-I10)-1/24-"00:30"</f>
        <v>#VALUE!</v>
      </c>
      <c r="Q10" s="58"/>
      <c r="R10" s="58"/>
      <c r="S10" s="58"/>
      <c r="T10" s="40">
        <f>F10</f>
        <v>0.66666666666666663</v>
      </c>
      <c r="U10" s="40">
        <f>G10</f>
        <v>0</v>
      </c>
      <c r="V10" s="59"/>
      <c r="W10" s="59"/>
      <c r="X10" s="40">
        <f t="shared" si="1"/>
        <v>-2.0833333333333332E-2</v>
      </c>
      <c r="Y10" s="50"/>
      <c r="Z10" s="50"/>
      <c r="AA10" s="50"/>
      <c r="AB10" s="50"/>
      <c r="AC10" s="60" t="s">
        <v>29</v>
      </c>
    </row>
    <row r="11" spans="1:29" ht="23.25" x14ac:dyDescent="0.25">
      <c r="A11" s="54" t="s">
        <v>26</v>
      </c>
      <c r="B11" s="28">
        <v>0</v>
      </c>
      <c r="C11" s="28">
        <v>0</v>
      </c>
      <c r="D11" s="34">
        <v>0.375</v>
      </c>
      <c r="E11" s="54" t="s">
        <v>26</v>
      </c>
      <c r="F11" s="34">
        <v>0.45833333333333331</v>
      </c>
      <c r="G11" s="37"/>
      <c r="H11" s="52">
        <v>13</v>
      </c>
      <c r="I11" s="57">
        <f>D11</f>
        <v>0.375</v>
      </c>
      <c r="J11" s="34">
        <f>B11</f>
        <v>0</v>
      </c>
      <c r="K11" s="34">
        <f>C11</f>
        <v>0</v>
      </c>
      <c r="L11" s="59">
        <v>0.375</v>
      </c>
      <c r="M11" s="59">
        <v>0.40625</v>
      </c>
      <c r="N11" s="57">
        <f t="shared" si="3"/>
        <v>-2.0833333333333332E-2</v>
      </c>
      <c r="O11" s="37">
        <f t="shared" si="4"/>
        <v>0</v>
      </c>
      <c r="P11" s="34">
        <f>IF(M11&lt;I11,"-"&amp;TEXT(-(M11-I11),"[h]:mm"),M11-I11)-1/24-"00:30"</f>
        <v>-3.1249999999999997E-2</v>
      </c>
      <c r="Q11" s="58"/>
      <c r="R11" s="58"/>
      <c r="S11" s="58"/>
      <c r="T11" s="40">
        <f>F11</f>
        <v>0.45833333333333331</v>
      </c>
      <c r="U11" s="40">
        <f>G11</f>
        <v>0</v>
      </c>
      <c r="V11" s="59"/>
      <c r="W11" s="59"/>
      <c r="X11" s="40">
        <f t="shared" si="1"/>
        <v>-2.0833333333333332E-2</v>
      </c>
      <c r="Y11" s="50"/>
      <c r="Z11" s="50"/>
      <c r="AA11" s="50"/>
      <c r="AB11" s="50"/>
      <c r="AC11" s="60" t="s">
        <v>29</v>
      </c>
    </row>
    <row r="12" spans="1:29" ht="23.25" x14ac:dyDescent="0.25">
      <c r="A12" s="54" t="s">
        <v>26</v>
      </c>
      <c r="B12" s="55">
        <v>0.75</v>
      </c>
      <c r="C12" s="55">
        <v>0.29166666666666669</v>
      </c>
      <c r="D12" s="37"/>
      <c r="E12" s="56" t="s">
        <v>28</v>
      </c>
      <c r="F12" s="34">
        <v>0.33333333333333331</v>
      </c>
      <c r="G12" s="37"/>
      <c r="H12" s="52">
        <v>13</v>
      </c>
      <c r="I12" s="57">
        <f>D12</f>
        <v>0</v>
      </c>
      <c r="J12" s="34">
        <f>B12</f>
        <v>0.75</v>
      </c>
      <c r="K12" s="34">
        <f>C12</f>
        <v>0.29166666666666669</v>
      </c>
      <c r="L12" s="41">
        <v>0.66666666666666663</v>
      </c>
      <c r="M12" s="41">
        <v>0.29166666666666669</v>
      </c>
      <c r="N12" s="57">
        <f t="shared" si="3"/>
        <v>-2.0833333333333332E-2</v>
      </c>
      <c r="O12" s="30">
        <f>IF(M12&lt;K12,"-"&amp;TEXT(-(M12-K12),"[h]:mm"),M12-K12)-"00:30"</f>
        <v>-2.0833333333333332E-2</v>
      </c>
      <c r="P12" s="37">
        <f t="shared" ref="P12" si="5">I12</f>
        <v>0</v>
      </c>
      <c r="Q12" s="58"/>
      <c r="R12" s="58"/>
      <c r="S12" s="58"/>
      <c r="T12" s="40">
        <f>F12</f>
        <v>0.33333333333333331</v>
      </c>
      <c r="U12" s="40">
        <f>G12</f>
        <v>0</v>
      </c>
      <c r="V12" s="59"/>
      <c r="W12" s="41">
        <v>0.375</v>
      </c>
      <c r="X12" s="40">
        <f t="shared" si="1"/>
        <v>-2.0833333333333332E-2</v>
      </c>
      <c r="Y12" s="50"/>
      <c r="Z12" s="50"/>
      <c r="AA12" s="50"/>
      <c r="AB12" s="50"/>
      <c r="AC12" s="60" t="s">
        <v>29</v>
      </c>
    </row>
    <row r="13" spans="1:29" ht="23.25" x14ac:dyDescent="0.25">
      <c r="A13" s="54" t="s">
        <v>26</v>
      </c>
      <c r="B13" s="28">
        <v>0</v>
      </c>
      <c r="C13" s="28">
        <v>0</v>
      </c>
      <c r="D13" s="34">
        <v>0.66666666666666663</v>
      </c>
      <c r="E13" s="56" t="s">
        <v>28</v>
      </c>
      <c r="F13" s="34">
        <v>0.375</v>
      </c>
      <c r="G13" s="37"/>
      <c r="H13" s="52">
        <v>13</v>
      </c>
      <c r="I13" s="57">
        <f>D13</f>
        <v>0.66666666666666663</v>
      </c>
      <c r="J13" s="34">
        <f>B13</f>
        <v>0</v>
      </c>
      <c r="K13" s="34">
        <f>C13</f>
        <v>0</v>
      </c>
      <c r="L13" s="41">
        <v>0.61805555555555558</v>
      </c>
      <c r="M13" s="41">
        <v>0.6875</v>
      </c>
      <c r="N13" s="57">
        <f t="shared" si="3"/>
        <v>-2.0833333333333332E-2</v>
      </c>
      <c r="O13" s="37">
        <f t="shared" ref="O13:O14" si="6">K13</f>
        <v>0</v>
      </c>
      <c r="P13" s="34">
        <f>IF(M13&lt;I13,"-"&amp;TEXT(-(M13-I13),"[h]:mm"),M13-I13)-1/24-"00:30"</f>
        <v>-4.166666666666663E-2</v>
      </c>
      <c r="Q13" s="58"/>
      <c r="R13" s="58"/>
      <c r="S13" s="58"/>
      <c r="T13" s="40">
        <f>F13</f>
        <v>0.375</v>
      </c>
      <c r="U13" s="40">
        <f>G13</f>
        <v>0</v>
      </c>
      <c r="V13" s="59"/>
      <c r="W13" s="59"/>
      <c r="X13" s="40">
        <f t="shared" si="1"/>
        <v>-2.0833333333333332E-2</v>
      </c>
      <c r="Y13" s="50"/>
      <c r="Z13" s="50"/>
      <c r="AA13" s="50"/>
      <c r="AB13" s="50"/>
      <c r="AC13" s="60" t="s">
        <v>29</v>
      </c>
    </row>
    <row r="14" spans="1:29" ht="23.25" x14ac:dyDescent="0.25">
      <c r="A14" s="54" t="s">
        <v>26</v>
      </c>
      <c r="B14" s="28">
        <v>0</v>
      </c>
      <c r="C14" s="28">
        <v>0</v>
      </c>
      <c r="D14" s="34">
        <v>0.625</v>
      </c>
      <c r="E14" s="54" t="s">
        <v>26</v>
      </c>
      <c r="F14" s="34">
        <v>0.29166666666666669</v>
      </c>
      <c r="G14" s="61"/>
      <c r="H14" s="52">
        <v>5</v>
      </c>
      <c r="I14" s="57">
        <f>D14</f>
        <v>0.625</v>
      </c>
      <c r="J14" s="34">
        <f>B14</f>
        <v>0</v>
      </c>
      <c r="K14" s="34">
        <f>C14</f>
        <v>0</v>
      </c>
      <c r="L14" s="41">
        <v>0.48958333333333331</v>
      </c>
      <c r="M14" s="59">
        <v>0.52083333333333337</v>
      </c>
      <c r="N14" s="57">
        <f t="shared" si="3"/>
        <v>-2.0833333333333332E-2</v>
      </c>
      <c r="O14" s="37">
        <f t="shared" si="6"/>
        <v>0</v>
      </c>
      <c r="P14" s="34" t="e">
        <f>IF(M14&lt;I14,"-"&amp;TEXT(-(M14-I14),"[h]:mm"),M14-I14)-1/24-"00:30"</f>
        <v>#VALUE!</v>
      </c>
      <c r="Q14" s="58"/>
      <c r="R14" s="58"/>
      <c r="S14" s="58"/>
      <c r="T14" s="40">
        <f>F14</f>
        <v>0.29166666666666669</v>
      </c>
      <c r="U14" s="40">
        <f>G14</f>
        <v>0</v>
      </c>
      <c r="V14" s="41">
        <v>0.64236111111111105</v>
      </c>
      <c r="W14" s="59"/>
      <c r="X14" s="40">
        <f t="shared" si="1"/>
        <v>0.32986111111111105</v>
      </c>
      <c r="Y14" s="50"/>
      <c r="Z14" s="50"/>
      <c r="AA14" s="50"/>
      <c r="AB14" s="50"/>
      <c r="AC14" s="60" t="s">
        <v>29</v>
      </c>
    </row>
    <row r="15" spans="1:29" ht="23.25" customHeight="1" x14ac:dyDescent="0.25">
      <c r="A15" s="27" t="s">
        <v>28</v>
      </c>
      <c r="B15" s="62">
        <v>0.75</v>
      </c>
      <c r="C15" s="62">
        <v>0.29166666666666669</v>
      </c>
      <c r="D15" s="63"/>
      <c r="E15" s="64" t="s">
        <v>30</v>
      </c>
      <c r="F15" s="30">
        <v>0.33333333333333331</v>
      </c>
      <c r="G15" s="31"/>
      <c r="H15" s="65">
        <v>7</v>
      </c>
      <c r="I15" s="57">
        <f>D15</f>
        <v>0</v>
      </c>
      <c r="J15" s="51">
        <f>B15</f>
        <v>0.75</v>
      </c>
      <c r="K15" s="51">
        <f>C15</f>
        <v>0.29166666666666669</v>
      </c>
      <c r="L15" s="35">
        <v>0.72916666666666663</v>
      </c>
      <c r="M15" s="66">
        <v>0.29166666666666669</v>
      </c>
      <c r="N15" s="33">
        <f t="shared" si="3"/>
        <v>-2.0833333333333332E-2</v>
      </c>
      <c r="O15" s="51">
        <f>IF(M15&lt;K15,"-"&amp;TEXT(-(M15-K15),"[h]:mm"),M15-K15)-"00:30"</f>
        <v>-2.0833333333333332E-2</v>
      </c>
      <c r="P15" s="37">
        <f t="shared" ref="P15:P19" si="7">I15</f>
        <v>0</v>
      </c>
      <c r="Q15" s="39"/>
      <c r="R15" s="39"/>
      <c r="S15" s="39"/>
      <c r="T15" s="40">
        <f>F15</f>
        <v>0.33333333333333331</v>
      </c>
      <c r="U15" s="40">
        <f>G15</f>
        <v>0</v>
      </c>
      <c r="V15" s="41">
        <v>0.33333333333333331</v>
      </c>
      <c r="W15" s="41">
        <v>0.3611111111111111</v>
      </c>
      <c r="X15" s="40">
        <f t="shared" si="1"/>
        <v>-2.0833333333333332E-2</v>
      </c>
      <c r="Y15" s="50"/>
      <c r="Z15" s="50"/>
      <c r="AA15" s="50"/>
      <c r="AB15" s="50"/>
      <c r="AC15" s="43"/>
    </row>
    <row r="16" spans="1:29" ht="23.25" customHeight="1" x14ac:dyDescent="0.25">
      <c r="A16" s="44"/>
      <c r="B16" s="67"/>
      <c r="C16" s="67"/>
      <c r="D16" s="68"/>
      <c r="E16" s="69"/>
      <c r="F16" s="37"/>
      <c r="G16" s="34">
        <v>0.39583333333333331</v>
      </c>
      <c r="H16" s="52">
        <v>6</v>
      </c>
      <c r="I16" s="57">
        <f>D16</f>
        <v>0</v>
      </c>
      <c r="J16" s="38"/>
      <c r="K16" s="38"/>
      <c r="L16" s="47"/>
      <c r="M16" s="70"/>
      <c r="N16" s="46"/>
      <c r="O16" s="38"/>
      <c r="P16" s="37">
        <f t="shared" si="7"/>
        <v>0</v>
      </c>
      <c r="Q16" s="49"/>
      <c r="R16" s="49"/>
      <c r="S16" s="49"/>
      <c r="T16" s="40">
        <f>F16</f>
        <v>0</v>
      </c>
      <c r="U16" s="40">
        <f>G16</f>
        <v>0.39583333333333331</v>
      </c>
      <c r="V16" s="59"/>
      <c r="W16" s="59"/>
      <c r="X16" s="40">
        <f t="shared" si="1"/>
        <v>-2.0833333333333332E-2</v>
      </c>
      <c r="Y16" s="50"/>
      <c r="Z16" s="50"/>
      <c r="AA16" s="50"/>
      <c r="AB16" s="50"/>
      <c r="AC16" s="60" t="s">
        <v>29</v>
      </c>
    </row>
    <row r="17" spans="1:29" ht="23.25" x14ac:dyDescent="0.25">
      <c r="A17" s="54" t="s">
        <v>28</v>
      </c>
      <c r="B17" s="55">
        <v>0.75</v>
      </c>
      <c r="C17" s="55">
        <v>0.33333333333333331</v>
      </c>
      <c r="D17" s="37"/>
      <c r="E17" s="56" t="s">
        <v>30</v>
      </c>
      <c r="F17" s="34">
        <v>0.41666666666666669</v>
      </c>
      <c r="G17" s="37"/>
      <c r="H17" s="52">
        <v>13</v>
      </c>
      <c r="I17" s="57">
        <f>D17</f>
        <v>0</v>
      </c>
      <c r="J17" s="34">
        <f>B17</f>
        <v>0.75</v>
      </c>
      <c r="K17" s="34">
        <f>C17</f>
        <v>0.33333333333333331</v>
      </c>
      <c r="L17" s="41">
        <v>0.77083333333333337</v>
      </c>
      <c r="M17" s="59">
        <v>0.33333333333333331</v>
      </c>
      <c r="N17" s="57">
        <f t="shared" si="3"/>
        <v>3.8163916471489756E-17</v>
      </c>
      <c r="O17" s="30">
        <f>IF(M17&lt;K17,"-"&amp;TEXT(-(M17-K17),"[h]:mm"),M17-K17)-"00:30"</f>
        <v>-2.0833333333333332E-2</v>
      </c>
      <c r="P17" s="37">
        <f t="shared" si="7"/>
        <v>0</v>
      </c>
      <c r="Q17" s="58"/>
      <c r="R17" s="58"/>
      <c r="S17" s="58"/>
      <c r="T17" s="40">
        <f>F17</f>
        <v>0.41666666666666669</v>
      </c>
      <c r="U17" s="40">
        <f>G17</f>
        <v>0</v>
      </c>
      <c r="V17" s="41">
        <v>0.43055555555555558</v>
      </c>
      <c r="W17" s="41">
        <v>0.46527777777777773</v>
      </c>
      <c r="X17" s="40">
        <f t="shared" si="1"/>
        <v>-6.9444444444444371E-3</v>
      </c>
      <c r="Y17" s="50"/>
      <c r="Z17" s="50"/>
      <c r="AA17" s="50"/>
      <c r="AB17" s="50"/>
      <c r="AC17" s="43"/>
    </row>
    <row r="18" spans="1:29" ht="23.25" x14ac:dyDescent="0.25">
      <c r="A18" s="54" t="s">
        <v>28</v>
      </c>
      <c r="B18" s="55">
        <v>0.29166666666666669</v>
      </c>
      <c r="C18" s="55">
        <v>0.45833333333333331</v>
      </c>
      <c r="D18" s="37"/>
      <c r="E18" s="54" t="s">
        <v>28</v>
      </c>
      <c r="F18" s="34">
        <v>0.54166666666666663</v>
      </c>
      <c r="G18" s="37"/>
      <c r="H18" s="52">
        <v>13</v>
      </c>
      <c r="I18" s="57">
        <f>D18</f>
        <v>0</v>
      </c>
      <c r="J18" s="34">
        <f>B18</f>
        <v>0.29166666666666669</v>
      </c>
      <c r="K18" s="34">
        <f>C18</f>
        <v>0.45833333333333331</v>
      </c>
      <c r="L18" s="41">
        <v>0.25</v>
      </c>
      <c r="M18" s="41">
        <v>0.48958333333333331</v>
      </c>
      <c r="N18" s="57">
        <f t="shared" si="3"/>
        <v>-2.0833333333333332E-2</v>
      </c>
      <c r="O18" s="30">
        <f>IF(M18&lt;K18,"-"&amp;TEXT(-(M18-K18),"[h]:mm"),M18-K18)-"00:30"</f>
        <v>1.0416666666666668E-2</v>
      </c>
      <c r="P18" s="37">
        <f t="shared" si="7"/>
        <v>0</v>
      </c>
      <c r="Q18" s="58" t="s">
        <v>27</v>
      </c>
      <c r="R18" s="58"/>
      <c r="S18" s="58"/>
      <c r="T18" s="40">
        <f>F18</f>
        <v>0.54166666666666663</v>
      </c>
      <c r="U18" s="40">
        <f>G18</f>
        <v>0</v>
      </c>
      <c r="V18" s="41">
        <v>0.53125</v>
      </c>
      <c r="W18" s="41">
        <v>0.55555555555555558</v>
      </c>
      <c r="X18" s="40">
        <f t="shared" si="1"/>
        <v>-2.0833333333333332E-2</v>
      </c>
      <c r="Y18" s="50"/>
      <c r="Z18" s="50"/>
      <c r="AA18" s="50"/>
      <c r="AB18" s="50"/>
      <c r="AC18" s="43"/>
    </row>
    <row r="19" spans="1:29" ht="23.25" x14ac:dyDescent="0.25">
      <c r="A19" s="54" t="s">
        <v>28</v>
      </c>
      <c r="B19" s="55">
        <v>0.75</v>
      </c>
      <c r="C19" s="55">
        <v>0.29166666666666669</v>
      </c>
      <c r="D19" s="37"/>
      <c r="E19" s="56" t="s">
        <v>30</v>
      </c>
      <c r="F19" s="34">
        <v>0.33333333333333331</v>
      </c>
      <c r="G19" s="37"/>
      <c r="H19" s="52">
        <v>13</v>
      </c>
      <c r="I19" s="57">
        <f>D19</f>
        <v>0</v>
      </c>
      <c r="J19" s="34">
        <f>B19</f>
        <v>0.75</v>
      </c>
      <c r="K19" s="34">
        <f>C19</f>
        <v>0.29166666666666669</v>
      </c>
      <c r="L19" s="41">
        <v>0.75</v>
      </c>
      <c r="M19" s="41">
        <v>0.29166666666666669</v>
      </c>
      <c r="N19" s="57">
        <f t="shared" si="3"/>
        <v>-2.0833333333333332E-2</v>
      </c>
      <c r="O19" s="30">
        <f>IF(M19&lt;K19,"-"&amp;TEXT(-(M19-K19),"[h]:mm"),M19-K19)-"00:30"</f>
        <v>-2.0833333333333332E-2</v>
      </c>
      <c r="P19" s="37">
        <f t="shared" si="7"/>
        <v>0</v>
      </c>
      <c r="Q19" s="58"/>
      <c r="R19" s="58"/>
      <c r="S19" s="58"/>
      <c r="T19" s="40">
        <f>F19</f>
        <v>0.33333333333333331</v>
      </c>
      <c r="U19" s="40">
        <f>G19</f>
        <v>0</v>
      </c>
      <c r="V19" s="41">
        <v>0.33333333333333331</v>
      </c>
      <c r="W19" s="41">
        <v>0.34722222222222227</v>
      </c>
      <c r="X19" s="40">
        <f t="shared" si="1"/>
        <v>-2.0833333333333332E-2</v>
      </c>
      <c r="Y19" s="50"/>
      <c r="Z19" s="50"/>
      <c r="AA19" s="50"/>
      <c r="AB19" s="50"/>
      <c r="AC19" s="43"/>
    </row>
    <row r="20" spans="1:29" ht="23.25" x14ac:dyDescent="0.25">
      <c r="A20" s="54" t="s">
        <v>28</v>
      </c>
      <c r="B20" s="28">
        <v>0</v>
      </c>
      <c r="C20" s="28">
        <v>0</v>
      </c>
      <c r="D20" s="34">
        <v>0.33333333333333331</v>
      </c>
      <c r="E20" s="54" t="s">
        <v>28</v>
      </c>
      <c r="F20" s="34">
        <v>0.45833333333333331</v>
      </c>
      <c r="G20" s="37"/>
      <c r="H20" s="52">
        <v>13</v>
      </c>
      <c r="I20" s="57">
        <f>D20</f>
        <v>0.33333333333333331</v>
      </c>
      <c r="J20" s="34">
        <f>B20</f>
        <v>0</v>
      </c>
      <c r="K20" s="34">
        <f>C20</f>
        <v>0</v>
      </c>
      <c r="L20" s="41">
        <v>0.3923611111111111</v>
      </c>
      <c r="M20" s="41">
        <v>0.42708333333333331</v>
      </c>
      <c r="N20" s="57">
        <f t="shared" si="3"/>
        <v>3.8194444444444461E-2</v>
      </c>
      <c r="O20" s="37">
        <f t="shared" ref="O20:O30" si="8">K20</f>
        <v>0</v>
      </c>
      <c r="P20" s="34">
        <f>IF(M20&lt;I20,"-"&amp;TEXT(-(M20-I20),"[h]:mm"),M20-I20)-1/24-"00:30"</f>
        <v>3.125E-2</v>
      </c>
      <c r="Q20" s="58"/>
      <c r="R20" s="58" t="s">
        <v>27</v>
      </c>
      <c r="S20" s="58"/>
      <c r="T20" s="40">
        <f>F20</f>
        <v>0.45833333333333331</v>
      </c>
      <c r="U20" s="40">
        <f>G20</f>
        <v>0</v>
      </c>
      <c r="V20" s="41">
        <v>0.54166666666666663</v>
      </c>
      <c r="W20" s="41">
        <v>0.58333333333333337</v>
      </c>
      <c r="X20" s="40">
        <f t="shared" si="1"/>
        <v>6.2499999999999986E-2</v>
      </c>
      <c r="Y20" s="50"/>
      <c r="Z20" s="50"/>
      <c r="AA20" s="50"/>
      <c r="AB20" s="50"/>
      <c r="AC20" s="43"/>
    </row>
    <row r="21" spans="1:29" ht="23.25" x14ac:dyDescent="0.25">
      <c r="A21" s="54" t="s">
        <v>28</v>
      </c>
      <c r="B21" s="28">
        <v>0</v>
      </c>
      <c r="C21" s="28">
        <v>0</v>
      </c>
      <c r="D21" s="34">
        <v>0.25</v>
      </c>
      <c r="E21" s="54" t="s">
        <v>28</v>
      </c>
      <c r="F21" s="34">
        <v>0.35416666666666669</v>
      </c>
      <c r="G21" s="37"/>
      <c r="H21" s="52">
        <v>13</v>
      </c>
      <c r="I21" s="57">
        <f>D21</f>
        <v>0.25</v>
      </c>
      <c r="J21" s="34">
        <f>B21</f>
        <v>0</v>
      </c>
      <c r="K21" s="34">
        <f>C21</f>
        <v>0</v>
      </c>
      <c r="L21" s="41">
        <v>0.25</v>
      </c>
      <c r="M21" s="41">
        <v>0.29166666666666669</v>
      </c>
      <c r="N21" s="57">
        <f t="shared" si="3"/>
        <v>-2.0833333333333332E-2</v>
      </c>
      <c r="O21" s="37">
        <f t="shared" si="8"/>
        <v>0</v>
      </c>
      <c r="P21" s="34">
        <f t="shared" ref="P21:P26" si="9">IF(M21&lt;I21,"-"&amp;TEXT(-(M21-I21),"[h]:mm"),M21-I21)-1/24-"00:30"</f>
        <v>-2.0833333333333311E-2</v>
      </c>
      <c r="Q21" s="58"/>
      <c r="R21" s="58"/>
      <c r="S21" s="58"/>
      <c r="T21" s="40">
        <f>F21</f>
        <v>0.35416666666666669</v>
      </c>
      <c r="U21" s="40">
        <f>G21</f>
        <v>0</v>
      </c>
      <c r="V21" s="41">
        <v>0.34375</v>
      </c>
      <c r="W21" s="41">
        <v>0.375</v>
      </c>
      <c r="X21" s="40">
        <f t="shared" si="1"/>
        <v>-2.0833333333333332E-2</v>
      </c>
      <c r="Y21" s="50"/>
      <c r="Z21" s="50"/>
      <c r="AA21" s="50"/>
      <c r="AB21" s="50"/>
      <c r="AC21" s="43"/>
    </row>
    <row r="22" spans="1:29" ht="23.25" x14ac:dyDescent="0.25">
      <c r="A22" s="54" t="s">
        <v>28</v>
      </c>
      <c r="B22" s="28">
        <v>0</v>
      </c>
      <c r="C22" s="28">
        <v>0</v>
      </c>
      <c r="D22" s="34">
        <v>0.66666666666666663</v>
      </c>
      <c r="E22" s="56" t="s">
        <v>30</v>
      </c>
      <c r="F22" s="34">
        <v>0.375</v>
      </c>
      <c r="G22" s="37"/>
      <c r="H22" s="52">
        <v>13</v>
      </c>
      <c r="I22" s="57">
        <f>D22</f>
        <v>0.66666666666666663</v>
      </c>
      <c r="J22" s="34">
        <f>B22</f>
        <v>0</v>
      </c>
      <c r="K22" s="34">
        <f>C22</f>
        <v>0</v>
      </c>
      <c r="L22" s="41">
        <v>0.66666666666666663</v>
      </c>
      <c r="M22" s="41">
        <v>0.67361111111111116</v>
      </c>
      <c r="N22" s="57">
        <f t="shared" si="3"/>
        <v>-2.0833333333333332E-2</v>
      </c>
      <c r="O22" s="37">
        <f t="shared" si="8"/>
        <v>0</v>
      </c>
      <c r="P22" s="34">
        <f t="shared" si="9"/>
        <v>-5.5555555555555469E-2</v>
      </c>
      <c r="Q22" s="58"/>
      <c r="R22" s="58"/>
      <c r="S22" s="58"/>
      <c r="T22" s="40">
        <f>F22</f>
        <v>0.375</v>
      </c>
      <c r="U22" s="40">
        <f>G22</f>
        <v>0</v>
      </c>
      <c r="V22" s="41">
        <v>0.375</v>
      </c>
      <c r="W22" s="41">
        <v>0.40625</v>
      </c>
      <c r="X22" s="40">
        <f t="shared" si="1"/>
        <v>-2.0833333333333332E-2</v>
      </c>
      <c r="Y22" s="50"/>
      <c r="Z22" s="50"/>
      <c r="AA22" s="50"/>
      <c r="AB22" s="50"/>
      <c r="AC22" s="43"/>
    </row>
    <row r="23" spans="1:29" ht="23.25" x14ac:dyDescent="0.25">
      <c r="A23" s="54" t="s">
        <v>28</v>
      </c>
      <c r="B23" s="28">
        <v>0</v>
      </c>
      <c r="C23" s="28">
        <v>0</v>
      </c>
      <c r="D23" s="34">
        <v>0.33333333333333331</v>
      </c>
      <c r="E23" s="54" t="s">
        <v>28</v>
      </c>
      <c r="F23" s="34">
        <v>0.41666666666666669</v>
      </c>
      <c r="G23" s="37"/>
      <c r="H23" s="52">
        <v>11</v>
      </c>
      <c r="I23" s="57">
        <f>D23</f>
        <v>0.33333333333333331</v>
      </c>
      <c r="J23" s="34">
        <f>B23</f>
        <v>0</v>
      </c>
      <c r="K23" s="34">
        <f>C23</f>
        <v>0</v>
      </c>
      <c r="L23" s="59">
        <v>0.33333333333333331</v>
      </c>
      <c r="M23" s="59">
        <v>0.36458333333333331</v>
      </c>
      <c r="N23" s="57">
        <f t="shared" si="3"/>
        <v>-2.0833333333333332E-2</v>
      </c>
      <c r="O23" s="37">
        <f t="shared" si="8"/>
        <v>0</v>
      </c>
      <c r="P23" s="34">
        <f t="shared" si="9"/>
        <v>-3.1249999999999997E-2</v>
      </c>
      <c r="Q23" s="58"/>
      <c r="R23" s="58"/>
      <c r="S23" s="58"/>
      <c r="T23" s="40">
        <f>F23</f>
        <v>0.41666666666666669</v>
      </c>
      <c r="U23" s="40">
        <f>G23</f>
        <v>0</v>
      </c>
      <c r="V23" s="59"/>
      <c r="W23" s="59"/>
      <c r="X23" s="40">
        <f t="shared" si="1"/>
        <v>-2.0833333333333332E-2</v>
      </c>
      <c r="Y23" s="50"/>
      <c r="Z23" s="50"/>
      <c r="AA23" s="50"/>
      <c r="AB23" s="50"/>
      <c r="AC23" s="60" t="s">
        <v>29</v>
      </c>
    </row>
    <row r="24" spans="1:29" ht="23.25" x14ac:dyDescent="0.25">
      <c r="A24" s="54" t="s">
        <v>28</v>
      </c>
      <c r="B24" s="28">
        <v>0</v>
      </c>
      <c r="C24" s="28">
        <v>0</v>
      </c>
      <c r="D24" s="34">
        <v>0.39583333333333331</v>
      </c>
      <c r="E24" s="54" t="s">
        <v>28</v>
      </c>
      <c r="F24" s="34">
        <v>0.45833333333333331</v>
      </c>
      <c r="G24" s="37"/>
      <c r="H24" s="52">
        <v>13</v>
      </c>
      <c r="I24" s="57">
        <f>D24</f>
        <v>0.39583333333333331</v>
      </c>
      <c r="J24" s="34">
        <f>B24</f>
        <v>0</v>
      </c>
      <c r="K24" s="34">
        <f>C24</f>
        <v>0</v>
      </c>
      <c r="L24" s="41">
        <v>0.46875</v>
      </c>
      <c r="M24" s="41">
        <v>0.51041666666666663</v>
      </c>
      <c r="N24" s="57">
        <f t="shared" si="3"/>
        <v>5.2083333333333356E-2</v>
      </c>
      <c r="O24" s="37">
        <f t="shared" si="8"/>
        <v>0</v>
      </c>
      <c r="P24" s="34">
        <f t="shared" si="9"/>
        <v>5.2083333333333329E-2</v>
      </c>
      <c r="Q24" s="58"/>
      <c r="R24" s="58"/>
      <c r="S24" s="58"/>
      <c r="T24" s="40">
        <f>F24</f>
        <v>0.45833333333333331</v>
      </c>
      <c r="U24" s="40">
        <f>G24</f>
        <v>0</v>
      </c>
      <c r="V24" s="59"/>
      <c r="W24" s="59"/>
      <c r="X24" s="40">
        <f t="shared" si="1"/>
        <v>-2.0833333333333332E-2</v>
      </c>
      <c r="Y24" s="50"/>
      <c r="Z24" s="50"/>
      <c r="AA24" s="50"/>
      <c r="AB24" s="50"/>
      <c r="AC24" s="60" t="s">
        <v>29</v>
      </c>
    </row>
    <row r="25" spans="1:29" ht="23.25" x14ac:dyDescent="0.25">
      <c r="A25" s="54" t="s">
        <v>28</v>
      </c>
      <c r="B25" s="28">
        <v>0</v>
      </c>
      <c r="C25" s="28">
        <v>0</v>
      </c>
      <c r="D25" s="34">
        <v>0.625</v>
      </c>
      <c r="E25" s="54" t="s">
        <v>28</v>
      </c>
      <c r="F25" s="34">
        <v>0.70833333333333337</v>
      </c>
      <c r="G25" s="37"/>
      <c r="H25" s="52">
        <v>14</v>
      </c>
      <c r="I25" s="57">
        <f>D25</f>
        <v>0.625</v>
      </c>
      <c r="J25" s="34">
        <f>B25</f>
        <v>0</v>
      </c>
      <c r="K25" s="34">
        <f>C25</f>
        <v>0</v>
      </c>
      <c r="L25" s="59">
        <v>0.625</v>
      </c>
      <c r="M25" s="59">
        <v>0.65625</v>
      </c>
      <c r="N25" s="57">
        <f t="shared" si="3"/>
        <v>-2.0833333333333332E-2</v>
      </c>
      <c r="O25" s="37">
        <f t="shared" si="8"/>
        <v>0</v>
      </c>
      <c r="P25" s="34">
        <f t="shared" si="9"/>
        <v>-3.1249999999999997E-2</v>
      </c>
      <c r="Q25" s="58"/>
      <c r="R25" s="58"/>
      <c r="S25" s="58"/>
      <c r="T25" s="40">
        <f>F25</f>
        <v>0.70833333333333337</v>
      </c>
      <c r="U25" s="40">
        <f>G25</f>
        <v>0</v>
      </c>
      <c r="V25" s="59"/>
      <c r="W25" s="59"/>
      <c r="X25" s="40">
        <f t="shared" si="1"/>
        <v>-2.0833333333333332E-2</v>
      </c>
      <c r="Y25" s="50"/>
      <c r="Z25" s="50"/>
      <c r="AA25" s="50"/>
      <c r="AB25" s="50"/>
      <c r="AC25" s="60" t="s">
        <v>29</v>
      </c>
    </row>
    <row r="26" spans="1:29" ht="23.25" x14ac:dyDescent="0.25">
      <c r="A26" s="54" t="s">
        <v>28</v>
      </c>
      <c r="B26" s="28">
        <v>0</v>
      </c>
      <c r="C26" s="28">
        <v>0</v>
      </c>
      <c r="D26" s="34">
        <v>0.625</v>
      </c>
      <c r="E26" s="56" t="s">
        <v>30</v>
      </c>
      <c r="F26" s="34">
        <v>0.29166666666666669</v>
      </c>
      <c r="G26" s="37"/>
      <c r="H26" s="52">
        <v>12</v>
      </c>
      <c r="I26" s="57">
        <f>D26</f>
        <v>0.625</v>
      </c>
      <c r="J26" s="34">
        <f>B26</f>
        <v>0</v>
      </c>
      <c r="K26" s="34">
        <f>C26</f>
        <v>0</v>
      </c>
      <c r="L26" s="41"/>
      <c r="M26" s="41"/>
      <c r="N26" s="57">
        <f t="shared" si="3"/>
        <v>-2.0833333333333332E-2</v>
      </c>
      <c r="O26" s="37">
        <f t="shared" si="8"/>
        <v>0</v>
      </c>
      <c r="P26" s="34" t="e">
        <f t="shared" si="9"/>
        <v>#VALUE!</v>
      </c>
      <c r="Q26" s="58"/>
      <c r="R26" s="58"/>
      <c r="S26" s="58"/>
      <c r="T26" s="40">
        <f>F26</f>
        <v>0.29166666666666669</v>
      </c>
      <c r="U26" s="40">
        <f>G26</f>
        <v>0</v>
      </c>
      <c r="V26" s="41"/>
      <c r="W26" s="41"/>
      <c r="X26" s="40">
        <f t="shared" si="1"/>
        <v>-2.0833333333333332E-2</v>
      </c>
      <c r="Y26" s="50"/>
      <c r="Z26" s="50"/>
      <c r="AA26" s="50"/>
      <c r="AB26" s="50"/>
      <c r="AC26" s="43"/>
    </row>
    <row r="27" spans="1:29" ht="23.25" customHeight="1" x14ac:dyDescent="0.25">
      <c r="A27" s="71" t="s">
        <v>30</v>
      </c>
      <c r="B27" s="28">
        <v>0</v>
      </c>
      <c r="C27" s="28">
        <v>0</v>
      </c>
      <c r="D27" s="51">
        <v>0.33333333333333331</v>
      </c>
      <c r="E27" s="71" t="s">
        <v>30</v>
      </c>
      <c r="F27" s="34">
        <v>0.45833333333333331</v>
      </c>
      <c r="G27" s="37"/>
      <c r="H27" s="52">
        <v>5</v>
      </c>
      <c r="I27" s="33">
        <f>D27</f>
        <v>0.33333333333333331</v>
      </c>
      <c r="J27" s="34">
        <f>B27</f>
        <v>0</v>
      </c>
      <c r="K27" s="34">
        <f>C27</f>
        <v>0</v>
      </c>
      <c r="L27" s="35">
        <v>0.33333333333333331</v>
      </c>
      <c r="M27" s="35">
        <v>0.41319444444444442</v>
      </c>
      <c r="N27" s="33">
        <f t="shared" si="3"/>
        <v>-2.0833333333333332E-2</v>
      </c>
      <c r="O27" s="37">
        <f t="shared" si="8"/>
        <v>0</v>
      </c>
      <c r="P27" s="48">
        <f>IF(M27&lt;I27,"-"&amp;TEXT(-(M27-I27),"[h]:mm"),M27-I27)-1/24-"00:30"</f>
        <v>1.7361111111111108E-2</v>
      </c>
      <c r="Q27" s="39" t="s">
        <v>27</v>
      </c>
      <c r="R27" s="39"/>
      <c r="S27" s="39"/>
      <c r="T27" s="40">
        <f>F27</f>
        <v>0.45833333333333331</v>
      </c>
      <c r="U27" s="40">
        <f>G27</f>
        <v>0</v>
      </c>
      <c r="V27" s="59"/>
      <c r="W27" s="59"/>
      <c r="X27" s="40">
        <f t="shared" si="1"/>
        <v>-2.0833333333333332E-2</v>
      </c>
      <c r="Y27" s="50"/>
      <c r="Z27" s="50"/>
      <c r="AA27" s="50"/>
      <c r="AB27" s="50"/>
      <c r="AC27" s="60" t="s">
        <v>29</v>
      </c>
    </row>
    <row r="28" spans="1:29" ht="23.25" customHeight="1" x14ac:dyDescent="0.25">
      <c r="A28" s="44"/>
      <c r="B28" s="28">
        <v>0</v>
      </c>
      <c r="C28" s="28">
        <v>0</v>
      </c>
      <c r="D28" s="38"/>
      <c r="E28" s="44"/>
      <c r="F28" s="37"/>
      <c r="G28" s="34">
        <v>0.58333333333333337</v>
      </c>
      <c r="H28" s="52">
        <v>8</v>
      </c>
      <c r="I28" s="46"/>
      <c r="J28" s="34">
        <f>B28</f>
        <v>0</v>
      </c>
      <c r="K28" s="34">
        <f>C28</f>
        <v>0</v>
      </c>
      <c r="L28" s="47"/>
      <c r="M28" s="47"/>
      <c r="N28" s="46"/>
      <c r="O28" s="37">
        <f t="shared" si="8"/>
        <v>0</v>
      </c>
      <c r="P28" s="48"/>
      <c r="Q28" s="49"/>
      <c r="R28" s="49"/>
      <c r="S28" s="49"/>
      <c r="T28" s="40">
        <f>F28</f>
        <v>0</v>
      </c>
      <c r="U28" s="40">
        <f>G28</f>
        <v>0.58333333333333337</v>
      </c>
      <c r="V28" s="59"/>
      <c r="W28" s="59"/>
      <c r="X28" s="40">
        <f t="shared" si="1"/>
        <v>-2.0833333333333332E-2</v>
      </c>
      <c r="Y28" s="50"/>
      <c r="Z28" s="50"/>
      <c r="AA28" s="50"/>
      <c r="AB28" s="50"/>
      <c r="AC28" s="60" t="s">
        <v>29</v>
      </c>
    </row>
    <row r="29" spans="1:29" ht="23.25" customHeight="1" x14ac:dyDescent="0.25">
      <c r="A29" s="71" t="s">
        <v>30</v>
      </c>
      <c r="B29" s="28">
        <v>0</v>
      </c>
      <c r="C29" s="28">
        <v>0</v>
      </c>
      <c r="D29" s="51">
        <v>0.33333333333333331</v>
      </c>
      <c r="E29" s="71" t="s">
        <v>30</v>
      </c>
      <c r="F29" s="34">
        <v>0.45833333333333331</v>
      </c>
      <c r="G29" s="37"/>
      <c r="H29" s="45">
        <v>7</v>
      </c>
      <c r="I29" s="33">
        <f>D29</f>
        <v>0.33333333333333331</v>
      </c>
      <c r="J29" s="34">
        <f>B29</f>
        <v>0</v>
      </c>
      <c r="K29" s="34">
        <f>C29</f>
        <v>0</v>
      </c>
      <c r="L29" s="35">
        <v>0.33333333333333331</v>
      </c>
      <c r="M29" s="35">
        <v>0.43055555555555558</v>
      </c>
      <c r="N29" s="33">
        <f t="shared" si="3"/>
        <v>-2.0833333333333332E-2</v>
      </c>
      <c r="O29" s="37">
        <f t="shared" si="8"/>
        <v>0</v>
      </c>
      <c r="P29" s="48">
        <f>IF(M29&lt;I29,"-"&amp;TEXT(-(M29-I29),"[h]:mm"),M29-I29)-1/24-"00:30"</f>
        <v>3.4722222222222265E-2</v>
      </c>
      <c r="Q29" s="39" t="s">
        <v>27</v>
      </c>
      <c r="R29" s="39"/>
      <c r="S29" s="39"/>
      <c r="T29" s="40">
        <f>F29</f>
        <v>0.45833333333333331</v>
      </c>
      <c r="U29" s="40">
        <f>G29</f>
        <v>0</v>
      </c>
      <c r="V29" s="41">
        <v>0.52430555555555558</v>
      </c>
      <c r="W29" s="41">
        <v>0.53472222222222221</v>
      </c>
      <c r="X29" s="40">
        <f t="shared" si="1"/>
        <v>4.5138888888888937E-2</v>
      </c>
      <c r="Y29" s="50"/>
      <c r="Z29" s="50"/>
      <c r="AA29" s="50"/>
      <c r="AB29" s="50"/>
      <c r="AC29" s="43"/>
    </row>
    <row r="30" spans="1:29" ht="23.25" customHeight="1" x14ac:dyDescent="0.25">
      <c r="A30" s="44"/>
      <c r="B30" s="28">
        <v>0</v>
      </c>
      <c r="C30" s="28">
        <v>0</v>
      </c>
      <c r="D30" s="38"/>
      <c r="E30" s="44"/>
      <c r="F30" s="37"/>
      <c r="G30" s="34">
        <v>0.58333333333333337</v>
      </c>
      <c r="H30" s="45">
        <v>6</v>
      </c>
      <c r="I30" s="46"/>
      <c r="J30" s="34">
        <f>B30</f>
        <v>0</v>
      </c>
      <c r="K30" s="34">
        <f>C30</f>
        <v>0</v>
      </c>
      <c r="L30" s="47"/>
      <c r="M30" s="47"/>
      <c r="N30" s="46"/>
      <c r="O30" s="37">
        <f t="shared" si="8"/>
        <v>0</v>
      </c>
      <c r="P30" s="48"/>
      <c r="Q30" s="49"/>
      <c r="R30" s="49"/>
      <c r="S30" s="49"/>
      <c r="T30" s="40">
        <f>F30</f>
        <v>0</v>
      </c>
      <c r="U30" s="40">
        <f>G30</f>
        <v>0.58333333333333337</v>
      </c>
      <c r="V30" s="41">
        <v>0.61458333333333337</v>
      </c>
      <c r="W30" s="41">
        <v>0.625</v>
      </c>
      <c r="X30" s="40">
        <f t="shared" si="1"/>
        <v>1.0416666666666668E-2</v>
      </c>
      <c r="Y30" s="50"/>
      <c r="Z30" s="50"/>
      <c r="AA30" s="50"/>
      <c r="AB30" s="50"/>
      <c r="AC30" s="43"/>
    </row>
    <row r="31" spans="1:29" ht="23.25" x14ac:dyDescent="0.25">
      <c r="A31" s="54" t="s">
        <v>30</v>
      </c>
      <c r="B31" s="55">
        <v>0.75</v>
      </c>
      <c r="C31" s="55">
        <v>0.33333333333333331</v>
      </c>
      <c r="D31" s="37"/>
      <c r="E31" s="56" t="s">
        <v>31</v>
      </c>
      <c r="F31" s="34">
        <v>0.41666666666666669</v>
      </c>
      <c r="G31" s="37"/>
      <c r="H31" s="52">
        <v>13</v>
      </c>
      <c r="I31" s="57">
        <f>D31</f>
        <v>0</v>
      </c>
      <c r="J31" s="34">
        <f>B31</f>
        <v>0.75</v>
      </c>
      <c r="K31" s="34">
        <f>C31</f>
        <v>0.33333333333333331</v>
      </c>
      <c r="L31" s="41">
        <v>0.75</v>
      </c>
      <c r="M31" s="59">
        <v>0.33333333333333331</v>
      </c>
      <c r="N31" s="57">
        <f t="shared" si="3"/>
        <v>-2.0833333333333332E-2</v>
      </c>
      <c r="O31" s="30">
        <f>IF(M31&lt;K31,"-"&amp;TEXT(-(M31-K31),"[h]:mm"),M31-K31)-"00:30"</f>
        <v>-2.0833333333333332E-2</v>
      </c>
      <c r="P31" s="37">
        <f t="shared" ref="P31:P33" si="10">I31</f>
        <v>0</v>
      </c>
      <c r="Q31" s="58"/>
      <c r="R31" s="58"/>
      <c r="S31" s="58"/>
      <c r="T31" s="40">
        <f>F31</f>
        <v>0.41666666666666669</v>
      </c>
      <c r="U31" s="40">
        <f>G31</f>
        <v>0</v>
      </c>
      <c r="V31" s="59"/>
      <c r="W31" s="59"/>
      <c r="X31" s="40">
        <f t="shared" si="1"/>
        <v>-2.0833333333333332E-2</v>
      </c>
      <c r="Y31" s="50"/>
      <c r="Z31" s="50"/>
      <c r="AA31" s="50"/>
      <c r="AB31" s="50"/>
      <c r="AC31" s="60" t="s">
        <v>29</v>
      </c>
    </row>
    <row r="32" spans="1:29" ht="23.25" x14ac:dyDescent="0.25">
      <c r="A32" s="54" t="s">
        <v>30</v>
      </c>
      <c r="B32" s="55">
        <v>0.29166666666666669</v>
      </c>
      <c r="C32" s="55">
        <v>0.45833333333333331</v>
      </c>
      <c r="D32" s="37"/>
      <c r="E32" s="54" t="s">
        <v>30</v>
      </c>
      <c r="F32" s="34">
        <v>0.54166666666666663</v>
      </c>
      <c r="G32" s="37"/>
      <c r="H32" s="52">
        <v>13</v>
      </c>
      <c r="I32" s="57">
        <f>D32</f>
        <v>0</v>
      </c>
      <c r="J32" s="34">
        <f>B32</f>
        <v>0.29166666666666669</v>
      </c>
      <c r="K32" s="34">
        <f>C32</f>
        <v>0.45833333333333331</v>
      </c>
      <c r="L32" s="41">
        <v>0.29166666666666669</v>
      </c>
      <c r="M32" s="59">
        <v>0.45833333333333331</v>
      </c>
      <c r="N32" s="57">
        <f t="shared" si="3"/>
        <v>-2.0833333333333332E-2</v>
      </c>
      <c r="O32" s="30">
        <f>IF(M32&lt;K32,"-"&amp;TEXT(-(M32-K32),"[h]:mm"),M32-K32)-"00:30"</f>
        <v>-2.0833333333333332E-2</v>
      </c>
      <c r="P32" s="37">
        <f t="shared" si="10"/>
        <v>0</v>
      </c>
      <c r="Q32" s="58"/>
      <c r="R32" s="58"/>
      <c r="S32" s="58"/>
      <c r="T32" s="40">
        <f>F32</f>
        <v>0.54166666666666663</v>
      </c>
      <c r="U32" s="40">
        <f>G32</f>
        <v>0</v>
      </c>
      <c r="V32" s="41">
        <v>0.53125</v>
      </c>
      <c r="W32" s="41">
        <v>0.55902777777777779</v>
      </c>
      <c r="X32" s="40">
        <f t="shared" si="1"/>
        <v>-2.0833333333333332E-2</v>
      </c>
      <c r="Y32" s="50"/>
      <c r="Z32" s="50"/>
      <c r="AA32" s="50"/>
      <c r="AB32" s="50"/>
      <c r="AC32" s="43"/>
    </row>
    <row r="33" spans="1:29" ht="23.25" x14ac:dyDescent="0.25">
      <c r="A33" s="54" t="s">
        <v>30</v>
      </c>
      <c r="B33" s="55">
        <v>0.75</v>
      </c>
      <c r="C33" s="55">
        <v>0.29166666666666669</v>
      </c>
      <c r="D33" s="37"/>
      <c r="E33" s="56" t="s">
        <v>31</v>
      </c>
      <c r="F33" s="34">
        <v>0.33333333333333331</v>
      </c>
      <c r="G33" s="37"/>
      <c r="H33" s="52">
        <v>13</v>
      </c>
      <c r="I33" s="57">
        <f>D33</f>
        <v>0</v>
      </c>
      <c r="J33" s="34">
        <f>B33</f>
        <v>0.75</v>
      </c>
      <c r="K33" s="34">
        <f>C33</f>
        <v>0.29166666666666669</v>
      </c>
      <c r="L33" s="41">
        <v>0.85416666666666663</v>
      </c>
      <c r="M33" s="41">
        <v>0.29166666666666669</v>
      </c>
      <c r="N33" s="57">
        <f t="shared" si="3"/>
        <v>8.3333333333333301E-2</v>
      </c>
      <c r="O33" s="30">
        <f>IF(M33&lt;K33,"-"&amp;TEXT(-(M33-K33),"[h]:mm"),M33-K33)-"00:30"</f>
        <v>-2.0833333333333332E-2</v>
      </c>
      <c r="P33" s="37">
        <f t="shared" si="10"/>
        <v>0</v>
      </c>
      <c r="Q33" s="58"/>
      <c r="R33" s="58" t="s">
        <v>27</v>
      </c>
      <c r="S33" s="58"/>
      <c r="T33" s="40">
        <f>F33</f>
        <v>0.33333333333333331</v>
      </c>
      <c r="U33" s="40">
        <f>G33</f>
        <v>0</v>
      </c>
      <c r="V33" s="41">
        <v>0.33333333333333331</v>
      </c>
      <c r="W33" s="41">
        <v>0.3611111111111111</v>
      </c>
      <c r="X33" s="40">
        <f t="shared" si="1"/>
        <v>-2.0833333333333332E-2</v>
      </c>
      <c r="Y33" s="50"/>
      <c r="Z33" s="50"/>
      <c r="AA33" s="50"/>
      <c r="AB33" s="50"/>
      <c r="AC33" s="43"/>
    </row>
    <row r="34" spans="1:29" ht="23.25" x14ac:dyDescent="0.25">
      <c r="A34" s="54" t="s">
        <v>30</v>
      </c>
      <c r="B34" s="28">
        <v>0</v>
      </c>
      <c r="C34" s="28">
        <v>0</v>
      </c>
      <c r="D34" s="34">
        <v>0.25</v>
      </c>
      <c r="E34" s="54" t="s">
        <v>32</v>
      </c>
      <c r="F34" s="34">
        <v>0.35416666666666669</v>
      </c>
      <c r="G34" s="37"/>
      <c r="H34" s="52">
        <v>13</v>
      </c>
      <c r="I34" s="57">
        <f>D34</f>
        <v>0.25</v>
      </c>
      <c r="J34" s="34">
        <f>B34</f>
        <v>0</v>
      </c>
      <c r="K34" s="34">
        <f>C34</f>
        <v>0</v>
      </c>
      <c r="L34" s="41">
        <v>0.25</v>
      </c>
      <c r="M34" s="41">
        <v>0.29166666666666669</v>
      </c>
      <c r="N34" s="57">
        <f t="shared" si="3"/>
        <v>-2.0833333333333332E-2</v>
      </c>
      <c r="O34" s="37">
        <f t="shared" ref="O34" si="11">K34</f>
        <v>0</v>
      </c>
      <c r="P34" s="34">
        <f t="shared" ref="P34:P37" si="12">IF(M34&lt;I34,"-"&amp;TEXT(-(M34-I34),"[h]:mm"),M34-I34)-1/24-"00:30"</f>
        <v>-2.0833333333333311E-2</v>
      </c>
      <c r="Q34" s="58"/>
      <c r="R34" s="58"/>
      <c r="S34" s="58"/>
      <c r="T34" s="40">
        <f>F34</f>
        <v>0.35416666666666669</v>
      </c>
      <c r="U34" s="40">
        <f>G34</f>
        <v>0</v>
      </c>
      <c r="V34" s="41">
        <v>0.35416666666666669</v>
      </c>
      <c r="W34" s="41">
        <v>0.375</v>
      </c>
      <c r="X34" s="40">
        <f t="shared" si="1"/>
        <v>-2.0833333333333332E-2</v>
      </c>
      <c r="Y34" s="50"/>
      <c r="Z34" s="50"/>
      <c r="AA34" s="50"/>
      <c r="AB34" s="50"/>
      <c r="AC34" s="43"/>
    </row>
    <row r="35" spans="1:29" ht="23.25" x14ac:dyDescent="0.25">
      <c r="A35" s="54" t="s">
        <v>30</v>
      </c>
      <c r="B35" s="55">
        <v>0.75</v>
      </c>
      <c r="C35" s="55">
        <v>0.29166666666666669</v>
      </c>
      <c r="D35" s="37"/>
      <c r="E35" s="56" t="s">
        <v>31</v>
      </c>
      <c r="F35" s="34">
        <v>0.33333333333333331</v>
      </c>
      <c r="G35" s="37"/>
      <c r="H35" s="52">
        <v>13</v>
      </c>
      <c r="I35" s="57">
        <f>D35</f>
        <v>0</v>
      </c>
      <c r="J35" s="34">
        <f>B35</f>
        <v>0.75</v>
      </c>
      <c r="K35" s="34">
        <f>C35</f>
        <v>0.29166666666666669</v>
      </c>
      <c r="L35" s="41">
        <v>0.75</v>
      </c>
      <c r="M35" s="41">
        <v>0.29166666666666669</v>
      </c>
      <c r="N35" s="57">
        <f t="shared" si="3"/>
        <v>-2.0833333333333332E-2</v>
      </c>
      <c r="O35" s="30">
        <f>IF(M35&lt;K35,"-"&amp;TEXT(-(M35-K35),"[h]:mm"),M35-K35)-"00:30"</f>
        <v>-2.0833333333333332E-2</v>
      </c>
      <c r="P35" s="37">
        <f t="shared" ref="P35" si="13">I35</f>
        <v>0</v>
      </c>
      <c r="Q35" s="58"/>
      <c r="R35" s="58"/>
      <c r="S35" s="58"/>
      <c r="T35" s="40">
        <f>F35</f>
        <v>0.33333333333333331</v>
      </c>
      <c r="U35" s="40">
        <f>G35</f>
        <v>0</v>
      </c>
      <c r="V35" s="41">
        <v>0.33333333333333331</v>
      </c>
      <c r="W35" s="41">
        <v>0.40625</v>
      </c>
      <c r="X35" s="40">
        <f t="shared" si="1"/>
        <v>-2.0833333333333332E-2</v>
      </c>
      <c r="Y35" s="50"/>
      <c r="Z35" s="50"/>
      <c r="AA35" s="50"/>
      <c r="AB35" s="50"/>
      <c r="AC35" s="43"/>
    </row>
    <row r="36" spans="1:29" ht="23.25" x14ac:dyDescent="0.25">
      <c r="A36" s="54" t="s">
        <v>30</v>
      </c>
      <c r="B36" s="28">
        <v>0</v>
      </c>
      <c r="C36" s="28">
        <v>0</v>
      </c>
      <c r="D36" s="34">
        <v>0.66666666666666663</v>
      </c>
      <c r="E36" s="56" t="s">
        <v>31</v>
      </c>
      <c r="F36" s="34">
        <v>0.375</v>
      </c>
      <c r="G36" s="37"/>
      <c r="H36" s="52">
        <v>13</v>
      </c>
      <c r="I36" s="57">
        <f>D36</f>
        <v>0.66666666666666663</v>
      </c>
      <c r="J36" s="34">
        <f>B36</f>
        <v>0</v>
      </c>
      <c r="K36" s="34">
        <f>C36</f>
        <v>0</v>
      </c>
      <c r="L36" s="41"/>
      <c r="M36" s="41"/>
      <c r="N36" s="57">
        <f t="shared" si="3"/>
        <v>-2.0833333333333332E-2</v>
      </c>
      <c r="O36" s="37">
        <f t="shared" ref="O36:O37" si="14">K36</f>
        <v>0</v>
      </c>
      <c r="P36" s="34" t="e">
        <f t="shared" si="12"/>
        <v>#VALUE!</v>
      </c>
      <c r="Q36" s="58"/>
      <c r="R36" s="58"/>
      <c r="S36" s="58"/>
      <c r="T36" s="40">
        <f>F36</f>
        <v>0.375</v>
      </c>
      <c r="U36" s="40">
        <f>G36</f>
        <v>0</v>
      </c>
      <c r="V36" s="41"/>
      <c r="W36" s="41"/>
      <c r="X36" s="40">
        <f t="shared" si="1"/>
        <v>-2.0833333333333332E-2</v>
      </c>
      <c r="Y36" s="50"/>
      <c r="Z36" s="50"/>
      <c r="AA36" s="50"/>
      <c r="AB36" s="50"/>
      <c r="AC36" s="43"/>
    </row>
    <row r="37" spans="1:29" ht="23.25" x14ac:dyDescent="0.25">
      <c r="A37" s="54" t="s">
        <v>30</v>
      </c>
      <c r="B37" s="28">
        <v>0</v>
      </c>
      <c r="C37" s="28">
        <v>0</v>
      </c>
      <c r="D37" s="34">
        <v>0.41666666666666669</v>
      </c>
      <c r="E37" s="54" t="s">
        <v>30</v>
      </c>
      <c r="F37" s="34">
        <v>0.45833333333333331</v>
      </c>
      <c r="G37" s="61"/>
      <c r="H37" s="52">
        <v>13</v>
      </c>
      <c r="I37" s="57">
        <f>D37</f>
        <v>0.41666666666666669</v>
      </c>
      <c r="J37" s="34">
        <f>B37</f>
        <v>0</v>
      </c>
      <c r="K37" s="34">
        <f>C37</f>
        <v>0</v>
      </c>
      <c r="L37" s="59">
        <v>0.41666666666666669</v>
      </c>
      <c r="M37" s="59">
        <v>0.44791666666666669</v>
      </c>
      <c r="N37" s="57">
        <f t="shared" si="3"/>
        <v>-2.0833333333333332E-2</v>
      </c>
      <c r="O37" s="37">
        <f t="shared" si="14"/>
        <v>0</v>
      </c>
      <c r="P37" s="34">
        <f t="shared" si="12"/>
        <v>-3.1249999999999997E-2</v>
      </c>
      <c r="Q37" s="58"/>
      <c r="R37" s="58"/>
      <c r="S37" s="58"/>
      <c r="T37" s="40">
        <f>F37</f>
        <v>0.45833333333333331</v>
      </c>
      <c r="U37" s="40">
        <f>G37</f>
        <v>0</v>
      </c>
      <c r="V37" s="59"/>
      <c r="W37" s="59"/>
      <c r="X37" s="40">
        <f t="shared" si="1"/>
        <v>-2.0833333333333332E-2</v>
      </c>
      <c r="Y37" s="50"/>
      <c r="Z37" s="50"/>
      <c r="AA37" s="50"/>
      <c r="AB37" s="50"/>
      <c r="AC37" s="60" t="s">
        <v>29</v>
      </c>
    </row>
    <row r="38" spans="1:29" ht="23.25" customHeight="1" x14ac:dyDescent="0.25">
      <c r="A38" s="27" t="s">
        <v>31</v>
      </c>
      <c r="B38" s="62">
        <v>0.75</v>
      </c>
      <c r="C38" s="62">
        <v>0.29166666666666669</v>
      </c>
      <c r="D38" s="63"/>
      <c r="E38" s="64" t="s">
        <v>33</v>
      </c>
      <c r="F38" s="30">
        <v>0.33333333333333331</v>
      </c>
      <c r="G38" s="31"/>
      <c r="H38" s="65">
        <v>7</v>
      </c>
      <c r="I38" s="57">
        <f>D38</f>
        <v>0</v>
      </c>
      <c r="J38" s="51">
        <f>B38</f>
        <v>0.75</v>
      </c>
      <c r="K38" s="51">
        <f>C38</f>
        <v>0.29166666666666669</v>
      </c>
      <c r="L38" s="35">
        <v>0.93055555555555547</v>
      </c>
      <c r="M38" s="35">
        <v>0.29166666666666669</v>
      </c>
      <c r="N38" s="33">
        <f t="shared" si="3"/>
        <v>0.15972222222222213</v>
      </c>
      <c r="O38" s="51">
        <f>IF(M38&lt;K38,"-"&amp;TEXT(-(M38-K38),"[h]:mm"),M38-K38)-"00:30"</f>
        <v>-2.0833333333333332E-2</v>
      </c>
      <c r="P38" s="37">
        <f t="shared" ref="P38:P39" si="15">I38</f>
        <v>0</v>
      </c>
      <c r="Q38" s="39"/>
      <c r="R38" s="39" t="s">
        <v>27</v>
      </c>
      <c r="S38" s="39"/>
      <c r="T38" s="40">
        <f>F38</f>
        <v>0.33333333333333331</v>
      </c>
      <c r="U38" s="40">
        <f>G38</f>
        <v>0</v>
      </c>
      <c r="V38" s="41">
        <v>0.3263888888888889</v>
      </c>
      <c r="W38" s="41">
        <v>0.3611111111111111</v>
      </c>
      <c r="X38" s="40">
        <f t="shared" si="1"/>
        <v>-2.0833333333333332E-2</v>
      </c>
      <c r="Y38" s="50"/>
      <c r="Z38" s="50"/>
      <c r="AA38" s="50"/>
      <c r="AB38" s="50"/>
      <c r="AC38" s="43"/>
    </row>
    <row r="39" spans="1:29" ht="23.25" customHeight="1" x14ac:dyDescent="0.25">
      <c r="A39" s="44"/>
      <c r="B39" s="67"/>
      <c r="C39" s="67"/>
      <c r="D39" s="68"/>
      <c r="E39" s="69"/>
      <c r="F39" s="37"/>
      <c r="G39" s="34">
        <v>0.39583333333333331</v>
      </c>
      <c r="H39" s="52">
        <v>6</v>
      </c>
      <c r="I39" s="57">
        <f>D39</f>
        <v>0</v>
      </c>
      <c r="J39" s="38"/>
      <c r="K39" s="38"/>
      <c r="L39" s="47"/>
      <c r="M39" s="47"/>
      <c r="N39" s="46"/>
      <c r="O39" s="38"/>
      <c r="P39" s="37">
        <f t="shared" si="15"/>
        <v>0</v>
      </c>
      <c r="Q39" s="49"/>
      <c r="R39" s="49"/>
      <c r="S39" s="49"/>
      <c r="T39" s="40">
        <f>F39</f>
        <v>0</v>
      </c>
      <c r="U39" s="40">
        <f>G39</f>
        <v>0.39583333333333331</v>
      </c>
      <c r="V39" s="41">
        <v>0.37152777777777773</v>
      </c>
      <c r="W39" s="41">
        <v>0.3923611111111111</v>
      </c>
      <c r="X39" s="40">
        <f t="shared" si="1"/>
        <v>-2.0833333333333332E-2</v>
      </c>
      <c r="Y39" s="50"/>
      <c r="Z39" s="50"/>
      <c r="AA39" s="50"/>
      <c r="AB39" s="50"/>
      <c r="AC39" s="43"/>
    </row>
    <row r="40" spans="1:29" ht="23.25" customHeight="1" x14ac:dyDescent="0.25">
      <c r="A40" s="71" t="s">
        <v>31</v>
      </c>
      <c r="B40" s="28">
        <v>0</v>
      </c>
      <c r="C40" s="28">
        <v>0</v>
      </c>
      <c r="D40" s="51">
        <v>0.33333333333333331</v>
      </c>
      <c r="E40" s="71" t="s">
        <v>31</v>
      </c>
      <c r="F40" s="34">
        <v>0.45833333333333331</v>
      </c>
      <c r="G40" s="37"/>
      <c r="H40" s="45">
        <v>7</v>
      </c>
      <c r="I40" s="33">
        <f>D40</f>
        <v>0.33333333333333331</v>
      </c>
      <c r="J40" s="34">
        <f>B40</f>
        <v>0</v>
      </c>
      <c r="K40" s="34">
        <f>C40</f>
        <v>0</v>
      </c>
      <c r="L40" s="35">
        <v>0.38541666666666669</v>
      </c>
      <c r="M40" s="35">
        <v>0.4375</v>
      </c>
      <c r="N40" s="33">
        <f t="shared" si="3"/>
        <v>3.1250000000000042E-2</v>
      </c>
      <c r="O40" s="37">
        <f t="shared" ref="O40:O41" si="16">K40</f>
        <v>0</v>
      </c>
      <c r="P40" s="48">
        <f>IF(M40&lt;I40,"-"&amp;TEXT(-(M40-I40),"[h]:mm"),M40-I40)-1/24-"00:30"</f>
        <v>4.1666666666666699E-2</v>
      </c>
      <c r="Q40" s="39"/>
      <c r="R40" s="39" t="s">
        <v>27</v>
      </c>
      <c r="S40" s="39"/>
      <c r="T40" s="40">
        <f>F40</f>
        <v>0.45833333333333331</v>
      </c>
      <c r="U40" s="40">
        <f>G40</f>
        <v>0</v>
      </c>
      <c r="V40" s="41">
        <v>0.53125</v>
      </c>
      <c r="W40" s="41">
        <v>0.5625</v>
      </c>
      <c r="X40" s="40">
        <f t="shared" si="1"/>
        <v>5.2083333333333356E-2</v>
      </c>
      <c r="Y40" s="50"/>
      <c r="Z40" s="50"/>
      <c r="AA40" s="50"/>
      <c r="AB40" s="50"/>
      <c r="AC40" s="43"/>
    </row>
    <row r="41" spans="1:29" ht="23.25" customHeight="1" x14ac:dyDescent="0.25">
      <c r="A41" s="44"/>
      <c r="B41" s="28">
        <v>0</v>
      </c>
      <c r="C41" s="28">
        <v>0</v>
      </c>
      <c r="D41" s="38"/>
      <c r="E41" s="44"/>
      <c r="F41" s="37"/>
      <c r="G41" s="34">
        <v>0.58333333333333337</v>
      </c>
      <c r="H41" s="45">
        <v>6</v>
      </c>
      <c r="I41" s="46"/>
      <c r="J41" s="34">
        <f>B41</f>
        <v>0</v>
      </c>
      <c r="K41" s="34">
        <f>C41</f>
        <v>0</v>
      </c>
      <c r="L41" s="47"/>
      <c r="M41" s="47"/>
      <c r="N41" s="46"/>
      <c r="O41" s="37">
        <f t="shared" si="16"/>
        <v>0</v>
      </c>
      <c r="P41" s="48"/>
      <c r="Q41" s="49"/>
      <c r="R41" s="49"/>
      <c r="S41" s="49"/>
      <c r="T41" s="40">
        <f>F41</f>
        <v>0</v>
      </c>
      <c r="U41" s="40">
        <f>G41</f>
        <v>0.58333333333333337</v>
      </c>
      <c r="V41" s="41">
        <v>0.625</v>
      </c>
      <c r="W41" s="41">
        <v>0.64930555555555558</v>
      </c>
      <c r="X41" s="40">
        <f t="shared" si="1"/>
        <v>2.0833333333333297E-2</v>
      </c>
      <c r="Y41" s="50"/>
      <c r="Z41" s="50"/>
      <c r="AA41" s="50"/>
      <c r="AB41" s="50"/>
      <c r="AC41" s="43"/>
    </row>
    <row r="42" spans="1:29" ht="23.25" x14ac:dyDescent="0.25">
      <c r="A42" s="54" t="s">
        <v>31</v>
      </c>
      <c r="B42" s="55">
        <v>0.75</v>
      </c>
      <c r="C42" s="55">
        <v>0.33333333333333331</v>
      </c>
      <c r="D42" s="37"/>
      <c r="E42" s="56" t="s">
        <v>33</v>
      </c>
      <c r="F42" s="34">
        <v>0.41666666666666669</v>
      </c>
      <c r="G42" s="37"/>
      <c r="H42" s="52">
        <v>13</v>
      </c>
      <c r="I42" s="57">
        <f>D42</f>
        <v>0</v>
      </c>
      <c r="J42" s="34">
        <f>B42</f>
        <v>0.75</v>
      </c>
      <c r="K42" s="34">
        <f>C42</f>
        <v>0.33333333333333331</v>
      </c>
      <c r="L42" s="41">
        <v>0.75</v>
      </c>
      <c r="M42" s="41">
        <v>0.3125</v>
      </c>
      <c r="N42" s="57">
        <f t="shared" si="3"/>
        <v>-2.0833333333333332E-2</v>
      </c>
      <c r="O42" s="30" t="e">
        <f>IF(M42&lt;K42,"-"&amp;TEXT(-(M42-K42),"[h]:mm"),M42-K42)-"00:30"</f>
        <v>#VALUE!</v>
      </c>
      <c r="P42" s="37">
        <f t="shared" ref="P42:P45" si="17">I42</f>
        <v>0</v>
      </c>
      <c r="Q42" s="58"/>
      <c r="R42" s="58"/>
      <c r="S42" s="58"/>
      <c r="T42" s="40">
        <f>F42</f>
        <v>0.41666666666666669</v>
      </c>
      <c r="U42" s="40">
        <f>G42</f>
        <v>0</v>
      </c>
      <c r="V42" s="41">
        <v>0.375</v>
      </c>
      <c r="W42" s="41">
        <v>0.46527777777777773</v>
      </c>
      <c r="X42" s="40">
        <f t="shared" si="1"/>
        <v>-2.0833333333333332E-2</v>
      </c>
      <c r="Y42" s="50"/>
      <c r="Z42" s="50"/>
      <c r="AA42" s="50"/>
      <c r="AB42" s="50"/>
      <c r="AC42" s="43"/>
    </row>
    <row r="43" spans="1:29" ht="23.25" x14ac:dyDescent="0.25">
      <c r="A43" s="54" t="s">
        <v>31</v>
      </c>
      <c r="B43" s="55">
        <v>0.29166666666666669</v>
      </c>
      <c r="C43" s="55">
        <v>0.45833333333333331</v>
      </c>
      <c r="D43" s="37"/>
      <c r="E43" s="54" t="s">
        <v>31</v>
      </c>
      <c r="F43" s="34">
        <v>0.54166666666666663</v>
      </c>
      <c r="G43" s="37"/>
      <c r="H43" s="52">
        <v>13</v>
      </c>
      <c r="I43" s="57">
        <f>D43</f>
        <v>0</v>
      </c>
      <c r="J43" s="34">
        <f>B43</f>
        <v>0.29166666666666669</v>
      </c>
      <c r="K43" s="34">
        <f>C43</f>
        <v>0.45833333333333331</v>
      </c>
      <c r="L43" s="41">
        <v>0.25</v>
      </c>
      <c r="M43" s="41">
        <v>0.48958333333333331</v>
      </c>
      <c r="N43" s="57">
        <f t="shared" si="3"/>
        <v>-2.0833333333333332E-2</v>
      </c>
      <c r="O43" s="30">
        <f t="shared" ref="O43:O45" si="18">IF(M43&lt;K43,"-"&amp;TEXT(-(M43-K43),"[h]:mm"),M43-K43)-"00:30"</f>
        <v>1.0416666666666668E-2</v>
      </c>
      <c r="P43" s="37">
        <f t="shared" si="17"/>
        <v>0</v>
      </c>
      <c r="Q43" s="58" t="s">
        <v>27</v>
      </c>
      <c r="R43" s="58"/>
      <c r="S43" s="58"/>
      <c r="T43" s="40">
        <f>F43</f>
        <v>0.54166666666666663</v>
      </c>
      <c r="U43" s="40">
        <f>G43</f>
        <v>0</v>
      </c>
      <c r="V43" s="41">
        <v>0.52777777777777779</v>
      </c>
      <c r="W43" s="41">
        <v>0.54861111111111105</v>
      </c>
      <c r="X43" s="40">
        <f t="shared" si="1"/>
        <v>-2.0833333333333332E-2</v>
      </c>
      <c r="Y43" s="50"/>
      <c r="Z43" s="50"/>
      <c r="AA43" s="50"/>
      <c r="AB43" s="50"/>
      <c r="AC43" s="43"/>
    </row>
    <row r="44" spans="1:29" ht="23.25" x14ac:dyDescent="0.25">
      <c r="A44" s="54" t="s">
        <v>31</v>
      </c>
      <c r="B44" s="55">
        <v>0.75</v>
      </c>
      <c r="C44" s="55">
        <v>0.29166666666666669</v>
      </c>
      <c r="D44" s="37"/>
      <c r="E44" s="56" t="s">
        <v>33</v>
      </c>
      <c r="F44" s="34">
        <v>0.33333333333333331</v>
      </c>
      <c r="G44" s="37"/>
      <c r="H44" s="52">
        <v>13</v>
      </c>
      <c r="I44" s="57">
        <f>D44</f>
        <v>0</v>
      </c>
      <c r="J44" s="34">
        <f>B44</f>
        <v>0.75</v>
      </c>
      <c r="K44" s="34">
        <f>C44</f>
        <v>0.29166666666666669</v>
      </c>
      <c r="L44" s="41">
        <v>0.75</v>
      </c>
      <c r="M44" s="41">
        <v>0.29166666666666669</v>
      </c>
      <c r="N44" s="57">
        <f t="shared" si="3"/>
        <v>-2.0833333333333332E-2</v>
      </c>
      <c r="O44" s="30">
        <f t="shared" si="18"/>
        <v>-2.0833333333333332E-2</v>
      </c>
      <c r="P44" s="37">
        <f t="shared" si="17"/>
        <v>0</v>
      </c>
      <c r="Q44" s="58"/>
      <c r="R44" s="58"/>
      <c r="S44" s="58"/>
      <c r="T44" s="40">
        <f>F44</f>
        <v>0.33333333333333331</v>
      </c>
      <c r="U44" s="40">
        <f>G44</f>
        <v>0</v>
      </c>
      <c r="V44" s="41">
        <v>0.33333333333333331</v>
      </c>
      <c r="W44" s="41">
        <v>0.3576388888888889</v>
      </c>
      <c r="X44" s="40">
        <f t="shared" si="1"/>
        <v>-2.0833333333333332E-2</v>
      </c>
      <c r="Y44" s="50"/>
      <c r="Z44" s="50"/>
      <c r="AA44" s="50"/>
      <c r="AB44" s="50"/>
      <c r="AC44" s="43"/>
    </row>
    <row r="45" spans="1:29" ht="23.25" x14ac:dyDescent="0.25">
      <c r="A45" s="54" t="s">
        <v>31</v>
      </c>
      <c r="B45" s="55">
        <v>0.41666666666666669</v>
      </c>
      <c r="C45" s="55">
        <v>0.58333333333333337</v>
      </c>
      <c r="D45" s="37"/>
      <c r="E45" s="54" t="s">
        <v>31</v>
      </c>
      <c r="F45" s="34">
        <v>0.66666666666666663</v>
      </c>
      <c r="G45" s="37"/>
      <c r="H45" s="52">
        <v>13</v>
      </c>
      <c r="I45" s="57">
        <f>D45</f>
        <v>0</v>
      </c>
      <c r="J45" s="34">
        <f>B45</f>
        <v>0.41666666666666669</v>
      </c>
      <c r="K45" s="34">
        <f>C45</f>
        <v>0.58333333333333337</v>
      </c>
      <c r="L45" s="41">
        <v>0.41666666666666669</v>
      </c>
      <c r="M45" s="41">
        <v>0.625</v>
      </c>
      <c r="N45" s="57">
        <f t="shared" si="3"/>
        <v>-2.0833333333333332E-2</v>
      </c>
      <c r="O45" s="30">
        <f t="shared" si="18"/>
        <v>2.0833333333333297E-2</v>
      </c>
      <c r="P45" s="37">
        <f t="shared" si="17"/>
        <v>0</v>
      </c>
      <c r="Q45" s="58"/>
      <c r="R45" s="58"/>
      <c r="S45" s="58"/>
      <c r="T45" s="40">
        <f>F45</f>
        <v>0.66666666666666663</v>
      </c>
      <c r="U45" s="40">
        <f>G45</f>
        <v>0</v>
      </c>
      <c r="V45" s="41">
        <v>0.6875</v>
      </c>
      <c r="W45" s="41">
        <v>0.71180555555555547</v>
      </c>
      <c r="X45" s="40">
        <f t="shared" si="1"/>
        <v>3.8163916471489756E-17</v>
      </c>
      <c r="Y45" s="50"/>
      <c r="Z45" s="50"/>
      <c r="AA45" s="50"/>
      <c r="AB45" s="50"/>
      <c r="AC45" s="43"/>
    </row>
    <row r="46" spans="1:29" ht="23.25" x14ac:dyDescent="0.25">
      <c r="A46" s="54" t="s">
        <v>31</v>
      </c>
      <c r="B46" s="28">
        <v>0</v>
      </c>
      <c r="C46" s="28">
        <v>0</v>
      </c>
      <c r="D46" s="34">
        <v>0.25</v>
      </c>
      <c r="E46" s="54" t="s">
        <v>31</v>
      </c>
      <c r="F46" s="34">
        <v>0.35416666666666669</v>
      </c>
      <c r="G46" s="37"/>
      <c r="H46" s="52">
        <v>13</v>
      </c>
      <c r="I46" s="57">
        <f>D46</f>
        <v>0.25</v>
      </c>
      <c r="J46" s="34">
        <f>B46</f>
        <v>0</v>
      </c>
      <c r="K46" s="34">
        <f>C46</f>
        <v>0</v>
      </c>
      <c r="L46" s="41">
        <v>0.25</v>
      </c>
      <c r="M46" s="41">
        <v>0.30208333333333331</v>
      </c>
      <c r="N46" s="57">
        <f t="shared" si="3"/>
        <v>-2.0833333333333332E-2</v>
      </c>
      <c r="O46" s="37">
        <f t="shared" ref="O46:O51" si="19">K46</f>
        <v>0</v>
      </c>
      <c r="P46" s="34">
        <f t="shared" ref="P46:P47" si="20">IF(M46&lt;I46,"-"&amp;TEXT(-(M46-I46),"[h]:mm"),M46-I46)-1/24-"00:30"</f>
        <v>-1.0416666666666682E-2</v>
      </c>
      <c r="Q46" s="58"/>
      <c r="R46" s="58"/>
      <c r="S46" s="58"/>
      <c r="T46" s="40">
        <f>F46</f>
        <v>0.35416666666666669</v>
      </c>
      <c r="U46" s="40">
        <f>G46</f>
        <v>0</v>
      </c>
      <c r="V46" s="41">
        <v>0.38541666666666669</v>
      </c>
      <c r="W46" s="59"/>
      <c r="X46" s="40">
        <f t="shared" si="1"/>
        <v>1.0416666666666668E-2</v>
      </c>
      <c r="Y46" s="50"/>
      <c r="Z46" s="50"/>
      <c r="AA46" s="50"/>
      <c r="AB46" s="50"/>
      <c r="AC46" s="60" t="s">
        <v>29</v>
      </c>
    </row>
    <row r="47" spans="1:29" ht="23.25" x14ac:dyDescent="0.25">
      <c r="A47" s="54" t="s">
        <v>31</v>
      </c>
      <c r="B47" s="28">
        <v>0</v>
      </c>
      <c r="C47" s="28">
        <v>0</v>
      </c>
      <c r="D47" s="34">
        <v>0.375</v>
      </c>
      <c r="E47" s="54" t="s">
        <v>31</v>
      </c>
      <c r="F47" s="34">
        <v>0.41666666666666669</v>
      </c>
      <c r="G47" s="37"/>
      <c r="H47" s="52">
        <v>13</v>
      </c>
      <c r="I47" s="57">
        <f>D47</f>
        <v>0.375</v>
      </c>
      <c r="J47" s="34">
        <f>B47</f>
        <v>0</v>
      </c>
      <c r="K47" s="34">
        <f>C47</f>
        <v>0</v>
      </c>
      <c r="L47" s="59">
        <v>0.375</v>
      </c>
      <c r="M47" s="59">
        <v>0.40625</v>
      </c>
      <c r="N47" s="57">
        <f t="shared" si="3"/>
        <v>-2.0833333333333332E-2</v>
      </c>
      <c r="O47" s="37">
        <f t="shared" si="19"/>
        <v>0</v>
      </c>
      <c r="P47" s="34">
        <f t="shared" si="20"/>
        <v>-3.1249999999999997E-2</v>
      </c>
      <c r="Q47" s="58"/>
      <c r="R47" s="58"/>
      <c r="S47" s="58"/>
      <c r="T47" s="40">
        <f>F47</f>
        <v>0.41666666666666669</v>
      </c>
      <c r="U47" s="40">
        <f>G47</f>
        <v>0</v>
      </c>
      <c r="V47" s="59"/>
      <c r="W47" s="59"/>
      <c r="X47" s="40">
        <f t="shared" si="1"/>
        <v>-2.0833333333333332E-2</v>
      </c>
      <c r="Y47" s="50"/>
      <c r="Z47" s="50"/>
      <c r="AA47" s="50"/>
      <c r="AB47" s="50"/>
      <c r="AC47" s="60" t="s">
        <v>29</v>
      </c>
    </row>
    <row r="48" spans="1:29" ht="23.25" customHeight="1" x14ac:dyDescent="0.25">
      <c r="A48" s="71" t="s">
        <v>33</v>
      </c>
      <c r="B48" s="28">
        <v>0</v>
      </c>
      <c r="C48" s="28">
        <v>0</v>
      </c>
      <c r="D48" s="51">
        <v>0.33333333333333331</v>
      </c>
      <c r="E48" s="71" t="s">
        <v>33</v>
      </c>
      <c r="F48" s="34">
        <v>0.45833333333333331</v>
      </c>
      <c r="G48" s="37"/>
      <c r="H48" s="45">
        <v>8</v>
      </c>
      <c r="I48" s="33">
        <f>D48</f>
        <v>0.33333333333333331</v>
      </c>
      <c r="J48" s="34">
        <f>B48</f>
        <v>0</v>
      </c>
      <c r="K48" s="34">
        <f>C48</f>
        <v>0</v>
      </c>
      <c r="L48" s="35">
        <v>0.39583333333333331</v>
      </c>
      <c r="M48" s="35">
        <v>0.44444444444444442</v>
      </c>
      <c r="N48" s="33">
        <f t="shared" si="3"/>
        <v>4.1666666666666671E-2</v>
      </c>
      <c r="O48" s="37">
        <f t="shared" si="19"/>
        <v>0</v>
      </c>
      <c r="P48" s="48">
        <f>IF(M48&lt;I48,"-"&amp;TEXT(-(M48-I48),"[h]:mm"),M48-I48)-1/24-"00:30"</f>
        <v>4.8611111111111119E-2</v>
      </c>
      <c r="Q48" s="39"/>
      <c r="R48" s="39" t="s">
        <v>27</v>
      </c>
      <c r="S48" s="39"/>
      <c r="T48" s="40">
        <f>F48</f>
        <v>0.45833333333333331</v>
      </c>
      <c r="U48" s="40">
        <f>G48</f>
        <v>0</v>
      </c>
      <c r="V48" s="41">
        <v>0.54861111111111105</v>
      </c>
      <c r="W48" s="41">
        <v>0.57638888888888895</v>
      </c>
      <c r="X48" s="40">
        <f t="shared" si="1"/>
        <v>6.9444444444444406E-2</v>
      </c>
      <c r="Y48" s="50"/>
      <c r="Z48" s="50"/>
      <c r="AA48" s="50"/>
      <c r="AB48" s="50"/>
      <c r="AC48" s="43"/>
    </row>
    <row r="49" spans="1:29" ht="23.25" customHeight="1" x14ac:dyDescent="0.25">
      <c r="A49" s="44"/>
      <c r="B49" s="28">
        <v>0</v>
      </c>
      <c r="C49" s="28">
        <v>0</v>
      </c>
      <c r="D49" s="38"/>
      <c r="E49" s="44"/>
      <c r="F49" s="37"/>
      <c r="G49" s="34">
        <v>0.58333333333333337</v>
      </c>
      <c r="H49" s="45">
        <v>5</v>
      </c>
      <c r="I49" s="46"/>
      <c r="J49" s="34">
        <f>B49</f>
        <v>0</v>
      </c>
      <c r="K49" s="34">
        <f>C49</f>
        <v>0</v>
      </c>
      <c r="L49" s="47"/>
      <c r="M49" s="47"/>
      <c r="N49" s="46"/>
      <c r="O49" s="37">
        <f t="shared" si="19"/>
        <v>0</v>
      </c>
      <c r="P49" s="48"/>
      <c r="Q49" s="49"/>
      <c r="R49" s="49"/>
      <c r="S49" s="49"/>
      <c r="T49" s="40">
        <f>F49</f>
        <v>0</v>
      </c>
      <c r="U49" s="40">
        <f>G49</f>
        <v>0.58333333333333337</v>
      </c>
      <c r="V49" s="41">
        <v>0.625</v>
      </c>
      <c r="W49" s="41">
        <v>0.63541666666666663</v>
      </c>
      <c r="X49" s="40">
        <f t="shared" si="1"/>
        <v>2.0833333333333297E-2</v>
      </c>
      <c r="Y49" s="50"/>
      <c r="Z49" s="50"/>
      <c r="AA49" s="50"/>
      <c r="AB49" s="50"/>
      <c r="AC49" s="43"/>
    </row>
    <row r="50" spans="1:29" ht="23.25" x14ac:dyDescent="0.25">
      <c r="A50" s="54" t="s">
        <v>33</v>
      </c>
      <c r="B50" s="55">
        <v>0.75</v>
      </c>
      <c r="C50" s="55">
        <v>0.33333333333333331</v>
      </c>
      <c r="D50" s="37"/>
      <c r="E50" s="56" t="s">
        <v>34</v>
      </c>
      <c r="F50" s="34">
        <v>0.41666666666666669</v>
      </c>
      <c r="G50" s="37"/>
      <c r="H50" s="52">
        <v>13</v>
      </c>
      <c r="I50" s="57">
        <f>D50</f>
        <v>0</v>
      </c>
      <c r="J50" s="34">
        <f>B50</f>
        <v>0.75</v>
      </c>
      <c r="K50" s="34">
        <f>C50</f>
        <v>0.33333333333333331</v>
      </c>
      <c r="L50" s="41">
        <v>0.75</v>
      </c>
      <c r="M50" s="41">
        <v>0.3125</v>
      </c>
      <c r="N50" s="57">
        <f t="shared" si="3"/>
        <v>-2.0833333333333332E-2</v>
      </c>
      <c r="O50" s="30" t="e">
        <f t="shared" ref="O50" si="21">IF(M50&lt;K50,"-"&amp;TEXT(-(M50-K50),"[h]:mm"),M50-K50)-"00:30"</f>
        <v>#VALUE!</v>
      </c>
      <c r="P50" s="37">
        <f t="shared" ref="P50" si="22">I50</f>
        <v>0</v>
      </c>
      <c r="Q50" s="58"/>
      <c r="R50" s="58"/>
      <c r="S50" s="58"/>
      <c r="T50" s="40">
        <f>F50</f>
        <v>0.41666666666666669</v>
      </c>
      <c r="U50" s="40">
        <f>G50</f>
        <v>0</v>
      </c>
      <c r="V50" s="41">
        <v>0.39583333333333331</v>
      </c>
      <c r="W50" s="41">
        <v>0.41666666666666669</v>
      </c>
      <c r="X50" s="40">
        <f t="shared" si="1"/>
        <v>-2.0833333333333332E-2</v>
      </c>
      <c r="Y50" s="50"/>
      <c r="Z50" s="50"/>
      <c r="AA50" s="50"/>
      <c r="AB50" s="50"/>
      <c r="AC50" s="43"/>
    </row>
    <row r="51" spans="1:29" ht="23.25" x14ac:dyDescent="0.25">
      <c r="A51" s="54" t="s">
        <v>33</v>
      </c>
      <c r="B51" s="28">
        <v>0</v>
      </c>
      <c r="C51" s="28">
        <v>0</v>
      </c>
      <c r="D51" s="34">
        <v>0.64583333333333337</v>
      </c>
      <c r="E51" s="56" t="s">
        <v>34</v>
      </c>
      <c r="F51" s="34">
        <v>0.29166666666666669</v>
      </c>
      <c r="G51" s="37"/>
      <c r="H51" s="52">
        <v>13</v>
      </c>
      <c r="I51" s="57">
        <f>D51</f>
        <v>0.64583333333333337</v>
      </c>
      <c r="J51" s="34">
        <f>B51</f>
        <v>0</v>
      </c>
      <c r="K51" s="34">
        <f>C51</f>
        <v>0</v>
      </c>
      <c r="L51" s="59">
        <v>0.64583333333333337</v>
      </c>
      <c r="M51" s="59">
        <v>0.70138888888888884</v>
      </c>
      <c r="N51" s="57">
        <f t="shared" si="3"/>
        <v>-2.0833333333333332E-2</v>
      </c>
      <c r="O51" s="37">
        <f t="shared" si="19"/>
        <v>0</v>
      </c>
      <c r="P51" s="34">
        <f t="shared" ref="P51" si="23">IF(M51&lt;I51,"-"&amp;TEXT(-(M51-I51),"[h]:mm"),M51-I51)-1/24-"00:30"</f>
        <v>-6.9444444444445273E-3</v>
      </c>
      <c r="Q51" s="58"/>
      <c r="R51" s="58"/>
      <c r="S51" s="58"/>
      <c r="T51" s="40">
        <f>F51</f>
        <v>0.29166666666666669</v>
      </c>
      <c r="U51" s="40">
        <f>G51</f>
        <v>0</v>
      </c>
      <c r="V51" s="59"/>
      <c r="W51" s="59"/>
      <c r="X51" s="40">
        <f t="shared" si="1"/>
        <v>-2.0833333333333332E-2</v>
      </c>
      <c r="Y51" s="50"/>
      <c r="Z51" s="50"/>
      <c r="AA51" s="50"/>
      <c r="AB51" s="50"/>
      <c r="AC51" s="60" t="s">
        <v>29</v>
      </c>
    </row>
    <row r="52" spans="1:29" ht="23.25" x14ac:dyDescent="0.25">
      <c r="A52" s="54" t="s">
        <v>33</v>
      </c>
      <c r="B52" s="55">
        <v>0.75</v>
      </c>
      <c r="C52" s="55">
        <v>0.29166666666666669</v>
      </c>
      <c r="D52" s="37"/>
      <c r="E52" s="56" t="s">
        <v>34</v>
      </c>
      <c r="F52" s="34">
        <v>0.33333333333333331</v>
      </c>
      <c r="G52" s="37"/>
      <c r="H52" s="52">
        <v>13</v>
      </c>
      <c r="I52" s="57">
        <f>D52</f>
        <v>0</v>
      </c>
      <c r="J52" s="34">
        <f>B52</f>
        <v>0.75</v>
      </c>
      <c r="K52" s="34">
        <f>C52</f>
        <v>0.29166666666666669</v>
      </c>
      <c r="L52" s="41">
        <v>0.75</v>
      </c>
      <c r="M52" s="59">
        <v>0.29166666666666669</v>
      </c>
      <c r="N52" s="57">
        <f t="shared" si="3"/>
        <v>-2.0833333333333332E-2</v>
      </c>
      <c r="O52" s="30">
        <f t="shared" ref="O52:O59" si="24">IF(M52&lt;K52,"-"&amp;TEXT(-(M52-K52),"[h]:mm"),M52-K52)-"00:30"</f>
        <v>-2.0833333333333332E-2</v>
      </c>
      <c r="P52" s="37">
        <f t="shared" ref="P52:P53" si="25">I52</f>
        <v>0</v>
      </c>
      <c r="Q52" s="58"/>
      <c r="R52" s="58"/>
      <c r="S52" s="58"/>
      <c r="T52" s="40">
        <f>F52</f>
        <v>0.33333333333333331</v>
      </c>
      <c r="U52" s="40">
        <f>G52</f>
        <v>0</v>
      </c>
      <c r="V52" s="41">
        <v>0.33333333333333331</v>
      </c>
      <c r="W52" s="41">
        <v>0.38194444444444442</v>
      </c>
      <c r="X52" s="40">
        <f t="shared" si="1"/>
        <v>-2.0833333333333332E-2</v>
      </c>
      <c r="Y52" s="50"/>
      <c r="Z52" s="50"/>
      <c r="AA52" s="50"/>
      <c r="AB52" s="50"/>
      <c r="AC52" s="60" t="s">
        <v>29</v>
      </c>
    </row>
    <row r="53" spans="1:29" ht="23.25" x14ac:dyDescent="0.25">
      <c r="A53" s="54" t="s">
        <v>33</v>
      </c>
      <c r="B53" s="55">
        <v>0.75</v>
      </c>
      <c r="C53" s="55">
        <v>0.29166666666666669</v>
      </c>
      <c r="D53" s="37"/>
      <c r="E53" s="56" t="s">
        <v>34</v>
      </c>
      <c r="F53" s="34">
        <v>0.33333333333333331</v>
      </c>
      <c r="G53" s="37"/>
      <c r="H53" s="52">
        <v>13</v>
      </c>
      <c r="I53" s="57">
        <f>D53</f>
        <v>0</v>
      </c>
      <c r="J53" s="34">
        <f>B53</f>
        <v>0.75</v>
      </c>
      <c r="K53" s="34">
        <f>C53</f>
        <v>0.29166666666666669</v>
      </c>
      <c r="L53" s="41">
        <v>0.75</v>
      </c>
      <c r="M53" s="41">
        <v>0.29166666666666669</v>
      </c>
      <c r="N53" s="57">
        <f t="shared" si="3"/>
        <v>-2.0833333333333332E-2</v>
      </c>
      <c r="O53" s="30">
        <f t="shared" si="24"/>
        <v>-2.0833333333333332E-2</v>
      </c>
      <c r="P53" s="37">
        <f t="shared" si="25"/>
        <v>0</v>
      </c>
      <c r="Q53" s="58"/>
      <c r="R53" s="58"/>
      <c r="S53" s="58"/>
      <c r="T53" s="40">
        <f>F53</f>
        <v>0.33333333333333331</v>
      </c>
      <c r="U53" s="40">
        <f>G53</f>
        <v>0</v>
      </c>
      <c r="V53" s="41">
        <v>0.3263888888888889</v>
      </c>
      <c r="W53" s="41">
        <v>0.38194444444444442</v>
      </c>
      <c r="X53" s="40">
        <f t="shared" si="1"/>
        <v>-2.0833333333333332E-2</v>
      </c>
      <c r="Y53" s="50"/>
      <c r="Z53" s="50"/>
      <c r="AA53" s="50"/>
      <c r="AB53" s="50"/>
      <c r="AC53" s="43"/>
    </row>
    <row r="54" spans="1:29" ht="23.25" x14ac:dyDescent="0.25">
      <c r="A54" s="54" t="s">
        <v>33</v>
      </c>
      <c r="B54" s="28">
        <v>0</v>
      </c>
      <c r="C54" s="28">
        <v>0</v>
      </c>
      <c r="D54" s="34">
        <v>0.33333333333333331</v>
      </c>
      <c r="E54" s="54" t="s">
        <v>33</v>
      </c>
      <c r="F54" s="34">
        <v>0.45833333333333331</v>
      </c>
      <c r="G54" s="37"/>
      <c r="H54" s="52">
        <v>13</v>
      </c>
      <c r="I54" s="57">
        <f>D54</f>
        <v>0.33333333333333331</v>
      </c>
      <c r="J54" s="34">
        <f>B54</f>
        <v>0</v>
      </c>
      <c r="K54" s="34">
        <f>C54</f>
        <v>0</v>
      </c>
      <c r="L54" s="41">
        <v>0.29166666666666669</v>
      </c>
      <c r="M54" s="41">
        <v>0.46527777777777773</v>
      </c>
      <c r="N54" s="57">
        <f t="shared" si="3"/>
        <v>-2.0833333333333332E-2</v>
      </c>
      <c r="O54" s="37">
        <f t="shared" ref="O54" si="26">K54</f>
        <v>0</v>
      </c>
      <c r="P54" s="34">
        <f t="shared" ref="P54" si="27">IF(M54&lt;I54,"-"&amp;TEXT(-(M54-I54),"[h]:mm"),M54-I54)-1/24-"00:30"</f>
        <v>6.9444444444444434E-2</v>
      </c>
      <c r="Q54" s="58" t="s">
        <v>27</v>
      </c>
      <c r="R54" s="58"/>
      <c r="S54" s="58"/>
      <c r="T54" s="40">
        <f>F54</f>
        <v>0.45833333333333331</v>
      </c>
      <c r="U54" s="40">
        <f>G54</f>
        <v>0</v>
      </c>
      <c r="V54" s="41">
        <v>0.50694444444444442</v>
      </c>
      <c r="W54" s="41">
        <v>0.54166666666666663</v>
      </c>
      <c r="X54" s="40">
        <f t="shared" si="1"/>
        <v>2.7777777777777773E-2</v>
      </c>
      <c r="Y54" s="50"/>
      <c r="Z54" s="50"/>
      <c r="AA54" s="50"/>
      <c r="AB54" s="50"/>
      <c r="AC54" s="43"/>
    </row>
    <row r="55" spans="1:29" ht="23.25" customHeight="1" x14ac:dyDescent="0.25">
      <c r="A55" s="27" t="s">
        <v>34</v>
      </c>
      <c r="B55" s="62">
        <v>0.75</v>
      </c>
      <c r="C55" s="62">
        <v>0.29166666666666669</v>
      </c>
      <c r="D55" s="63"/>
      <c r="E55" s="64" t="s">
        <v>35</v>
      </c>
      <c r="F55" s="30">
        <v>0.33333333333333331</v>
      </c>
      <c r="G55" s="31"/>
      <c r="H55" s="65">
        <v>7</v>
      </c>
      <c r="I55" s="57">
        <f>D55</f>
        <v>0</v>
      </c>
      <c r="J55" s="51">
        <f>B55</f>
        <v>0.75</v>
      </c>
      <c r="K55" s="51">
        <f>C55</f>
        <v>0.29166666666666669</v>
      </c>
      <c r="L55" s="35">
        <v>0.66666666666666663</v>
      </c>
      <c r="M55" s="66">
        <v>0.29166666666666669</v>
      </c>
      <c r="N55" s="33">
        <f t="shared" si="3"/>
        <v>-2.0833333333333332E-2</v>
      </c>
      <c r="O55" s="51">
        <f t="shared" si="24"/>
        <v>-2.0833333333333332E-2</v>
      </c>
      <c r="P55" s="37">
        <f t="shared" ref="P55:P59" si="28">I55</f>
        <v>0</v>
      </c>
      <c r="Q55" s="39"/>
      <c r="R55" s="39"/>
      <c r="S55" s="39"/>
      <c r="T55" s="40">
        <f>F55</f>
        <v>0.33333333333333331</v>
      </c>
      <c r="U55" s="40">
        <f>G55</f>
        <v>0</v>
      </c>
      <c r="V55" s="59"/>
      <c r="W55" s="41">
        <v>0.36458333333333331</v>
      </c>
      <c r="X55" s="40">
        <f t="shared" si="1"/>
        <v>-2.0833333333333332E-2</v>
      </c>
      <c r="Y55" s="50"/>
      <c r="Z55" s="50"/>
      <c r="AA55" s="50"/>
      <c r="AB55" s="50"/>
      <c r="AC55" s="60" t="s">
        <v>29</v>
      </c>
    </row>
    <row r="56" spans="1:29" ht="23.25" customHeight="1" x14ac:dyDescent="0.25">
      <c r="A56" s="44"/>
      <c r="B56" s="67"/>
      <c r="C56" s="67"/>
      <c r="D56" s="68"/>
      <c r="E56" s="69"/>
      <c r="F56" s="37"/>
      <c r="G56" s="34">
        <v>0.39583333333333331</v>
      </c>
      <c r="H56" s="52">
        <v>6</v>
      </c>
      <c r="I56" s="57">
        <f>D56</f>
        <v>0</v>
      </c>
      <c r="J56" s="38"/>
      <c r="K56" s="38"/>
      <c r="L56" s="47"/>
      <c r="M56" s="70"/>
      <c r="N56" s="46"/>
      <c r="O56" s="38"/>
      <c r="P56" s="37">
        <f t="shared" si="28"/>
        <v>0</v>
      </c>
      <c r="Q56" s="49"/>
      <c r="R56" s="49"/>
      <c r="S56" s="49"/>
      <c r="T56" s="40">
        <f>F56</f>
        <v>0</v>
      </c>
      <c r="U56" s="40">
        <f>G56</f>
        <v>0.39583333333333331</v>
      </c>
      <c r="V56" s="59"/>
      <c r="W56" s="59"/>
      <c r="X56" s="40">
        <f t="shared" si="1"/>
        <v>-2.0833333333333332E-2</v>
      </c>
      <c r="Y56" s="50"/>
      <c r="Z56" s="50"/>
      <c r="AA56" s="50"/>
      <c r="AB56" s="50"/>
      <c r="AC56" s="60" t="s">
        <v>29</v>
      </c>
    </row>
    <row r="57" spans="1:29" ht="23.25" x14ac:dyDescent="0.25">
      <c r="A57" s="54" t="s">
        <v>34</v>
      </c>
      <c r="B57" s="55">
        <v>0.75</v>
      </c>
      <c r="C57" s="55">
        <v>0.33333333333333331</v>
      </c>
      <c r="D57" s="37"/>
      <c r="E57" s="56" t="s">
        <v>35</v>
      </c>
      <c r="F57" s="34">
        <v>0.41666666666666669</v>
      </c>
      <c r="G57" s="37"/>
      <c r="H57" s="52">
        <v>13</v>
      </c>
      <c r="I57" s="57">
        <f>D57</f>
        <v>0</v>
      </c>
      <c r="J57" s="34">
        <f>B57</f>
        <v>0.75</v>
      </c>
      <c r="K57" s="34">
        <f>C57</f>
        <v>0.33333333333333331</v>
      </c>
      <c r="L57" s="41">
        <v>0.75</v>
      </c>
      <c r="M57" s="59">
        <v>0.33333333333333331</v>
      </c>
      <c r="N57" s="57">
        <f t="shared" si="3"/>
        <v>-2.0833333333333332E-2</v>
      </c>
      <c r="O57" s="30">
        <f t="shared" si="24"/>
        <v>-2.0833333333333332E-2</v>
      </c>
      <c r="P57" s="37">
        <f t="shared" si="28"/>
        <v>0</v>
      </c>
      <c r="Q57" s="58"/>
      <c r="R57" s="58"/>
      <c r="S57" s="58"/>
      <c r="T57" s="40">
        <f>F57</f>
        <v>0.41666666666666669</v>
      </c>
      <c r="U57" s="40">
        <f>G57</f>
        <v>0</v>
      </c>
      <c r="V57" s="59"/>
      <c r="W57" s="59"/>
      <c r="X57" s="40">
        <f t="shared" si="1"/>
        <v>-2.0833333333333332E-2</v>
      </c>
      <c r="Y57" s="50"/>
      <c r="Z57" s="50"/>
      <c r="AA57" s="50"/>
      <c r="AB57" s="50"/>
      <c r="AC57" s="60" t="s">
        <v>29</v>
      </c>
    </row>
    <row r="58" spans="1:29" ht="23.25" x14ac:dyDescent="0.25">
      <c r="A58" s="54" t="s">
        <v>34</v>
      </c>
      <c r="B58" s="55">
        <v>0.29166666666666669</v>
      </c>
      <c r="C58" s="55">
        <v>0.45833333333333331</v>
      </c>
      <c r="D58" s="37"/>
      <c r="E58" s="54" t="s">
        <v>34</v>
      </c>
      <c r="F58" s="34">
        <v>0.54166666666666663</v>
      </c>
      <c r="G58" s="37"/>
      <c r="H58" s="52">
        <v>13</v>
      </c>
      <c r="I58" s="57">
        <f>D58</f>
        <v>0</v>
      </c>
      <c r="J58" s="34">
        <f>B58</f>
        <v>0.29166666666666669</v>
      </c>
      <c r="K58" s="34">
        <f>C58</f>
        <v>0.45833333333333331</v>
      </c>
      <c r="L58" s="41">
        <v>0.29166666666666669</v>
      </c>
      <c r="M58" s="59">
        <v>0.45833333333333331</v>
      </c>
      <c r="N58" s="57">
        <f t="shared" si="3"/>
        <v>-2.0833333333333332E-2</v>
      </c>
      <c r="O58" s="30">
        <f t="shared" si="24"/>
        <v>-2.0833333333333332E-2</v>
      </c>
      <c r="P58" s="37">
        <f t="shared" si="28"/>
        <v>0</v>
      </c>
      <c r="Q58" s="58"/>
      <c r="R58" s="58"/>
      <c r="S58" s="58"/>
      <c r="T58" s="40">
        <f>F58</f>
        <v>0.54166666666666663</v>
      </c>
      <c r="U58" s="40">
        <f>G58</f>
        <v>0</v>
      </c>
      <c r="V58" s="59"/>
      <c r="W58" s="59"/>
      <c r="X58" s="40">
        <f t="shared" si="1"/>
        <v>-2.0833333333333332E-2</v>
      </c>
      <c r="Y58" s="50"/>
      <c r="Z58" s="50"/>
      <c r="AA58" s="50"/>
      <c r="AB58" s="50"/>
      <c r="AC58" s="60" t="s">
        <v>29</v>
      </c>
    </row>
    <row r="59" spans="1:29" ht="23.25" x14ac:dyDescent="0.25">
      <c r="A59" s="54" t="s">
        <v>34</v>
      </c>
      <c r="B59" s="55">
        <v>0.41666666666666669</v>
      </c>
      <c r="C59" s="55">
        <v>0.58333333333333337</v>
      </c>
      <c r="D59" s="37"/>
      <c r="E59" s="54" t="s">
        <v>34</v>
      </c>
      <c r="F59" s="34">
        <v>0.66666666666666663</v>
      </c>
      <c r="G59" s="37"/>
      <c r="H59" s="52">
        <v>13</v>
      </c>
      <c r="I59" s="57">
        <f>D59</f>
        <v>0</v>
      </c>
      <c r="J59" s="34">
        <f>B59</f>
        <v>0.41666666666666669</v>
      </c>
      <c r="K59" s="34">
        <f>C59</f>
        <v>0.58333333333333337</v>
      </c>
      <c r="L59" s="41">
        <v>0.41666666666666669</v>
      </c>
      <c r="M59" s="41">
        <v>0.51041666666666663</v>
      </c>
      <c r="N59" s="57">
        <f t="shared" si="3"/>
        <v>-2.0833333333333332E-2</v>
      </c>
      <c r="O59" s="30" t="e">
        <f t="shared" si="24"/>
        <v>#VALUE!</v>
      </c>
      <c r="P59" s="37">
        <f t="shared" si="28"/>
        <v>0</v>
      </c>
      <c r="Q59" s="58"/>
      <c r="R59" s="58"/>
      <c r="S59" s="58"/>
      <c r="T59" s="40">
        <f>F59</f>
        <v>0.66666666666666663</v>
      </c>
      <c r="U59" s="40">
        <f>G59</f>
        <v>0</v>
      </c>
      <c r="V59" s="41">
        <v>0.5625</v>
      </c>
      <c r="W59" s="41">
        <v>0.60069444444444442</v>
      </c>
      <c r="X59" s="40">
        <f t="shared" si="1"/>
        <v>-2.0833333333333332E-2</v>
      </c>
      <c r="Y59" s="50"/>
      <c r="Z59" s="50"/>
      <c r="AA59" s="50"/>
      <c r="AB59" s="50"/>
      <c r="AC59" s="43"/>
    </row>
    <row r="60" spans="1:29" ht="23.25" x14ac:dyDescent="0.25">
      <c r="A60" s="54" t="s">
        <v>34</v>
      </c>
      <c r="B60" s="28">
        <v>0</v>
      </c>
      <c r="C60" s="28">
        <v>0</v>
      </c>
      <c r="D60" s="34">
        <v>0.33333333333333331</v>
      </c>
      <c r="E60" s="54" t="s">
        <v>34</v>
      </c>
      <c r="F60" s="34">
        <v>0.45833333333333331</v>
      </c>
      <c r="G60" s="37"/>
      <c r="H60" s="52">
        <v>13</v>
      </c>
      <c r="I60" s="57">
        <f>D60</f>
        <v>0.33333333333333331</v>
      </c>
      <c r="J60" s="34">
        <f>B60</f>
        <v>0</v>
      </c>
      <c r="K60" s="34">
        <f>C60</f>
        <v>0</v>
      </c>
      <c r="L60" s="41">
        <v>0.29166666666666669</v>
      </c>
      <c r="M60" s="41">
        <v>0.39583333333333331</v>
      </c>
      <c r="N60" s="57">
        <f t="shared" si="3"/>
        <v>-2.0833333333333332E-2</v>
      </c>
      <c r="O60" s="37">
        <f t="shared" ref="O60:O65" si="29">K60</f>
        <v>0</v>
      </c>
      <c r="P60" s="34">
        <f t="shared" ref="P60:P65" si="30">IF(M60&lt;I60,"-"&amp;TEXT(-(M60-I60),"[h]:mm"),M60-I60)-1/24-"00:30"</f>
        <v>0</v>
      </c>
      <c r="Q60" s="58"/>
      <c r="R60" s="58"/>
      <c r="S60" s="58"/>
      <c r="T60" s="40">
        <f>F60</f>
        <v>0.45833333333333331</v>
      </c>
      <c r="U60" s="40">
        <f>G60</f>
        <v>0</v>
      </c>
      <c r="V60" s="41">
        <v>0.47916666666666669</v>
      </c>
      <c r="W60" s="41">
        <v>0.52430555555555558</v>
      </c>
      <c r="X60" s="40">
        <f t="shared" si="1"/>
        <v>3.8163916471489756E-17</v>
      </c>
      <c r="Y60" s="50"/>
      <c r="Z60" s="50"/>
      <c r="AA60" s="50"/>
      <c r="AB60" s="50"/>
      <c r="AC60" s="43"/>
    </row>
    <row r="61" spans="1:29" ht="23.25" x14ac:dyDescent="0.25">
      <c r="A61" s="54" t="s">
        <v>34</v>
      </c>
      <c r="B61" s="28">
        <v>0</v>
      </c>
      <c r="C61" s="28">
        <v>0</v>
      </c>
      <c r="D61" s="34">
        <v>0.41666666666666669</v>
      </c>
      <c r="E61" s="45" t="s">
        <v>34</v>
      </c>
      <c r="F61" s="34">
        <v>0.58333333333333337</v>
      </c>
      <c r="G61" s="37"/>
      <c r="H61" s="52">
        <v>13</v>
      </c>
      <c r="I61" s="57">
        <f>D61</f>
        <v>0.41666666666666669</v>
      </c>
      <c r="J61" s="34">
        <f>B61</f>
        <v>0</v>
      </c>
      <c r="K61" s="34">
        <f>C61</f>
        <v>0</v>
      </c>
      <c r="L61" s="41">
        <v>0.39583333333333331</v>
      </c>
      <c r="M61" s="41">
        <v>0.43055555555555558</v>
      </c>
      <c r="N61" s="57">
        <f t="shared" si="3"/>
        <v>-2.0833333333333332E-2</v>
      </c>
      <c r="O61" s="37">
        <f t="shared" si="29"/>
        <v>0</v>
      </c>
      <c r="P61" s="34">
        <f t="shared" si="30"/>
        <v>-4.8611111111111105E-2</v>
      </c>
      <c r="Q61" s="58"/>
      <c r="R61" s="58"/>
      <c r="S61" s="58"/>
      <c r="T61" s="40">
        <f>F61</f>
        <v>0.58333333333333337</v>
      </c>
      <c r="U61" s="40">
        <f>G61</f>
        <v>0</v>
      </c>
      <c r="V61" s="41">
        <v>0.55902777777777779</v>
      </c>
      <c r="W61" s="41">
        <v>0.60416666666666663</v>
      </c>
      <c r="X61" s="40">
        <f t="shared" si="1"/>
        <v>-2.0833333333333332E-2</v>
      </c>
      <c r="Y61" s="50"/>
      <c r="Z61" s="50"/>
      <c r="AA61" s="50"/>
      <c r="AB61" s="50"/>
      <c r="AC61" s="43"/>
    </row>
    <row r="62" spans="1:29" ht="23.25" x14ac:dyDescent="0.25">
      <c r="A62" s="54" t="s">
        <v>34</v>
      </c>
      <c r="B62" s="28">
        <v>0</v>
      </c>
      <c r="C62" s="28">
        <v>0</v>
      </c>
      <c r="D62" s="34">
        <v>0.375</v>
      </c>
      <c r="E62" s="54" t="s">
        <v>34</v>
      </c>
      <c r="F62" s="34">
        <v>0.45833333333333331</v>
      </c>
      <c r="G62" s="37"/>
      <c r="H62" s="52">
        <v>13</v>
      </c>
      <c r="I62" s="57">
        <f>D62</f>
        <v>0.375</v>
      </c>
      <c r="J62" s="34">
        <f>B62</f>
        <v>0</v>
      </c>
      <c r="K62" s="34">
        <f>C62</f>
        <v>0</v>
      </c>
      <c r="L62" s="41">
        <v>0.33333333333333331</v>
      </c>
      <c r="M62" s="41">
        <v>0.38541666666666669</v>
      </c>
      <c r="N62" s="57">
        <f t="shared" si="3"/>
        <v>-2.0833333333333332E-2</v>
      </c>
      <c r="O62" s="37">
        <f t="shared" si="29"/>
        <v>0</v>
      </c>
      <c r="P62" s="34">
        <f t="shared" si="30"/>
        <v>-5.2083333333333315E-2</v>
      </c>
      <c r="Q62" s="58"/>
      <c r="R62" s="58"/>
      <c r="S62" s="58"/>
      <c r="T62" s="40">
        <f>F62</f>
        <v>0.45833333333333331</v>
      </c>
      <c r="U62" s="40">
        <f>G62</f>
        <v>0</v>
      </c>
      <c r="V62" s="59"/>
      <c r="W62" s="59"/>
      <c r="X62" s="40">
        <f t="shared" si="1"/>
        <v>-2.0833333333333332E-2</v>
      </c>
      <c r="Y62" s="50"/>
      <c r="Z62" s="50"/>
      <c r="AA62" s="50"/>
      <c r="AB62" s="50"/>
      <c r="AC62" s="60" t="s">
        <v>29</v>
      </c>
    </row>
    <row r="63" spans="1:29" ht="23.25" x14ac:dyDescent="0.25">
      <c r="A63" s="54" t="s">
        <v>34</v>
      </c>
      <c r="B63" s="28">
        <v>0</v>
      </c>
      <c r="C63" s="28">
        <v>0</v>
      </c>
      <c r="D63" s="34">
        <v>0.58333333333333337</v>
      </c>
      <c r="E63" s="54" t="s">
        <v>34</v>
      </c>
      <c r="F63" s="34">
        <v>0.66666666666666663</v>
      </c>
      <c r="G63" s="37"/>
      <c r="H63" s="52">
        <v>13</v>
      </c>
      <c r="I63" s="57">
        <f>D63</f>
        <v>0.58333333333333337</v>
      </c>
      <c r="J63" s="34">
        <f>B63</f>
        <v>0</v>
      </c>
      <c r="K63" s="34">
        <f>C63</f>
        <v>0</v>
      </c>
      <c r="L63" s="41">
        <v>0.5</v>
      </c>
      <c r="M63" s="59">
        <v>0.53125</v>
      </c>
      <c r="N63" s="57">
        <f t="shared" si="3"/>
        <v>-2.0833333333333332E-2</v>
      </c>
      <c r="O63" s="37">
        <f t="shared" si="29"/>
        <v>0</v>
      </c>
      <c r="P63" s="34" t="e">
        <f t="shared" si="30"/>
        <v>#VALUE!</v>
      </c>
      <c r="Q63" s="58"/>
      <c r="R63" s="58"/>
      <c r="S63" s="58"/>
      <c r="T63" s="40">
        <f>F63</f>
        <v>0.66666666666666663</v>
      </c>
      <c r="U63" s="40">
        <f>G63</f>
        <v>0</v>
      </c>
      <c r="V63" s="59"/>
      <c r="W63" s="59"/>
      <c r="X63" s="40">
        <f t="shared" si="1"/>
        <v>-2.0833333333333332E-2</v>
      </c>
      <c r="Y63" s="50"/>
      <c r="Z63" s="50"/>
      <c r="AA63" s="50"/>
      <c r="AB63" s="50"/>
      <c r="AC63" s="60" t="s">
        <v>29</v>
      </c>
    </row>
    <row r="64" spans="1:29" ht="23.25" x14ac:dyDescent="0.25">
      <c r="A64" s="45" t="s">
        <v>34</v>
      </c>
      <c r="B64" s="28">
        <v>0</v>
      </c>
      <c r="C64" s="28">
        <v>0</v>
      </c>
      <c r="D64" s="34">
        <v>0.45833333333333331</v>
      </c>
      <c r="E64" s="45" t="s">
        <v>34</v>
      </c>
      <c r="F64" s="34">
        <v>0.64583333333333337</v>
      </c>
      <c r="G64" s="61"/>
      <c r="H64" s="52">
        <v>5</v>
      </c>
      <c r="I64" s="57">
        <f>D64</f>
        <v>0.45833333333333331</v>
      </c>
      <c r="J64" s="34">
        <f>B64</f>
        <v>0</v>
      </c>
      <c r="K64" s="34">
        <f>C64</f>
        <v>0</v>
      </c>
      <c r="L64" s="41">
        <v>0.38541666666666669</v>
      </c>
      <c r="M64" s="41">
        <v>0.43055555555555558</v>
      </c>
      <c r="N64" s="57">
        <f t="shared" si="3"/>
        <v>-2.0833333333333332E-2</v>
      </c>
      <c r="O64" s="37">
        <f t="shared" si="29"/>
        <v>0</v>
      </c>
      <c r="P64" s="34" t="e">
        <f t="shared" si="30"/>
        <v>#VALUE!</v>
      </c>
      <c r="Q64" s="58"/>
      <c r="R64" s="58"/>
      <c r="S64" s="58"/>
      <c r="T64" s="40">
        <f>F64</f>
        <v>0.64583333333333337</v>
      </c>
      <c r="U64" s="40">
        <f>G64</f>
        <v>0</v>
      </c>
      <c r="V64" s="41">
        <v>0.67708333333333337</v>
      </c>
      <c r="W64" s="41">
        <v>0.69791666666666663</v>
      </c>
      <c r="X64" s="40">
        <f t="shared" si="1"/>
        <v>1.0416666666666668E-2</v>
      </c>
      <c r="Y64" s="50"/>
      <c r="Z64" s="50"/>
      <c r="AA64" s="50"/>
      <c r="AB64" s="50"/>
      <c r="AC64" s="43"/>
    </row>
    <row r="65" spans="1:29" ht="23.25" x14ac:dyDescent="0.25">
      <c r="A65" s="54" t="s">
        <v>35</v>
      </c>
      <c r="B65" s="28">
        <v>0</v>
      </c>
      <c r="C65" s="28">
        <v>0</v>
      </c>
      <c r="D65" s="34">
        <v>0.64583333333333337</v>
      </c>
      <c r="E65" s="56" t="s">
        <v>36</v>
      </c>
      <c r="F65" s="34">
        <v>0.29166666666666669</v>
      </c>
      <c r="G65" s="37"/>
      <c r="H65" s="52">
        <v>13</v>
      </c>
      <c r="I65" s="57">
        <f>D65</f>
        <v>0.64583333333333337</v>
      </c>
      <c r="J65" s="34">
        <f>B65</f>
        <v>0</v>
      </c>
      <c r="K65" s="34">
        <f>C65</f>
        <v>0</v>
      </c>
      <c r="L65" s="41">
        <v>0.625</v>
      </c>
      <c r="M65" s="41">
        <v>0.65277777777777779</v>
      </c>
      <c r="N65" s="57">
        <f t="shared" si="3"/>
        <v>-2.0833333333333332E-2</v>
      </c>
      <c r="O65" s="37">
        <f t="shared" si="29"/>
        <v>0</v>
      </c>
      <c r="P65" s="34">
        <f t="shared" si="30"/>
        <v>-5.555555555555558E-2</v>
      </c>
      <c r="Q65" s="58"/>
      <c r="R65" s="58"/>
      <c r="S65" s="58"/>
      <c r="T65" s="40">
        <f>F65</f>
        <v>0.29166666666666669</v>
      </c>
      <c r="U65" s="40">
        <f>G65</f>
        <v>0</v>
      </c>
      <c r="V65" s="59"/>
      <c r="W65" s="41">
        <v>0.375</v>
      </c>
      <c r="X65" s="40">
        <f t="shared" si="1"/>
        <v>-2.0833333333333332E-2</v>
      </c>
      <c r="Y65" s="50"/>
      <c r="Z65" s="50"/>
      <c r="AA65" s="50"/>
      <c r="AB65" s="50"/>
      <c r="AC65" s="60" t="s">
        <v>29</v>
      </c>
    </row>
    <row r="66" spans="1:29" ht="23.25" x14ac:dyDescent="0.25">
      <c r="A66" s="54" t="s">
        <v>35</v>
      </c>
      <c r="B66" s="55">
        <v>0.29166666666666669</v>
      </c>
      <c r="C66" s="55">
        <v>0.45833333333333331</v>
      </c>
      <c r="D66" s="37"/>
      <c r="E66" s="54" t="s">
        <v>35</v>
      </c>
      <c r="F66" s="34">
        <v>0.54166666666666663</v>
      </c>
      <c r="G66" s="37"/>
      <c r="H66" s="52">
        <v>13</v>
      </c>
      <c r="I66" s="57">
        <f>D66</f>
        <v>0</v>
      </c>
      <c r="J66" s="34">
        <f>B66</f>
        <v>0.29166666666666669</v>
      </c>
      <c r="K66" s="34">
        <f>C66</f>
        <v>0.45833333333333331</v>
      </c>
      <c r="L66" s="41">
        <v>0.25</v>
      </c>
      <c r="M66" s="59">
        <v>0.45833333333333331</v>
      </c>
      <c r="N66" s="57">
        <f t="shared" si="3"/>
        <v>-2.0833333333333332E-2</v>
      </c>
      <c r="O66" s="30">
        <f t="shared" ref="O66:O67" si="31">IF(M66&lt;K66,"-"&amp;TEXT(-(M66-K66),"[h]:mm"),M66-K66)-"00:30"</f>
        <v>-2.0833333333333332E-2</v>
      </c>
      <c r="P66" s="37">
        <f t="shared" ref="P66:P67" si="32">I66</f>
        <v>0</v>
      </c>
      <c r="Q66" s="58"/>
      <c r="R66" s="58"/>
      <c r="S66" s="58"/>
      <c r="T66" s="40">
        <f>F66</f>
        <v>0.54166666666666663</v>
      </c>
      <c r="U66" s="40">
        <f>G66</f>
        <v>0</v>
      </c>
      <c r="V66" s="41">
        <v>0.47222222222222227</v>
      </c>
      <c r="W66" s="41">
        <v>0.52083333333333337</v>
      </c>
      <c r="X66" s="40">
        <f t="shared" si="1"/>
        <v>-2.0833333333333332E-2</v>
      </c>
      <c r="Y66" s="50"/>
      <c r="Z66" s="50"/>
      <c r="AA66" s="50"/>
      <c r="AB66" s="50"/>
      <c r="AC66" s="43"/>
    </row>
    <row r="67" spans="1:29" ht="23.25" x14ac:dyDescent="0.25">
      <c r="A67" s="54" t="s">
        <v>35</v>
      </c>
      <c r="B67" s="55">
        <v>0.75</v>
      </c>
      <c r="C67" s="55">
        <v>0.29166666666666669</v>
      </c>
      <c r="D67" s="37"/>
      <c r="E67" s="56" t="s">
        <v>36</v>
      </c>
      <c r="F67" s="34">
        <v>0.33333333333333331</v>
      </c>
      <c r="G67" s="37"/>
      <c r="H67" s="52">
        <v>13</v>
      </c>
      <c r="I67" s="57">
        <f>D67</f>
        <v>0</v>
      </c>
      <c r="J67" s="34">
        <f>B67</f>
        <v>0.75</v>
      </c>
      <c r="K67" s="34">
        <f>C67</f>
        <v>0.29166666666666669</v>
      </c>
      <c r="L67" s="41">
        <v>0.66666666666666663</v>
      </c>
      <c r="M67" s="41">
        <v>0.29166666666666669</v>
      </c>
      <c r="N67" s="57">
        <f t="shared" si="3"/>
        <v>-2.0833333333333332E-2</v>
      </c>
      <c r="O67" s="30">
        <f t="shared" si="31"/>
        <v>-2.0833333333333332E-2</v>
      </c>
      <c r="P67" s="37">
        <f t="shared" si="32"/>
        <v>0</v>
      </c>
      <c r="Q67" s="58"/>
      <c r="R67" s="58"/>
      <c r="S67" s="58"/>
      <c r="T67" s="40">
        <f>F67</f>
        <v>0.33333333333333331</v>
      </c>
      <c r="U67" s="40">
        <f>G67</f>
        <v>0</v>
      </c>
      <c r="V67" s="41">
        <v>0.33333333333333331</v>
      </c>
      <c r="W67" s="41">
        <v>0.34722222222222227</v>
      </c>
      <c r="X67" s="40">
        <f t="shared" si="1"/>
        <v>-2.0833333333333332E-2</v>
      </c>
      <c r="Y67" s="50"/>
      <c r="Z67" s="50"/>
      <c r="AA67" s="50"/>
      <c r="AB67" s="50"/>
      <c r="AC67" s="43"/>
    </row>
    <row r="68" spans="1:29" ht="23.25" x14ac:dyDescent="0.25">
      <c r="A68" s="54" t="s">
        <v>35</v>
      </c>
      <c r="B68" s="28">
        <v>0</v>
      </c>
      <c r="C68" s="28">
        <v>0</v>
      </c>
      <c r="D68" s="34">
        <v>0.25</v>
      </c>
      <c r="E68" s="54" t="s">
        <v>35</v>
      </c>
      <c r="F68" s="34">
        <v>0.35416666666666669</v>
      </c>
      <c r="G68" s="37"/>
      <c r="H68" s="52">
        <v>13</v>
      </c>
      <c r="I68" s="57">
        <f>D68</f>
        <v>0.25</v>
      </c>
      <c r="J68" s="34">
        <f>B68</f>
        <v>0</v>
      </c>
      <c r="K68" s="34">
        <f>C68</f>
        <v>0</v>
      </c>
      <c r="L68" s="41">
        <v>0.25</v>
      </c>
      <c r="M68" s="41">
        <v>0.29166666666666669</v>
      </c>
      <c r="N68" s="57">
        <f t="shared" si="3"/>
        <v>-2.0833333333333332E-2</v>
      </c>
      <c r="O68" s="37">
        <f t="shared" ref="O68" si="33">K68</f>
        <v>0</v>
      </c>
      <c r="P68" s="34">
        <f t="shared" ref="P68" si="34">IF(M68&lt;I68,"-"&amp;TEXT(-(M68-I68),"[h]:mm"),M68-I68)-1/24-"00:30"</f>
        <v>-2.0833333333333311E-2</v>
      </c>
      <c r="Q68" s="58"/>
      <c r="R68" s="58"/>
      <c r="S68" s="58"/>
      <c r="T68" s="40">
        <f>F68</f>
        <v>0.35416666666666669</v>
      </c>
      <c r="U68" s="40">
        <f>G68</f>
        <v>0</v>
      </c>
      <c r="V68" s="41">
        <v>0.35416666666666669</v>
      </c>
      <c r="W68" s="41">
        <v>0.3888888888888889</v>
      </c>
      <c r="X68" s="40">
        <f t="shared" si="1"/>
        <v>-2.0833333333333332E-2</v>
      </c>
      <c r="Y68" s="50"/>
      <c r="Z68" s="50"/>
      <c r="AA68" s="50"/>
      <c r="AB68" s="50"/>
      <c r="AC68" s="43"/>
    </row>
    <row r="69" spans="1:29" ht="23.25" x14ac:dyDescent="0.25">
      <c r="A69" s="54" t="s">
        <v>35</v>
      </c>
      <c r="B69" s="55">
        <v>0.75</v>
      </c>
      <c r="C69" s="55">
        <v>0.29166666666666669</v>
      </c>
      <c r="D69" s="37"/>
      <c r="E69" s="56" t="s">
        <v>36</v>
      </c>
      <c r="F69" s="34">
        <v>0.33333333333333331</v>
      </c>
      <c r="G69" s="37"/>
      <c r="H69" s="52">
        <v>13</v>
      </c>
      <c r="I69" s="57">
        <f>D69</f>
        <v>0</v>
      </c>
      <c r="J69" s="34">
        <f>B69</f>
        <v>0.75</v>
      </c>
      <c r="K69" s="34">
        <f>C69</f>
        <v>0.29166666666666669</v>
      </c>
      <c r="L69" s="41">
        <v>0.70833333333333337</v>
      </c>
      <c r="M69" s="59">
        <v>0.29166666666666669</v>
      </c>
      <c r="N69" s="57">
        <f t="shared" si="3"/>
        <v>-2.0833333333333332E-2</v>
      </c>
      <c r="O69" s="30">
        <f t="shared" ref="O69" si="35">IF(M69&lt;K69,"-"&amp;TEXT(-(M69-K69),"[h]:mm"),M69-K69)-"00:30"</f>
        <v>-2.0833333333333332E-2</v>
      </c>
      <c r="P69" s="37">
        <f t="shared" ref="P69" si="36">I69</f>
        <v>0</v>
      </c>
      <c r="Q69" s="58"/>
      <c r="R69" s="58"/>
      <c r="S69" s="58"/>
      <c r="T69" s="40">
        <f>F69</f>
        <v>0.33333333333333331</v>
      </c>
      <c r="U69" s="40">
        <f>G69</f>
        <v>0</v>
      </c>
      <c r="V69" s="59"/>
      <c r="W69" s="59"/>
      <c r="X69" s="40">
        <f t="shared" ref="X69:X132" si="37">IF((V69-T69-U69)&lt;=0,0,V69-T69-U69)-"00:30"</f>
        <v>-2.0833333333333332E-2</v>
      </c>
      <c r="Y69" s="50"/>
      <c r="Z69" s="50"/>
      <c r="AA69" s="50"/>
      <c r="AB69" s="50"/>
      <c r="AC69" s="60" t="s">
        <v>29</v>
      </c>
    </row>
    <row r="70" spans="1:29" ht="23.25" x14ac:dyDescent="0.25">
      <c r="A70" s="54" t="s">
        <v>35</v>
      </c>
      <c r="B70" s="28">
        <v>0</v>
      </c>
      <c r="C70" s="28">
        <v>0</v>
      </c>
      <c r="D70" s="34">
        <v>0.33333333333333331</v>
      </c>
      <c r="E70" s="54" t="s">
        <v>35</v>
      </c>
      <c r="F70" s="34">
        <v>0.45833333333333331</v>
      </c>
      <c r="G70" s="37"/>
      <c r="H70" s="52">
        <v>13</v>
      </c>
      <c r="I70" s="57">
        <f>D70</f>
        <v>0.33333333333333331</v>
      </c>
      <c r="J70" s="34">
        <f>B70</f>
        <v>0</v>
      </c>
      <c r="K70" s="34">
        <f>C70</f>
        <v>0</v>
      </c>
      <c r="L70" s="41">
        <v>0.33333333333333331</v>
      </c>
      <c r="M70" s="41">
        <v>0.39583333333333331</v>
      </c>
      <c r="N70" s="57">
        <f t="shared" si="3"/>
        <v>-2.0833333333333332E-2</v>
      </c>
      <c r="O70" s="37">
        <f t="shared" ref="O70:O74" si="38">K70</f>
        <v>0</v>
      </c>
      <c r="P70" s="34">
        <f t="shared" ref="P70:P72" si="39">IF(M70&lt;I70,"-"&amp;TEXT(-(M70-I70),"[h]:mm"),M70-I70)-1/24-"00:30"</f>
        <v>0</v>
      </c>
      <c r="Q70" s="58"/>
      <c r="R70" s="58"/>
      <c r="S70" s="58"/>
      <c r="T70" s="40">
        <f>F70</f>
        <v>0.45833333333333331</v>
      </c>
      <c r="U70" s="40">
        <f>G70</f>
        <v>0</v>
      </c>
      <c r="V70" s="59"/>
      <c r="W70" s="59"/>
      <c r="X70" s="40">
        <f t="shared" si="37"/>
        <v>-2.0833333333333332E-2</v>
      </c>
      <c r="Y70" s="50"/>
      <c r="Z70" s="50"/>
      <c r="AA70" s="50"/>
      <c r="AB70" s="50"/>
      <c r="AC70" s="60" t="s">
        <v>29</v>
      </c>
    </row>
    <row r="71" spans="1:29" ht="23.25" x14ac:dyDescent="0.25">
      <c r="A71" s="54" t="s">
        <v>35</v>
      </c>
      <c r="B71" s="28">
        <v>0</v>
      </c>
      <c r="C71" s="28">
        <v>0</v>
      </c>
      <c r="D71" s="34">
        <v>0.33333333333333331</v>
      </c>
      <c r="E71" s="54" t="s">
        <v>35</v>
      </c>
      <c r="F71" s="34">
        <v>0.41666666666666669</v>
      </c>
      <c r="G71" s="37"/>
      <c r="H71" s="52">
        <v>11</v>
      </c>
      <c r="I71" s="57">
        <f>D71</f>
        <v>0.33333333333333331</v>
      </c>
      <c r="J71" s="34">
        <f>B71</f>
        <v>0</v>
      </c>
      <c r="K71" s="34">
        <f>C71</f>
        <v>0</v>
      </c>
      <c r="L71" s="41">
        <v>0.6875</v>
      </c>
      <c r="M71" s="59"/>
      <c r="N71" s="57">
        <f t="shared" si="3"/>
        <v>0.33333333333333337</v>
      </c>
      <c r="O71" s="37">
        <f t="shared" si="38"/>
        <v>0</v>
      </c>
      <c r="P71" s="34" t="e">
        <f t="shared" si="39"/>
        <v>#VALUE!</v>
      </c>
      <c r="Q71" s="58"/>
      <c r="R71" s="58"/>
      <c r="S71" s="58"/>
      <c r="T71" s="40">
        <f>F71</f>
        <v>0.41666666666666669</v>
      </c>
      <c r="U71" s="40">
        <f>G71</f>
        <v>0</v>
      </c>
      <c r="V71" s="59"/>
      <c r="W71" s="59"/>
      <c r="X71" s="40">
        <f t="shared" si="37"/>
        <v>-2.0833333333333332E-2</v>
      </c>
      <c r="Y71" s="50"/>
      <c r="Z71" s="50"/>
      <c r="AA71" s="50"/>
      <c r="AB71" s="50"/>
      <c r="AC71" s="60" t="s">
        <v>29</v>
      </c>
    </row>
    <row r="72" spans="1:29" ht="23.25" x14ac:dyDescent="0.25">
      <c r="A72" s="54" t="s">
        <v>35</v>
      </c>
      <c r="B72" s="28">
        <v>0</v>
      </c>
      <c r="C72" s="28">
        <v>0</v>
      </c>
      <c r="D72" s="34">
        <v>0.5</v>
      </c>
      <c r="E72" s="54" t="s">
        <v>35</v>
      </c>
      <c r="F72" s="34">
        <v>0.58333333333333337</v>
      </c>
      <c r="G72" s="37"/>
      <c r="H72" s="52">
        <v>12</v>
      </c>
      <c r="I72" s="57">
        <f>D72</f>
        <v>0.5</v>
      </c>
      <c r="J72" s="34">
        <f>B72</f>
        <v>0</v>
      </c>
      <c r="K72" s="34">
        <f>C72</f>
        <v>0</v>
      </c>
      <c r="L72" s="59">
        <v>0.5</v>
      </c>
      <c r="M72" s="59">
        <v>0.53125</v>
      </c>
      <c r="N72" s="57">
        <f t="shared" si="3"/>
        <v>-2.0833333333333332E-2</v>
      </c>
      <c r="O72" s="37">
        <f t="shared" si="38"/>
        <v>0</v>
      </c>
      <c r="P72" s="34">
        <f t="shared" si="39"/>
        <v>-3.1249999999999997E-2</v>
      </c>
      <c r="Q72" s="58"/>
      <c r="R72" s="58"/>
      <c r="S72" s="58"/>
      <c r="T72" s="40">
        <f>F72</f>
        <v>0.58333333333333337</v>
      </c>
      <c r="U72" s="40">
        <f>G72</f>
        <v>0</v>
      </c>
      <c r="V72" s="59"/>
      <c r="W72" s="59"/>
      <c r="X72" s="40">
        <f t="shared" si="37"/>
        <v>-2.0833333333333332E-2</v>
      </c>
      <c r="Y72" s="50"/>
      <c r="Z72" s="50"/>
      <c r="AA72" s="50"/>
      <c r="AB72" s="50"/>
      <c r="AC72" s="60" t="s">
        <v>29</v>
      </c>
    </row>
    <row r="73" spans="1:29" ht="23.25" customHeight="1" x14ac:dyDescent="0.25">
      <c r="A73" s="71" t="s">
        <v>36</v>
      </c>
      <c r="B73" s="28">
        <v>0</v>
      </c>
      <c r="C73" s="28">
        <v>0</v>
      </c>
      <c r="D73" s="51">
        <v>0.25</v>
      </c>
      <c r="E73" s="71" t="s">
        <v>36</v>
      </c>
      <c r="F73" s="34">
        <v>0.35416666666666669</v>
      </c>
      <c r="G73" s="37"/>
      <c r="H73" s="45">
        <v>7</v>
      </c>
      <c r="I73" s="33">
        <f>D73</f>
        <v>0.25</v>
      </c>
      <c r="J73" s="34">
        <f>B73</f>
        <v>0</v>
      </c>
      <c r="K73" s="34">
        <f>C73</f>
        <v>0</v>
      </c>
      <c r="L73" s="35">
        <v>0.25</v>
      </c>
      <c r="M73" s="35">
        <v>0.29166666666666669</v>
      </c>
      <c r="N73" s="33">
        <f t="shared" si="3"/>
        <v>-2.0833333333333332E-2</v>
      </c>
      <c r="O73" s="37">
        <f t="shared" si="38"/>
        <v>0</v>
      </c>
      <c r="P73" s="48">
        <f>IF(M73&lt;I73,"-"&amp;TEXT(-(M73-I73),"[h]:mm"),M73-I73)-1/24-"00:30"</f>
        <v>-2.0833333333333311E-2</v>
      </c>
      <c r="Q73" s="39"/>
      <c r="R73" s="39"/>
      <c r="S73" s="39"/>
      <c r="T73" s="40">
        <f>F73</f>
        <v>0.35416666666666669</v>
      </c>
      <c r="U73" s="40">
        <f>G73</f>
        <v>0</v>
      </c>
      <c r="V73" s="41">
        <v>0.35416666666666669</v>
      </c>
      <c r="W73" s="41">
        <v>0.38541666666666669</v>
      </c>
      <c r="X73" s="40">
        <f t="shared" si="37"/>
        <v>-2.0833333333333332E-2</v>
      </c>
      <c r="Y73" s="50"/>
      <c r="Z73" s="50"/>
      <c r="AA73" s="50"/>
      <c r="AB73" s="50"/>
      <c r="AC73" s="43"/>
    </row>
    <row r="74" spans="1:29" ht="23.25" customHeight="1" x14ac:dyDescent="0.25">
      <c r="A74" s="44"/>
      <c r="B74" s="28">
        <v>0</v>
      </c>
      <c r="C74" s="28">
        <v>0</v>
      </c>
      <c r="D74" s="38"/>
      <c r="E74" s="44"/>
      <c r="F74" s="37"/>
      <c r="G74" s="34">
        <v>0.41666666666666669</v>
      </c>
      <c r="H74" s="45">
        <v>6</v>
      </c>
      <c r="I74" s="46"/>
      <c r="J74" s="34">
        <f>B74</f>
        <v>0</v>
      </c>
      <c r="K74" s="34">
        <f>C74</f>
        <v>0</v>
      </c>
      <c r="L74" s="47"/>
      <c r="M74" s="47"/>
      <c r="N74" s="46"/>
      <c r="O74" s="37">
        <f t="shared" si="38"/>
        <v>0</v>
      </c>
      <c r="P74" s="48"/>
      <c r="Q74" s="49"/>
      <c r="R74" s="49"/>
      <c r="S74" s="49"/>
      <c r="T74" s="40">
        <f>F74</f>
        <v>0</v>
      </c>
      <c r="U74" s="40">
        <f>G74</f>
        <v>0.41666666666666669</v>
      </c>
      <c r="V74" s="41">
        <v>0.4375</v>
      </c>
      <c r="W74" s="41">
        <v>0.47569444444444442</v>
      </c>
      <c r="X74" s="40">
        <f t="shared" si="37"/>
        <v>0</v>
      </c>
      <c r="Y74" s="50"/>
      <c r="Z74" s="50"/>
      <c r="AA74" s="50"/>
      <c r="AB74" s="50"/>
      <c r="AC74" s="43"/>
    </row>
    <row r="75" spans="1:29" ht="23.25" customHeight="1" x14ac:dyDescent="0.25">
      <c r="A75" s="71" t="s">
        <v>36</v>
      </c>
      <c r="B75" s="72">
        <v>0.75</v>
      </c>
      <c r="C75" s="72">
        <v>0.29166666666666669</v>
      </c>
      <c r="D75" s="73"/>
      <c r="E75" s="74" t="s">
        <v>37</v>
      </c>
      <c r="F75" s="34">
        <v>0.33333333333333331</v>
      </c>
      <c r="G75" s="37"/>
      <c r="H75" s="52">
        <v>8</v>
      </c>
      <c r="I75" s="57">
        <f>D75</f>
        <v>0</v>
      </c>
      <c r="J75" s="51">
        <f>B75</f>
        <v>0.75</v>
      </c>
      <c r="K75" s="51">
        <f>C75</f>
        <v>0.29166666666666669</v>
      </c>
      <c r="L75" s="35">
        <v>0.70833333333333337</v>
      </c>
      <c r="M75" s="66">
        <v>0.29166666666666669</v>
      </c>
      <c r="N75" s="33">
        <f t="shared" si="3"/>
        <v>-2.0833333333333332E-2</v>
      </c>
      <c r="O75" s="51">
        <f t="shared" ref="O75" si="40">IF(M75&lt;K75,"-"&amp;TEXT(-(M75-K75),"[h]:mm"),M75-K75)-"00:30"</f>
        <v>-2.0833333333333332E-2</v>
      </c>
      <c r="P75" s="37">
        <f t="shared" ref="P75:P80" si="41">I75</f>
        <v>0</v>
      </c>
      <c r="Q75" s="39"/>
      <c r="R75" s="39"/>
      <c r="S75" s="39"/>
      <c r="T75" s="40">
        <f>F75</f>
        <v>0.33333333333333331</v>
      </c>
      <c r="U75" s="40">
        <f>G75</f>
        <v>0</v>
      </c>
      <c r="V75" s="59"/>
      <c r="W75" s="59"/>
      <c r="X75" s="40">
        <f t="shared" si="37"/>
        <v>-2.0833333333333332E-2</v>
      </c>
      <c r="Y75" s="50"/>
      <c r="Z75" s="50"/>
      <c r="AA75" s="50"/>
      <c r="AB75" s="50"/>
      <c r="AC75" s="60" t="s">
        <v>29</v>
      </c>
    </row>
    <row r="76" spans="1:29" ht="23.25" customHeight="1" x14ac:dyDescent="0.25">
      <c r="A76" s="44"/>
      <c r="B76" s="67"/>
      <c r="C76" s="67"/>
      <c r="D76" s="68"/>
      <c r="E76" s="69"/>
      <c r="F76" s="37"/>
      <c r="G76" s="34">
        <v>0.39583333333333331</v>
      </c>
      <c r="H76" s="52">
        <v>5</v>
      </c>
      <c r="I76" s="57">
        <f>D76</f>
        <v>0</v>
      </c>
      <c r="J76" s="38"/>
      <c r="K76" s="38"/>
      <c r="L76" s="47"/>
      <c r="M76" s="70"/>
      <c r="N76" s="46"/>
      <c r="O76" s="38"/>
      <c r="P76" s="37">
        <f t="shared" si="41"/>
        <v>0</v>
      </c>
      <c r="Q76" s="49"/>
      <c r="R76" s="49"/>
      <c r="S76" s="49"/>
      <c r="T76" s="40">
        <f>F76</f>
        <v>0</v>
      </c>
      <c r="U76" s="40">
        <f>G76</f>
        <v>0.39583333333333331</v>
      </c>
      <c r="V76" s="59"/>
      <c r="W76" s="41">
        <v>0.44791666666666669</v>
      </c>
      <c r="X76" s="40">
        <f t="shared" si="37"/>
        <v>-2.0833333333333332E-2</v>
      </c>
      <c r="Y76" s="50"/>
      <c r="Z76" s="50"/>
      <c r="AA76" s="50"/>
      <c r="AB76" s="50"/>
      <c r="AC76" s="60" t="s">
        <v>29</v>
      </c>
    </row>
    <row r="77" spans="1:29" ht="23.25" x14ac:dyDescent="0.25">
      <c r="A77" s="54" t="s">
        <v>36</v>
      </c>
      <c r="B77" s="55">
        <v>0.75</v>
      </c>
      <c r="C77" s="55">
        <v>0.33333333333333331</v>
      </c>
      <c r="D77" s="37"/>
      <c r="E77" s="56" t="s">
        <v>37</v>
      </c>
      <c r="F77" s="34">
        <v>0.41666666666666669</v>
      </c>
      <c r="G77" s="37"/>
      <c r="H77" s="52">
        <v>13</v>
      </c>
      <c r="I77" s="57">
        <f>D77</f>
        <v>0</v>
      </c>
      <c r="J77" s="34">
        <f>B77</f>
        <v>0.75</v>
      </c>
      <c r="K77" s="34">
        <f>C77</f>
        <v>0.33333333333333331</v>
      </c>
      <c r="L77" s="41">
        <v>0.75</v>
      </c>
      <c r="M77" s="41">
        <v>0.34375</v>
      </c>
      <c r="N77" s="57">
        <f t="shared" si="3"/>
        <v>-2.0833333333333332E-2</v>
      </c>
      <c r="O77" s="30">
        <f t="shared" ref="O77:O80" si="42">IF(M77&lt;K77,"-"&amp;TEXT(-(M77-K77),"[h]:mm"),M77-K77)-"00:30"</f>
        <v>-1.0416666666666647E-2</v>
      </c>
      <c r="P77" s="37">
        <f t="shared" si="41"/>
        <v>0</v>
      </c>
      <c r="Q77" s="58"/>
      <c r="R77" s="58"/>
      <c r="S77" s="58"/>
      <c r="T77" s="40">
        <f>F77</f>
        <v>0.41666666666666669</v>
      </c>
      <c r="U77" s="40">
        <f>G77</f>
        <v>0</v>
      </c>
      <c r="V77" s="41">
        <v>0.40625</v>
      </c>
      <c r="W77" s="41">
        <v>0.48958333333333331</v>
      </c>
      <c r="X77" s="40">
        <f t="shared" si="37"/>
        <v>-2.0833333333333332E-2</v>
      </c>
      <c r="Y77" s="50"/>
      <c r="Z77" s="50"/>
      <c r="AA77" s="50"/>
      <c r="AB77" s="50"/>
      <c r="AC77" s="43"/>
    </row>
    <row r="78" spans="1:29" ht="23.25" x14ac:dyDescent="0.25">
      <c r="A78" s="54" t="s">
        <v>36</v>
      </c>
      <c r="B78" s="55">
        <v>0.29166666666666669</v>
      </c>
      <c r="C78" s="55">
        <v>0.45833333333333331</v>
      </c>
      <c r="D78" s="37"/>
      <c r="E78" s="54" t="s">
        <v>36</v>
      </c>
      <c r="F78" s="34">
        <v>0.54166666666666663</v>
      </c>
      <c r="G78" s="37"/>
      <c r="H78" s="52">
        <v>13</v>
      </c>
      <c r="I78" s="57">
        <f>D78</f>
        <v>0</v>
      </c>
      <c r="J78" s="34">
        <f>B78</f>
        <v>0.29166666666666669</v>
      </c>
      <c r="K78" s="34">
        <f>C78</f>
        <v>0.45833333333333331</v>
      </c>
      <c r="L78" s="41">
        <v>0.29166666666666669</v>
      </c>
      <c r="M78" s="41">
        <v>0.45833333333333331</v>
      </c>
      <c r="N78" s="57">
        <f t="shared" si="3"/>
        <v>-2.0833333333333332E-2</v>
      </c>
      <c r="O78" s="30">
        <f t="shared" si="42"/>
        <v>-2.0833333333333332E-2</v>
      </c>
      <c r="P78" s="37">
        <f t="shared" si="41"/>
        <v>0</v>
      </c>
      <c r="Q78" s="58"/>
      <c r="R78" s="58"/>
      <c r="S78" s="58"/>
      <c r="T78" s="40">
        <f>F78</f>
        <v>0.54166666666666663</v>
      </c>
      <c r="U78" s="40">
        <f>G78</f>
        <v>0</v>
      </c>
      <c r="V78" s="41">
        <v>0.51041666666666663</v>
      </c>
      <c r="W78" s="41">
        <v>0.54166666666666663</v>
      </c>
      <c r="X78" s="40">
        <f t="shared" si="37"/>
        <v>-2.0833333333333332E-2</v>
      </c>
      <c r="Y78" s="50"/>
      <c r="Z78" s="50"/>
      <c r="AA78" s="50"/>
      <c r="AB78" s="50"/>
      <c r="AC78" s="43"/>
    </row>
    <row r="79" spans="1:29" ht="23.25" x14ac:dyDescent="0.25">
      <c r="A79" s="54" t="s">
        <v>36</v>
      </c>
      <c r="B79" s="55">
        <v>0.75</v>
      </c>
      <c r="C79" s="55">
        <v>0.29166666666666669</v>
      </c>
      <c r="D79" s="37"/>
      <c r="E79" s="56" t="s">
        <v>37</v>
      </c>
      <c r="F79" s="34">
        <v>0.33333333333333331</v>
      </c>
      <c r="G79" s="37"/>
      <c r="H79" s="52">
        <v>13</v>
      </c>
      <c r="I79" s="57">
        <f>D79</f>
        <v>0</v>
      </c>
      <c r="J79" s="34">
        <f>B79</f>
        <v>0.75</v>
      </c>
      <c r="K79" s="34">
        <f>C79</f>
        <v>0.29166666666666669</v>
      </c>
      <c r="L79" s="41">
        <v>0.74305555555555547</v>
      </c>
      <c r="M79" s="41">
        <v>0.35416666666666669</v>
      </c>
      <c r="N79" s="57">
        <f t="shared" ref="N79:N149" si="43">IF((L79-I79-J79)&lt;=0,0,L79-I79-J79)-"00:30"</f>
        <v>-2.0833333333333332E-2</v>
      </c>
      <c r="O79" s="30">
        <f t="shared" si="42"/>
        <v>4.1666666666666671E-2</v>
      </c>
      <c r="P79" s="37">
        <f t="shared" si="41"/>
        <v>0</v>
      </c>
      <c r="Q79" s="58" t="s">
        <v>27</v>
      </c>
      <c r="R79" s="58"/>
      <c r="S79" s="58"/>
      <c r="T79" s="40">
        <f>F79</f>
        <v>0.33333333333333331</v>
      </c>
      <c r="U79" s="40">
        <f>G79</f>
        <v>0</v>
      </c>
      <c r="V79" s="59"/>
      <c r="W79" s="59"/>
      <c r="X79" s="40">
        <f t="shared" si="37"/>
        <v>-2.0833333333333332E-2</v>
      </c>
      <c r="Y79" s="50"/>
      <c r="Z79" s="50"/>
      <c r="AA79" s="50"/>
      <c r="AB79" s="50"/>
      <c r="AC79" s="60" t="s">
        <v>29</v>
      </c>
    </row>
    <row r="80" spans="1:29" ht="23.25" x14ac:dyDescent="0.25">
      <c r="A80" s="54" t="s">
        <v>36</v>
      </c>
      <c r="B80" s="55">
        <v>0.41666666666666669</v>
      </c>
      <c r="C80" s="55">
        <v>0.58333333333333337</v>
      </c>
      <c r="D80" s="37"/>
      <c r="E80" s="54" t="s">
        <v>36</v>
      </c>
      <c r="F80" s="34">
        <v>0.66666666666666663</v>
      </c>
      <c r="G80" s="37"/>
      <c r="H80" s="52">
        <v>13</v>
      </c>
      <c r="I80" s="57">
        <f>D80</f>
        <v>0</v>
      </c>
      <c r="J80" s="34">
        <f>B80</f>
        <v>0.41666666666666669</v>
      </c>
      <c r="K80" s="34">
        <f>C80</f>
        <v>0.58333333333333337</v>
      </c>
      <c r="L80" s="41">
        <v>0.47916666666666669</v>
      </c>
      <c r="M80" s="41">
        <v>0.52083333333333337</v>
      </c>
      <c r="N80" s="57">
        <f t="shared" si="43"/>
        <v>4.1666666666666671E-2</v>
      </c>
      <c r="O80" s="30" t="e">
        <f t="shared" si="42"/>
        <v>#VALUE!</v>
      </c>
      <c r="P80" s="37">
        <f t="shared" si="41"/>
        <v>0</v>
      </c>
      <c r="Q80" s="58"/>
      <c r="R80" s="58" t="s">
        <v>27</v>
      </c>
      <c r="S80" s="58"/>
      <c r="T80" s="40">
        <f>F80</f>
        <v>0.66666666666666663</v>
      </c>
      <c r="U80" s="40">
        <f>G80</f>
        <v>0</v>
      </c>
      <c r="V80" s="41">
        <v>0.60416666666666663</v>
      </c>
      <c r="W80" s="41">
        <v>0.62152777777777779</v>
      </c>
      <c r="X80" s="40">
        <f t="shared" si="37"/>
        <v>-2.0833333333333332E-2</v>
      </c>
      <c r="Y80" s="50"/>
      <c r="Z80" s="50"/>
      <c r="AA80" s="50"/>
      <c r="AB80" s="50"/>
      <c r="AC80" s="43"/>
    </row>
    <row r="81" spans="1:29" ht="23.25" x14ac:dyDescent="0.25">
      <c r="A81" s="54" t="s">
        <v>36</v>
      </c>
      <c r="B81" s="28">
        <v>0</v>
      </c>
      <c r="C81" s="28">
        <v>0</v>
      </c>
      <c r="D81" s="34">
        <v>0.33333333333333331</v>
      </c>
      <c r="E81" s="54" t="s">
        <v>36</v>
      </c>
      <c r="F81" s="34">
        <v>0.45833333333333331</v>
      </c>
      <c r="G81" s="37"/>
      <c r="H81" s="52">
        <v>13</v>
      </c>
      <c r="I81" s="57">
        <f>D81</f>
        <v>0.33333333333333331</v>
      </c>
      <c r="J81" s="34">
        <f>B81</f>
        <v>0</v>
      </c>
      <c r="K81" s="34">
        <f>C81</f>
        <v>0</v>
      </c>
      <c r="L81" s="41">
        <v>0.41666666666666669</v>
      </c>
      <c r="M81" s="41">
        <v>0.4513888888888889</v>
      </c>
      <c r="N81" s="57">
        <f t="shared" si="43"/>
        <v>6.2500000000000042E-2</v>
      </c>
      <c r="O81" s="37">
        <f t="shared" ref="O81:O83" si="44">K81</f>
        <v>0</v>
      </c>
      <c r="P81" s="34">
        <f t="shared" ref="P81:P83" si="45">IF(M81&lt;I81,"-"&amp;TEXT(-(M81-I81),"[h]:mm"),M81-I81)-1/24-"00:30"</f>
        <v>5.5555555555555594E-2</v>
      </c>
      <c r="Q81" s="58"/>
      <c r="R81" s="58" t="s">
        <v>27</v>
      </c>
      <c r="S81" s="58"/>
      <c r="T81" s="40">
        <f>F81</f>
        <v>0.45833333333333331</v>
      </c>
      <c r="U81" s="40">
        <f>G81</f>
        <v>0</v>
      </c>
      <c r="V81" s="41">
        <v>0.54166666666666663</v>
      </c>
      <c r="W81" s="41">
        <v>0.5625</v>
      </c>
      <c r="X81" s="40">
        <f t="shared" si="37"/>
        <v>6.2499999999999986E-2</v>
      </c>
      <c r="Y81" s="50"/>
      <c r="Z81" s="50"/>
      <c r="AA81" s="50"/>
      <c r="AB81" s="50"/>
      <c r="AC81" s="43"/>
    </row>
    <row r="82" spans="1:29" ht="23.25" x14ac:dyDescent="0.25">
      <c r="A82" s="54" t="s">
        <v>36</v>
      </c>
      <c r="B82" s="28">
        <v>0</v>
      </c>
      <c r="C82" s="28">
        <v>0</v>
      </c>
      <c r="D82" s="34">
        <v>0.41666666666666669</v>
      </c>
      <c r="E82" s="45" t="s">
        <v>36</v>
      </c>
      <c r="F82" s="34">
        <v>0.58333333333333337</v>
      </c>
      <c r="G82" s="37"/>
      <c r="H82" s="52">
        <v>13</v>
      </c>
      <c r="I82" s="57">
        <f>D82</f>
        <v>0.41666666666666669</v>
      </c>
      <c r="J82" s="34">
        <f>B82</f>
        <v>0</v>
      </c>
      <c r="K82" s="34">
        <f>C82</f>
        <v>0</v>
      </c>
      <c r="L82" s="41">
        <v>0.42708333333333331</v>
      </c>
      <c r="M82" s="41">
        <v>0.46875</v>
      </c>
      <c r="N82" s="57">
        <f t="shared" si="43"/>
        <v>-1.0416666666666703E-2</v>
      </c>
      <c r="O82" s="37">
        <f t="shared" si="44"/>
        <v>0</v>
      </c>
      <c r="P82" s="34">
        <f t="shared" si="45"/>
        <v>-1.0416666666666682E-2</v>
      </c>
      <c r="Q82" s="58"/>
      <c r="R82" s="58"/>
      <c r="S82" s="58"/>
      <c r="T82" s="40">
        <f>F82</f>
        <v>0.58333333333333337</v>
      </c>
      <c r="U82" s="40">
        <f>G82</f>
        <v>0</v>
      </c>
      <c r="V82" s="41">
        <v>0.58333333333333337</v>
      </c>
      <c r="W82" s="41">
        <v>0.63541666666666663</v>
      </c>
      <c r="X82" s="40">
        <f t="shared" si="37"/>
        <v>-2.0833333333333332E-2</v>
      </c>
      <c r="Y82" s="50"/>
      <c r="Z82" s="50"/>
      <c r="AA82" s="50"/>
      <c r="AB82" s="50"/>
      <c r="AC82" s="43"/>
    </row>
    <row r="83" spans="1:29" ht="23.25" x14ac:dyDescent="0.25">
      <c r="A83" s="54" t="s">
        <v>36</v>
      </c>
      <c r="B83" s="28">
        <v>0</v>
      </c>
      <c r="C83" s="28">
        <v>0</v>
      </c>
      <c r="D83" s="34">
        <v>0.41666666666666669</v>
      </c>
      <c r="E83" s="54" t="s">
        <v>36</v>
      </c>
      <c r="F83" s="34">
        <v>0.45833333333333331</v>
      </c>
      <c r="G83" s="61"/>
      <c r="H83" s="52">
        <v>13</v>
      </c>
      <c r="I83" s="57">
        <f>D83</f>
        <v>0.41666666666666669</v>
      </c>
      <c r="J83" s="34">
        <f>B83</f>
        <v>0</v>
      </c>
      <c r="K83" s="34">
        <f>C83</f>
        <v>0</v>
      </c>
      <c r="L83" s="59">
        <v>0.41666666666666669</v>
      </c>
      <c r="M83" s="59">
        <v>0.44791666666666669</v>
      </c>
      <c r="N83" s="57">
        <f t="shared" si="43"/>
        <v>-2.0833333333333332E-2</v>
      </c>
      <c r="O83" s="37">
        <f t="shared" si="44"/>
        <v>0</v>
      </c>
      <c r="P83" s="34">
        <f t="shared" si="45"/>
        <v>-3.1249999999999997E-2</v>
      </c>
      <c r="Q83" s="58"/>
      <c r="R83" s="58"/>
      <c r="S83" s="58"/>
      <c r="T83" s="40">
        <f>F83</f>
        <v>0.45833333333333331</v>
      </c>
      <c r="U83" s="40">
        <f>G83</f>
        <v>0</v>
      </c>
      <c r="V83" s="59"/>
      <c r="W83" s="59"/>
      <c r="X83" s="40">
        <f t="shared" si="37"/>
        <v>-2.0833333333333332E-2</v>
      </c>
      <c r="Y83" s="50"/>
      <c r="Z83" s="50"/>
      <c r="AA83" s="50"/>
      <c r="AB83" s="50"/>
      <c r="AC83" s="60" t="s">
        <v>29</v>
      </c>
    </row>
    <row r="84" spans="1:29" ht="23.25" x14ac:dyDescent="0.25">
      <c r="A84" s="54" t="s">
        <v>37</v>
      </c>
      <c r="B84" s="55">
        <v>0.75</v>
      </c>
      <c r="C84" s="55">
        <v>0.33333333333333331</v>
      </c>
      <c r="D84" s="37"/>
      <c r="E84" s="56" t="s">
        <v>38</v>
      </c>
      <c r="F84" s="34">
        <v>0.41666666666666669</v>
      </c>
      <c r="G84" s="37"/>
      <c r="H84" s="52">
        <v>13</v>
      </c>
      <c r="I84" s="57">
        <f>D84</f>
        <v>0</v>
      </c>
      <c r="J84" s="34">
        <f>B84</f>
        <v>0.75</v>
      </c>
      <c r="K84" s="34">
        <f>C84</f>
        <v>0.33333333333333331</v>
      </c>
      <c r="L84" s="41">
        <v>0.75</v>
      </c>
      <c r="M84" s="41">
        <v>0.33333333333333331</v>
      </c>
      <c r="N84" s="57">
        <f t="shared" si="43"/>
        <v>-2.0833333333333332E-2</v>
      </c>
      <c r="O84" s="30">
        <f t="shared" ref="O84:O86" si="46">IF(M84&lt;K84,"-"&amp;TEXT(-(M84-K84),"[h]:mm"),M84-K84)-"00:30"</f>
        <v>-2.0833333333333332E-2</v>
      </c>
      <c r="P84" s="37">
        <f t="shared" ref="P84:P86" si="47">I84</f>
        <v>0</v>
      </c>
      <c r="Q84" s="58"/>
      <c r="R84" s="58"/>
      <c r="S84" s="58"/>
      <c r="T84" s="40">
        <f>F84</f>
        <v>0.41666666666666669</v>
      </c>
      <c r="U84" s="40">
        <f>G84</f>
        <v>0</v>
      </c>
      <c r="V84" s="41">
        <v>0.39583333333333331</v>
      </c>
      <c r="W84" s="41">
        <v>0.4375</v>
      </c>
      <c r="X84" s="40">
        <f t="shared" si="37"/>
        <v>-2.0833333333333332E-2</v>
      </c>
      <c r="Y84" s="50"/>
      <c r="Z84" s="50"/>
      <c r="AA84" s="50"/>
      <c r="AB84" s="50"/>
      <c r="AC84" s="43"/>
    </row>
    <row r="85" spans="1:29" ht="23.25" x14ac:dyDescent="0.25">
      <c r="A85" s="54" t="s">
        <v>37</v>
      </c>
      <c r="B85" s="55">
        <v>0.29166666666666669</v>
      </c>
      <c r="C85" s="55">
        <v>0.45833333333333331</v>
      </c>
      <c r="D85" s="37"/>
      <c r="E85" s="54" t="s">
        <v>37</v>
      </c>
      <c r="F85" s="34">
        <v>0.54166666666666663</v>
      </c>
      <c r="G85" s="37"/>
      <c r="H85" s="52">
        <v>13</v>
      </c>
      <c r="I85" s="57">
        <f>D85</f>
        <v>0</v>
      </c>
      <c r="J85" s="34">
        <f>B85</f>
        <v>0.29166666666666669</v>
      </c>
      <c r="K85" s="34">
        <f>C85</f>
        <v>0.45833333333333331</v>
      </c>
      <c r="L85" s="41">
        <v>0.27083333333333331</v>
      </c>
      <c r="M85" s="59">
        <v>0.45833333333333331</v>
      </c>
      <c r="N85" s="57">
        <f t="shared" si="43"/>
        <v>-2.0833333333333332E-2</v>
      </c>
      <c r="O85" s="30">
        <f t="shared" si="46"/>
        <v>-2.0833333333333332E-2</v>
      </c>
      <c r="P85" s="37">
        <f t="shared" si="47"/>
        <v>0</v>
      </c>
      <c r="Q85" s="58"/>
      <c r="R85" s="58"/>
      <c r="S85" s="58"/>
      <c r="T85" s="40">
        <f>F85</f>
        <v>0.54166666666666663</v>
      </c>
      <c r="U85" s="40">
        <f>G85</f>
        <v>0</v>
      </c>
      <c r="V85" s="41">
        <v>0.5625</v>
      </c>
      <c r="W85" s="41">
        <v>0.59027777777777779</v>
      </c>
      <c r="X85" s="40">
        <f t="shared" si="37"/>
        <v>3.8163916471489756E-17</v>
      </c>
      <c r="Y85" s="50"/>
      <c r="Z85" s="50"/>
      <c r="AA85" s="50"/>
      <c r="AB85" s="50"/>
      <c r="AC85" s="60" t="s">
        <v>29</v>
      </c>
    </row>
    <row r="86" spans="1:29" ht="23.25" x14ac:dyDescent="0.25">
      <c r="A86" s="54" t="s">
        <v>37</v>
      </c>
      <c r="B86" s="55">
        <v>0.75</v>
      </c>
      <c r="C86" s="55">
        <v>0.29166666666666669</v>
      </c>
      <c r="D86" s="37"/>
      <c r="E86" s="56" t="s">
        <v>38</v>
      </c>
      <c r="F86" s="34">
        <v>0.33333333333333331</v>
      </c>
      <c r="G86" s="37"/>
      <c r="H86" s="52">
        <v>13</v>
      </c>
      <c r="I86" s="57">
        <f>D86</f>
        <v>0</v>
      </c>
      <c r="J86" s="34">
        <f>B86</f>
        <v>0.75</v>
      </c>
      <c r="K86" s="34">
        <f>C86</f>
        <v>0.29166666666666669</v>
      </c>
      <c r="L86" s="41">
        <v>0.75</v>
      </c>
      <c r="M86" s="59">
        <v>0.29166666666666669</v>
      </c>
      <c r="N86" s="57">
        <f t="shared" si="43"/>
        <v>-2.0833333333333332E-2</v>
      </c>
      <c r="O86" s="30">
        <f t="shared" si="46"/>
        <v>-2.0833333333333332E-2</v>
      </c>
      <c r="P86" s="37">
        <f t="shared" si="47"/>
        <v>0</v>
      </c>
      <c r="Q86" s="58"/>
      <c r="R86" s="58"/>
      <c r="S86" s="58"/>
      <c r="T86" s="40">
        <f>F86</f>
        <v>0.33333333333333331</v>
      </c>
      <c r="U86" s="40">
        <f>G86</f>
        <v>0</v>
      </c>
      <c r="V86" s="59"/>
      <c r="W86" s="59"/>
      <c r="X86" s="40">
        <f t="shared" si="37"/>
        <v>-2.0833333333333332E-2</v>
      </c>
      <c r="Y86" s="50"/>
      <c r="Z86" s="50"/>
      <c r="AA86" s="50"/>
      <c r="AB86" s="50"/>
      <c r="AC86" s="60" t="s">
        <v>29</v>
      </c>
    </row>
    <row r="87" spans="1:29" ht="23.25" x14ac:dyDescent="0.25">
      <c r="A87" s="54" t="s">
        <v>37</v>
      </c>
      <c r="B87" s="28">
        <v>0</v>
      </c>
      <c r="C87" s="28">
        <v>0</v>
      </c>
      <c r="D87" s="34">
        <v>0.33333333333333331</v>
      </c>
      <c r="E87" s="54" t="s">
        <v>37</v>
      </c>
      <c r="F87" s="34">
        <v>0.45833333333333331</v>
      </c>
      <c r="G87" s="37"/>
      <c r="H87" s="52">
        <v>13</v>
      </c>
      <c r="I87" s="57">
        <f>D87</f>
        <v>0.33333333333333331</v>
      </c>
      <c r="J87" s="34">
        <f>B87</f>
        <v>0</v>
      </c>
      <c r="K87" s="34">
        <f>C87</f>
        <v>0</v>
      </c>
      <c r="L87" s="41">
        <v>0.29166666666666669</v>
      </c>
      <c r="M87" s="41">
        <v>0.375</v>
      </c>
      <c r="N87" s="57">
        <f t="shared" si="43"/>
        <v>-2.0833333333333332E-2</v>
      </c>
      <c r="O87" s="37">
        <f t="shared" ref="O87:O93" si="48">K87</f>
        <v>0</v>
      </c>
      <c r="P87" s="34">
        <f t="shared" ref="P87:P89" si="49">IF(M87&lt;I87,"-"&amp;TEXT(-(M87-I87),"[h]:mm"),M87-I87)-1/24-"00:30"</f>
        <v>-2.0833333333333311E-2</v>
      </c>
      <c r="Q87" s="58"/>
      <c r="R87" s="58"/>
      <c r="S87" s="58"/>
      <c r="T87" s="40">
        <f>F87</f>
        <v>0.45833333333333331</v>
      </c>
      <c r="U87" s="40">
        <f>G87</f>
        <v>0</v>
      </c>
      <c r="V87" s="59"/>
      <c r="W87" s="59"/>
      <c r="X87" s="40">
        <f t="shared" si="37"/>
        <v>-2.0833333333333332E-2</v>
      </c>
      <c r="Y87" s="50"/>
      <c r="Z87" s="50"/>
      <c r="AA87" s="50"/>
      <c r="AB87" s="50"/>
      <c r="AC87" s="43"/>
    </row>
    <row r="88" spans="1:29" ht="23.25" x14ac:dyDescent="0.25">
      <c r="A88" s="54" t="s">
        <v>37</v>
      </c>
      <c r="B88" s="28">
        <v>0</v>
      </c>
      <c r="C88" s="28">
        <v>0</v>
      </c>
      <c r="D88" s="34">
        <v>0.25</v>
      </c>
      <c r="E88" s="54" t="s">
        <v>37</v>
      </c>
      <c r="F88" s="34">
        <v>0.35416666666666669</v>
      </c>
      <c r="G88" s="37"/>
      <c r="H88" s="52">
        <v>13</v>
      </c>
      <c r="I88" s="57">
        <f>D88</f>
        <v>0.25</v>
      </c>
      <c r="J88" s="34">
        <f>B88</f>
        <v>0</v>
      </c>
      <c r="K88" s="34">
        <f>C88</f>
        <v>0</v>
      </c>
      <c r="L88" s="41">
        <v>0.25</v>
      </c>
      <c r="M88" s="41">
        <v>0.29166666666666669</v>
      </c>
      <c r="N88" s="57">
        <f t="shared" si="43"/>
        <v>-2.0833333333333332E-2</v>
      </c>
      <c r="O88" s="37">
        <f t="shared" si="48"/>
        <v>0</v>
      </c>
      <c r="P88" s="34">
        <f t="shared" si="49"/>
        <v>-2.0833333333333311E-2</v>
      </c>
      <c r="Q88" s="58"/>
      <c r="R88" s="58"/>
      <c r="S88" s="58"/>
      <c r="T88" s="40">
        <f>F88</f>
        <v>0.35416666666666669</v>
      </c>
      <c r="U88" s="40">
        <f>G88</f>
        <v>0</v>
      </c>
      <c r="V88" s="41">
        <v>0.35416666666666669</v>
      </c>
      <c r="W88" s="41">
        <v>0.39583333333333331</v>
      </c>
      <c r="X88" s="40">
        <f t="shared" si="37"/>
        <v>-2.0833333333333332E-2</v>
      </c>
      <c r="Y88" s="50"/>
      <c r="Z88" s="50"/>
      <c r="AA88" s="50"/>
      <c r="AB88" s="50"/>
      <c r="AC88" s="43"/>
    </row>
    <row r="89" spans="1:29" ht="23.25" x14ac:dyDescent="0.25">
      <c r="A89" s="54" t="s">
        <v>37</v>
      </c>
      <c r="B89" s="28">
        <v>0</v>
      </c>
      <c r="C89" s="28">
        <v>0</v>
      </c>
      <c r="D89" s="34">
        <v>0.41666666666666669</v>
      </c>
      <c r="E89" s="54" t="s">
        <v>37</v>
      </c>
      <c r="F89" s="34">
        <v>0.45833333333333331</v>
      </c>
      <c r="G89" s="37"/>
      <c r="H89" s="52">
        <v>13</v>
      </c>
      <c r="I89" s="57">
        <f>D89</f>
        <v>0.41666666666666669</v>
      </c>
      <c r="J89" s="34">
        <f>B89</f>
        <v>0</v>
      </c>
      <c r="K89" s="34">
        <f>C89</f>
        <v>0</v>
      </c>
      <c r="L89" s="59">
        <v>0.41666666666666669</v>
      </c>
      <c r="M89" s="59">
        <v>0.44791666666666669</v>
      </c>
      <c r="N89" s="57">
        <f t="shared" si="43"/>
        <v>-2.0833333333333332E-2</v>
      </c>
      <c r="O89" s="37">
        <f t="shared" si="48"/>
        <v>0</v>
      </c>
      <c r="P89" s="34">
        <f t="shared" si="49"/>
        <v>-3.1249999999999997E-2</v>
      </c>
      <c r="Q89" s="58"/>
      <c r="R89" s="58"/>
      <c r="S89" s="58"/>
      <c r="T89" s="40">
        <f>F89</f>
        <v>0.45833333333333331</v>
      </c>
      <c r="U89" s="40">
        <f>G89</f>
        <v>0</v>
      </c>
      <c r="V89" s="59"/>
      <c r="W89" s="59"/>
      <c r="X89" s="40">
        <f t="shared" si="37"/>
        <v>-2.0833333333333332E-2</v>
      </c>
      <c r="Y89" s="50"/>
      <c r="Z89" s="50"/>
      <c r="AA89" s="50"/>
      <c r="AB89" s="50"/>
      <c r="AC89" s="60" t="s">
        <v>29</v>
      </c>
    </row>
    <row r="90" spans="1:29" ht="23.25" customHeight="1" x14ac:dyDescent="0.25">
      <c r="A90" s="71" t="s">
        <v>38</v>
      </c>
      <c r="B90" s="28">
        <v>0</v>
      </c>
      <c r="C90" s="28">
        <v>0</v>
      </c>
      <c r="D90" s="51">
        <v>0.33333333333333331</v>
      </c>
      <c r="E90" s="71" t="s">
        <v>38</v>
      </c>
      <c r="F90" s="34">
        <v>0.45833333333333331</v>
      </c>
      <c r="G90" s="37"/>
      <c r="H90" s="45">
        <v>5</v>
      </c>
      <c r="I90" s="33">
        <f>D90</f>
        <v>0.33333333333333331</v>
      </c>
      <c r="J90" s="34">
        <f>B90</f>
        <v>0</v>
      </c>
      <c r="K90" s="34">
        <f>C90</f>
        <v>0</v>
      </c>
      <c r="L90" s="35">
        <v>0.3611111111111111</v>
      </c>
      <c r="M90" s="35">
        <v>0.3888888888888889</v>
      </c>
      <c r="N90" s="33">
        <f t="shared" si="43"/>
        <v>6.9444444444444579E-3</v>
      </c>
      <c r="O90" s="37">
        <f t="shared" si="48"/>
        <v>0</v>
      </c>
      <c r="P90" s="48">
        <f>IF(M90&lt;I90,"-"&amp;TEXT(-(M90-I90),"[h]:mm"),M90-I90)-1/24-"00:30"</f>
        <v>-6.9444444444444163E-3</v>
      </c>
      <c r="Q90" s="39"/>
      <c r="R90" s="39" t="s">
        <v>27</v>
      </c>
      <c r="S90" s="39"/>
      <c r="T90" s="40">
        <f>F90</f>
        <v>0.45833333333333331</v>
      </c>
      <c r="U90" s="40">
        <f>G90</f>
        <v>0</v>
      </c>
      <c r="V90" s="41">
        <v>0.52222222222222225</v>
      </c>
      <c r="W90" s="41">
        <v>0.60416666666666663</v>
      </c>
      <c r="X90" s="40">
        <f t="shared" si="37"/>
        <v>4.3055555555555611E-2</v>
      </c>
      <c r="Y90" s="50"/>
      <c r="Z90" s="50"/>
      <c r="AA90" s="50"/>
      <c r="AB90" s="50"/>
      <c r="AC90" s="43"/>
    </row>
    <row r="91" spans="1:29" ht="23.25" customHeight="1" x14ac:dyDescent="0.25">
      <c r="A91" s="44"/>
      <c r="B91" s="28">
        <v>0</v>
      </c>
      <c r="C91" s="28">
        <v>0</v>
      </c>
      <c r="D91" s="38"/>
      <c r="E91" s="44"/>
      <c r="F91" s="37"/>
      <c r="G91" s="34">
        <v>0.58333333333333337</v>
      </c>
      <c r="H91" s="45">
        <v>8</v>
      </c>
      <c r="I91" s="46"/>
      <c r="J91" s="34">
        <f>B91</f>
        <v>0</v>
      </c>
      <c r="K91" s="34">
        <f>C91</f>
        <v>0</v>
      </c>
      <c r="L91" s="47"/>
      <c r="M91" s="47"/>
      <c r="N91" s="46"/>
      <c r="O91" s="37">
        <f t="shared" si="48"/>
        <v>0</v>
      </c>
      <c r="P91" s="48"/>
      <c r="Q91" s="49"/>
      <c r="R91" s="49"/>
      <c r="S91" s="49"/>
      <c r="T91" s="40">
        <f>F91</f>
        <v>0</v>
      </c>
      <c r="U91" s="40">
        <f>G91</f>
        <v>0.58333333333333337</v>
      </c>
      <c r="V91" s="41">
        <v>0.67013888888888884</v>
      </c>
      <c r="W91" s="41">
        <v>0.6875</v>
      </c>
      <c r="X91" s="40">
        <f t="shared" si="37"/>
        <v>6.597222222222214E-2</v>
      </c>
      <c r="Y91" s="50"/>
      <c r="Z91" s="50"/>
      <c r="AA91" s="50"/>
      <c r="AB91" s="50"/>
      <c r="AC91" s="43"/>
    </row>
    <row r="92" spans="1:29" ht="23.25" x14ac:dyDescent="0.25">
      <c r="A92" s="54" t="s">
        <v>38</v>
      </c>
      <c r="B92" s="55">
        <v>0.75</v>
      </c>
      <c r="C92" s="55">
        <v>0.33333333333333331</v>
      </c>
      <c r="D92" s="37"/>
      <c r="E92" s="56" t="s">
        <v>39</v>
      </c>
      <c r="F92" s="34">
        <v>0.41666666666666669</v>
      </c>
      <c r="G92" s="37"/>
      <c r="H92" s="52">
        <v>13</v>
      </c>
      <c r="I92" s="57">
        <f>D92</f>
        <v>0</v>
      </c>
      <c r="J92" s="34">
        <f>B92</f>
        <v>0.75</v>
      </c>
      <c r="K92" s="34">
        <f>C92</f>
        <v>0.33333333333333331</v>
      </c>
      <c r="L92" s="41">
        <v>0.75</v>
      </c>
      <c r="M92" s="41">
        <v>0.34722222222222227</v>
      </c>
      <c r="N92" s="57">
        <f t="shared" si="43"/>
        <v>-2.0833333333333332E-2</v>
      </c>
      <c r="O92" s="30">
        <f t="shared" ref="O92" si="50">IF(M92&lt;K92,"-"&amp;TEXT(-(M92-K92),"[h]:mm"),M92-K92)-"00:30"</f>
        <v>-6.9444444444443816E-3</v>
      </c>
      <c r="P92" s="37">
        <f t="shared" ref="P92" si="51">I92</f>
        <v>0</v>
      </c>
      <c r="Q92" s="58"/>
      <c r="R92" s="58"/>
      <c r="S92" s="58"/>
      <c r="T92" s="40">
        <f>F92</f>
        <v>0.41666666666666669</v>
      </c>
      <c r="U92" s="40">
        <f>G92</f>
        <v>0</v>
      </c>
      <c r="V92" s="59"/>
      <c r="W92" s="41">
        <v>0.4375</v>
      </c>
      <c r="X92" s="40">
        <f t="shared" si="37"/>
        <v>-2.0833333333333332E-2</v>
      </c>
      <c r="Y92" s="50"/>
      <c r="Z92" s="50"/>
      <c r="AA92" s="50"/>
      <c r="AB92" s="50"/>
      <c r="AC92" s="60" t="s">
        <v>29</v>
      </c>
    </row>
    <row r="93" spans="1:29" ht="23.25" x14ac:dyDescent="0.25">
      <c r="A93" s="54" t="s">
        <v>38</v>
      </c>
      <c r="B93" s="28">
        <v>0</v>
      </c>
      <c r="C93" s="28">
        <v>0</v>
      </c>
      <c r="D93" s="34">
        <v>0.64583333333333337</v>
      </c>
      <c r="E93" s="56" t="s">
        <v>39</v>
      </c>
      <c r="F93" s="34">
        <v>0.29166666666666669</v>
      </c>
      <c r="G93" s="37"/>
      <c r="H93" s="52">
        <v>13</v>
      </c>
      <c r="I93" s="57">
        <f>D93</f>
        <v>0.64583333333333337</v>
      </c>
      <c r="J93" s="34">
        <f>B93</f>
        <v>0</v>
      </c>
      <c r="K93" s="34">
        <f>C93</f>
        <v>0</v>
      </c>
      <c r="L93" s="41">
        <v>0.63888888888888895</v>
      </c>
      <c r="M93" s="41">
        <v>0.70833333333333337</v>
      </c>
      <c r="N93" s="57">
        <f t="shared" si="43"/>
        <v>-2.0833333333333332E-2</v>
      </c>
      <c r="O93" s="37">
        <f t="shared" si="48"/>
        <v>0</v>
      </c>
      <c r="P93" s="34">
        <f t="shared" ref="P93" si="52">IF(M93&lt;I93,"-"&amp;TEXT(-(M93-I93),"[h]:mm"),M93-I93)-1/24-"00:30"</f>
        <v>0</v>
      </c>
      <c r="Q93" s="58"/>
      <c r="R93" s="58"/>
      <c r="S93" s="58"/>
      <c r="T93" s="40">
        <f>F93</f>
        <v>0.29166666666666669</v>
      </c>
      <c r="U93" s="40">
        <f>G93</f>
        <v>0</v>
      </c>
      <c r="V93" s="41">
        <v>0.2951388888888889</v>
      </c>
      <c r="W93" s="41">
        <v>0.35416666666666669</v>
      </c>
      <c r="X93" s="40">
        <f t="shared" si="37"/>
        <v>-1.7361111111111122E-2</v>
      </c>
      <c r="Y93" s="50"/>
      <c r="Z93" s="50"/>
      <c r="AA93" s="50"/>
      <c r="AB93" s="50"/>
      <c r="AC93" s="43"/>
    </row>
    <row r="94" spans="1:29" ht="23.25" x14ac:dyDescent="0.25">
      <c r="A94" s="54" t="s">
        <v>38</v>
      </c>
      <c r="B94" s="55">
        <v>0.29166666666666669</v>
      </c>
      <c r="C94" s="55">
        <v>0.45833333333333331</v>
      </c>
      <c r="D94" s="37"/>
      <c r="E94" s="54" t="s">
        <v>38</v>
      </c>
      <c r="F94" s="34">
        <v>0.54166666666666663</v>
      </c>
      <c r="G94" s="37"/>
      <c r="H94" s="52">
        <v>13</v>
      </c>
      <c r="I94" s="57">
        <f>D94</f>
        <v>0</v>
      </c>
      <c r="J94" s="34">
        <f>B94</f>
        <v>0.29166666666666669</v>
      </c>
      <c r="K94" s="34">
        <f>C94</f>
        <v>0.45833333333333331</v>
      </c>
      <c r="L94" s="41">
        <v>0.25</v>
      </c>
      <c r="M94" s="59">
        <v>0.45833333333333331</v>
      </c>
      <c r="N94" s="57">
        <f t="shared" si="43"/>
        <v>-2.0833333333333332E-2</v>
      </c>
      <c r="O94" s="30">
        <f t="shared" ref="O94:O104" si="53">IF(M94&lt;K94,"-"&amp;TEXT(-(M94-K94),"[h]:mm"),M94-K94)-"00:30"</f>
        <v>-2.0833333333333332E-2</v>
      </c>
      <c r="P94" s="37">
        <f t="shared" ref="P94:P96" si="54">I94</f>
        <v>0</v>
      </c>
      <c r="Q94" s="58"/>
      <c r="R94" s="58"/>
      <c r="S94" s="58"/>
      <c r="T94" s="40">
        <f>F94</f>
        <v>0.54166666666666663</v>
      </c>
      <c r="U94" s="40">
        <f>G94</f>
        <v>0</v>
      </c>
      <c r="V94" s="41">
        <v>0.4375</v>
      </c>
      <c r="W94" s="41">
        <v>0.47361111111111115</v>
      </c>
      <c r="X94" s="40">
        <f t="shared" si="37"/>
        <v>-2.0833333333333332E-2</v>
      </c>
      <c r="Y94" s="50"/>
      <c r="Z94" s="50"/>
      <c r="AA94" s="50"/>
      <c r="AB94" s="50"/>
      <c r="AC94" s="60" t="s">
        <v>29</v>
      </c>
    </row>
    <row r="95" spans="1:29" ht="23.25" x14ac:dyDescent="0.25">
      <c r="A95" s="54" t="s">
        <v>38</v>
      </c>
      <c r="B95" s="55">
        <v>0.75</v>
      </c>
      <c r="C95" s="55">
        <v>0.29166666666666669</v>
      </c>
      <c r="D95" s="37"/>
      <c r="E95" s="56" t="s">
        <v>39</v>
      </c>
      <c r="F95" s="34">
        <v>0.33333333333333331</v>
      </c>
      <c r="G95" s="37"/>
      <c r="H95" s="52">
        <v>13</v>
      </c>
      <c r="I95" s="57">
        <f>D95</f>
        <v>0</v>
      </c>
      <c r="J95" s="34">
        <f>B95</f>
        <v>0.75</v>
      </c>
      <c r="K95" s="34">
        <f>C95</f>
        <v>0.29166666666666669</v>
      </c>
      <c r="L95" s="41">
        <v>0.75</v>
      </c>
      <c r="M95" s="59">
        <v>0.29166666666666669</v>
      </c>
      <c r="N95" s="57">
        <f t="shared" si="43"/>
        <v>-2.0833333333333332E-2</v>
      </c>
      <c r="O95" s="30">
        <f t="shared" si="53"/>
        <v>-2.0833333333333332E-2</v>
      </c>
      <c r="P95" s="37">
        <f t="shared" si="54"/>
        <v>0</v>
      </c>
      <c r="Q95" s="58"/>
      <c r="R95" s="58"/>
      <c r="S95" s="58"/>
      <c r="T95" s="40">
        <f>F95</f>
        <v>0.33333333333333331</v>
      </c>
      <c r="U95" s="40">
        <f>G95</f>
        <v>0</v>
      </c>
      <c r="V95" s="59"/>
      <c r="W95" s="59"/>
      <c r="X95" s="40">
        <f t="shared" si="37"/>
        <v>-2.0833333333333332E-2</v>
      </c>
      <c r="Y95" s="50"/>
      <c r="Z95" s="50"/>
      <c r="AA95" s="50"/>
      <c r="AB95" s="50"/>
      <c r="AC95" s="60" t="s">
        <v>29</v>
      </c>
    </row>
    <row r="96" spans="1:29" ht="23.25" x14ac:dyDescent="0.25">
      <c r="A96" s="54" t="s">
        <v>38</v>
      </c>
      <c r="B96" s="55">
        <v>0.41666666666666669</v>
      </c>
      <c r="C96" s="55">
        <v>0.58333333333333337</v>
      </c>
      <c r="D96" s="37"/>
      <c r="E96" s="54" t="s">
        <v>38</v>
      </c>
      <c r="F96" s="34">
        <v>0.66666666666666663</v>
      </c>
      <c r="G96" s="37"/>
      <c r="H96" s="52">
        <v>13</v>
      </c>
      <c r="I96" s="57">
        <f>D96</f>
        <v>0</v>
      </c>
      <c r="J96" s="34">
        <f>B96</f>
        <v>0.41666666666666669</v>
      </c>
      <c r="K96" s="34">
        <f>C96</f>
        <v>0.58333333333333337</v>
      </c>
      <c r="L96" s="41">
        <v>0.52083333333333337</v>
      </c>
      <c r="M96" s="41">
        <v>0.56597222222222221</v>
      </c>
      <c r="N96" s="57">
        <f t="shared" si="43"/>
        <v>8.3333333333333356E-2</v>
      </c>
      <c r="O96" s="30" t="e">
        <f t="shared" si="53"/>
        <v>#VALUE!</v>
      </c>
      <c r="P96" s="37">
        <f t="shared" si="54"/>
        <v>0</v>
      </c>
      <c r="Q96" s="58"/>
      <c r="R96" s="58" t="s">
        <v>27</v>
      </c>
      <c r="S96" s="58"/>
      <c r="T96" s="40">
        <f>F96</f>
        <v>0.66666666666666663</v>
      </c>
      <c r="U96" s="40">
        <f>G96</f>
        <v>0</v>
      </c>
      <c r="V96" s="41">
        <v>0.625</v>
      </c>
      <c r="W96" s="41">
        <v>0.65277777777777779</v>
      </c>
      <c r="X96" s="40">
        <f t="shared" si="37"/>
        <v>-2.0833333333333332E-2</v>
      </c>
      <c r="Y96" s="50"/>
      <c r="Z96" s="50"/>
      <c r="AA96" s="50"/>
      <c r="AB96" s="50"/>
      <c r="AC96" s="43"/>
    </row>
    <row r="97" spans="1:29" ht="23.25" x14ac:dyDescent="0.25">
      <c r="A97" s="54" t="s">
        <v>38</v>
      </c>
      <c r="B97" s="28">
        <v>0</v>
      </c>
      <c r="C97" s="28">
        <v>0</v>
      </c>
      <c r="D97" s="34">
        <v>0.25</v>
      </c>
      <c r="E97" s="54" t="s">
        <v>38</v>
      </c>
      <c r="F97" s="34">
        <v>0.35416666666666669</v>
      </c>
      <c r="G97" s="37"/>
      <c r="H97" s="52">
        <v>13</v>
      </c>
      <c r="I97" s="57">
        <f>D97</f>
        <v>0.25</v>
      </c>
      <c r="J97" s="34">
        <f>B97</f>
        <v>0</v>
      </c>
      <c r="K97" s="34">
        <f>C97</f>
        <v>0</v>
      </c>
      <c r="L97" s="41">
        <v>0.25</v>
      </c>
      <c r="M97" s="41">
        <v>0.29166666666666669</v>
      </c>
      <c r="N97" s="57">
        <f t="shared" si="43"/>
        <v>-2.0833333333333332E-2</v>
      </c>
      <c r="O97" s="37">
        <f t="shared" ref="O97" si="55">K97</f>
        <v>0</v>
      </c>
      <c r="P97" s="34">
        <f t="shared" ref="P97" si="56">IF(M97&lt;I97,"-"&amp;TEXT(-(M97-I97),"[h]:mm"),M97-I97)-1/24-"00:30"</f>
        <v>-2.0833333333333311E-2</v>
      </c>
      <c r="Q97" s="58"/>
      <c r="R97" s="58"/>
      <c r="S97" s="58"/>
      <c r="T97" s="40">
        <f>F97</f>
        <v>0.35416666666666669</v>
      </c>
      <c r="U97" s="40">
        <f>G97</f>
        <v>0</v>
      </c>
      <c r="V97" s="41">
        <v>0.3888888888888889</v>
      </c>
      <c r="W97" s="41">
        <v>0.39583333333333331</v>
      </c>
      <c r="X97" s="40">
        <f t="shared" si="37"/>
        <v>1.3888888888888878E-2</v>
      </c>
      <c r="Y97" s="50"/>
      <c r="Z97" s="50"/>
      <c r="AA97" s="50"/>
      <c r="AB97" s="50"/>
      <c r="AC97" s="43"/>
    </row>
    <row r="98" spans="1:29" ht="23.25" x14ac:dyDescent="0.25">
      <c r="A98" s="54" t="s">
        <v>38</v>
      </c>
      <c r="B98" s="55">
        <v>0.75</v>
      </c>
      <c r="C98" s="55">
        <v>0.29166666666666669</v>
      </c>
      <c r="D98" s="37"/>
      <c r="E98" s="56" t="s">
        <v>39</v>
      </c>
      <c r="F98" s="34">
        <v>0.33333333333333331</v>
      </c>
      <c r="G98" s="37"/>
      <c r="H98" s="52">
        <v>13</v>
      </c>
      <c r="I98" s="57">
        <f>D98</f>
        <v>0</v>
      </c>
      <c r="J98" s="34">
        <f>B98</f>
        <v>0.75</v>
      </c>
      <c r="K98" s="34">
        <f>C98</f>
        <v>0.29166666666666669</v>
      </c>
      <c r="L98" s="41"/>
      <c r="M98" s="41"/>
      <c r="N98" s="57">
        <f t="shared" si="43"/>
        <v>-2.0833333333333332E-2</v>
      </c>
      <c r="O98" s="30" t="e">
        <f t="shared" si="53"/>
        <v>#VALUE!</v>
      </c>
      <c r="P98" s="37">
        <f t="shared" ref="P98" si="57">I98</f>
        <v>0</v>
      </c>
      <c r="Q98" s="58"/>
      <c r="R98" s="58"/>
      <c r="S98" s="58"/>
      <c r="T98" s="40">
        <f>F98</f>
        <v>0.33333333333333331</v>
      </c>
      <c r="U98" s="40">
        <f>G98</f>
        <v>0</v>
      </c>
      <c r="V98" s="41"/>
      <c r="W98" s="41"/>
      <c r="X98" s="40">
        <f t="shared" si="37"/>
        <v>-2.0833333333333332E-2</v>
      </c>
      <c r="Y98" s="50"/>
      <c r="Z98" s="50"/>
      <c r="AA98" s="50"/>
      <c r="AB98" s="50"/>
      <c r="AC98" s="43"/>
    </row>
    <row r="99" spans="1:29" ht="23.25" x14ac:dyDescent="0.25">
      <c r="A99" s="54" t="s">
        <v>38</v>
      </c>
      <c r="B99" s="28">
        <v>0</v>
      </c>
      <c r="C99" s="28">
        <v>0</v>
      </c>
      <c r="D99" s="34">
        <v>0.33333333333333331</v>
      </c>
      <c r="E99" s="54" t="s">
        <v>38</v>
      </c>
      <c r="F99" s="34">
        <v>0.45833333333333331</v>
      </c>
      <c r="G99" s="37"/>
      <c r="H99" s="52">
        <v>13</v>
      </c>
      <c r="I99" s="57">
        <f>D99</f>
        <v>0.33333333333333331</v>
      </c>
      <c r="J99" s="34">
        <f>B99</f>
        <v>0</v>
      </c>
      <c r="K99" s="34">
        <f>C99</f>
        <v>0</v>
      </c>
      <c r="L99" s="41">
        <v>0.33333333333333331</v>
      </c>
      <c r="M99" s="41">
        <v>0.375</v>
      </c>
      <c r="N99" s="57">
        <f t="shared" si="43"/>
        <v>-2.0833333333333332E-2</v>
      </c>
      <c r="O99" s="37">
        <f t="shared" ref="O99" si="58">K99</f>
        <v>0</v>
      </c>
      <c r="P99" s="34">
        <f t="shared" ref="P99" si="59">IF(M99&lt;I99,"-"&amp;TEXT(-(M99-I99),"[h]:mm"),M99-I99)-1/24-"00:30"</f>
        <v>-2.0833333333333311E-2</v>
      </c>
      <c r="Q99" s="58"/>
      <c r="R99" s="58"/>
      <c r="S99" s="58"/>
      <c r="T99" s="40">
        <f>F99</f>
        <v>0.45833333333333331</v>
      </c>
      <c r="U99" s="40">
        <f>G99</f>
        <v>0</v>
      </c>
      <c r="V99" s="59"/>
      <c r="W99" s="59"/>
      <c r="X99" s="40">
        <f t="shared" si="37"/>
        <v>-2.0833333333333332E-2</v>
      </c>
      <c r="Y99" s="50"/>
      <c r="Z99" s="50"/>
      <c r="AA99" s="50"/>
      <c r="AB99" s="50"/>
      <c r="AC99" s="60" t="s">
        <v>29</v>
      </c>
    </row>
    <row r="100" spans="1:29" ht="23.25" x14ac:dyDescent="0.25">
      <c r="A100" s="54" t="s">
        <v>39</v>
      </c>
      <c r="B100" s="55">
        <v>0.75</v>
      </c>
      <c r="C100" s="55">
        <v>0.33333333333333331</v>
      </c>
      <c r="D100" s="37"/>
      <c r="E100" s="56" t="s">
        <v>40</v>
      </c>
      <c r="F100" s="34">
        <v>0.41666666666666669</v>
      </c>
      <c r="G100" s="37"/>
      <c r="H100" s="52">
        <v>13</v>
      </c>
      <c r="I100" s="57">
        <f>D100</f>
        <v>0</v>
      </c>
      <c r="J100" s="34">
        <f>B100</f>
        <v>0.75</v>
      </c>
      <c r="K100" s="34">
        <f>C100</f>
        <v>0.33333333333333331</v>
      </c>
      <c r="L100" s="41">
        <v>0.66666666666666663</v>
      </c>
      <c r="M100" s="41">
        <v>0.70833333333333337</v>
      </c>
      <c r="N100" s="57">
        <f t="shared" si="43"/>
        <v>-2.0833333333333332E-2</v>
      </c>
      <c r="O100" s="30">
        <v>0</v>
      </c>
      <c r="P100" s="37">
        <f t="shared" ref="P100:P104" si="60">I100</f>
        <v>0</v>
      </c>
      <c r="Q100" s="58"/>
      <c r="R100" s="58"/>
      <c r="S100" s="58"/>
      <c r="T100" s="40">
        <f>F100</f>
        <v>0.41666666666666669</v>
      </c>
      <c r="U100" s="40">
        <f>G100</f>
        <v>0</v>
      </c>
      <c r="V100" s="41">
        <v>0.375</v>
      </c>
      <c r="W100" s="41">
        <v>0.5</v>
      </c>
      <c r="X100" s="40">
        <f t="shared" si="37"/>
        <v>-2.0833333333333332E-2</v>
      </c>
      <c r="Y100" s="50"/>
      <c r="Z100" s="50"/>
      <c r="AA100" s="50"/>
      <c r="AB100" s="50"/>
      <c r="AC100" s="43"/>
    </row>
    <row r="101" spans="1:29" ht="23.25" x14ac:dyDescent="0.25">
      <c r="A101" s="54" t="s">
        <v>39</v>
      </c>
      <c r="B101" s="28">
        <v>0</v>
      </c>
      <c r="C101" s="28">
        <v>0</v>
      </c>
      <c r="D101" s="34">
        <v>0.64583333333333337</v>
      </c>
      <c r="E101" s="56" t="s">
        <v>40</v>
      </c>
      <c r="F101" s="34">
        <v>0.29166666666666669</v>
      </c>
      <c r="G101" s="37"/>
      <c r="H101" s="52">
        <v>13</v>
      </c>
      <c r="I101" s="57">
        <f>D101</f>
        <v>0.64583333333333337</v>
      </c>
      <c r="J101" s="34">
        <f>B101</f>
        <v>0</v>
      </c>
      <c r="K101" s="34">
        <f>C101</f>
        <v>0</v>
      </c>
      <c r="L101" s="41">
        <v>0.58333333333333337</v>
      </c>
      <c r="M101" s="41">
        <v>0.625</v>
      </c>
      <c r="N101" s="57">
        <f t="shared" si="43"/>
        <v>-2.0833333333333332E-2</v>
      </c>
      <c r="O101" s="37">
        <f t="shared" ref="O101" si="61">K101</f>
        <v>0</v>
      </c>
      <c r="P101" s="34" t="e">
        <f t="shared" ref="P101" si="62">IF(M101&lt;I101,"-"&amp;TEXT(-(M101-I101),"[h]:mm"),M101-I101)-1/24-"00:30"</f>
        <v>#VALUE!</v>
      </c>
      <c r="Q101" s="58"/>
      <c r="R101" s="58"/>
      <c r="S101" s="58"/>
      <c r="T101" s="40">
        <f>F101</f>
        <v>0.29166666666666669</v>
      </c>
      <c r="U101" s="40">
        <f>G101</f>
        <v>0</v>
      </c>
      <c r="V101" s="41">
        <v>0.29166666666666669</v>
      </c>
      <c r="W101" s="41">
        <v>0.32291666666666669</v>
      </c>
      <c r="X101" s="40">
        <f t="shared" si="37"/>
        <v>-2.0833333333333332E-2</v>
      </c>
      <c r="Y101" s="50"/>
      <c r="Z101" s="50"/>
      <c r="AA101" s="50"/>
      <c r="AB101" s="50"/>
      <c r="AC101" s="43"/>
    </row>
    <row r="102" spans="1:29" ht="23.25" x14ac:dyDescent="0.25">
      <c r="A102" s="54" t="s">
        <v>39</v>
      </c>
      <c r="B102" s="55">
        <v>0.29166666666666669</v>
      </c>
      <c r="C102" s="55">
        <v>0.45833333333333331</v>
      </c>
      <c r="D102" s="37"/>
      <c r="E102" s="54" t="s">
        <v>39</v>
      </c>
      <c r="F102" s="34">
        <v>0.54166666666666663</v>
      </c>
      <c r="G102" s="37"/>
      <c r="H102" s="52">
        <v>13</v>
      </c>
      <c r="I102" s="57">
        <f>D102</f>
        <v>0</v>
      </c>
      <c r="J102" s="34">
        <f>B102</f>
        <v>0.29166666666666669</v>
      </c>
      <c r="K102" s="34">
        <f>C102</f>
        <v>0.45833333333333331</v>
      </c>
      <c r="L102" s="41">
        <v>0.29166666666666669</v>
      </c>
      <c r="M102" s="41">
        <v>0.4861111111111111</v>
      </c>
      <c r="N102" s="57">
        <f t="shared" si="43"/>
        <v>-2.0833333333333332E-2</v>
      </c>
      <c r="O102" s="30">
        <f t="shared" si="53"/>
        <v>6.9444444444444579E-3</v>
      </c>
      <c r="P102" s="37">
        <f t="shared" si="60"/>
        <v>0</v>
      </c>
      <c r="Q102" s="58" t="s">
        <v>27</v>
      </c>
      <c r="R102" s="58"/>
      <c r="S102" s="58"/>
      <c r="T102" s="40">
        <f>F102</f>
        <v>0.54166666666666663</v>
      </c>
      <c r="U102" s="40">
        <f>G102</f>
        <v>0</v>
      </c>
      <c r="V102" s="41">
        <v>0.52777777777777779</v>
      </c>
      <c r="W102" s="41">
        <v>0.56944444444444442</v>
      </c>
      <c r="X102" s="40">
        <f t="shared" si="37"/>
        <v>-2.0833333333333332E-2</v>
      </c>
      <c r="Y102" s="50"/>
      <c r="Z102" s="50"/>
      <c r="AA102" s="50"/>
      <c r="AB102" s="50"/>
      <c r="AC102" s="43"/>
    </row>
    <row r="103" spans="1:29" ht="23.25" x14ac:dyDescent="0.25">
      <c r="A103" s="54" t="s">
        <v>39</v>
      </c>
      <c r="B103" s="55">
        <v>0.75</v>
      </c>
      <c r="C103" s="55">
        <v>0.29166666666666669</v>
      </c>
      <c r="D103" s="37"/>
      <c r="E103" s="56" t="s">
        <v>40</v>
      </c>
      <c r="F103" s="34">
        <v>0.33333333333333331</v>
      </c>
      <c r="G103" s="37"/>
      <c r="H103" s="52">
        <v>13</v>
      </c>
      <c r="I103" s="57">
        <f>D103</f>
        <v>0</v>
      </c>
      <c r="J103" s="34">
        <f>B103</f>
        <v>0.75</v>
      </c>
      <c r="K103" s="34">
        <f>C103</f>
        <v>0.29166666666666669</v>
      </c>
      <c r="L103" s="41">
        <v>0.625</v>
      </c>
      <c r="M103" s="41">
        <v>0.29166666666666669</v>
      </c>
      <c r="N103" s="57">
        <f t="shared" si="43"/>
        <v>-2.0833333333333332E-2</v>
      </c>
      <c r="O103" s="30">
        <f t="shared" si="53"/>
        <v>-2.0833333333333332E-2</v>
      </c>
      <c r="P103" s="37">
        <f t="shared" si="60"/>
        <v>0</v>
      </c>
      <c r="Q103" s="58"/>
      <c r="R103" s="58"/>
      <c r="S103" s="58"/>
      <c r="T103" s="40">
        <f>F103</f>
        <v>0.33333333333333331</v>
      </c>
      <c r="U103" s="40">
        <f>G103</f>
        <v>0</v>
      </c>
      <c r="V103" s="41">
        <v>0.33333333333333331</v>
      </c>
      <c r="W103" s="41">
        <v>0.36805555555555558</v>
      </c>
      <c r="X103" s="40">
        <f t="shared" si="37"/>
        <v>-2.0833333333333332E-2</v>
      </c>
      <c r="Y103" s="50"/>
      <c r="Z103" s="50"/>
      <c r="AA103" s="50"/>
      <c r="AB103" s="50"/>
      <c r="AC103" s="43"/>
    </row>
    <row r="104" spans="1:29" ht="23.25" x14ac:dyDescent="0.25">
      <c r="A104" s="54" t="s">
        <v>39</v>
      </c>
      <c r="B104" s="55">
        <v>0.41666666666666669</v>
      </c>
      <c r="C104" s="55">
        <v>0.58333333333333337</v>
      </c>
      <c r="D104" s="37"/>
      <c r="E104" s="54" t="s">
        <v>39</v>
      </c>
      <c r="F104" s="34">
        <v>0.66666666666666663</v>
      </c>
      <c r="G104" s="37"/>
      <c r="H104" s="52">
        <v>13</v>
      </c>
      <c r="I104" s="57">
        <f>D104</f>
        <v>0</v>
      </c>
      <c r="J104" s="34">
        <f>B104</f>
        <v>0.41666666666666669</v>
      </c>
      <c r="K104" s="34">
        <f>C104</f>
        <v>0.58333333333333337</v>
      </c>
      <c r="L104" s="41">
        <v>0.41666666666666669</v>
      </c>
      <c r="M104" s="41">
        <v>0.57291666666666663</v>
      </c>
      <c r="N104" s="57">
        <f t="shared" si="43"/>
        <v>-2.0833333333333332E-2</v>
      </c>
      <c r="O104" s="30" t="e">
        <f t="shared" si="53"/>
        <v>#VALUE!</v>
      </c>
      <c r="P104" s="37">
        <f t="shared" si="60"/>
        <v>0</v>
      </c>
      <c r="Q104" s="58"/>
      <c r="R104" s="58"/>
      <c r="S104" s="58"/>
      <c r="T104" s="40">
        <f>F104</f>
        <v>0.66666666666666663</v>
      </c>
      <c r="U104" s="40">
        <f>G104</f>
        <v>0</v>
      </c>
      <c r="V104" s="41">
        <v>0.625</v>
      </c>
      <c r="W104" s="41">
        <v>0.65625</v>
      </c>
      <c r="X104" s="40">
        <f t="shared" si="37"/>
        <v>-2.0833333333333332E-2</v>
      </c>
      <c r="Y104" s="50"/>
      <c r="Z104" s="50"/>
      <c r="AA104" s="50"/>
      <c r="AB104" s="50"/>
      <c r="AC104" s="43"/>
    </row>
    <row r="105" spans="1:29" ht="23.25" x14ac:dyDescent="0.25">
      <c r="A105" s="54" t="s">
        <v>39</v>
      </c>
      <c r="B105" s="28">
        <v>0</v>
      </c>
      <c r="C105" s="28">
        <v>0</v>
      </c>
      <c r="D105" s="34">
        <v>0.33333333333333331</v>
      </c>
      <c r="E105" s="54" t="s">
        <v>39</v>
      </c>
      <c r="F105" s="34">
        <v>0.45833333333333331</v>
      </c>
      <c r="G105" s="37"/>
      <c r="H105" s="52">
        <v>13</v>
      </c>
      <c r="I105" s="57">
        <f>D105</f>
        <v>0.33333333333333331</v>
      </c>
      <c r="J105" s="34">
        <f>B105</f>
        <v>0</v>
      </c>
      <c r="K105" s="34">
        <f>C105</f>
        <v>0</v>
      </c>
      <c r="L105" s="41">
        <v>0.33333333333333331</v>
      </c>
      <c r="M105" s="41">
        <v>0.38194444444444442</v>
      </c>
      <c r="N105" s="57">
        <f t="shared" si="43"/>
        <v>-2.0833333333333332E-2</v>
      </c>
      <c r="O105" s="37">
        <f t="shared" ref="O105:O107" si="63">K105</f>
        <v>0</v>
      </c>
      <c r="P105" s="34">
        <f t="shared" ref="P105:P117" si="64">IF(M105&lt;I105,"-"&amp;TEXT(-(M105-I105),"[h]:mm"),M105-I105)-1/24-"00:30"</f>
        <v>-1.3888888888888892E-2</v>
      </c>
      <c r="Q105" s="58"/>
      <c r="R105" s="58"/>
      <c r="S105" s="58"/>
      <c r="T105" s="40">
        <f>F105</f>
        <v>0.45833333333333331</v>
      </c>
      <c r="U105" s="40">
        <f>G105</f>
        <v>0</v>
      </c>
      <c r="V105" s="41">
        <v>0.47916666666666669</v>
      </c>
      <c r="W105" s="41">
        <v>0.52083333333333337</v>
      </c>
      <c r="X105" s="40">
        <f t="shared" si="37"/>
        <v>3.8163916471489756E-17</v>
      </c>
      <c r="Y105" s="50"/>
      <c r="Z105" s="50"/>
      <c r="AA105" s="50"/>
      <c r="AB105" s="50"/>
      <c r="AC105" s="43"/>
    </row>
    <row r="106" spans="1:29" ht="23.25" x14ac:dyDescent="0.25">
      <c r="A106" s="54" t="s">
        <v>39</v>
      </c>
      <c r="B106" s="28">
        <v>0</v>
      </c>
      <c r="C106" s="28">
        <v>0</v>
      </c>
      <c r="D106" s="34">
        <v>0.25</v>
      </c>
      <c r="E106" s="54" t="s">
        <v>39</v>
      </c>
      <c r="F106" s="34">
        <v>0.35416666666666669</v>
      </c>
      <c r="G106" s="37"/>
      <c r="H106" s="52">
        <v>13</v>
      </c>
      <c r="I106" s="57">
        <f>D106</f>
        <v>0.25</v>
      </c>
      <c r="J106" s="34">
        <f>B106</f>
        <v>0</v>
      </c>
      <c r="K106" s="34">
        <f>C106</f>
        <v>0</v>
      </c>
      <c r="L106" s="41">
        <v>0.25</v>
      </c>
      <c r="M106" s="41">
        <v>0.28472222222222221</v>
      </c>
      <c r="N106" s="57">
        <f t="shared" si="43"/>
        <v>-2.0833333333333332E-2</v>
      </c>
      <c r="O106" s="37">
        <f t="shared" si="63"/>
        <v>0</v>
      </c>
      <c r="P106" s="34">
        <f t="shared" si="64"/>
        <v>-2.7777777777777787E-2</v>
      </c>
      <c r="Q106" s="58"/>
      <c r="R106" s="58"/>
      <c r="S106" s="58"/>
      <c r="T106" s="40">
        <f>F106</f>
        <v>0.35416666666666669</v>
      </c>
      <c r="U106" s="40">
        <f>G106</f>
        <v>0</v>
      </c>
      <c r="V106" s="41">
        <v>0.34375</v>
      </c>
      <c r="W106" s="41">
        <v>0.375</v>
      </c>
      <c r="X106" s="40">
        <f t="shared" si="37"/>
        <v>-2.0833333333333332E-2</v>
      </c>
      <c r="Y106" s="50"/>
      <c r="Z106" s="50"/>
      <c r="AA106" s="50"/>
      <c r="AB106" s="50"/>
      <c r="AC106" s="43"/>
    </row>
    <row r="107" spans="1:29" ht="23.25" x14ac:dyDescent="0.25">
      <c r="A107" s="54" t="s">
        <v>39</v>
      </c>
      <c r="B107" s="28">
        <v>0</v>
      </c>
      <c r="C107" s="28">
        <v>0</v>
      </c>
      <c r="D107" s="34">
        <v>0.41666666666666669</v>
      </c>
      <c r="E107" s="45" t="s">
        <v>39</v>
      </c>
      <c r="F107" s="34">
        <v>0.58333333333333337</v>
      </c>
      <c r="G107" s="37"/>
      <c r="H107" s="52">
        <v>13</v>
      </c>
      <c r="I107" s="57">
        <f>D107</f>
        <v>0.41666666666666669</v>
      </c>
      <c r="J107" s="34">
        <f>B107</f>
        <v>0</v>
      </c>
      <c r="K107" s="34">
        <f>C107</f>
        <v>0</v>
      </c>
      <c r="L107" s="41">
        <v>0.41666666666666669</v>
      </c>
      <c r="M107" s="41">
        <v>0.49305555555555558</v>
      </c>
      <c r="N107" s="57">
        <f t="shared" si="43"/>
        <v>-2.0833333333333332E-2</v>
      </c>
      <c r="O107" s="37">
        <f t="shared" si="63"/>
        <v>0</v>
      </c>
      <c r="P107" s="34">
        <f t="shared" si="64"/>
        <v>1.3888888888888899E-2</v>
      </c>
      <c r="Q107" s="58" t="s">
        <v>27</v>
      </c>
      <c r="R107" s="58"/>
      <c r="S107" s="58"/>
      <c r="T107" s="40">
        <f>F107</f>
        <v>0.58333333333333337</v>
      </c>
      <c r="U107" s="40">
        <f>G107</f>
        <v>0</v>
      </c>
      <c r="V107" s="41">
        <v>0.625</v>
      </c>
      <c r="W107" s="41">
        <v>0.67708333333333337</v>
      </c>
      <c r="X107" s="40">
        <f t="shared" si="37"/>
        <v>2.0833333333333297E-2</v>
      </c>
      <c r="Y107" s="50"/>
      <c r="Z107" s="50"/>
      <c r="AA107" s="50"/>
      <c r="AB107" s="50"/>
      <c r="AC107" s="43"/>
    </row>
    <row r="108" spans="1:29" ht="23.25" x14ac:dyDescent="0.25">
      <c r="A108" s="54" t="s">
        <v>39</v>
      </c>
      <c r="B108" s="55">
        <v>0.75</v>
      </c>
      <c r="C108" s="55">
        <v>0.29166666666666669</v>
      </c>
      <c r="D108" s="37"/>
      <c r="E108" s="56" t="s">
        <v>40</v>
      </c>
      <c r="F108" s="34">
        <v>0.33333333333333331</v>
      </c>
      <c r="G108" s="37"/>
      <c r="H108" s="52">
        <v>13</v>
      </c>
      <c r="I108" s="57">
        <f>D108</f>
        <v>0</v>
      </c>
      <c r="J108" s="34">
        <f>B108</f>
        <v>0.75</v>
      </c>
      <c r="K108" s="34">
        <f>C108</f>
        <v>0.29166666666666669</v>
      </c>
      <c r="L108" s="41">
        <v>0.6875</v>
      </c>
      <c r="M108" s="41">
        <v>0.29166666666666669</v>
      </c>
      <c r="N108" s="57">
        <f t="shared" si="43"/>
        <v>-2.0833333333333332E-2</v>
      </c>
      <c r="O108" s="30">
        <f t="shared" ref="O108" si="65">IF(M108&lt;K108,"-"&amp;TEXT(-(M108-K108),"[h]:mm"),M108-K108)-"00:30"</f>
        <v>-2.0833333333333332E-2</v>
      </c>
      <c r="P108" s="37">
        <f t="shared" ref="P108" si="66">I108</f>
        <v>0</v>
      </c>
      <c r="Q108" s="58"/>
      <c r="R108" s="58"/>
      <c r="S108" s="58"/>
      <c r="T108" s="40">
        <f>F108</f>
        <v>0.33333333333333331</v>
      </c>
      <c r="U108" s="40">
        <f>G108</f>
        <v>0</v>
      </c>
      <c r="V108" s="41">
        <v>0.34375</v>
      </c>
      <c r="W108" s="41">
        <v>0.38541666666666669</v>
      </c>
      <c r="X108" s="40">
        <f t="shared" si="37"/>
        <v>-1.0416666666666647E-2</v>
      </c>
      <c r="Y108" s="50"/>
      <c r="Z108" s="50"/>
      <c r="AA108" s="50"/>
      <c r="AB108" s="50"/>
      <c r="AC108" s="43"/>
    </row>
    <row r="109" spans="1:29" ht="23.25" x14ac:dyDescent="0.25">
      <c r="A109" s="54" t="s">
        <v>39</v>
      </c>
      <c r="B109" s="28">
        <v>0</v>
      </c>
      <c r="C109" s="28">
        <v>0</v>
      </c>
      <c r="D109" s="34">
        <v>0.33333333333333331</v>
      </c>
      <c r="E109" s="54" t="s">
        <v>39</v>
      </c>
      <c r="F109" s="34">
        <v>0.45833333333333331</v>
      </c>
      <c r="G109" s="37"/>
      <c r="H109" s="52">
        <v>13</v>
      </c>
      <c r="I109" s="57">
        <f>D109</f>
        <v>0.33333333333333331</v>
      </c>
      <c r="J109" s="34">
        <f>B109</f>
        <v>0</v>
      </c>
      <c r="K109" s="34">
        <f>C109</f>
        <v>0</v>
      </c>
      <c r="L109" s="41">
        <v>0.33333333333333331</v>
      </c>
      <c r="M109" s="41">
        <v>0.40972222222222227</v>
      </c>
      <c r="N109" s="57">
        <f t="shared" si="43"/>
        <v>-2.0833333333333332E-2</v>
      </c>
      <c r="O109" s="37">
        <f t="shared" ref="O109:O117" si="67">K109</f>
        <v>0</v>
      </c>
      <c r="P109" s="34">
        <f t="shared" si="64"/>
        <v>1.3888888888888954E-2</v>
      </c>
      <c r="Q109" s="58" t="s">
        <v>27</v>
      </c>
      <c r="R109" s="58"/>
      <c r="S109" s="58"/>
      <c r="T109" s="40">
        <f>F109</f>
        <v>0.45833333333333331</v>
      </c>
      <c r="U109" s="40">
        <f>G109</f>
        <v>0</v>
      </c>
      <c r="V109" s="41">
        <v>0.45833333333333331</v>
      </c>
      <c r="W109" s="41">
        <v>0.48958333333333331</v>
      </c>
      <c r="X109" s="40">
        <f t="shared" si="37"/>
        <v>-2.0833333333333332E-2</v>
      </c>
      <c r="Y109" s="50"/>
      <c r="Z109" s="50"/>
      <c r="AA109" s="50"/>
      <c r="AB109" s="50"/>
      <c r="AC109" s="43"/>
    </row>
    <row r="110" spans="1:29" ht="23.25" x14ac:dyDescent="0.25">
      <c r="A110" s="54" t="s">
        <v>39</v>
      </c>
      <c r="B110" s="28">
        <v>0</v>
      </c>
      <c r="C110" s="28">
        <v>0</v>
      </c>
      <c r="D110" s="34">
        <v>0.27083333333333331</v>
      </c>
      <c r="E110" s="54" t="s">
        <v>39</v>
      </c>
      <c r="F110" s="34">
        <v>0.33333333333333331</v>
      </c>
      <c r="G110" s="37"/>
      <c r="H110" s="52">
        <v>13</v>
      </c>
      <c r="I110" s="57">
        <f>D110</f>
        <v>0.27083333333333331</v>
      </c>
      <c r="J110" s="34">
        <f>B110</f>
        <v>0</v>
      </c>
      <c r="K110" s="34">
        <f>C110</f>
        <v>0</v>
      </c>
      <c r="L110" s="41">
        <v>0.27083333333333331</v>
      </c>
      <c r="M110" s="41">
        <v>0.30555555555555552</v>
      </c>
      <c r="N110" s="57">
        <f t="shared" si="43"/>
        <v>-2.0833333333333332E-2</v>
      </c>
      <c r="O110" s="37">
        <f t="shared" si="67"/>
        <v>0</v>
      </c>
      <c r="P110" s="34">
        <f t="shared" si="64"/>
        <v>-2.7777777777777787E-2</v>
      </c>
      <c r="Q110" s="58"/>
      <c r="R110" s="58"/>
      <c r="S110" s="58"/>
      <c r="T110" s="40">
        <f>F110</f>
        <v>0.33333333333333331</v>
      </c>
      <c r="U110" s="40">
        <f>G110</f>
        <v>0</v>
      </c>
      <c r="V110" s="41">
        <v>0.33333333333333331</v>
      </c>
      <c r="W110" s="41">
        <v>0.36805555555555558</v>
      </c>
      <c r="X110" s="40">
        <f t="shared" si="37"/>
        <v>-2.0833333333333332E-2</v>
      </c>
      <c r="Y110" s="50"/>
      <c r="Z110" s="50"/>
      <c r="AA110" s="50"/>
      <c r="AB110" s="50"/>
      <c r="AC110" s="43"/>
    </row>
    <row r="111" spans="1:29" ht="23.25" x14ac:dyDescent="0.25">
      <c r="A111" s="54" t="s">
        <v>39</v>
      </c>
      <c r="B111" s="28">
        <v>0</v>
      </c>
      <c r="C111" s="28">
        <v>0</v>
      </c>
      <c r="D111" s="34">
        <v>0.375</v>
      </c>
      <c r="E111" s="54" t="s">
        <v>39</v>
      </c>
      <c r="F111" s="34">
        <v>0.45833333333333331</v>
      </c>
      <c r="G111" s="37"/>
      <c r="H111" s="52">
        <v>11</v>
      </c>
      <c r="I111" s="57">
        <f>D111</f>
        <v>0.375</v>
      </c>
      <c r="J111" s="34">
        <f>B111</f>
        <v>0</v>
      </c>
      <c r="K111" s="34">
        <f>C111</f>
        <v>0</v>
      </c>
      <c r="L111" s="41">
        <v>0.33333333333333331</v>
      </c>
      <c r="M111" s="41">
        <v>0.3972222222222222</v>
      </c>
      <c r="N111" s="57">
        <f t="shared" si="43"/>
        <v>-2.0833333333333332E-2</v>
      </c>
      <c r="O111" s="37">
        <f t="shared" si="67"/>
        <v>0</v>
      </c>
      <c r="P111" s="34">
        <f t="shared" si="64"/>
        <v>-4.0277777777777801E-2</v>
      </c>
      <c r="Q111" s="58"/>
      <c r="R111" s="58"/>
      <c r="S111" s="58"/>
      <c r="T111" s="40">
        <f>F111</f>
        <v>0.45833333333333331</v>
      </c>
      <c r="U111" s="40">
        <f>G111</f>
        <v>0</v>
      </c>
      <c r="V111" s="59"/>
      <c r="W111" s="59"/>
      <c r="X111" s="40">
        <f t="shared" si="37"/>
        <v>-2.0833333333333332E-2</v>
      </c>
      <c r="Y111" s="50"/>
      <c r="Z111" s="50"/>
      <c r="AA111" s="50"/>
      <c r="AB111" s="50"/>
      <c r="AC111" s="60" t="s">
        <v>29</v>
      </c>
    </row>
    <row r="112" spans="1:29" ht="23.25" x14ac:dyDescent="0.25">
      <c r="A112" s="54" t="s">
        <v>39</v>
      </c>
      <c r="B112" s="28">
        <v>0</v>
      </c>
      <c r="C112" s="28">
        <v>0</v>
      </c>
      <c r="D112" s="34">
        <v>0.45833333333333331</v>
      </c>
      <c r="E112" s="54" t="s">
        <v>39</v>
      </c>
      <c r="F112" s="34">
        <v>0.54166666666666663</v>
      </c>
      <c r="G112" s="37"/>
      <c r="H112" s="52">
        <v>13</v>
      </c>
      <c r="I112" s="57">
        <f>D112</f>
        <v>0.45833333333333331</v>
      </c>
      <c r="J112" s="34">
        <f>B112</f>
        <v>0</v>
      </c>
      <c r="K112" s="34">
        <f>C112</f>
        <v>0</v>
      </c>
      <c r="L112" s="59">
        <v>0.45833333333333331</v>
      </c>
      <c r="M112" s="59">
        <v>0.48958333333333331</v>
      </c>
      <c r="N112" s="57">
        <f t="shared" si="43"/>
        <v>-2.0833333333333332E-2</v>
      </c>
      <c r="O112" s="37">
        <f t="shared" si="67"/>
        <v>0</v>
      </c>
      <c r="P112" s="34">
        <f t="shared" si="64"/>
        <v>-3.1249999999999997E-2</v>
      </c>
      <c r="Q112" s="58"/>
      <c r="R112" s="58"/>
      <c r="S112" s="58"/>
      <c r="T112" s="40">
        <f>F112</f>
        <v>0.54166666666666663</v>
      </c>
      <c r="U112" s="40">
        <f>G112</f>
        <v>0</v>
      </c>
      <c r="V112" s="59"/>
      <c r="W112" s="59"/>
      <c r="X112" s="40">
        <f t="shared" si="37"/>
        <v>-2.0833333333333332E-2</v>
      </c>
      <c r="Y112" s="50"/>
      <c r="Z112" s="50"/>
      <c r="AA112" s="50"/>
      <c r="AB112" s="50"/>
      <c r="AC112" s="60" t="s">
        <v>29</v>
      </c>
    </row>
    <row r="113" spans="1:29" ht="23.25" x14ac:dyDescent="0.25">
      <c r="A113" s="54" t="s">
        <v>39</v>
      </c>
      <c r="B113" s="28">
        <v>0</v>
      </c>
      <c r="C113" s="28">
        <v>0</v>
      </c>
      <c r="D113" s="34">
        <v>0.58333333333333337</v>
      </c>
      <c r="E113" s="54" t="s">
        <v>39</v>
      </c>
      <c r="F113" s="34">
        <v>0.66666666666666663</v>
      </c>
      <c r="G113" s="37"/>
      <c r="H113" s="52">
        <v>13</v>
      </c>
      <c r="I113" s="57">
        <f>D113</f>
        <v>0.58333333333333337</v>
      </c>
      <c r="J113" s="34">
        <f>B113</f>
        <v>0</v>
      </c>
      <c r="K113" s="34">
        <f>C113</f>
        <v>0</v>
      </c>
      <c r="L113" s="59">
        <v>0.58333333333333337</v>
      </c>
      <c r="M113" s="59">
        <v>0.61458333333333337</v>
      </c>
      <c r="N113" s="57">
        <f t="shared" si="43"/>
        <v>-2.0833333333333332E-2</v>
      </c>
      <c r="O113" s="37">
        <f t="shared" si="67"/>
        <v>0</v>
      </c>
      <c r="P113" s="34">
        <f t="shared" si="64"/>
        <v>-3.1249999999999997E-2</v>
      </c>
      <c r="Q113" s="58"/>
      <c r="R113" s="58"/>
      <c r="S113" s="58"/>
      <c r="T113" s="40">
        <f>F113</f>
        <v>0.66666666666666663</v>
      </c>
      <c r="U113" s="40">
        <f>G113</f>
        <v>0</v>
      </c>
      <c r="V113" s="59"/>
      <c r="W113" s="59"/>
      <c r="X113" s="40">
        <f t="shared" si="37"/>
        <v>-2.0833333333333332E-2</v>
      </c>
      <c r="Y113" s="50"/>
      <c r="Z113" s="50"/>
      <c r="AA113" s="50"/>
      <c r="AB113" s="50"/>
      <c r="AC113" s="60" t="s">
        <v>29</v>
      </c>
    </row>
    <row r="114" spans="1:29" ht="23.25" x14ac:dyDescent="0.25">
      <c r="A114" s="54" t="s">
        <v>39</v>
      </c>
      <c r="B114" s="28">
        <v>0</v>
      </c>
      <c r="C114" s="28">
        <v>0</v>
      </c>
      <c r="D114" s="34">
        <v>0.625</v>
      </c>
      <c r="E114" s="75" t="s">
        <v>40</v>
      </c>
      <c r="F114" s="34">
        <v>0.29166666666666669</v>
      </c>
      <c r="G114" s="61"/>
      <c r="H114" s="52">
        <v>10</v>
      </c>
      <c r="I114" s="57">
        <f>D114</f>
        <v>0.625</v>
      </c>
      <c r="J114" s="34">
        <f>B114</f>
        <v>0</v>
      </c>
      <c r="K114" s="34">
        <f>C114</f>
        <v>0</v>
      </c>
      <c r="L114" s="59">
        <v>0.625</v>
      </c>
      <c r="M114" s="59">
        <v>0.65625</v>
      </c>
      <c r="N114" s="57">
        <f t="shared" si="43"/>
        <v>-2.0833333333333332E-2</v>
      </c>
      <c r="O114" s="37">
        <f t="shared" si="67"/>
        <v>0</v>
      </c>
      <c r="P114" s="34">
        <f t="shared" si="64"/>
        <v>-3.1249999999999997E-2</v>
      </c>
      <c r="Q114" s="58"/>
      <c r="R114" s="58"/>
      <c r="S114" s="58"/>
      <c r="T114" s="40">
        <f>F114</f>
        <v>0.29166666666666669</v>
      </c>
      <c r="U114" s="40">
        <f>G114</f>
        <v>0</v>
      </c>
      <c r="V114" s="59"/>
      <c r="W114" s="59"/>
      <c r="X114" s="40">
        <f t="shared" si="37"/>
        <v>-2.0833333333333332E-2</v>
      </c>
      <c r="Y114" s="50"/>
      <c r="Z114" s="50"/>
      <c r="AA114" s="50"/>
      <c r="AB114" s="50"/>
      <c r="AC114" s="60" t="s">
        <v>29</v>
      </c>
    </row>
    <row r="115" spans="1:29" ht="23.25" x14ac:dyDescent="0.25">
      <c r="A115" s="54" t="s">
        <v>39</v>
      </c>
      <c r="B115" s="28">
        <v>0</v>
      </c>
      <c r="C115" s="28">
        <v>0</v>
      </c>
      <c r="D115" s="34">
        <v>0.5</v>
      </c>
      <c r="E115" s="54" t="s">
        <v>39</v>
      </c>
      <c r="F115" s="34">
        <v>0.625</v>
      </c>
      <c r="G115" s="37"/>
      <c r="H115" s="52">
        <v>13</v>
      </c>
      <c r="I115" s="57">
        <f>D115</f>
        <v>0.5</v>
      </c>
      <c r="J115" s="34">
        <f>B115</f>
        <v>0</v>
      </c>
      <c r="K115" s="34">
        <f>C115</f>
        <v>0</v>
      </c>
      <c r="L115" s="59">
        <v>0.5</v>
      </c>
      <c r="M115" s="59">
        <v>0.53125</v>
      </c>
      <c r="N115" s="57">
        <f t="shared" si="43"/>
        <v>-2.0833333333333332E-2</v>
      </c>
      <c r="O115" s="37">
        <f t="shared" si="67"/>
        <v>0</v>
      </c>
      <c r="P115" s="34">
        <f t="shared" si="64"/>
        <v>-3.1249999999999997E-2</v>
      </c>
      <c r="Q115" s="58"/>
      <c r="R115" s="58"/>
      <c r="S115" s="58"/>
      <c r="T115" s="40">
        <f>F115</f>
        <v>0.625</v>
      </c>
      <c r="U115" s="40">
        <f>G115</f>
        <v>0</v>
      </c>
      <c r="V115" s="59"/>
      <c r="W115" s="59"/>
      <c r="X115" s="40">
        <f t="shared" si="37"/>
        <v>-2.0833333333333332E-2</v>
      </c>
      <c r="Y115" s="50"/>
      <c r="Z115" s="50"/>
      <c r="AA115" s="50"/>
      <c r="AB115" s="50"/>
      <c r="AC115" s="60" t="s">
        <v>29</v>
      </c>
    </row>
    <row r="116" spans="1:29" ht="23.25" x14ac:dyDescent="0.25">
      <c r="A116" s="54" t="s">
        <v>40</v>
      </c>
      <c r="B116" s="55">
        <v>0.75</v>
      </c>
      <c r="C116" s="55">
        <v>0.33333333333333331</v>
      </c>
      <c r="D116" s="37"/>
      <c r="E116" s="56" t="s">
        <v>41</v>
      </c>
      <c r="F116" s="34">
        <v>0.41666666666666669</v>
      </c>
      <c r="G116" s="37"/>
      <c r="H116" s="52">
        <v>13</v>
      </c>
      <c r="I116" s="57">
        <f>D116</f>
        <v>0</v>
      </c>
      <c r="J116" s="34">
        <f>B116</f>
        <v>0.75</v>
      </c>
      <c r="K116" s="34">
        <f>C116</f>
        <v>0.33333333333333331</v>
      </c>
      <c r="L116" s="41">
        <v>0.72916666666666663</v>
      </c>
      <c r="M116" s="41">
        <v>0.33333333333333331</v>
      </c>
      <c r="N116" s="57">
        <f t="shared" si="43"/>
        <v>-2.0833333333333332E-2</v>
      </c>
      <c r="O116" s="30">
        <f t="shared" ref="O116" si="68">IF(M116&lt;K116,"-"&amp;TEXT(-(M116-K116),"[h]:mm"),M116-K116)-"00:30"</f>
        <v>-2.0833333333333332E-2</v>
      </c>
      <c r="P116" s="37">
        <f t="shared" ref="P116" si="69">I116</f>
        <v>0</v>
      </c>
      <c r="Q116" s="58"/>
      <c r="R116" s="58"/>
      <c r="S116" s="58"/>
      <c r="T116" s="40">
        <f>F116</f>
        <v>0.41666666666666669</v>
      </c>
      <c r="U116" s="40">
        <f>G116</f>
        <v>0</v>
      </c>
      <c r="V116" s="41">
        <v>0.39583333333333331</v>
      </c>
      <c r="W116" s="41">
        <v>0.45833333333333331</v>
      </c>
      <c r="X116" s="40">
        <f t="shared" si="37"/>
        <v>-2.0833333333333332E-2</v>
      </c>
      <c r="Y116" s="50"/>
      <c r="Z116" s="50"/>
      <c r="AA116" s="50"/>
      <c r="AB116" s="50"/>
      <c r="AC116" s="43"/>
    </row>
    <row r="117" spans="1:29" ht="23.25" x14ac:dyDescent="0.25">
      <c r="A117" s="54" t="s">
        <v>40</v>
      </c>
      <c r="B117" s="28">
        <v>0</v>
      </c>
      <c r="C117" s="28">
        <v>0</v>
      </c>
      <c r="D117" s="34">
        <v>0.64583333333333337</v>
      </c>
      <c r="E117" s="56" t="s">
        <v>41</v>
      </c>
      <c r="F117" s="34">
        <v>0.29166666666666669</v>
      </c>
      <c r="G117" s="37"/>
      <c r="H117" s="52">
        <v>13</v>
      </c>
      <c r="I117" s="57">
        <f>D117</f>
        <v>0.64583333333333337</v>
      </c>
      <c r="J117" s="34">
        <f>B117</f>
        <v>0</v>
      </c>
      <c r="K117" s="34">
        <f>C117</f>
        <v>0</v>
      </c>
      <c r="L117" s="41">
        <v>0.68055555555555547</v>
      </c>
      <c r="M117" s="41">
        <v>0.73958333333333337</v>
      </c>
      <c r="N117" s="57">
        <f t="shared" si="43"/>
        <v>1.3888888888888767E-2</v>
      </c>
      <c r="O117" s="37">
        <f t="shared" si="67"/>
        <v>0</v>
      </c>
      <c r="P117" s="34">
        <f t="shared" si="64"/>
        <v>3.125E-2</v>
      </c>
      <c r="Q117" s="58"/>
      <c r="R117" s="58" t="s">
        <v>27</v>
      </c>
      <c r="S117" s="58"/>
      <c r="T117" s="40">
        <f>F117</f>
        <v>0.29166666666666669</v>
      </c>
      <c r="U117" s="40">
        <f>G117</f>
        <v>0</v>
      </c>
      <c r="V117" s="41">
        <v>0.29166666666666669</v>
      </c>
      <c r="W117" s="41">
        <v>0.33333333333333331</v>
      </c>
      <c r="X117" s="40">
        <f t="shared" si="37"/>
        <v>-2.0833333333333332E-2</v>
      </c>
      <c r="Y117" s="50"/>
      <c r="Z117" s="50"/>
      <c r="AA117" s="50"/>
      <c r="AB117" s="50"/>
      <c r="AC117" s="43"/>
    </row>
    <row r="118" spans="1:29" ht="23.25" x14ac:dyDescent="0.25">
      <c r="A118" s="54" t="s">
        <v>40</v>
      </c>
      <c r="B118" s="55">
        <v>0.29166666666666669</v>
      </c>
      <c r="C118" s="55">
        <v>0.45833333333333331</v>
      </c>
      <c r="D118" s="37"/>
      <c r="E118" s="54" t="s">
        <v>40</v>
      </c>
      <c r="F118" s="34">
        <v>0.54166666666666663</v>
      </c>
      <c r="G118" s="37"/>
      <c r="H118" s="52">
        <v>13</v>
      </c>
      <c r="I118" s="57">
        <f>D118</f>
        <v>0</v>
      </c>
      <c r="J118" s="34">
        <f>B118</f>
        <v>0.29166666666666669</v>
      </c>
      <c r="K118" s="34">
        <f>C118</f>
        <v>0.45833333333333331</v>
      </c>
      <c r="L118" s="41">
        <v>0.29166666666666669</v>
      </c>
      <c r="M118" s="41">
        <v>0.4236111111111111</v>
      </c>
      <c r="N118" s="57">
        <f t="shared" si="43"/>
        <v>-2.0833333333333332E-2</v>
      </c>
      <c r="O118" s="30" t="e">
        <f t="shared" ref="O118:O120" si="70">IF(M118&lt;K118,"-"&amp;TEXT(-(M118-K118),"[h]:mm"),M118-K118)-"00:30"</f>
        <v>#VALUE!</v>
      </c>
      <c r="P118" s="37">
        <f t="shared" ref="P118:P120" si="71">I118</f>
        <v>0</v>
      </c>
      <c r="Q118" s="58"/>
      <c r="R118" s="58"/>
      <c r="S118" s="58"/>
      <c r="T118" s="40">
        <f>F118</f>
        <v>0.54166666666666663</v>
      </c>
      <c r="U118" s="40">
        <f>G118</f>
        <v>0</v>
      </c>
      <c r="V118" s="41">
        <v>0.47569444444444442</v>
      </c>
      <c r="W118" s="41">
        <v>0.50694444444444442</v>
      </c>
      <c r="X118" s="40">
        <f t="shared" si="37"/>
        <v>-2.0833333333333332E-2</v>
      </c>
      <c r="Y118" s="50"/>
      <c r="Z118" s="50"/>
      <c r="AA118" s="50"/>
      <c r="AB118" s="50"/>
      <c r="AC118" s="43"/>
    </row>
    <row r="119" spans="1:29" ht="23.25" x14ac:dyDescent="0.25">
      <c r="A119" s="54" t="s">
        <v>40</v>
      </c>
      <c r="B119" s="55">
        <v>0.75</v>
      </c>
      <c r="C119" s="55">
        <v>0.29166666666666669</v>
      </c>
      <c r="D119" s="37"/>
      <c r="E119" s="56" t="s">
        <v>41</v>
      </c>
      <c r="F119" s="34">
        <v>0.33333333333333331</v>
      </c>
      <c r="G119" s="37"/>
      <c r="H119" s="52">
        <v>13</v>
      </c>
      <c r="I119" s="57">
        <f>D119</f>
        <v>0</v>
      </c>
      <c r="J119" s="34">
        <f>B119</f>
        <v>0.75</v>
      </c>
      <c r="K119" s="34">
        <f>C119</f>
        <v>0.29166666666666669</v>
      </c>
      <c r="L119" s="41">
        <v>0.6875</v>
      </c>
      <c r="M119" s="41">
        <v>0.29166666666666669</v>
      </c>
      <c r="N119" s="57">
        <f t="shared" si="43"/>
        <v>-2.0833333333333332E-2</v>
      </c>
      <c r="O119" s="30">
        <f t="shared" si="70"/>
        <v>-2.0833333333333332E-2</v>
      </c>
      <c r="P119" s="37">
        <f t="shared" si="71"/>
        <v>0</v>
      </c>
      <c r="Q119" s="58"/>
      <c r="R119" s="58"/>
      <c r="S119" s="58"/>
      <c r="T119" s="40">
        <f>F119</f>
        <v>0.33333333333333331</v>
      </c>
      <c r="U119" s="40">
        <f>G119</f>
        <v>0</v>
      </c>
      <c r="V119" s="41">
        <v>0.3263888888888889</v>
      </c>
      <c r="W119" s="41">
        <v>0.35416666666666669</v>
      </c>
      <c r="X119" s="40">
        <f t="shared" si="37"/>
        <v>-2.0833333333333332E-2</v>
      </c>
      <c r="Y119" s="50"/>
      <c r="Z119" s="50"/>
      <c r="AA119" s="50"/>
      <c r="AB119" s="50"/>
      <c r="AC119" s="43"/>
    </row>
    <row r="120" spans="1:29" ht="23.25" x14ac:dyDescent="0.25">
      <c r="A120" s="54" t="s">
        <v>40</v>
      </c>
      <c r="B120" s="55">
        <v>0.41666666666666669</v>
      </c>
      <c r="C120" s="55">
        <v>0.58333333333333337</v>
      </c>
      <c r="D120" s="37"/>
      <c r="E120" s="54" t="s">
        <v>40</v>
      </c>
      <c r="F120" s="34">
        <v>0.66666666666666663</v>
      </c>
      <c r="G120" s="37"/>
      <c r="H120" s="52">
        <v>13</v>
      </c>
      <c r="I120" s="57">
        <f>D120</f>
        <v>0</v>
      </c>
      <c r="J120" s="34">
        <f>B120</f>
        <v>0.41666666666666669</v>
      </c>
      <c r="K120" s="34">
        <f>C120</f>
        <v>0.58333333333333337</v>
      </c>
      <c r="L120" s="41">
        <v>0.375</v>
      </c>
      <c r="M120" s="59">
        <v>0.58333333333333337</v>
      </c>
      <c r="N120" s="57">
        <f t="shared" si="43"/>
        <v>-2.0833333333333332E-2</v>
      </c>
      <c r="O120" s="30">
        <f t="shared" si="70"/>
        <v>-2.0833333333333332E-2</v>
      </c>
      <c r="P120" s="37">
        <f t="shared" si="71"/>
        <v>0</v>
      </c>
      <c r="Q120" s="58"/>
      <c r="R120" s="58"/>
      <c r="S120" s="58"/>
      <c r="T120" s="40">
        <f>F120</f>
        <v>0.66666666666666663</v>
      </c>
      <c r="U120" s="40">
        <f>G120</f>
        <v>0</v>
      </c>
      <c r="V120" s="41">
        <v>0.69236111111111109</v>
      </c>
      <c r="W120" s="41">
        <v>0.70833333333333337</v>
      </c>
      <c r="X120" s="40">
        <f t="shared" si="37"/>
        <v>4.861111111111132E-3</v>
      </c>
      <c r="Y120" s="50"/>
      <c r="Z120" s="50"/>
      <c r="AA120" s="50"/>
      <c r="AB120" s="50"/>
      <c r="AC120" s="60" t="s">
        <v>29</v>
      </c>
    </row>
    <row r="121" spans="1:29" ht="23.25" x14ac:dyDescent="0.25">
      <c r="A121" s="54" t="s">
        <v>40</v>
      </c>
      <c r="B121" s="28">
        <v>0</v>
      </c>
      <c r="C121" s="28">
        <v>0</v>
      </c>
      <c r="D121" s="34">
        <v>0.33333333333333331</v>
      </c>
      <c r="E121" s="54" t="s">
        <v>40</v>
      </c>
      <c r="F121" s="34">
        <v>0.45833333333333331</v>
      </c>
      <c r="G121" s="37"/>
      <c r="H121" s="52">
        <v>13</v>
      </c>
      <c r="I121" s="57">
        <f>D121</f>
        <v>0.33333333333333331</v>
      </c>
      <c r="J121" s="34">
        <f>B121</f>
        <v>0</v>
      </c>
      <c r="K121" s="34">
        <f>C121</f>
        <v>0</v>
      </c>
      <c r="L121" s="41">
        <v>0.29166666666666669</v>
      </c>
      <c r="M121" s="41">
        <v>0.40625</v>
      </c>
      <c r="N121" s="57">
        <f t="shared" si="43"/>
        <v>-2.0833333333333332E-2</v>
      </c>
      <c r="O121" s="37">
        <f t="shared" ref="O121:O125" si="72">K121</f>
        <v>0</v>
      </c>
      <c r="P121" s="34">
        <f t="shared" ref="P121:P125" si="73">IF(M121&lt;I121,"-"&amp;TEXT(-(M121-I121),"[h]:mm"),M121-I121)-1/24-"00:30"</f>
        <v>1.0416666666666689E-2</v>
      </c>
      <c r="Q121" s="58" t="s">
        <v>27</v>
      </c>
      <c r="R121" s="58"/>
      <c r="S121" s="58"/>
      <c r="T121" s="40">
        <f>F121</f>
        <v>0.45833333333333331</v>
      </c>
      <c r="U121" s="40">
        <f>G121</f>
        <v>0</v>
      </c>
      <c r="V121" s="41">
        <v>0.51041666666666663</v>
      </c>
      <c r="W121" s="41">
        <v>0.56944444444444442</v>
      </c>
      <c r="X121" s="40">
        <f t="shared" si="37"/>
        <v>3.1249999999999983E-2</v>
      </c>
      <c r="Y121" s="50"/>
      <c r="Z121" s="50"/>
      <c r="AA121" s="50"/>
      <c r="AB121" s="50"/>
      <c r="AC121" s="43"/>
    </row>
    <row r="122" spans="1:29" ht="23.25" x14ac:dyDescent="0.25">
      <c r="A122" s="54" t="s">
        <v>40</v>
      </c>
      <c r="B122" s="28">
        <v>0</v>
      </c>
      <c r="C122" s="28">
        <v>0</v>
      </c>
      <c r="D122" s="34">
        <v>0.25</v>
      </c>
      <c r="E122" s="54" t="s">
        <v>40</v>
      </c>
      <c r="F122" s="34">
        <v>0.35416666666666669</v>
      </c>
      <c r="G122" s="37"/>
      <c r="H122" s="52">
        <v>13</v>
      </c>
      <c r="I122" s="57">
        <f>D122</f>
        <v>0.25</v>
      </c>
      <c r="J122" s="34">
        <f>B122</f>
        <v>0</v>
      </c>
      <c r="K122" s="34">
        <f>C122</f>
        <v>0</v>
      </c>
      <c r="L122" s="41">
        <v>0.25</v>
      </c>
      <c r="M122" s="41">
        <v>0.2986111111111111</v>
      </c>
      <c r="N122" s="57">
        <f t="shared" si="43"/>
        <v>-2.0833333333333332E-2</v>
      </c>
      <c r="O122" s="37">
        <f t="shared" si="72"/>
        <v>0</v>
      </c>
      <c r="P122" s="34">
        <f t="shared" si="73"/>
        <v>-1.3888888888888892E-2</v>
      </c>
      <c r="Q122" s="58"/>
      <c r="R122" s="58"/>
      <c r="S122" s="58"/>
      <c r="T122" s="40">
        <f>F122</f>
        <v>0.35416666666666669</v>
      </c>
      <c r="U122" s="40">
        <f>G122</f>
        <v>0</v>
      </c>
      <c r="V122" s="41">
        <v>0.36458333333333331</v>
      </c>
      <c r="W122" s="41">
        <v>0.44791666666666669</v>
      </c>
      <c r="X122" s="40">
        <f t="shared" si="37"/>
        <v>-1.0416666666666703E-2</v>
      </c>
      <c r="Y122" s="50"/>
      <c r="Z122" s="50"/>
      <c r="AA122" s="50"/>
      <c r="AB122" s="50"/>
      <c r="AC122" s="43"/>
    </row>
    <row r="123" spans="1:29" ht="23.25" x14ac:dyDescent="0.25">
      <c r="A123" s="54" t="s">
        <v>40</v>
      </c>
      <c r="B123" s="28">
        <v>0</v>
      </c>
      <c r="C123" s="28">
        <v>0</v>
      </c>
      <c r="D123" s="34">
        <v>0.33333333333333331</v>
      </c>
      <c r="E123" s="54" t="s">
        <v>40</v>
      </c>
      <c r="F123" s="34">
        <v>0.41666666666666669</v>
      </c>
      <c r="G123" s="37"/>
      <c r="H123" s="52">
        <v>10</v>
      </c>
      <c r="I123" s="57">
        <f>D123</f>
        <v>0.33333333333333331</v>
      </c>
      <c r="J123" s="34">
        <f>B123</f>
        <v>0</v>
      </c>
      <c r="K123" s="34">
        <f>C123</f>
        <v>0</v>
      </c>
      <c r="L123" s="59">
        <v>0.33333333333333331</v>
      </c>
      <c r="M123" s="59">
        <v>0.36458333333333331</v>
      </c>
      <c r="N123" s="57">
        <f t="shared" si="43"/>
        <v>-2.0833333333333332E-2</v>
      </c>
      <c r="O123" s="37">
        <f t="shared" si="72"/>
        <v>0</v>
      </c>
      <c r="P123" s="34">
        <f t="shared" si="73"/>
        <v>-3.1249999999999997E-2</v>
      </c>
      <c r="Q123" s="58"/>
      <c r="R123" s="58"/>
      <c r="S123" s="58"/>
      <c r="T123" s="40">
        <f>F123</f>
        <v>0.41666666666666669</v>
      </c>
      <c r="U123" s="40">
        <f>G123</f>
        <v>0</v>
      </c>
      <c r="V123" s="59"/>
      <c r="W123" s="59"/>
      <c r="X123" s="40">
        <f t="shared" si="37"/>
        <v>-2.0833333333333332E-2</v>
      </c>
      <c r="Y123" s="50"/>
      <c r="Z123" s="50"/>
      <c r="AA123" s="50"/>
      <c r="AB123" s="50"/>
      <c r="AC123" s="60" t="s">
        <v>29</v>
      </c>
    </row>
    <row r="124" spans="1:29" ht="23.25" x14ac:dyDescent="0.25">
      <c r="A124" s="54" t="s">
        <v>40</v>
      </c>
      <c r="B124" s="28">
        <v>0</v>
      </c>
      <c r="C124" s="28">
        <v>0</v>
      </c>
      <c r="D124" s="34">
        <v>0.33333333333333331</v>
      </c>
      <c r="E124" s="54" t="s">
        <v>40</v>
      </c>
      <c r="F124" s="34">
        <v>0.45833333333333331</v>
      </c>
      <c r="G124" s="37"/>
      <c r="H124" s="52">
        <v>13</v>
      </c>
      <c r="I124" s="57">
        <f>D124</f>
        <v>0.33333333333333331</v>
      </c>
      <c r="J124" s="34">
        <f>B124</f>
        <v>0</v>
      </c>
      <c r="K124" s="34">
        <f>C124</f>
        <v>0</v>
      </c>
      <c r="L124" s="59">
        <v>0.33333333333333331</v>
      </c>
      <c r="M124" s="59">
        <v>0.36458333333333331</v>
      </c>
      <c r="N124" s="57">
        <f t="shared" si="43"/>
        <v>-2.0833333333333332E-2</v>
      </c>
      <c r="O124" s="37">
        <f t="shared" si="72"/>
        <v>0</v>
      </c>
      <c r="P124" s="34">
        <f t="shared" si="73"/>
        <v>-3.1249999999999997E-2</v>
      </c>
      <c r="Q124" s="58"/>
      <c r="R124" s="58"/>
      <c r="S124" s="58"/>
      <c r="T124" s="40">
        <f>F124</f>
        <v>0.45833333333333331</v>
      </c>
      <c r="U124" s="40">
        <f>G124</f>
        <v>0</v>
      </c>
      <c r="V124" s="59"/>
      <c r="W124" s="59"/>
      <c r="X124" s="40">
        <f t="shared" si="37"/>
        <v>-2.0833333333333332E-2</v>
      </c>
      <c r="Y124" s="50"/>
      <c r="Z124" s="50"/>
      <c r="AA124" s="50"/>
      <c r="AB124" s="50"/>
      <c r="AC124" s="60" t="s">
        <v>29</v>
      </c>
    </row>
    <row r="125" spans="1:29" ht="23.25" x14ac:dyDescent="0.25">
      <c r="A125" s="54" t="s">
        <v>40</v>
      </c>
      <c r="B125" s="28">
        <v>0</v>
      </c>
      <c r="C125" s="28">
        <v>0</v>
      </c>
      <c r="D125" s="34">
        <v>0.39583333333333331</v>
      </c>
      <c r="E125" s="54" t="s">
        <v>40</v>
      </c>
      <c r="F125" s="34">
        <v>0.45833333333333331</v>
      </c>
      <c r="G125" s="37"/>
      <c r="H125" s="52">
        <v>13</v>
      </c>
      <c r="I125" s="57">
        <f>D125</f>
        <v>0.39583333333333331</v>
      </c>
      <c r="J125" s="34">
        <f>B125</f>
        <v>0</v>
      </c>
      <c r="K125" s="34">
        <f>C125</f>
        <v>0</v>
      </c>
      <c r="L125" s="41">
        <v>0.36458333333333331</v>
      </c>
      <c r="M125" s="41">
        <v>0.44791666666666669</v>
      </c>
      <c r="N125" s="57">
        <f t="shared" si="43"/>
        <v>-2.0833333333333332E-2</v>
      </c>
      <c r="O125" s="37">
        <f t="shared" si="72"/>
        <v>0</v>
      </c>
      <c r="P125" s="34">
        <f t="shared" si="73"/>
        <v>-1.0416666666666626E-2</v>
      </c>
      <c r="Q125" s="58"/>
      <c r="R125" s="58"/>
      <c r="S125" s="58"/>
      <c r="T125" s="40">
        <f>F125</f>
        <v>0.45833333333333331</v>
      </c>
      <c r="U125" s="40">
        <f>G125</f>
        <v>0</v>
      </c>
      <c r="V125" s="59"/>
      <c r="W125" s="59"/>
      <c r="X125" s="40">
        <f t="shared" si="37"/>
        <v>-2.0833333333333332E-2</v>
      </c>
      <c r="Y125" s="50"/>
      <c r="Z125" s="50"/>
      <c r="AA125" s="50"/>
      <c r="AB125" s="50"/>
      <c r="AC125" s="60" t="s">
        <v>29</v>
      </c>
    </row>
    <row r="126" spans="1:29" ht="23.25" customHeight="1" x14ac:dyDescent="0.25">
      <c r="A126" s="71" t="s">
        <v>41</v>
      </c>
      <c r="B126" s="62">
        <v>0.75</v>
      </c>
      <c r="C126" s="62">
        <v>0.25</v>
      </c>
      <c r="D126" s="73"/>
      <c r="E126" s="74" t="s">
        <v>42</v>
      </c>
      <c r="F126" s="30">
        <v>0.33333333333333331</v>
      </c>
      <c r="G126" s="31"/>
      <c r="H126" s="52">
        <v>7</v>
      </c>
      <c r="I126" s="57">
        <f>D126</f>
        <v>0</v>
      </c>
      <c r="J126" s="51">
        <f>B126</f>
        <v>0.75</v>
      </c>
      <c r="K126" s="51">
        <f>C126</f>
        <v>0.25</v>
      </c>
      <c r="L126" s="35">
        <v>0.75</v>
      </c>
      <c r="M126" s="35">
        <v>0.27083333333333331</v>
      </c>
      <c r="N126" s="33">
        <f t="shared" si="43"/>
        <v>-2.0833333333333332E-2</v>
      </c>
      <c r="O126" s="51">
        <f t="shared" ref="O126" si="74">IF(M126&lt;K126,"-"&amp;TEXT(-(M126-K126),"[h]:mm"),M126-K126)-"00:30"</f>
        <v>0</v>
      </c>
      <c r="P126" s="37">
        <f t="shared" ref="P126:P130" si="75">I126</f>
        <v>0</v>
      </c>
      <c r="Q126" s="39"/>
      <c r="R126" s="39"/>
      <c r="S126" s="39"/>
      <c r="T126" s="40">
        <f>F126</f>
        <v>0.33333333333333331</v>
      </c>
      <c r="U126" s="40">
        <f>G126</f>
        <v>0</v>
      </c>
      <c r="V126" s="41">
        <v>0.33333333333333331</v>
      </c>
      <c r="W126" s="41">
        <v>0.35069444444444442</v>
      </c>
      <c r="X126" s="40">
        <f t="shared" si="37"/>
        <v>-2.0833333333333332E-2</v>
      </c>
      <c r="Y126" s="50"/>
      <c r="Z126" s="50"/>
      <c r="AA126" s="50"/>
      <c r="AB126" s="50"/>
      <c r="AC126" s="43"/>
    </row>
    <row r="127" spans="1:29" ht="23.25" customHeight="1" x14ac:dyDescent="0.25">
      <c r="A127" s="44"/>
      <c r="B127" s="67"/>
      <c r="C127" s="67"/>
      <c r="D127" s="63"/>
      <c r="E127" s="69"/>
      <c r="F127" s="37"/>
      <c r="G127" s="34">
        <v>0.39583333333333331</v>
      </c>
      <c r="H127" s="52">
        <v>6</v>
      </c>
      <c r="I127" s="57">
        <f>D127</f>
        <v>0</v>
      </c>
      <c r="J127" s="38"/>
      <c r="K127" s="38"/>
      <c r="L127" s="47"/>
      <c r="M127" s="47"/>
      <c r="N127" s="46"/>
      <c r="O127" s="38"/>
      <c r="P127" s="37">
        <f t="shared" si="75"/>
        <v>0</v>
      </c>
      <c r="Q127" s="49"/>
      <c r="R127" s="49"/>
      <c r="S127" s="49"/>
      <c r="T127" s="40">
        <f>F127</f>
        <v>0</v>
      </c>
      <c r="U127" s="40">
        <f>G127</f>
        <v>0.39583333333333331</v>
      </c>
      <c r="V127" s="59"/>
      <c r="W127" s="59"/>
      <c r="X127" s="40">
        <f t="shared" si="37"/>
        <v>-2.0833333333333332E-2</v>
      </c>
      <c r="Y127" s="50"/>
      <c r="Z127" s="50"/>
      <c r="AA127" s="50"/>
      <c r="AB127" s="50"/>
      <c r="AC127" s="60" t="s">
        <v>29</v>
      </c>
    </row>
    <row r="128" spans="1:29" ht="23.25" x14ac:dyDescent="0.25">
      <c r="A128" s="54" t="s">
        <v>41</v>
      </c>
      <c r="B128" s="55">
        <v>0.75</v>
      </c>
      <c r="C128" s="55">
        <v>0.33333333333333331</v>
      </c>
      <c r="D128" s="37"/>
      <c r="E128" s="56" t="s">
        <v>42</v>
      </c>
      <c r="F128" s="34">
        <v>0.41666666666666669</v>
      </c>
      <c r="G128" s="37"/>
      <c r="H128" s="52">
        <v>13</v>
      </c>
      <c r="I128" s="57">
        <f>D128</f>
        <v>0</v>
      </c>
      <c r="J128" s="34">
        <f>B128</f>
        <v>0.75</v>
      </c>
      <c r="K128" s="34">
        <f>C128</f>
        <v>0.33333333333333331</v>
      </c>
      <c r="L128" s="41">
        <v>0.75</v>
      </c>
      <c r="M128" s="41">
        <v>0.33333333333333331</v>
      </c>
      <c r="N128" s="57">
        <f t="shared" si="43"/>
        <v>-2.0833333333333332E-2</v>
      </c>
      <c r="O128" s="30">
        <f t="shared" ref="O128:O133" si="76">IF(M128&lt;K128,"-"&amp;TEXT(-(M128-K128),"[h]:mm"),M128-K128)-"00:30"</f>
        <v>-2.0833333333333332E-2</v>
      </c>
      <c r="P128" s="37">
        <f t="shared" si="75"/>
        <v>0</v>
      </c>
      <c r="Q128" s="58"/>
      <c r="R128" s="58"/>
      <c r="S128" s="58"/>
      <c r="T128" s="40">
        <f>F128</f>
        <v>0.41666666666666669</v>
      </c>
      <c r="U128" s="40">
        <f>G128</f>
        <v>0</v>
      </c>
      <c r="V128" s="41">
        <v>0.39583333333333331</v>
      </c>
      <c r="W128" s="41">
        <v>0.40972222222222227</v>
      </c>
      <c r="X128" s="40">
        <f t="shared" si="37"/>
        <v>-2.0833333333333332E-2</v>
      </c>
      <c r="Y128" s="50"/>
      <c r="Z128" s="50"/>
      <c r="AA128" s="50"/>
      <c r="AB128" s="50"/>
      <c r="AC128" s="43"/>
    </row>
    <row r="129" spans="1:29" ht="23.25" x14ac:dyDescent="0.25">
      <c r="A129" s="54" t="s">
        <v>41</v>
      </c>
      <c r="B129" s="55">
        <v>0.29166666666666669</v>
      </c>
      <c r="C129" s="55">
        <v>0.45833333333333331</v>
      </c>
      <c r="D129" s="37"/>
      <c r="E129" s="54" t="s">
        <v>41</v>
      </c>
      <c r="F129" s="34">
        <v>0.54166666666666663</v>
      </c>
      <c r="G129" s="37"/>
      <c r="H129" s="52">
        <v>13</v>
      </c>
      <c r="I129" s="57">
        <f>D129</f>
        <v>0</v>
      </c>
      <c r="J129" s="34">
        <f>B129</f>
        <v>0.29166666666666669</v>
      </c>
      <c r="K129" s="34">
        <f>C129</f>
        <v>0.45833333333333331</v>
      </c>
      <c r="L129" s="41">
        <v>0.29166666666666669</v>
      </c>
      <c r="M129" s="41">
        <v>0.45833333333333331</v>
      </c>
      <c r="N129" s="57">
        <f t="shared" si="43"/>
        <v>-2.0833333333333332E-2</v>
      </c>
      <c r="O129" s="30">
        <f t="shared" si="76"/>
        <v>-2.0833333333333332E-2</v>
      </c>
      <c r="P129" s="37">
        <f t="shared" si="75"/>
        <v>0</v>
      </c>
      <c r="Q129" s="58"/>
      <c r="R129" s="58"/>
      <c r="S129" s="58"/>
      <c r="T129" s="40">
        <f>F129</f>
        <v>0.54166666666666663</v>
      </c>
      <c r="U129" s="40">
        <f>G129</f>
        <v>0</v>
      </c>
      <c r="V129" s="41">
        <v>0.5</v>
      </c>
      <c r="W129" s="41">
        <v>0.51388888888888895</v>
      </c>
      <c r="X129" s="40">
        <f t="shared" si="37"/>
        <v>-2.0833333333333332E-2</v>
      </c>
      <c r="Y129" s="50"/>
      <c r="Z129" s="50"/>
      <c r="AA129" s="50"/>
      <c r="AB129" s="50"/>
      <c r="AC129" s="43"/>
    </row>
    <row r="130" spans="1:29" ht="23.25" x14ac:dyDescent="0.25">
      <c r="A130" s="54" t="s">
        <v>41</v>
      </c>
      <c r="B130" s="55">
        <v>0.41666666666666669</v>
      </c>
      <c r="C130" s="55">
        <v>0.58333333333333337</v>
      </c>
      <c r="D130" s="37"/>
      <c r="E130" s="54" t="s">
        <v>41</v>
      </c>
      <c r="F130" s="34">
        <v>0.66666666666666663</v>
      </c>
      <c r="G130" s="37"/>
      <c r="H130" s="52">
        <v>13</v>
      </c>
      <c r="I130" s="57">
        <f>D130</f>
        <v>0</v>
      </c>
      <c r="J130" s="34">
        <f>B130</f>
        <v>0.41666666666666669</v>
      </c>
      <c r="K130" s="34">
        <f>C130</f>
        <v>0.58333333333333337</v>
      </c>
      <c r="L130" s="41">
        <v>0.41666666666666669</v>
      </c>
      <c r="M130" s="59">
        <v>0.58333333333333337</v>
      </c>
      <c r="N130" s="57">
        <f t="shared" si="43"/>
        <v>-2.0833333333333332E-2</v>
      </c>
      <c r="O130" s="30">
        <f t="shared" si="76"/>
        <v>-2.0833333333333332E-2</v>
      </c>
      <c r="P130" s="37">
        <f t="shared" si="75"/>
        <v>0</v>
      </c>
      <c r="Q130" s="58"/>
      <c r="R130" s="58"/>
      <c r="S130" s="58"/>
      <c r="T130" s="40">
        <f>F130</f>
        <v>0.66666666666666663</v>
      </c>
      <c r="U130" s="40">
        <f>G130</f>
        <v>0</v>
      </c>
      <c r="V130" s="41">
        <v>0.63194444444444442</v>
      </c>
      <c r="W130" s="41">
        <v>0.64930555555555558</v>
      </c>
      <c r="X130" s="40">
        <f t="shared" si="37"/>
        <v>-2.0833333333333332E-2</v>
      </c>
      <c r="Y130" s="50"/>
      <c r="Z130" s="50"/>
      <c r="AA130" s="50"/>
      <c r="AB130" s="50"/>
      <c r="AC130" s="60" t="s">
        <v>29</v>
      </c>
    </row>
    <row r="131" spans="1:29" ht="23.25" x14ac:dyDescent="0.25">
      <c r="A131" s="54" t="s">
        <v>41</v>
      </c>
      <c r="B131" s="28">
        <v>0</v>
      </c>
      <c r="C131" s="28">
        <v>0</v>
      </c>
      <c r="D131" s="34">
        <v>0.25</v>
      </c>
      <c r="E131" s="54" t="s">
        <v>41</v>
      </c>
      <c r="F131" s="34">
        <v>0.35416666666666669</v>
      </c>
      <c r="G131" s="37"/>
      <c r="H131" s="52">
        <v>13</v>
      </c>
      <c r="I131" s="57">
        <f>D131</f>
        <v>0.25</v>
      </c>
      <c r="J131" s="34">
        <f>B131</f>
        <v>0</v>
      </c>
      <c r="K131" s="34">
        <f>C131</f>
        <v>0</v>
      </c>
      <c r="L131" s="41">
        <v>0.25</v>
      </c>
      <c r="M131" s="41">
        <v>0.28125</v>
      </c>
      <c r="N131" s="57">
        <f t="shared" si="43"/>
        <v>-2.0833333333333332E-2</v>
      </c>
      <c r="O131" s="37">
        <f t="shared" ref="O131" si="77">K131</f>
        <v>0</v>
      </c>
      <c r="P131" s="34">
        <f t="shared" ref="P131" si="78">IF(M131&lt;I131,"-"&amp;TEXT(-(M131-I131),"[h]:mm"),M131-I131)-1/24-"00:30"</f>
        <v>-3.1249999999999997E-2</v>
      </c>
      <c r="Q131" s="58"/>
      <c r="R131" s="58"/>
      <c r="S131" s="58"/>
      <c r="T131" s="40">
        <f>F131</f>
        <v>0.35416666666666669</v>
      </c>
      <c r="U131" s="40">
        <f>G131</f>
        <v>0</v>
      </c>
      <c r="V131" s="41">
        <v>0.34722222222222227</v>
      </c>
      <c r="W131" s="41">
        <v>0.375</v>
      </c>
      <c r="X131" s="40">
        <f t="shared" si="37"/>
        <v>-2.0833333333333332E-2</v>
      </c>
      <c r="Y131" s="50"/>
      <c r="Z131" s="50"/>
      <c r="AA131" s="50"/>
      <c r="AB131" s="50"/>
      <c r="AC131" s="43"/>
    </row>
    <row r="132" spans="1:29" ht="23.25" x14ac:dyDescent="0.25">
      <c r="A132" s="54" t="s">
        <v>41</v>
      </c>
      <c r="B132" s="55">
        <v>0.75</v>
      </c>
      <c r="C132" s="55">
        <v>0.29166666666666669</v>
      </c>
      <c r="D132" s="37"/>
      <c r="E132" s="56" t="s">
        <v>42</v>
      </c>
      <c r="F132" s="34">
        <v>0.33333333333333331</v>
      </c>
      <c r="G132" s="37"/>
      <c r="H132" s="52">
        <v>13</v>
      </c>
      <c r="I132" s="57">
        <f>D132</f>
        <v>0</v>
      </c>
      <c r="J132" s="34">
        <f>B132</f>
        <v>0.75</v>
      </c>
      <c r="K132" s="34">
        <f>C132</f>
        <v>0.29166666666666669</v>
      </c>
      <c r="L132" s="41">
        <v>0.70833333333333337</v>
      </c>
      <c r="M132" s="41">
        <v>0.30208333333333331</v>
      </c>
      <c r="N132" s="57">
        <f t="shared" si="43"/>
        <v>-2.0833333333333332E-2</v>
      </c>
      <c r="O132" s="30">
        <f t="shared" si="76"/>
        <v>-1.0416666666666703E-2</v>
      </c>
      <c r="P132" s="37">
        <f t="shared" ref="P132:P134" si="79">I132</f>
        <v>0</v>
      </c>
      <c r="Q132" s="58"/>
      <c r="R132" s="58"/>
      <c r="S132" s="58"/>
      <c r="T132" s="40">
        <f>F132</f>
        <v>0.33333333333333331</v>
      </c>
      <c r="U132" s="40">
        <f>G132</f>
        <v>0</v>
      </c>
      <c r="V132" s="41">
        <v>0.33333333333333331</v>
      </c>
      <c r="W132" s="41">
        <v>0.375</v>
      </c>
      <c r="X132" s="40">
        <f t="shared" si="37"/>
        <v>-2.0833333333333332E-2</v>
      </c>
      <c r="Y132" s="50"/>
      <c r="Z132" s="50"/>
      <c r="AA132" s="50"/>
      <c r="AB132" s="50"/>
      <c r="AC132" s="43"/>
    </row>
    <row r="133" spans="1:29" ht="23.25" customHeight="1" x14ac:dyDescent="0.25">
      <c r="A133" s="27" t="s">
        <v>42</v>
      </c>
      <c r="B133" s="62">
        <v>0.75</v>
      </c>
      <c r="C133" s="62">
        <v>0.29166666666666669</v>
      </c>
      <c r="D133" s="63"/>
      <c r="E133" s="64" t="s">
        <v>43</v>
      </c>
      <c r="F133" s="30">
        <v>0.33333333333333331</v>
      </c>
      <c r="G133" s="31"/>
      <c r="H133" s="65">
        <v>7</v>
      </c>
      <c r="I133" s="57">
        <f>D133</f>
        <v>0</v>
      </c>
      <c r="J133" s="51">
        <f>B133</f>
        <v>0.75</v>
      </c>
      <c r="K133" s="51">
        <f>C133</f>
        <v>0.29166666666666669</v>
      </c>
      <c r="L133" s="35">
        <v>0.70833333333333337</v>
      </c>
      <c r="M133" s="66">
        <v>0.29166666666666669</v>
      </c>
      <c r="N133" s="33">
        <f t="shared" si="43"/>
        <v>-2.0833333333333332E-2</v>
      </c>
      <c r="O133" s="51">
        <f t="shared" si="76"/>
        <v>-2.0833333333333332E-2</v>
      </c>
      <c r="P133" s="37">
        <f t="shared" si="79"/>
        <v>0</v>
      </c>
      <c r="Q133" s="39"/>
      <c r="R133" s="39"/>
      <c r="S133" s="39"/>
      <c r="T133" s="40">
        <f>F133</f>
        <v>0.33333333333333331</v>
      </c>
      <c r="U133" s="40">
        <f>G133</f>
        <v>0</v>
      </c>
      <c r="V133" s="41">
        <v>0.33333333333333331</v>
      </c>
      <c r="W133" s="41">
        <v>0.3611111111111111</v>
      </c>
      <c r="X133" s="40">
        <f t="shared" ref="X133:X196" si="80">IF((V133-T133-U133)&lt;=0,0,V133-T133-U133)-"00:30"</f>
        <v>-2.0833333333333332E-2</v>
      </c>
      <c r="Y133" s="50"/>
      <c r="Z133" s="50"/>
      <c r="AA133" s="50"/>
      <c r="AB133" s="50"/>
      <c r="AC133" s="60" t="s">
        <v>29</v>
      </c>
    </row>
    <row r="134" spans="1:29" ht="23.25" customHeight="1" x14ac:dyDescent="0.25">
      <c r="A134" s="44"/>
      <c r="B134" s="67"/>
      <c r="C134" s="67"/>
      <c r="D134" s="68"/>
      <c r="E134" s="69"/>
      <c r="F134" s="37"/>
      <c r="G134" s="34">
        <v>0.39583333333333331</v>
      </c>
      <c r="H134" s="52">
        <v>6</v>
      </c>
      <c r="I134" s="57">
        <f>D134</f>
        <v>0</v>
      </c>
      <c r="J134" s="38"/>
      <c r="K134" s="38"/>
      <c r="L134" s="47"/>
      <c r="M134" s="70"/>
      <c r="N134" s="46"/>
      <c r="O134" s="38"/>
      <c r="P134" s="37">
        <f t="shared" si="79"/>
        <v>0</v>
      </c>
      <c r="Q134" s="49"/>
      <c r="R134" s="49"/>
      <c r="S134" s="49"/>
      <c r="T134" s="40">
        <f>F134</f>
        <v>0</v>
      </c>
      <c r="U134" s="40">
        <f>G134</f>
        <v>0.39583333333333331</v>
      </c>
      <c r="V134" s="59"/>
      <c r="W134" s="59"/>
      <c r="X134" s="40">
        <f t="shared" si="80"/>
        <v>-2.0833333333333332E-2</v>
      </c>
      <c r="Y134" s="50"/>
      <c r="Z134" s="50"/>
      <c r="AA134" s="50"/>
      <c r="AB134" s="50"/>
      <c r="AC134" s="60" t="s">
        <v>29</v>
      </c>
    </row>
    <row r="135" spans="1:29" ht="23.25" customHeight="1" x14ac:dyDescent="0.25">
      <c r="A135" s="71" t="s">
        <v>42</v>
      </c>
      <c r="B135" s="28">
        <v>0</v>
      </c>
      <c r="C135" s="28">
        <v>0</v>
      </c>
      <c r="D135" s="51">
        <v>0.33333333333333331</v>
      </c>
      <c r="E135" s="71" t="s">
        <v>42</v>
      </c>
      <c r="F135" s="34">
        <v>0.45833333333333331</v>
      </c>
      <c r="G135" s="37"/>
      <c r="H135" s="45">
        <v>8</v>
      </c>
      <c r="I135" s="33">
        <f>D135</f>
        <v>0.33333333333333331</v>
      </c>
      <c r="J135" s="34">
        <f>B135</f>
        <v>0</v>
      </c>
      <c r="K135" s="34">
        <f>C135</f>
        <v>0</v>
      </c>
      <c r="L135" s="35">
        <v>0.33333333333333331</v>
      </c>
      <c r="M135" s="35">
        <v>0.3888888888888889</v>
      </c>
      <c r="N135" s="33">
        <f t="shared" si="43"/>
        <v>-2.0833333333333332E-2</v>
      </c>
      <c r="O135" s="37">
        <f t="shared" ref="O135:O136" si="81">K135</f>
        <v>0</v>
      </c>
      <c r="P135" s="48">
        <f>IF(M135&lt;I135,"-"&amp;TEXT(-(M135-I135),"[h]:mm"),M135-I135)-1/24-"00:30"</f>
        <v>-6.9444444444444163E-3</v>
      </c>
      <c r="Q135" s="39"/>
      <c r="R135" s="39"/>
      <c r="S135" s="39"/>
      <c r="T135" s="40">
        <f>F135</f>
        <v>0.45833333333333331</v>
      </c>
      <c r="U135" s="40">
        <f>G135</f>
        <v>0</v>
      </c>
      <c r="V135" s="41">
        <v>0.58333333333333337</v>
      </c>
      <c r="W135" s="41">
        <v>0.63541666666666663</v>
      </c>
      <c r="X135" s="40">
        <f t="shared" si="80"/>
        <v>0.10416666666666673</v>
      </c>
      <c r="Y135" s="50"/>
      <c r="Z135" s="50"/>
      <c r="AA135" s="50"/>
      <c r="AB135" s="50"/>
      <c r="AC135" s="43"/>
    </row>
    <row r="136" spans="1:29" ht="23.25" customHeight="1" x14ac:dyDescent="0.25">
      <c r="A136" s="44"/>
      <c r="B136" s="28">
        <v>0</v>
      </c>
      <c r="C136" s="28">
        <v>0</v>
      </c>
      <c r="D136" s="38"/>
      <c r="E136" s="44"/>
      <c r="F136" s="37"/>
      <c r="G136" s="34">
        <v>0.58333333333333337</v>
      </c>
      <c r="H136" s="45">
        <v>5</v>
      </c>
      <c r="I136" s="46"/>
      <c r="J136" s="34">
        <f>B136</f>
        <v>0</v>
      </c>
      <c r="K136" s="34">
        <f>C136</f>
        <v>0</v>
      </c>
      <c r="L136" s="47"/>
      <c r="M136" s="47"/>
      <c r="N136" s="46"/>
      <c r="O136" s="37">
        <f t="shared" si="81"/>
        <v>0</v>
      </c>
      <c r="P136" s="48"/>
      <c r="Q136" s="49"/>
      <c r="R136" s="49"/>
      <c r="S136" s="49"/>
      <c r="T136" s="40">
        <f>F136</f>
        <v>0</v>
      </c>
      <c r="U136" s="40">
        <f>G136</f>
        <v>0.58333333333333337</v>
      </c>
      <c r="V136" s="59"/>
      <c r="W136" s="59"/>
      <c r="X136" s="40">
        <f t="shared" si="80"/>
        <v>-2.0833333333333332E-2</v>
      </c>
      <c r="Y136" s="50"/>
      <c r="Z136" s="50"/>
      <c r="AA136" s="50"/>
      <c r="AB136" s="50"/>
      <c r="AC136" s="60" t="s">
        <v>29</v>
      </c>
    </row>
    <row r="137" spans="1:29" ht="23.25" x14ac:dyDescent="0.25">
      <c r="A137" s="54" t="s">
        <v>42</v>
      </c>
      <c r="B137" s="55">
        <v>0.75</v>
      </c>
      <c r="C137" s="55">
        <v>0.33333333333333331</v>
      </c>
      <c r="D137" s="37"/>
      <c r="E137" s="56" t="s">
        <v>43</v>
      </c>
      <c r="F137" s="34">
        <v>0.41666666666666669</v>
      </c>
      <c r="G137" s="37"/>
      <c r="H137" s="52">
        <v>13</v>
      </c>
      <c r="I137" s="57">
        <f>D137</f>
        <v>0</v>
      </c>
      <c r="J137" s="34">
        <f>B137</f>
        <v>0.75</v>
      </c>
      <c r="K137" s="34">
        <f>C137</f>
        <v>0.33333333333333331</v>
      </c>
      <c r="L137" s="41">
        <v>0.70833333333333337</v>
      </c>
      <c r="M137" s="41">
        <v>0.34722222222222227</v>
      </c>
      <c r="N137" s="57">
        <f t="shared" si="43"/>
        <v>-2.0833333333333332E-2</v>
      </c>
      <c r="O137" s="30">
        <f t="shared" ref="O137:O138" si="82">IF(M137&lt;K137,"-"&amp;TEXT(-(M137-K137),"[h]:mm"),M137-K137)-"00:30"</f>
        <v>-6.9444444444443816E-3</v>
      </c>
      <c r="P137" s="37">
        <f t="shared" ref="P137:P139" si="83">I137</f>
        <v>0</v>
      </c>
      <c r="Q137" s="58"/>
      <c r="R137" s="58"/>
      <c r="S137" s="58"/>
      <c r="T137" s="40">
        <f>F137</f>
        <v>0.41666666666666669</v>
      </c>
      <c r="U137" s="40">
        <f>G137</f>
        <v>0</v>
      </c>
      <c r="V137" s="41">
        <v>0.44791666666666669</v>
      </c>
      <c r="W137" s="41">
        <v>0.5</v>
      </c>
      <c r="X137" s="40">
        <f t="shared" si="80"/>
        <v>1.0416666666666668E-2</v>
      </c>
      <c r="Y137" s="50"/>
      <c r="Z137" s="50"/>
      <c r="AA137" s="50"/>
      <c r="AB137" s="50"/>
      <c r="AC137" s="43"/>
    </row>
    <row r="138" spans="1:29" ht="23.25" x14ac:dyDescent="0.25">
      <c r="A138" s="54" t="s">
        <v>42</v>
      </c>
      <c r="B138" s="55">
        <v>0.29166666666666669</v>
      </c>
      <c r="C138" s="55">
        <v>0.45833333333333331</v>
      </c>
      <c r="D138" s="37"/>
      <c r="E138" s="54" t="s">
        <v>42</v>
      </c>
      <c r="F138" s="34">
        <v>0.54166666666666663</v>
      </c>
      <c r="G138" s="37"/>
      <c r="H138" s="52">
        <v>13</v>
      </c>
      <c r="I138" s="57">
        <f>D138</f>
        <v>0</v>
      </c>
      <c r="J138" s="34">
        <f>B138</f>
        <v>0.29166666666666669</v>
      </c>
      <c r="K138" s="34">
        <f>C138</f>
        <v>0.45833333333333331</v>
      </c>
      <c r="L138" s="41">
        <v>0.29166666666666669</v>
      </c>
      <c r="M138" s="59">
        <v>0.45833333333333331</v>
      </c>
      <c r="N138" s="57">
        <f t="shared" si="43"/>
        <v>-2.0833333333333332E-2</v>
      </c>
      <c r="O138" s="30">
        <f t="shared" si="82"/>
        <v>-2.0833333333333332E-2</v>
      </c>
      <c r="P138" s="37">
        <f t="shared" si="83"/>
        <v>0</v>
      </c>
      <c r="Q138" s="58"/>
      <c r="R138" s="58"/>
      <c r="S138" s="58"/>
      <c r="T138" s="40">
        <f>F138</f>
        <v>0.54166666666666663</v>
      </c>
      <c r="U138" s="40">
        <f>G138</f>
        <v>0</v>
      </c>
      <c r="V138" s="41">
        <v>0.52083333333333337</v>
      </c>
      <c r="W138" s="41">
        <v>0.54166666666666663</v>
      </c>
      <c r="X138" s="40">
        <f t="shared" si="80"/>
        <v>-2.0833333333333332E-2</v>
      </c>
      <c r="Y138" s="50"/>
      <c r="Z138" s="50"/>
      <c r="AA138" s="50"/>
      <c r="AB138" s="50"/>
      <c r="AC138" s="43"/>
    </row>
    <row r="139" spans="1:29" ht="23.25" x14ac:dyDescent="0.25">
      <c r="A139" s="54" t="s">
        <v>42</v>
      </c>
      <c r="B139" s="55">
        <v>0.75</v>
      </c>
      <c r="C139" s="55">
        <v>0.29166666666666669</v>
      </c>
      <c r="D139" s="37"/>
      <c r="E139" s="56" t="s">
        <v>43</v>
      </c>
      <c r="F139" s="34">
        <v>0.33333333333333331</v>
      </c>
      <c r="G139" s="37"/>
      <c r="H139" s="52">
        <v>13</v>
      </c>
      <c r="I139" s="57">
        <f>D139</f>
        <v>0</v>
      </c>
      <c r="J139" s="34">
        <f>B139</f>
        <v>0.75</v>
      </c>
      <c r="K139" s="34">
        <f>C139</f>
        <v>0.29166666666666669</v>
      </c>
      <c r="L139" s="41">
        <v>0.625</v>
      </c>
      <c r="M139" s="41">
        <v>0.66666666666666663</v>
      </c>
      <c r="N139" s="57">
        <f t="shared" si="43"/>
        <v>-2.0833333333333332E-2</v>
      </c>
      <c r="O139" s="30">
        <v>0</v>
      </c>
      <c r="P139" s="37">
        <f t="shared" si="83"/>
        <v>0</v>
      </c>
      <c r="Q139" s="58"/>
      <c r="R139" s="58"/>
      <c r="S139" s="58"/>
      <c r="T139" s="40">
        <f>F139</f>
        <v>0.33333333333333331</v>
      </c>
      <c r="U139" s="40">
        <f>G139</f>
        <v>0</v>
      </c>
      <c r="V139" s="41">
        <v>0.33333333333333331</v>
      </c>
      <c r="W139" s="41">
        <v>0.35416666666666669</v>
      </c>
      <c r="X139" s="40">
        <f t="shared" si="80"/>
        <v>-2.0833333333333332E-2</v>
      </c>
      <c r="Y139" s="50"/>
      <c r="Z139" s="50"/>
      <c r="AA139" s="50"/>
      <c r="AB139" s="50"/>
      <c r="AC139" s="43"/>
    </row>
    <row r="140" spans="1:29" ht="23.25" x14ac:dyDescent="0.25">
      <c r="A140" s="54" t="s">
        <v>42</v>
      </c>
      <c r="B140" s="28">
        <v>0</v>
      </c>
      <c r="C140" s="28">
        <v>0</v>
      </c>
      <c r="D140" s="34">
        <v>0.45833333333333331</v>
      </c>
      <c r="E140" s="54" t="s">
        <v>42</v>
      </c>
      <c r="F140" s="34">
        <v>0.54166666666666663</v>
      </c>
      <c r="G140" s="37"/>
      <c r="H140" s="52">
        <v>13</v>
      </c>
      <c r="I140" s="57">
        <f>D140</f>
        <v>0.45833333333333331</v>
      </c>
      <c r="J140" s="34">
        <f>B140</f>
        <v>0</v>
      </c>
      <c r="K140" s="34">
        <f>C140</f>
        <v>0</v>
      </c>
      <c r="L140" s="41">
        <v>0.41666666666666669</v>
      </c>
      <c r="M140" s="41">
        <v>0.47222222222222227</v>
      </c>
      <c r="N140" s="57">
        <f t="shared" si="43"/>
        <v>-2.0833333333333332E-2</v>
      </c>
      <c r="O140" s="37">
        <f t="shared" ref="O140:O143" si="84">K140</f>
        <v>0</v>
      </c>
      <c r="P140" s="34">
        <f t="shared" ref="P140:P143" si="85">IF(M140&lt;I140,"-"&amp;TEXT(-(M140-I140),"[h]:mm"),M140-I140)-1/24-"00:30"</f>
        <v>-4.8611111111111049E-2</v>
      </c>
      <c r="Q140" s="58"/>
      <c r="R140" s="58"/>
      <c r="S140" s="58"/>
      <c r="T140" s="40">
        <f>F140</f>
        <v>0.54166666666666663</v>
      </c>
      <c r="U140" s="40">
        <f>G140</f>
        <v>0</v>
      </c>
      <c r="V140" s="41">
        <v>0.54166666666666663</v>
      </c>
      <c r="W140" s="41">
        <v>0.55555555555555558</v>
      </c>
      <c r="X140" s="40">
        <f t="shared" si="80"/>
        <v>-2.0833333333333332E-2</v>
      </c>
      <c r="Y140" s="50"/>
      <c r="Z140" s="50"/>
      <c r="AA140" s="50"/>
      <c r="AB140" s="50"/>
      <c r="AC140" s="43"/>
    </row>
    <row r="141" spans="1:29" ht="23.25" x14ac:dyDescent="0.25">
      <c r="A141" s="54" t="s">
        <v>42</v>
      </c>
      <c r="B141" s="28">
        <v>0</v>
      </c>
      <c r="C141" s="28">
        <v>0</v>
      </c>
      <c r="D141" s="34">
        <v>0.25</v>
      </c>
      <c r="E141" s="54" t="s">
        <v>42</v>
      </c>
      <c r="F141" s="34">
        <v>0.35416666666666669</v>
      </c>
      <c r="G141" s="37"/>
      <c r="H141" s="52">
        <v>13</v>
      </c>
      <c r="I141" s="57">
        <f>D141</f>
        <v>0.25</v>
      </c>
      <c r="J141" s="34">
        <f>B141</f>
        <v>0</v>
      </c>
      <c r="K141" s="34">
        <f>C141</f>
        <v>0</v>
      </c>
      <c r="L141" s="41">
        <v>0.25</v>
      </c>
      <c r="M141" s="41">
        <v>0.3125</v>
      </c>
      <c r="N141" s="57">
        <f t="shared" si="43"/>
        <v>-2.0833333333333332E-2</v>
      </c>
      <c r="O141" s="37">
        <f t="shared" si="84"/>
        <v>0</v>
      </c>
      <c r="P141" s="34">
        <f t="shared" si="85"/>
        <v>0</v>
      </c>
      <c r="Q141" s="58"/>
      <c r="R141" s="58"/>
      <c r="S141" s="58"/>
      <c r="T141" s="40">
        <f>F141</f>
        <v>0.35416666666666669</v>
      </c>
      <c r="U141" s="40">
        <f>G141</f>
        <v>0</v>
      </c>
      <c r="V141" s="41">
        <v>0.36805555555555558</v>
      </c>
      <c r="W141" s="41">
        <v>0.39583333333333331</v>
      </c>
      <c r="X141" s="40">
        <f t="shared" si="80"/>
        <v>-6.9444444444444371E-3</v>
      </c>
      <c r="Y141" s="50"/>
      <c r="Z141" s="50"/>
      <c r="AA141" s="50"/>
      <c r="AB141" s="50"/>
      <c r="AC141" s="43"/>
    </row>
    <row r="142" spans="1:29" ht="23.25" x14ac:dyDescent="0.25">
      <c r="A142" s="54" t="s">
        <v>42</v>
      </c>
      <c r="B142" s="28">
        <v>0</v>
      </c>
      <c r="C142" s="28">
        <v>0</v>
      </c>
      <c r="D142" s="34">
        <v>0.33333333333333331</v>
      </c>
      <c r="E142" s="54" t="s">
        <v>42</v>
      </c>
      <c r="F142" s="34">
        <v>0.45833333333333331</v>
      </c>
      <c r="G142" s="37"/>
      <c r="H142" s="52">
        <v>13</v>
      </c>
      <c r="I142" s="57">
        <f>D142</f>
        <v>0.33333333333333331</v>
      </c>
      <c r="J142" s="34">
        <f>B142</f>
        <v>0</v>
      </c>
      <c r="K142" s="34">
        <f>C142</f>
        <v>0</v>
      </c>
      <c r="L142" s="41">
        <v>0.71875</v>
      </c>
      <c r="M142" s="41">
        <v>0.40625</v>
      </c>
      <c r="N142" s="57">
        <v>0</v>
      </c>
      <c r="O142" s="37">
        <f t="shared" si="84"/>
        <v>0</v>
      </c>
      <c r="P142" s="34">
        <f t="shared" si="85"/>
        <v>1.0416666666666689E-2</v>
      </c>
      <c r="Q142" s="58" t="s">
        <v>27</v>
      </c>
      <c r="R142" s="58"/>
      <c r="S142" s="58"/>
      <c r="T142" s="40">
        <f>F142</f>
        <v>0.45833333333333331</v>
      </c>
      <c r="U142" s="40">
        <f>G142</f>
        <v>0</v>
      </c>
      <c r="V142" s="41">
        <v>0.45833333333333331</v>
      </c>
      <c r="W142" s="41">
        <v>0.5</v>
      </c>
      <c r="X142" s="40">
        <f t="shared" si="80"/>
        <v>-2.0833333333333332E-2</v>
      </c>
      <c r="Y142" s="50"/>
      <c r="Z142" s="50"/>
      <c r="AA142" s="50"/>
      <c r="AB142" s="50"/>
      <c r="AC142" s="43"/>
    </row>
    <row r="143" spans="1:29" ht="23.25" x14ac:dyDescent="0.25">
      <c r="A143" s="54" t="s">
        <v>42</v>
      </c>
      <c r="B143" s="28">
        <v>0</v>
      </c>
      <c r="C143" s="28">
        <v>0</v>
      </c>
      <c r="D143" s="34">
        <v>0.625</v>
      </c>
      <c r="E143" s="75" t="s">
        <v>43</v>
      </c>
      <c r="F143" s="34">
        <v>0.29166666666666669</v>
      </c>
      <c r="G143" s="61"/>
      <c r="H143" s="52">
        <v>13</v>
      </c>
      <c r="I143" s="57">
        <f>D143</f>
        <v>0.625</v>
      </c>
      <c r="J143" s="34">
        <f>B143</f>
        <v>0</v>
      </c>
      <c r="K143" s="34">
        <f>C143</f>
        <v>0</v>
      </c>
      <c r="L143" s="59">
        <v>0.625</v>
      </c>
      <c r="M143" s="59">
        <v>0.65625</v>
      </c>
      <c r="N143" s="57">
        <f t="shared" si="43"/>
        <v>-2.0833333333333332E-2</v>
      </c>
      <c r="O143" s="37">
        <f t="shared" si="84"/>
        <v>0</v>
      </c>
      <c r="P143" s="34">
        <f t="shared" si="85"/>
        <v>-3.1249999999999997E-2</v>
      </c>
      <c r="Q143" s="58"/>
      <c r="R143" s="58"/>
      <c r="S143" s="58"/>
      <c r="T143" s="40">
        <f>F143</f>
        <v>0.29166666666666669</v>
      </c>
      <c r="U143" s="40">
        <f>G143</f>
        <v>0</v>
      </c>
      <c r="V143" s="59"/>
      <c r="W143" s="59"/>
      <c r="X143" s="40">
        <f t="shared" si="80"/>
        <v>-2.0833333333333332E-2</v>
      </c>
      <c r="Y143" s="50"/>
      <c r="Z143" s="50"/>
      <c r="AA143" s="50"/>
      <c r="AB143" s="50"/>
      <c r="AC143" s="60" t="s">
        <v>29</v>
      </c>
    </row>
    <row r="144" spans="1:29" ht="23.25" customHeight="1" x14ac:dyDescent="0.25">
      <c r="A144" s="71" t="s">
        <v>43</v>
      </c>
      <c r="B144" s="72">
        <v>0.75</v>
      </c>
      <c r="C144" s="72">
        <v>0.29166666666666669</v>
      </c>
      <c r="D144" s="73"/>
      <c r="E144" s="74" t="s">
        <v>44</v>
      </c>
      <c r="F144" s="34">
        <v>0.33333333333333331</v>
      </c>
      <c r="G144" s="37"/>
      <c r="H144" s="52">
        <v>6</v>
      </c>
      <c r="I144" s="57">
        <f>D144</f>
        <v>0</v>
      </c>
      <c r="J144" s="51">
        <f>B144</f>
        <v>0.75</v>
      </c>
      <c r="K144" s="51">
        <f>C144</f>
        <v>0.29166666666666669</v>
      </c>
      <c r="L144" s="35">
        <v>0.6875</v>
      </c>
      <c r="M144" s="35">
        <v>0.30208333333333331</v>
      </c>
      <c r="N144" s="33">
        <f t="shared" si="43"/>
        <v>-2.0833333333333332E-2</v>
      </c>
      <c r="O144" s="51">
        <f t="shared" ref="O144" si="86">IF(M144&lt;K144,"-"&amp;TEXT(-(M144-K144),"[h]:mm"),M144-K144)-"00:30"</f>
        <v>-1.0416666666666703E-2</v>
      </c>
      <c r="P144" s="37">
        <f t="shared" ref="P144:P145" si="87">I144</f>
        <v>0</v>
      </c>
      <c r="Q144" s="39"/>
      <c r="R144" s="39"/>
      <c r="S144" s="39"/>
      <c r="T144" s="40">
        <f>F144</f>
        <v>0.33333333333333331</v>
      </c>
      <c r="U144" s="40">
        <f>G144</f>
        <v>0</v>
      </c>
      <c r="V144" s="41">
        <v>0.32291666666666669</v>
      </c>
      <c r="W144" s="41">
        <v>0.3576388888888889</v>
      </c>
      <c r="X144" s="40">
        <f t="shared" si="80"/>
        <v>-2.0833333333333332E-2</v>
      </c>
      <c r="Y144" s="50"/>
      <c r="Z144" s="50"/>
      <c r="AA144" s="50"/>
      <c r="AB144" s="50"/>
      <c r="AC144" s="43"/>
    </row>
    <row r="145" spans="1:29" ht="23.25" customHeight="1" x14ac:dyDescent="0.25">
      <c r="A145" s="44"/>
      <c r="B145" s="67"/>
      <c r="C145" s="67"/>
      <c r="D145" s="68"/>
      <c r="E145" s="69"/>
      <c r="F145" s="37"/>
      <c r="G145" s="34">
        <v>0.39583333333333331</v>
      </c>
      <c r="H145" s="52">
        <v>7</v>
      </c>
      <c r="I145" s="57">
        <f>D145</f>
        <v>0</v>
      </c>
      <c r="J145" s="38"/>
      <c r="K145" s="38"/>
      <c r="L145" s="47"/>
      <c r="M145" s="47"/>
      <c r="N145" s="46"/>
      <c r="O145" s="38"/>
      <c r="P145" s="37">
        <f t="shared" si="87"/>
        <v>0</v>
      </c>
      <c r="Q145" s="49"/>
      <c r="R145" s="49"/>
      <c r="S145" s="49"/>
      <c r="T145" s="40">
        <f>F145</f>
        <v>0</v>
      </c>
      <c r="U145" s="40">
        <f>G145</f>
        <v>0.39583333333333331</v>
      </c>
      <c r="V145" s="41">
        <v>0.375</v>
      </c>
      <c r="W145" s="41">
        <v>0.42708333333333331</v>
      </c>
      <c r="X145" s="40">
        <f t="shared" si="80"/>
        <v>-2.0833333333333332E-2</v>
      </c>
      <c r="Y145" s="50"/>
      <c r="Z145" s="50"/>
      <c r="AA145" s="50"/>
      <c r="AB145" s="50"/>
      <c r="AC145" s="43"/>
    </row>
    <row r="146" spans="1:29" ht="23.25" customHeight="1" x14ac:dyDescent="0.25">
      <c r="A146" s="76" t="s">
        <v>43</v>
      </c>
      <c r="B146" s="28">
        <v>0</v>
      </c>
      <c r="C146" s="28">
        <v>0</v>
      </c>
      <c r="D146" s="51">
        <v>0.66666666666666663</v>
      </c>
      <c r="E146" s="64" t="s">
        <v>44</v>
      </c>
      <c r="F146" s="30">
        <v>0.375</v>
      </c>
      <c r="G146" s="31"/>
      <c r="H146" s="52">
        <v>6</v>
      </c>
      <c r="I146" s="33">
        <f>D146</f>
        <v>0.66666666666666663</v>
      </c>
      <c r="J146" s="34">
        <f>B146</f>
        <v>0</v>
      </c>
      <c r="K146" s="34">
        <f>C146</f>
        <v>0</v>
      </c>
      <c r="L146" s="35">
        <v>0.65972222222222221</v>
      </c>
      <c r="M146" s="35">
        <v>0.69791666666666663</v>
      </c>
      <c r="N146" s="33">
        <f t="shared" si="43"/>
        <v>-2.0833333333333332E-2</v>
      </c>
      <c r="O146" s="37">
        <f t="shared" ref="O146:O147" si="88">K146</f>
        <v>0</v>
      </c>
      <c r="P146" s="48">
        <f>IF(M146&lt;I146,"-"&amp;TEXT(-(M146-I146),"[h]:mm"),M146-I146)-1/24-"00:30"</f>
        <v>-3.1249999999999997E-2</v>
      </c>
      <c r="Q146" s="39"/>
      <c r="R146" s="39"/>
      <c r="S146" s="39"/>
      <c r="T146" s="40">
        <f>F146</f>
        <v>0.375</v>
      </c>
      <c r="U146" s="40">
        <f>G146</f>
        <v>0</v>
      </c>
      <c r="V146" s="59"/>
      <c r="W146" s="59"/>
      <c r="X146" s="40">
        <f t="shared" si="80"/>
        <v>-2.0833333333333332E-2</v>
      </c>
      <c r="Y146" s="50"/>
      <c r="Z146" s="50"/>
      <c r="AA146" s="50"/>
      <c r="AB146" s="50"/>
      <c r="AC146" s="60" t="s">
        <v>29</v>
      </c>
    </row>
    <row r="147" spans="1:29" ht="23.25" customHeight="1" x14ac:dyDescent="0.25">
      <c r="A147" s="76"/>
      <c r="B147" s="28">
        <v>0</v>
      </c>
      <c r="C147" s="28">
        <v>0</v>
      </c>
      <c r="D147" s="38"/>
      <c r="E147" s="69"/>
      <c r="F147" s="37"/>
      <c r="G147" s="34">
        <v>0.45833333333333331</v>
      </c>
      <c r="H147" s="52">
        <v>7</v>
      </c>
      <c r="I147" s="46"/>
      <c r="J147" s="34">
        <f>B147</f>
        <v>0</v>
      </c>
      <c r="K147" s="34">
        <f>C147</f>
        <v>0</v>
      </c>
      <c r="L147" s="47"/>
      <c r="M147" s="47"/>
      <c r="N147" s="46"/>
      <c r="O147" s="37">
        <f t="shared" si="88"/>
        <v>0</v>
      </c>
      <c r="P147" s="48"/>
      <c r="Q147" s="49"/>
      <c r="R147" s="49"/>
      <c r="S147" s="49"/>
      <c r="T147" s="40">
        <f>F147</f>
        <v>0</v>
      </c>
      <c r="U147" s="40">
        <f>G147</f>
        <v>0.45833333333333331</v>
      </c>
      <c r="V147" s="59"/>
      <c r="W147" s="59"/>
      <c r="X147" s="40">
        <f t="shared" si="80"/>
        <v>-2.0833333333333332E-2</v>
      </c>
      <c r="Y147" s="50"/>
      <c r="Z147" s="50"/>
      <c r="AA147" s="50"/>
      <c r="AB147" s="50"/>
      <c r="AC147" s="60" t="s">
        <v>29</v>
      </c>
    </row>
    <row r="148" spans="1:29" ht="23.25" x14ac:dyDescent="0.25">
      <c r="A148" s="54" t="s">
        <v>43</v>
      </c>
      <c r="B148" s="55">
        <v>0.75</v>
      </c>
      <c r="C148" s="55">
        <v>0.33333333333333331</v>
      </c>
      <c r="D148" s="37"/>
      <c r="E148" s="56" t="s">
        <v>44</v>
      </c>
      <c r="F148" s="34">
        <v>0.41666666666666669</v>
      </c>
      <c r="G148" s="37"/>
      <c r="H148" s="52">
        <v>13</v>
      </c>
      <c r="I148" s="57">
        <f>D148</f>
        <v>0</v>
      </c>
      <c r="J148" s="34">
        <f>B148</f>
        <v>0.75</v>
      </c>
      <c r="K148" s="34">
        <f>C148</f>
        <v>0.33333333333333331</v>
      </c>
      <c r="L148" s="41"/>
      <c r="M148" s="41"/>
      <c r="N148" s="57">
        <f t="shared" si="43"/>
        <v>-2.0833333333333332E-2</v>
      </c>
      <c r="O148" s="30" t="e">
        <f t="shared" ref="O148" si="89">IF(M148&lt;K148,"-"&amp;TEXT(-(M148-K148),"[h]:mm"),M148-K148)-"00:30"</f>
        <v>#VALUE!</v>
      </c>
      <c r="P148" s="37">
        <f t="shared" ref="P148" si="90">I148</f>
        <v>0</v>
      </c>
      <c r="Q148" s="58"/>
      <c r="R148" s="58"/>
      <c r="S148" s="58"/>
      <c r="T148" s="40">
        <f>F148</f>
        <v>0.41666666666666669</v>
      </c>
      <c r="U148" s="40">
        <f>G148</f>
        <v>0</v>
      </c>
      <c r="V148" s="41"/>
      <c r="W148" s="41"/>
      <c r="X148" s="40">
        <f t="shared" si="80"/>
        <v>-2.0833333333333332E-2</v>
      </c>
      <c r="Y148" s="50"/>
      <c r="Z148" s="50"/>
      <c r="AA148" s="50"/>
      <c r="AB148" s="50"/>
      <c r="AC148" s="43"/>
    </row>
    <row r="149" spans="1:29" ht="23.25" x14ac:dyDescent="0.25">
      <c r="A149" s="54" t="s">
        <v>43</v>
      </c>
      <c r="B149" s="28">
        <v>0</v>
      </c>
      <c r="C149" s="28">
        <v>0</v>
      </c>
      <c r="D149" s="34">
        <v>0.64583333333333337</v>
      </c>
      <c r="E149" s="56" t="s">
        <v>44</v>
      </c>
      <c r="F149" s="34">
        <v>0.29166666666666669</v>
      </c>
      <c r="G149" s="37"/>
      <c r="H149" s="52">
        <v>13</v>
      </c>
      <c r="I149" s="57">
        <f>D149</f>
        <v>0.64583333333333337</v>
      </c>
      <c r="J149" s="34">
        <f>B149</f>
        <v>0</v>
      </c>
      <c r="K149" s="34">
        <f>C149</f>
        <v>0</v>
      </c>
      <c r="L149" s="41">
        <v>0.66666666666666663</v>
      </c>
      <c r="M149" s="59">
        <v>0.69791666666666663</v>
      </c>
      <c r="N149" s="57">
        <f t="shared" si="43"/>
        <v>-7.2858385991025898E-17</v>
      </c>
      <c r="O149" s="37">
        <f t="shared" ref="O149" si="91">K149</f>
        <v>0</v>
      </c>
      <c r="P149" s="34">
        <f t="shared" ref="P149" si="92">IF(M149&lt;I149,"-"&amp;TEXT(-(M149-I149),"[h]:mm"),M149-I149)-1/24-"00:30"</f>
        <v>-1.0416666666666737E-2</v>
      </c>
      <c r="Q149" s="58"/>
      <c r="R149" s="58"/>
      <c r="S149" s="58"/>
      <c r="T149" s="40">
        <f>F149</f>
        <v>0.29166666666666669</v>
      </c>
      <c r="U149" s="40">
        <f>G149</f>
        <v>0</v>
      </c>
      <c r="V149" s="41">
        <v>0.29166666666666669</v>
      </c>
      <c r="W149" s="41">
        <v>0.3125</v>
      </c>
      <c r="X149" s="40">
        <f t="shared" si="80"/>
        <v>-2.0833333333333332E-2</v>
      </c>
      <c r="Y149" s="50"/>
      <c r="Z149" s="50"/>
      <c r="AA149" s="50"/>
      <c r="AB149" s="50"/>
      <c r="AC149" s="60" t="s">
        <v>29</v>
      </c>
    </row>
    <row r="150" spans="1:29" ht="23.25" x14ac:dyDescent="0.25">
      <c r="A150" s="54" t="s">
        <v>43</v>
      </c>
      <c r="B150" s="55">
        <v>0.29166666666666669</v>
      </c>
      <c r="C150" s="55">
        <v>0.45833333333333331</v>
      </c>
      <c r="D150" s="37"/>
      <c r="E150" s="54" t="s">
        <v>43</v>
      </c>
      <c r="F150" s="34">
        <v>0.54166666666666663</v>
      </c>
      <c r="G150" s="37"/>
      <c r="H150" s="52">
        <v>13</v>
      </c>
      <c r="I150" s="57">
        <f>D150</f>
        <v>0</v>
      </c>
      <c r="J150" s="34">
        <f>B150</f>
        <v>0.29166666666666669</v>
      </c>
      <c r="K150" s="34">
        <f>C150</f>
        <v>0.45833333333333331</v>
      </c>
      <c r="L150" s="41">
        <v>0.33333333333333331</v>
      </c>
      <c r="M150" s="41">
        <v>0.4513888888888889</v>
      </c>
      <c r="N150" s="57">
        <f t="shared" ref="N150:N208" si="93">IF((L150-I150-J150)&lt;=0,0,L150-I150-J150)-"00:30"</f>
        <v>2.0833333333333297E-2</v>
      </c>
      <c r="O150" s="30" t="e">
        <f t="shared" ref="O150:O152" si="94">IF(M150&lt;K150,"-"&amp;TEXT(-(M150-K150),"[h]:mm"),M150-K150)-"00:30"</f>
        <v>#VALUE!</v>
      </c>
      <c r="P150" s="37">
        <f t="shared" ref="P150:P152" si="95">I150</f>
        <v>0</v>
      </c>
      <c r="Q150" s="58"/>
      <c r="R150" s="58" t="s">
        <v>27</v>
      </c>
      <c r="S150" s="58"/>
      <c r="T150" s="40">
        <f>F150</f>
        <v>0.54166666666666663</v>
      </c>
      <c r="U150" s="40">
        <f>G150</f>
        <v>0</v>
      </c>
      <c r="V150" s="59"/>
      <c r="W150" s="59"/>
      <c r="X150" s="40">
        <f t="shared" si="80"/>
        <v>-2.0833333333333332E-2</v>
      </c>
      <c r="Y150" s="50"/>
      <c r="Z150" s="50"/>
      <c r="AA150" s="50"/>
      <c r="AB150" s="50"/>
      <c r="AC150" s="60" t="s">
        <v>29</v>
      </c>
    </row>
    <row r="151" spans="1:29" ht="23.25" x14ac:dyDescent="0.25">
      <c r="A151" s="54" t="s">
        <v>43</v>
      </c>
      <c r="B151" s="55">
        <v>0.75</v>
      </c>
      <c r="C151" s="55">
        <v>0.29166666666666669</v>
      </c>
      <c r="D151" s="37"/>
      <c r="E151" s="56" t="s">
        <v>44</v>
      </c>
      <c r="F151" s="34">
        <v>0.33333333333333331</v>
      </c>
      <c r="G151" s="37"/>
      <c r="H151" s="52">
        <v>13</v>
      </c>
      <c r="I151" s="57">
        <f>D151</f>
        <v>0</v>
      </c>
      <c r="J151" s="34">
        <f>B151</f>
        <v>0.75</v>
      </c>
      <c r="K151" s="34">
        <f>C151</f>
        <v>0.29166666666666669</v>
      </c>
      <c r="L151" s="41">
        <v>0.66666666666666663</v>
      </c>
      <c r="M151" s="41">
        <v>0.2951388888888889</v>
      </c>
      <c r="N151" s="57">
        <f t="shared" si="93"/>
        <v>-2.0833333333333332E-2</v>
      </c>
      <c r="O151" s="30">
        <f t="shared" si="94"/>
        <v>-1.7361111111111122E-2</v>
      </c>
      <c r="P151" s="37">
        <f t="shared" si="95"/>
        <v>0</v>
      </c>
      <c r="Q151" s="58"/>
      <c r="R151" s="58"/>
      <c r="S151" s="58"/>
      <c r="T151" s="40">
        <f>F151</f>
        <v>0.33333333333333331</v>
      </c>
      <c r="U151" s="40">
        <f>G151</f>
        <v>0</v>
      </c>
      <c r="V151" s="41">
        <v>0.34027777777777773</v>
      </c>
      <c r="W151" s="41">
        <v>0.3923611111111111</v>
      </c>
      <c r="X151" s="40">
        <f t="shared" si="80"/>
        <v>-1.3888888888888912E-2</v>
      </c>
      <c r="Y151" s="50"/>
      <c r="Z151" s="50"/>
      <c r="AA151" s="50"/>
      <c r="AB151" s="50"/>
      <c r="AC151" s="43"/>
    </row>
    <row r="152" spans="1:29" ht="23.25" x14ac:dyDescent="0.25">
      <c r="A152" s="54" t="s">
        <v>43</v>
      </c>
      <c r="B152" s="55">
        <v>0.41666666666666669</v>
      </c>
      <c r="C152" s="55">
        <v>0.58333333333333337</v>
      </c>
      <c r="D152" s="37"/>
      <c r="E152" s="54" t="s">
        <v>45</v>
      </c>
      <c r="F152" s="34">
        <v>0.66666666666666663</v>
      </c>
      <c r="G152" s="37"/>
      <c r="H152" s="52">
        <v>13</v>
      </c>
      <c r="I152" s="57">
        <f>D152</f>
        <v>0</v>
      </c>
      <c r="J152" s="34">
        <f>B152</f>
        <v>0.41666666666666669</v>
      </c>
      <c r="K152" s="34">
        <f>C152</f>
        <v>0.58333333333333337</v>
      </c>
      <c r="L152" s="41">
        <v>0.29166666666666669</v>
      </c>
      <c r="M152" s="59">
        <v>0.58333333333333337</v>
      </c>
      <c r="N152" s="57">
        <f t="shared" si="93"/>
        <v>-2.0833333333333332E-2</v>
      </c>
      <c r="O152" s="30">
        <f t="shared" si="94"/>
        <v>-2.0833333333333332E-2</v>
      </c>
      <c r="P152" s="37">
        <f t="shared" si="95"/>
        <v>0</v>
      </c>
      <c r="Q152" s="58"/>
      <c r="R152" s="58"/>
      <c r="S152" s="58"/>
      <c r="T152" s="40">
        <f>F152</f>
        <v>0.66666666666666663</v>
      </c>
      <c r="U152" s="40">
        <f>G152</f>
        <v>0</v>
      </c>
      <c r="V152" s="41">
        <v>0.63194444444444442</v>
      </c>
      <c r="W152" s="41">
        <v>0.63888888888888895</v>
      </c>
      <c r="X152" s="40">
        <f t="shared" si="80"/>
        <v>-2.0833333333333332E-2</v>
      </c>
      <c r="Y152" s="50"/>
      <c r="Z152" s="50"/>
      <c r="AA152" s="50"/>
      <c r="AB152" s="50"/>
      <c r="AC152" s="60" t="s">
        <v>29</v>
      </c>
    </row>
    <row r="153" spans="1:29" ht="23.25" x14ac:dyDescent="0.25">
      <c r="A153" s="54" t="s">
        <v>43</v>
      </c>
      <c r="B153" s="28">
        <v>0</v>
      </c>
      <c r="C153" s="28">
        <v>0</v>
      </c>
      <c r="D153" s="34">
        <v>0.25</v>
      </c>
      <c r="E153" s="54" t="s">
        <v>45</v>
      </c>
      <c r="F153" s="34">
        <v>0.35416666666666669</v>
      </c>
      <c r="G153" s="37"/>
      <c r="H153" s="52">
        <v>13</v>
      </c>
      <c r="I153" s="57">
        <f>D153</f>
        <v>0.25</v>
      </c>
      <c r="J153" s="34">
        <f>B153</f>
        <v>0</v>
      </c>
      <c r="K153" s="34">
        <f>C153</f>
        <v>0</v>
      </c>
      <c r="L153" s="41">
        <v>0.29166666666666669</v>
      </c>
      <c r="M153" s="41">
        <v>0.33333333333333331</v>
      </c>
      <c r="N153" s="57">
        <f t="shared" si="93"/>
        <v>2.0833333333333353E-2</v>
      </c>
      <c r="O153" s="37">
        <f t="shared" ref="O153:O155" si="96">K153</f>
        <v>0</v>
      </c>
      <c r="P153" s="34">
        <f t="shared" ref="P153:P155" si="97">IF(M153&lt;I153,"-"&amp;TEXT(-(M153-I153),"[h]:mm"),M153-I153)-1/24-"00:30"</f>
        <v>2.0833333333333318E-2</v>
      </c>
      <c r="Q153" s="58"/>
      <c r="R153" s="58" t="s">
        <v>27</v>
      </c>
      <c r="S153" s="58"/>
      <c r="T153" s="40">
        <f>F153</f>
        <v>0.35416666666666669</v>
      </c>
      <c r="U153" s="40">
        <f>G153</f>
        <v>0</v>
      </c>
      <c r="V153" s="41">
        <v>0.375</v>
      </c>
      <c r="W153" s="41">
        <v>0.42708333333333331</v>
      </c>
      <c r="X153" s="40">
        <f t="shared" si="80"/>
        <v>0</v>
      </c>
      <c r="Y153" s="50"/>
      <c r="Z153" s="50"/>
      <c r="AA153" s="50"/>
      <c r="AB153" s="50"/>
      <c r="AC153" s="43"/>
    </row>
    <row r="154" spans="1:29" ht="23.25" x14ac:dyDescent="0.25">
      <c r="A154" s="54" t="s">
        <v>43</v>
      </c>
      <c r="B154" s="28">
        <v>0</v>
      </c>
      <c r="C154" s="28">
        <v>0</v>
      </c>
      <c r="D154" s="34">
        <v>0.41666666666666669</v>
      </c>
      <c r="E154" s="45" t="s">
        <v>45</v>
      </c>
      <c r="F154" s="34">
        <v>0.58333333333333337</v>
      </c>
      <c r="G154" s="37"/>
      <c r="H154" s="52">
        <v>13</v>
      </c>
      <c r="I154" s="57">
        <f>D154</f>
        <v>0.41666666666666669</v>
      </c>
      <c r="J154" s="34">
        <f>B154</f>
        <v>0</v>
      </c>
      <c r="K154" s="34">
        <f>C154</f>
        <v>0</v>
      </c>
      <c r="L154" s="41"/>
      <c r="M154" s="41"/>
      <c r="N154" s="57">
        <f t="shared" si="93"/>
        <v>-2.0833333333333332E-2</v>
      </c>
      <c r="O154" s="37">
        <f t="shared" si="96"/>
        <v>0</v>
      </c>
      <c r="P154" s="34" t="e">
        <f t="shared" si="97"/>
        <v>#VALUE!</v>
      </c>
      <c r="Q154" s="58"/>
      <c r="R154" s="58"/>
      <c r="S154" s="58"/>
      <c r="T154" s="40">
        <f>F154</f>
        <v>0.58333333333333337</v>
      </c>
      <c r="U154" s="40">
        <f>G154</f>
        <v>0</v>
      </c>
      <c r="V154" s="41"/>
      <c r="W154" s="41"/>
      <c r="X154" s="40">
        <f t="shared" si="80"/>
        <v>-2.0833333333333332E-2</v>
      </c>
      <c r="Y154" s="50"/>
      <c r="Z154" s="50"/>
      <c r="AA154" s="50"/>
      <c r="AB154" s="50"/>
      <c r="AC154" s="43"/>
    </row>
    <row r="155" spans="1:29" ht="23.25" x14ac:dyDescent="0.25">
      <c r="A155" s="45" t="s">
        <v>43</v>
      </c>
      <c r="B155" s="28">
        <v>0</v>
      </c>
      <c r="C155" s="28">
        <v>0</v>
      </c>
      <c r="D155" s="34">
        <v>0.625</v>
      </c>
      <c r="E155" s="77" t="s">
        <v>44</v>
      </c>
      <c r="F155" s="34">
        <v>0.29166666666666669</v>
      </c>
      <c r="G155" s="61"/>
      <c r="H155" s="52">
        <v>13</v>
      </c>
      <c r="I155" s="57">
        <f>D155</f>
        <v>0.625</v>
      </c>
      <c r="J155" s="34">
        <f>B155</f>
        <v>0</v>
      </c>
      <c r="K155" s="34">
        <f>C155</f>
        <v>0</v>
      </c>
      <c r="L155" s="41"/>
      <c r="M155" s="41"/>
      <c r="N155" s="57">
        <f t="shared" si="93"/>
        <v>-2.0833333333333332E-2</v>
      </c>
      <c r="O155" s="37">
        <f t="shared" si="96"/>
        <v>0</v>
      </c>
      <c r="P155" s="34" t="e">
        <f t="shared" si="97"/>
        <v>#VALUE!</v>
      </c>
      <c r="Q155" s="58"/>
      <c r="R155" s="58"/>
      <c r="S155" s="58"/>
      <c r="T155" s="40">
        <f>F155</f>
        <v>0.29166666666666669</v>
      </c>
      <c r="U155" s="40">
        <f>G155</f>
        <v>0</v>
      </c>
      <c r="V155" s="41"/>
      <c r="W155" s="41"/>
      <c r="X155" s="40">
        <f t="shared" si="80"/>
        <v>-2.0833333333333332E-2</v>
      </c>
      <c r="Y155" s="50"/>
      <c r="Z155" s="50"/>
      <c r="AA155" s="50"/>
      <c r="AB155" s="50"/>
      <c r="AC155" s="43"/>
    </row>
    <row r="156" spans="1:29" ht="23.25" x14ac:dyDescent="0.25">
      <c r="A156" s="54" t="s">
        <v>44</v>
      </c>
      <c r="B156" s="55">
        <v>0.75</v>
      </c>
      <c r="C156" s="55">
        <v>0.33333333333333331</v>
      </c>
      <c r="D156" s="37"/>
      <c r="E156" s="56" t="s">
        <v>46</v>
      </c>
      <c r="F156" s="34">
        <v>0.41666666666666669</v>
      </c>
      <c r="G156" s="37"/>
      <c r="H156" s="52">
        <v>13</v>
      </c>
      <c r="I156" s="57">
        <f>D156</f>
        <v>0</v>
      </c>
      <c r="J156" s="34">
        <f>B156</f>
        <v>0.75</v>
      </c>
      <c r="K156" s="34">
        <f>C156</f>
        <v>0.33333333333333331</v>
      </c>
      <c r="L156" s="41"/>
      <c r="M156" s="41"/>
      <c r="N156" s="57">
        <f t="shared" si="93"/>
        <v>-2.0833333333333332E-2</v>
      </c>
      <c r="O156" s="30" t="e">
        <f t="shared" ref="O156:O160" si="98">IF(M156&lt;K156,"-"&amp;TEXT(-(M156-K156),"[h]:mm"),M156-K156)-"00:30"</f>
        <v>#VALUE!</v>
      </c>
      <c r="P156" s="37">
        <f t="shared" ref="P156:P158" si="99">I156</f>
        <v>0</v>
      </c>
      <c r="Q156" s="58"/>
      <c r="R156" s="58"/>
      <c r="S156" s="58"/>
      <c r="T156" s="40">
        <f>F156</f>
        <v>0.41666666666666669</v>
      </c>
      <c r="U156" s="40">
        <f>G156</f>
        <v>0</v>
      </c>
      <c r="V156" s="41"/>
      <c r="W156" s="41"/>
      <c r="X156" s="40">
        <f t="shared" si="80"/>
        <v>-2.0833333333333332E-2</v>
      </c>
      <c r="Y156" s="50"/>
      <c r="Z156" s="50"/>
      <c r="AA156" s="50"/>
      <c r="AB156" s="50"/>
      <c r="AC156" s="43"/>
    </row>
    <row r="157" spans="1:29" ht="23.25" x14ac:dyDescent="0.25">
      <c r="A157" s="54" t="s">
        <v>44</v>
      </c>
      <c r="B157" s="55">
        <v>0.75</v>
      </c>
      <c r="C157" s="55">
        <v>0.29166666666666669</v>
      </c>
      <c r="D157" s="37"/>
      <c r="E157" s="56" t="s">
        <v>46</v>
      </c>
      <c r="F157" s="34">
        <v>0.33333333333333331</v>
      </c>
      <c r="G157" s="37"/>
      <c r="H157" s="52">
        <v>13</v>
      </c>
      <c r="I157" s="57">
        <f>D157</f>
        <v>0</v>
      </c>
      <c r="J157" s="34">
        <f>B157</f>
        <v>0.75</v>
      </c>
      <c r="K157" s="34">
        <f>C157</f>
        <v>0.29166666666666669</v>
      </c>
      <c r="L157" s="41"/>
      <c r="M157" s="41"/>
      <c r="N157" s="57">
        <f t="shared" si="93"/>
        <v>-2.0833333333333332E-2</v>
      </c>
      <c r="O157" s="30" t="e">
        <f t="shared" si="98"/>
        <v>#VALUE!</v>
      </c>
      <c r="P157" s="37">
        <f t="shared" si="99"/>
        <v>0</v>
      </c>
      <c r="Q157" s="58"/>
      <c r="R157" s="58"/>
      <c r="S157" s="58"/>
      <c r="T157" s="40">
        <f>F157</f>
        <v>0.33333333333333331</v>
      </c>
      <c r="U157" s="40">
        <f>G157</f>
        <v>0</v>
      </c>
      <c r="V157" s="41"/>
      <c r="W157" s="41"/>
      <c r="X157" s="40">
        <f t="shared" si="80"/>
        <v>-2.0833333333333332E-2</v>
      </c>
      <c r="Y157" s="50"/>
      <c r="Z157" s="50"/>
      <c r="AA157" s="50"/>
      <c r="AB157" s="50"/>
      <c r="AC157" s="43"/>
    </row>
    <row r="158" spans="1:29" ht="23.25" x14ac:dyDescent="0.25">
      <c r="A158" s="54" t="s">
        <v>44</v>
      </c>
      <c r="B158" s="55">
        <v>0.41666666666666669</v>
      </c>
      <c r="C158" s="55">
        <v>0.58333333333333337</v>
      </c>
      <c r="D158" s="37"/>
      <c r="E158" s="54" t="s">
        <v>44</v>
      </c>
      <c r="F158" s="34">
        <v>0.66666666666666663</v>
      </c>
      <c r="G158" s="37"/>
      <c r="H158" s="52">
        <v>13</v>
      </c>
      <c r="I158" s="57">
        <f>D158</f>
        <v>0</v>
      </c>
      <c r="J158" s="34">
        <f>B158</f>
        <v>0.41666666666666669</v>
      </c>
      <c r="K158" s="34">
        <f>C158</f>
        <v>0.58333333333333337</v>
      </c>
      <c r="L158" s="41"/>
      <c r="M158" s="41"/>
      <c r="N158" s="57">
        <f t="shared" si="93"/>
        <v>-2.0833333333333332E-2</v>
      </c>
      <c r="O158" s="30" t="e">
        <f t="shared" si="98"/>
        <v>#VALUE!</v>
      </c>
      <c r="P158" s="37">
        <f t="shared" si="99"/>
        <v>0</v>
      </c>
      <c r="Q158" s="58"/>
      <c r="R158" s="58"/>
      <c r="S158" s="58"/>
      <c r="T158" s="40">
        <f>F158</f>
        <v>0.66666666666666663</v>
      </c>
      <c r="U158" s="40">
        <f>G158</f>
        <v>0</v>
      </c>
      <c r="V158" s="41"/>
      <c r="W158" s="41"/>
      <c r="X158" s="40">
        <f t="shared" si="80"/>
        <v>-2.0833333333333332E-2</v>
      </c>
      <c r="Y158" s="50"/>
      <c r="Z158" s="50"/>
      <c r="AA158" s="50"/>
      <c r="AB158" s="50"/>
      <c r="AC158" s="43"/>
    </row>
    <row r="159" spans="1:29" ht="23.25" x14ac:dyDescent="0.25">
      <c r="A159" s="54" t="s">
        <v>44</v>
      </c>
      <c r="B159" s="28">
        <v>0</v>
      </c>
      <c r="C159" s="28">
        <v>0</v>
      </c>
      <c r="D159" s="34">
        <v>0.25</v>
      </c>
      <c r="E159" s="54" t="s">
        <v>44</v>
      </c>
      <c r="F159" s="34">
        <v>0.35416666666666669</v>
      </c>
      <c r="G159" s="37"/>
      <c r="H159" s="52">
        <v>13</v>
      </c>
      <c r="I159" s="57">
        <f>D159</f>
        <v>0.25</v>
      </c>
      <c r="J159" s="34">
        <f>B159</f>
        <v>0</v>
      </c>
      <c r="K159" s="34">
        <f>C159</f>
        <v>0</v>
      </c>
      <c r="L159" s="41"/>
      <c r="M159" s="41"/>
      <c r="N159" s="57">
        <f t="shared" si="93"/>
        <v>-2.0833333333333332E-2</v>
      </c>
      <c r="O159" s="37">
        <f t="shared" ref="O159" si="100">K159</f>
        <v>0</v>
      </c>
      <c r="P159" s="34" t="e">
        <f t="shared" ref="P159" si="101">IF(M159&lt;I159,"-"&amp;TEXT(-(M159-I159),"[h]:mm"),M159-I159)-1/24-"00:30"</f>
        <v>#VALUE!</v>
      </c>
      <c r="Q159" s="58"/>
      <c r="R159" s="58"/>
      <c r="S159" s="58"/>
      <c r="T159" s="40">
        <f>F159</f>
        <v>0.35416666666666669</v>
      </c>
      <c r="U159" s="40">
        <f>G159</f>
        <v>0</v>
      </c>
      <c r="V159" s="41"/>
      <c r="W159" s="41"/>
      <c r="X159" s="40">
        <f t="shared" si="80"/>
        <v>-2.0833333333333332E-2</v>
      </c>
      <c r="Y159" s="50"/>
      <c r="Z159" s="50"/>
      <c r="AA159" s="50"/>
      <c r="AB159" s="50"/>
      <c r="AC159" s="43"/>
    </row>
    <row r="160" spans="1:29" ht="23.25" x14ac:dyDescent="0.25">
      <c r="A160" s="54" t="s">
        <v>44</v>
      </c>
      <c r="B160" s="55">
        <v>0.75</v>
      </c>
      <c r="C160" s="55">
        <v>0.29166666666666669</v>
      </c>
      <c r="D160" s="37"/>
      <c r="E160" s="56" t="s">
        <v>46</v>
      </c>
      <c r="F160" s="34">
        <v>0.33333333333333331</v>
      </c>
      <c r="G160" s="37"/>
      <c r="H160" s="52">
        <v>13</v>
      </c>
      <c r="I160" s="57">
        <f>D160</f>
        <v>0</v>
      </c>
      <c r="J160" s="34">
        <f>B160</f>
        <v>0.75</v>
      </c>
      <c r="K160" s="34">
        <f>C160</f>
        <v>0.29166666666666669</v>
      </c>
      <c r="L160" s="41"/>
      <c r="M160" s="41"/>
      <c r="N160" s="57">
        <f t="shared" si="93"/>
        <v>-2.0833333333333332E-2</v>
      </c>
      <c r="O160" s="30" t="e">
        <f t="shared" si="98"/>
        <v>#VALUE!</v>
      </c>
      <c r="P160" s="37">
        <f t="shared" ref="P160" si="102">I160</f>
        <v>0</v>
      </c>
      <c r="Q160" s="58"/>
      <c r="R160" s="58"/>
      <c r="S160" s="58"/>
      <c r="T160" s="40">
        <f>F160</f>
        <v>0.33333333333333331</v>
      </c>
      <c r="U160" s="40">
        <f>G160</f>
        <v>0</v>
      </c>
      <c r="V160" s="41"/>
      <c r="W160" s="41"/>
      <c r="X160" s="40">
        <f t="shared" si="80"/>
        <v>-2.0833333333333332E-2</v>
      </c>
      <c r="Y160" s="50"/>
      <c r="Z160" s="50"/>
      <c r="AA160" s="50"/>
      <c r="AB160" s="50"/>
      <c r="AC160" s="43"/>
    </row>
    <row r="161" spans="1:29" ht="23.25" x14ac:dyDescent="0.25">
      <c r="A161" s="54" t="s">
        <v>44</v>
      </c>
      <c r="B161" s="28">
        <v>0</v>
      </c>
      <c r="C161" s="28">
        <v>0</v>
      </c>
      <c r="D161" s="34">
        <v>0.33333333333333331</v>
      </c>
      <c r="E161" s="54" t="s">
        <v>44</v>
      </c>
      <c r="F161" s="34">
        <v>0.45833333333333331</v>
      </c>
      <c r="G161" s="37"/>
      <c r="H161" s="52">
        <v>13</v>
      </c>
      <c r="I161" s="57">
        <f>D161</f>
        <v>0.33333333333333331</v>
      </c>
      <c r="J161" s="34">
        <f>B161</f>
        <v>0</v>
      </c>
      <c r="K161" s="34">
        <f>C161</f>
        <v>0</v>
      </c>
      <c r="L161" s="41"/>
      <c r="M161" s="41"/>
      <c r="N161" s="57">
        <f t="shared" si="93"/>
        <v>-2.0833333333333332E-2</v>
      </c>
      <c r="O161" s="37">
        <f t="shared" ref="O161:O165" si="103">K161</f>
        <v>0</v>
      </c>
      <c r="P161" s="34" t="e">
        <f t="shared" ref="P161:P165" si="104">IF(M161&lt;I161,"-"&amp;TEXT(-(M161-I161),"[h]:mm"),M161-I161)-1/24-"00:30"</f>
        <v>#VALUE!</v>
      </c>
      <c r="Q161" s="58"/>
      <c r="R161" s="58"/>
      <c r="S161" s="58"/>
      <c r="T161" s="40">
        <f>F161</f>
        <v>0.45833333333333331</v>
      </c>
      <c r="U161" s="40">
        <f>G161</f>
        <v>0</v>
      </c>
      <c r="V161" s="41"/>
      <c r="W161" s="41"/>
      <c r="X161" s="40">
        <f t="shared" si="80"/>
        <v>-2.0833333333333332E-2</v>
      </c>
      <c r="Y161" s="50"/>
      <c r="Z161" s="50"/>
      <c r="AA161" s="50"/>
      <c r="AB161" s="50"/>
      <c r="AC161" s="43"/>
    </row>
    <row r="162" spans="1:29" ht="23.25" x14ac:dyDescent="0.25">
      <c r="A162" s="54" t="s">
        <v>44</v>
      </c>
      <c r="B162" s="28">
        <v>0</v>
      </c>
      <c r="C162" s="28">
        <v>0</v>
      </c>
      <c r="D162" s="34">
        <v>0.41666666666666669</v>
      </c>
      <c r="E162" s="54" t="s">
        <v>44</v>
      </c>
      <c r="F162" s="34">
        <v>0.45833333333333331</v>
      </c>
      <c r="G162" s="37"/>
      <c r="H162" s="52">
        <v>13</v>
      </c>
      <c r="I162" s="57">
        <f>D162</f>
        <v>0.41666666666666669</v>
      </c>
      <c r="J162" s="34">
        <f>B162</f>
        <v>0</v>
      </c>
      <c r="K162" s="34">
        <f>C162</f>
        <v>0</v>
      </c>
      <c r="L162" s="41"/>
      <c r="M162" s="41"/>
      <c r="N162" s="57">
        <f t="shared" si="93"/>
        <v>-2.0833333333333332E-2</v>
      </c>
      <c r="O162" s="37">
        <f t="shared" si="103"/>
        <v>0</v>
      </c>
      <c r="P162" s="34" t="e">
        <f t="shared" si="104"/>
        <v>#VALUE!</v>
      </c>
      <c r="Q162" s="58"/>
      <c r="R162" s="58"/>
      <c r="S162" s="58"/>
      <c r="T162" s="40">
        <f>F162</f>
        <v>0.45833333333333331</v>
      </c>
      <c r="U162" s="40">
        <f>G162</f>
        <v>0</v>
      </c>
      <c r="V162" s="41"/>
      <c r="W162" s="41"/>
      <c r="X162" s="40">
        <f t="shared" si="80"/>
        <v>-2.0833333333333332E-2</v>
      </c>
      <c r="Y162" s="50"/>
      <c r="Z162" s="50"/>
      <c r="AA162" s="50"/>
      <c r="AB162" s="50"/>
      <c r="AC162" s="43"/>
    </row>
    <row r="163" spans="1:29" ht="23.25" x14ac:dyDescent="0.25">
      <c r="A163" s="54" t="s">
        <v>44</v>
      </c>
      <c r="B163" s="28">
        <v>0</v>
      </c>
      <c r="C163" s="28">
        <v>0</v>
      </c>
      <c r="D163" s="34">
        <v>0.375</v>
      </c>
      <c r="E163" s="54" t="s">
        <v>44</v>
      </c>
      <c r="F163" s="34">
        <v>0.45833333333333331</v>
      </c>
      <c r="G163" s="37"/>
      <c r="H163" s="52">
        <v>11</v>
      </c>
      <c r="I163" s="57">
        <f>D163</f>
        <v>0.375</v>
      </c>
      <c r="J163" s="34">
        <f>B163</f>
        <v>0</v>
      </c>
      <c r="K163" s="34">
        <f>C163</f>
        <v>0</v>
      </c>
      <c r="L163" s="41"/>
      <c r="M163" s="41"/>
      <c r="N163" s="57">
        <f t="shared" si="93"/>
        <v>-2.0833333333333332E-2</v>
      </c>
      <c r="O163" s="37">
        <f t="shared" si="103"/>
        <v>0</v>
      </c>
      <c r="P163" s="34" t="e">
        <f t="shared" si="104"/>
        <v>#VALUE!</v>
      </c>
      <c r="Q163" s="58"/>
      <c r="R163" s="58"/>
      <c r="S163" s="58"/>
      <c r="T163" s="40">
        <f>F163</f>
        <v>0.45833333333333331</v>
      </c>
      <c r="U163" s="40">
        <f>G163</f>
        <v>0</v>
      </c>
      <c r="V163" s="41"/>
      <c r="W163" s="41"/>
      <c r="X163" s="40">
        <f t="shared" si="80"/>
        <v>-2.0833333333333332E-2</v>
      </c>
      <c r="Y163" s="50"/>
      <c r="Z163" s="50"/>
      <c r="AA163" s="50"/>
      <c r="AB163" s="50"/>
      <c r="AC163" s="43"/>
    </row>
    <row r="164" spans="1:29" ht="23.25" x14ac:dyDescent="0.25">
      <c r="A164" s="54" t="s">
        <v>44</v>
      </c>
      <c r="B164" s="28">
        <v>0</v>
      </c>
      <c r="C164" s="28">
        <v>0</v>
      </c>
      <c r="D164" s="34">
        <v>0.45833333333333331</v>
      </c>
      <c r="E164" s="54" t="s">
        <v>44</v>
      </c>
      <c r="F164" s="34">
        <v>0.54166666666666663</v>
      </c>
      <c r="G164" s="37"/>
      <c r="H164" s="52">
        <v>13</v>
      </c>
      <c r="I164" s="57">
        <f>D164</f>
        <v>0.45833333333333331</v>
      </c>
      <c r="J164" s="34">
        <f>B164</f>
        <v>0</v>
      </c>
      <c r="K164" s="34">
        <f>C164</f>
        <v>0</v>
      </c>
      <c r="L164" s="41"/>
      <c r="M164" s="41"/>
      <c r="N164" s="57">
        <f t="shared" si="93"/>
        <v>-2.0833333333333332E-2</v>
      </c>
      <c r="O164" s="37">
        <f t="shared" si="103"/>
        <v>0</v>
      </c>
      <c r="P164" s="34" t="e">
        <f t="shared" si="104"/>
        <v>#VALUE!</v>
      </c>
      <c r="Q164" s="58"/>
      <c r="R164" s="58"/>
      <c r="S164" s="58"/>
      <c r="T164" s="40">
        <f>F164</f>
        <v>0.54166666666666663</v>
      </c>
      <c r="U164" s="40">
        <f>G164</f>
        <v>0</v>
      </c>
      <c r="V164" s="41"/>
      <c r="W164" s="41"/>
      <c r="X164" s="40">
        <f t="shared" si="80"/>
        <v>-2.0833333333333332E-2</v>
      </c>
      <c r="Y164" s="50"/>
      <c r="Z164" s="50"/>
      <c r="AA164" s="50"/>
      <c r="AB164" s="50"/>
      <c r="AC164" s="43"/>
    </row>
    <row r="165" spans="1:29" ht="23.25" x14ac:dyDescent="0.25">
      <c r="A165" s="54" t="s">
        <v>44</v>
      </c>
      <c r="B165" s="28">
        <v>0</v>
      </c>
      <c r="C165" s="28">
        <v>0</v>
      </c>
      <c r="D165" s="34">
        <v>0.54166666666666663</v>
      </c>
      <c r="E165" s="54" t="s">
        <v>44</v>
      </c>
      <c r="F165" s="34">
        <v>0.625</v>
      </c>
      <c r="G165" s="37"/>
      <c r="H165" s="52">
        <v>13</v>
      </c>
      <c r="I165" s="57">
        <f>D165</f>
        <v>0.54166666666666663</v>
      </c>
      <c r="J165" s="34">
        <f>B165</f>
        <v>0</v>
      </c>
      <c r="K165" s="34">
        <f>C165</f>
        <v>0</v>
      </c>
      <c r="L165" s="41"/>
      <c r="M165" s="41"/>
      <c r="N165" s="57">
        <f t="shared" si="93"/>
        <v>-2.0833333333333332E-2</v>
      </c>
      <c r="O165" s="37">
        <f t="shared" si="103"/>
        <v>0</v>
      </c>
      <c r="P165" s="34" t="e">
        <f t="shared" si="104"/>
        <v>#VALUE!</v>
      </c>
      <c r="Q165" s="58"/>
      <c r="R165" s="58"/>
      <c r="S165" s="58"/>
      <c r="T165" s="40">
        <f>F165</f>
        <v>0.625</v>
      </c>
      <c r="U165" s="40">
        <f>G165</f>
        <v>0</v>
      </c>
      <c r="V165" s="41"/>
      <c r="W165" s="41"/>
      <c r="X165" s="40">
        <f t="shared" si="80"/>
        <v>-2.0833333333333332E-2</v>
      </c>
      <c r="Y165" s="50"/>
      <c r="Z165" s="50"/>
      <c r="AA165" s="50"/>
      <c r="AB165" s="50"/>
      <c r="AC165" s="43"/>
    </row>
    <row r="166" spans="1:29" ht="23.25" x14ac:dyDescent="0.25">
      <c r="A166" s="54" t="s">
        <v>46</v>
      </c>
      <c r="B166" s="55">
        <v>0.75</v>
      </c>
      <c r="C166" s="55">
        <v>0.33333333333333331</v>
      </c>
      <c r="D166" s="37"/>
      <c r="E166" s="56" t="s">
        <v>47</v>
      </c>
      <c r="F166" s="34">
        <v>0.41666666666666669</v>
      </c>
      <c r="G166" s="37"/>
      <c r="H166" s="52">
        <v>13</v>
      </c>
      <c r="I166" s="57">
        <f>D166</f>
        <v>0</v>
      </c>
      <c r="J166" s="34">
        <f>B166</f>
        <v>0.75</v>
      </c>
      <c r="K166" s="34">
        <f>C166</f>
        <v>0.33333333333333331</v>
      </c>
      <c r="L166" s="41"/>
      <c r="M166" s="41"/>
      <c r="N166" s="57">
        <f t="shared" si="93"/>
        <v>-2.0833333333333332E-2</v>
      </c>
      <c r="O166" s="30" t="e">
        <f t="shared" ref="O166:O169" si="105">IF(M166&lt;K166,"-"&amp;TEXT(-(M166-K166),"[h]:mm"),M166-K166)-"00:30"</f>
        <v>#VALUE!</v>
      </c>
      <c r="P166" s="37">
        <f t="shared" ref="P166:P169" si="106">I166</f>
        <v>0</v>
      </c>
      <c r="Q166" s="58"/>
      <c r="R166" s="58"/>
      <c r="S166" s="58"/>
      <c r="T166" s="40">
        <f>F166</f>
        <v>0.41666666666666669</v>
      </c>
      <c r="U166" s="40">
        <f>G166</f>
        <v>0</v>
      </c>
      <c r="V166" s="41"/>
      <c r="W166" s="41"/>
      <c r="X166" s="40">
        <f t="shared" si="80"/>
        <v>-2.0833333333333332E-2</v>
      </c>
      <c r="Y166" s="50"/>
      <c r="Z166" s="50"/>
      <c r="AA166" s="50"/>
      <c r="AB166" s="50"/>
      <c r="AC166" s="43"/>
    </row>
    <row r="167" spans="1:29" ht="23.25" x14ac:dyDescent="0.25">
      <c r="A167" s="54" t="s">
        <v>46</v>
      </c>
      <c r="B167" s="55">
        <v>0.29166666666666669</v>
      </c>
      <c r="C167" s="55">
        <v>0.45833333333333331</v>
      </c>
      <c r="D167" s="37"/>
      <c r="E167" s="54" t="s">
        <v>46</v>
      </c>
      <c r="F167" s="34">
        <v>0.54166666666666663</v>
      </c>
      <c r="G167" s="37"/>
      <c r="H167" s="52">
        <v>13</v>
      </c>
      <c r="I167" s="57">
        <f>D167</f>
        <v>0</v>
      </c>
      <c r="J167" s="34">
        <f>B167</f>
        <v>0.29166666666666669</v>
      </c>
      <c r="K167" s="34">
        <f>C167</f>
        <v>0.45833333333333331</v>
      </c>
      <c r="L167" s="41"/>
      <c r="M167" s="41"/>
      <c r="N167" s="57">
        <f t="shared" si="93"/>
        <v>-2.0833333333333332E-2</v>
      </c>
      <c r="O167" s="30" t="e">
        <f t="shared" si="105"/>
        <v>#VALUE!</v>
      </c>
      <c r="P167" s="37">
        <f t="shared" si="106"/>
        <v>0</v>
      </c>
      <c r="Q167" s="58"/>
      <c r="R167" s="58"/>
      <c r="S167" s="58"/>
      <c r="T167" s="40">
        <f>F167</f>
        <v>0.54166666666666663</v>
      </c>
      <c r="U167" s="40">
        <f>G167</f>
        <v>0</v>
      </c>
      <c r="V167" s="41"/>
      <c r="W167" s="41"/>
      <c r="X167" s="40">
        <f t="shared" si="80"/>
        <v>-2.0833333333333332E-2</v>
      </c>
      <c r="Y167" s="50"/>
      <c r="Z167" s="50"/>
      <c r="AA167" s="50"/>
      <c r="AB167" s="50"/>
      <c r="AC167" s="43"/>
    </row>
    <row r="168" spans="1:29" ht="23.25" x14ac:dyDescent="0.25">
      <c r="A168" s="54" t="s">
        <v>46</v>
      </c>
      <c r="B168" s="55">
        <v>0.75</v>
      </c>
      <c r="C168" s="55">
        <v>0.29166666666666669</v>
      </c>
      <c r="D168" s="37"/>
      <c r="E168" s="56" t="s">
        <v>47</v>
      </c>
      <c r="F168" s="34">
        <v>0.33333333333333331</v>
      </c>
      <c r="G168" s="37"/>
      <c r="H168" s="52">
        <v>13</v>
      </c>
      <c r="I168" s="57">
        <f>D168</f>
        <v>0</v>
      </c>
      <c r="J168" s="34">
        <f>B168</f>
        <v>0.75</v>
      </c>
      <c r="K168" s="34">
        <f>C168</f>
        <v>0.29166666666666669</v>
      </c>
      <c r="L168" s="41"/>
      <c r="M168" s="41"/>
      <c r="N168" s="57">
        <f t="shared" si="93"/>
        <v>-2.0833333333333332E-2</v>
      </c>
      <c r="O168" s="30" t="e">
        <f t="shared" si="105"/>
        <v>#VALUE!</v>
      </c>
      <c r="P168" s="37">
        <f t="shared" si="106"/>
        <v>0</v>
      </c>
      <c r="Q168" s="58"/>
      <c r="R168" s="58"/>
      <c r="S168" s="58"/>
      <c r="T168" s="40">
        <f>F168</f>
        <v>0.33333333333333331</v>
      </c>
      <c r="U168" s="40">
        <f>G168</f>
        <v>0</v>
      </c>
      <c r="V168" s="41"/>
      <c r="W168" s="41"/>
      <c r="X168" s="40">
        <f t="shared" si="80"/>
        <v>-2.0833333333333332E-2</v>
      </c>
      <c r="Y168" s="50"/>
      <c r="Z168" s="50"/>
      <c r="AA168" s="50"/>
      <c r="AB168" s="50"/>
      <c r="AC168" s="43"/>
    </row>
    <row r="169" spans="1:29" ht="23.25" x14ac:dyDescent="0.25">
      <c r="A169" s="54" t="s">
        <v>46</v>
      </c>
      <c r="B169" s="55">
        <v>0.41666666666666669</v>
      </c>
      <c r="C169" s="55">
        <v>0.58333333333333337</v>
      </c>
      <c r="D169" s="37"/>
      <c r="E169" s="54" t="s">
        <v>46</v>
      </c>
      <c r="F169" s="34">
        <v>0.66666666666666663</v>
      </c>
      <c r="G169" s="37"/>
      <c r="H169" s="52">
        <v>13</v>
      </c>
      <c r="I169" s="57">
        <f>D169</f>
        <v>0</v>
      </c>
      <c r="J169" s="34">
        <f>B169</f>
        <v>0.41666666666666669</v>
      </c>
      <c r="K169" s="34">
        <f>C169</f>
        <v>0.58333333333333337</v>
      </c>
      <c r="L169" s="41"/>
      <c r="M169" s="41"/>
      <c r="N169" s="57">
        <f t="shared" si="93"/>
        <v>-2.0833333333333332E-2</v>
      </c>
      <c r="O169" s="30" t="e">
        <f t="shared" si="105"/>
        <v>#VALUE!</v>
      </c>
      <c r="P169" s="37">
        <f t="shared" si="106"/>
        <v>0</v>
      </c>
      <c r="Q169" s="58"/>
      <c r="R169" s="58"/>
      <c r="S169" s="58"/>
      <c r="T169" s="40">
        <f>F169</f>
        <v>0.66666666666666663</v>
      </c>
      <c r="U169" s="40">
        <f>G169</f>
        <v>0</v>
      </c>
      <c r="V169" s="41"/>
      <c r="W169" s="41"/>
      <c r="X169" s="40">
        <f t="shared" si="80"/>
        <v>-2.0833333333333332E-2</v>
      </c>
      <c r="Y169" s="50"/>
      <c r="Z169" s="50"/>
      <c r="AA169" s="50"/>
      <c r="AB169" s="50"/>
      <c r="AC169" s="43"/>
    </row>
    <row r="170" spans="1:29" ht="23.25" x14ac:dyDescent="0.25">
      <c r="A170" s="54" t="s">
        <v>46</v>
      </c>
      <c r="B170" s="28">
        <v>0</v>
      </c>
      <c r="C170" s="28">
        <v>0</v>
      </c>
      <c r="D170" s="34">
        <v>0.33333333333333331</v>
      </c>
      <c r="E170" s="54" t="s">
        <v>46</v>
      </c>
      <c r="F170" s="34">
        <v>0.45833333333333331</v>
      </c>
      <c r="G170" s="37"/>
      <c r="H170" s="52">
        <v>13</v>
      </c>
      <c r="I170" s="57">
        <f>D170</f>
        <v>0.33333333333333331</v>
      </c>
      <c r="J170" s="34">
        <f>B170</f>
        <v>0</v>
      </c>
      <c r="K170" s="34">
        <f>C170</f>
        <v>0</v>
      </c>
      <c r="L170" s="41"/>
      <c r="M170" s="41"/>
      <c r="N170" s="57">
        <f t="shared" si="93"/>
        <v>-2.0833333333333332E-2</v>
      </c>
      <c r="O170" s="37">
        <f t="shared" ref="O170:O175" si="107">K170</f>
        <v>0</v>
      </c>
      <c r="P170" s="34" t="e">
        <f t="shared" ref="P170:P175" si="108">IF(M170&lt;I170,"-"&amp;TEXT(-(M170-I170),"[h]:mm"),M170-I170)-1/24-"00:30"</f>
        <v>#VALUE!</v>
      </c>
      <c r="Q170" s="58"/>
      <c r="R170" s="58"/>
      <c r="S170" s="58"/>
      <c r="T170" s="40">
        <f>F170</f>
        <v>0.45833333333333331</v>
      </c>
      <c r="U170" s="40">
        <f>G170</f>
        <v>0</v>
      </c>
      <c r="V170" s="41"/>
      <c r="W170" s="41"/>
      <c r="X170" s="40">
        <f t="shared" si="80"/>
        <v>-2.0833333333333332E-2</v>
      </c>
      <c r="Y170" s="50"/>
      <c r="Z170" s="50"/>
      <c r="AA170" s="50"/>
      <c r="AB170" s="50"/>
      <c r="AC170" s="43"/>
    </row>
    <row r="171" spans="1:29" ht="23.25" x14ac:dyDescent="0.25">
      <c r="A171" s="54" t="s">
        <v>46</v>
      </c>
      <c r="B171" s="28">
        <v>0</v>
      </c>
      <c r="C171" s="28">
        <v>0</v>
      </c>
      <c r="D171" s="34">
        <v>0.25</v>
      </c>
      <c r="E171" s="54" t="s">
        <v>46</v>
      </c>
      <c r="F171" s="34">
        <v>0.35416666666666669</v>
      </c>
      <c r="G171" s="37"/>
      <c r="H171" s="52">
        <v>13</v>
      </c>
      <c r="I171" s="57">
        <f>D171</f>
        <v>0.25</v>
      </c>
      <c r="J171" s="34">
        <f>B171</f>
        <v>0</v>
      </c>
      <c r="K171" s="34">
        <f>C171</f>
        <v>0</v>
      </c>
      <c r="L171" s="41"/>
      <c r="M171" s="41"/>
      <c r="N171" s="57">
        <f t="shared" si="93"/>
        <v>-2.0833333333333332E-2</v>
      </c>
      <c r="O171" s="37">
        <f t="shared" si="107"/>
        <v>0</v>
      </c>
      <c r="P171" s="34" t="e">
        <f t="shared" si="108"/>
        <v>#VALUE!</v>
      </c>
      <c r="Q171" s="58"/>
      <c r="R171" s="58"/>
      <c r="S171" s="58"/>
      <c r="T171" s="40">
        <f>F171</f>
        <v>0.35416666666666669</v>
      </c>
      <c r="U171" s="40">
        <f>G171</f>
        <v>0</v>
      </c>
      <c r="V171" s="41"/>
      <c r="W171" s="41"/>
      <c r="X171" s="40">
        <f t="shared" si="80"/>
        <v>-2.0833333333333332E-2</v>
      </c>
      <c r="Y171" s="50"/>
      <c r="Z171" s="50"/>
      <c r="AA171" s="50"/>
      <c r="AB171" s="50"/>
      <c r="AC171" s="43"/>
    </row>
    <row r="172" spans="1:29" ht="23.25" x14ac:dyDescent="0.25">
      <c r="A172" s="54" t="s">
        <v>46</v>
      </c>
      <c r="B172" s="28">
        <v>0</v>
      </c>
      <c r="C172" s="28">
        <v>0</v>
      </c>
      <c r="D172" s="34">
        <v>0.33333333333333331</v>
      </c>
      <c r="E172" s="54" t="s">
        <v>46</v>
      </c>
      <c r="F172" s="34">
        <v>0.41666666666666669</v>
      </c>
      <c r="G172" s="37"/>
      <c r="H172" s="52">
        <v>9</v>
      </c>
      <c r="I172" s="57">
        <f>D172</f>
        <v>0.33333333333333331</v>
      </c>
      <c r="J172" s="34">
        <f>B172</f>
        <v>0</v>
      </c>
      <c r="K172" s="34">
        <f>C172</f>
        <v>0</v>
      </c>
      <c r="L172" s="41"/>
      <c r="M172" s="41"/>
      <c r="N172" s="57">
        <f t="shared" si="93"/>
        <v>-2.0833333333333332E-2</v>
      </c>
      <c r="O172" s="37">
        <f t="shared" si="107"/>
        <v>0</v>
      </c>
      <c r="P172" s="34" t="e">
        <f t="shared" si="108"/>
        <v>#VALUE!</v>
      </c>
      <c r="Q172" s="58"/>
      <c r="R172" s="58"/>
      <c r="S172" s="58"/>
      <c r="T172" s="40">
        <f>F172</f>
        <v>0.41666666666666669</v>
      </c>
      <c r="U172" s="40">
        <f>G172</f>
        <v>0</v>
      </c>
      <c r="V172" s="41"/>
      <c r="W172" s="41"/>
      <c r="X172" s="40">
        <f t="shared" si="80"/>
        <v>-2.0833333333333332E-2</v>
      </c>
      <c r="Y172" s="50"/>
      <c r="Z172" s="50"/>
      <c r="AA172" s="50"/>
      <c r="AB172" s="50"/>
      <c r="AC172" s="43"/>
    </row>
    <row r="173" spans="1:29" ht="23.25" x14ac:dyDescent="0.25">
      <c r="A173" s="54" t="s">
        <v>46</v>
      </c>
      <c r="B173" s="28">
        <v>0</v>
      </c>
      <c r="C173" s="28">
        <v>0</v>
      </c>
      <c r="D173" s="34">
        <v>0.39583333333333331</v>
      </c>
      <c r="E173" s="54" t="s">
        <v>46</v>
      </c>
      <c r="F173" s="34">
        <v>0.45833333333333331</v>
      </c>
      <c r="G173" s="37"/>
      <c r="H173" s="52">
        <v>14</v>
      </c>
      <c r="I173" s="57">
        <f>D173</f>
        <v>0.39583333333333331</v>
      </c>
      <c r="J173" s="34">
        <f>B173</f>
        <v>0</v>
      </c>
      <c r="K173" s="34">
        <f>C173</f>
        <v>0</v>
      </c>
      <c r="L173" s="41"/>
      <c r="M173" s="41"/>
      <c r="N173" s="57">
        <f t="shared" si="93"/>
        <v>-2.0833333333333332E-2</v>
      </c>
      <c r="O173" s="37">
        <f t="shared" si="107"/>
        <v>0</v>
      </c>
      <c r="P173" s="34" t="e">
        <f t="shared" si="108"/>
        <v>#VALUE!</v>
      </c>
      <c r="Q173" s="58"/>
      <c r="R173" s="58"/>
      <c r="S173" s="58"/>
      <c r="T173" s="40">
        <f>F173</f>
        <v>0.45833333333333331</v>
      </c>
      <c r="U173" s="40">
        <f>G173</f>
        <v>0</v>
      </c>
      <c r="V173" s="41"/>
      <c r="W173" s="41"/>
      <c r="X173" s="40">
        <f t="shared" si="80"/>
        <v>-2.0833333333333332E-2</v>
      </c>
      <c r="Y173" s="50"/>
      <c r="Z173" s="50"/>
      <c r="AA173" s="50"/>
      <c r="AB173" s="50"/>
      <c r="AC173" s="43"/>
    </row>
    <row r="174" spans="1:29" ht="23.25" x14ac:dyDescent="0.25">
      <c r="A174" s="54" t="s">
        <v>46</v>
      </c>
      <c r="B174" s="28">
        <v>0</v>
      </c>
      <c r="C174" s="28">
        <v>0</v>
      </c>
      <c r="D174" s="34">
        <v>0.625</v>
      </c>
      <c r="E174" s="54" t="s">
        <v>46</v>
      </c>
      <c r="F174" s="34">
        <v>0.70833333333333337</v>
      </c>
      <c r="G174" s="37"/>
      <c r="H174" s="52">
        <v>12</v>
      </c>
      <c r="I174" s="57">
        <f>D174</f>
        <v>0.625</v>
      </c>
      <c r="J174" s="34">
        <f>B174</f>
        <v>0</v>
      </c>
      <c r="K174" s="34">
        <f>C174</f>
        <v>0</v>
      </c>
      <c r="L174" s="41"/>
      <c r="M174" s="41"/>
      <c r="N174" s="57">
        <f t="shared" si="93"/>
        <v>-2.0833333333333332E-2</v>
      </c>
      <c r="O174" s="37">
        <f t="shared" si="107"/>
        <v>0</v>
      </c>
      <c r="P174" s="34" t="e">
        <f t="shared" si="108"/>
        <v>#VALUE!</v>
      </c>
      <c r="Q174" s="58"/>
      <c r="R174" s="58"/>
      <c r="S174" s="58"/>
      <c r="T174" s="40">
        <f>F174</f>
        <v>0.70833333333333337</v>
      </c>
      <c r="U174" s="40">
        <f>G174</f>
        <v>0</v>
      </c>
      <c r="V174" s="41"/>
      <c r="W174" s="41"/>
      <c r="X174" s="40">
        <f t="shared" si="80"/>
        <v>-2.0833333333333332E-2</v>
      </c>
      <c r="Y174" s="50"/>
      <c r="Z174" s="50"/>
      <c r="AA174" s="50"/>
      <c r="AB174" s="50"/>
      <c r="AC174" s="43"/>
    </row>
    <row r="175" spans="1:29" ht="23.25" x14ac:dyDescent="0.25">
      <c r="A175" s="54" t="s">
        <v>46</v>
      </c>
      <c r="B175" s="28">
        <v>0</v>
      </c>
      <c r="C175" s="28">
        <v>0</v>
      </c>
      <c r="D175" s="34">
        <v>0.41666666666666669</v>
      </c>
      <c r="E175" s="54" t="s">
        <v>46</v>
      </c>
      <c r="F175" s="34">
        <v>0.47916666666666669</v>
      </c>
      <c r="G175" s="61"/>
      <c r="H175" s="52">
        <v>10</v>
      </c>
      <c r="I175" s="57">
        <f>D175</f>
        <v>0.41666666666666669</v>
      </c>
      <c r="J175" s="34">
        <f>B175</f>
        <v>0</v>
      </c>
      <c r="K175" s="34">
        <f>C175</f>
        <v>0</v>
      </c>
      <c r="L175" s="41"/>
      <c r="M175" s="41"/>
      <c r="N175" s="57">
        <f t="shared" si="93"/>
        <v>-2.0833333333333332E-2</v>
      </c>
      <c r="O175" s="37">
        <f t="shared" si="107"/>
        <v>0</v>
      </c>
      <c r="P175" s="34" t="e">
        <f t="shared" si="108"/>
        <v>#VALUE!</v>
      </c>
      <c r="Q175" s="58"/>
      <c r="R175" s="58"/>
      <c r="S175" s="58"/>
      <c r="T175" s="40">
        <f>F175</f>
        <v>0.47916666666666669</v>
      </c>
      <c r="U175" s="40">
        <f>G175</f>
        <v>0</v>
      </c>
      <c r="V175" s="41"/>
      <c r="W175" s="41"/>
      <c r="X175" s="40">
        <f t="shared" si="80"/>
        <v>-2.0833333333333332E-2</v>
      </c>
      <c r="Y175" s="50"/>
      <c r="Z175" s="50"/>
      <c r="AA175" s="50"/>
      <c r="AB175" s="50"/>
      <c r="AC175" s="43"/>
    </row>
    <row r="176" spans="1:29" ht="23.25" customHeight="1" x14ac:dyDescent="0.25">
      <c r="A176" s="27" t="s">
        <v>47</v>
      </c>
      <c r="B176" s="62">
        <v>0.75</v>
      </c>
      <c r="C176" s="62">
        <v>0.29166666666666669</v>
      </c>
      <c r="D176" s="63"/>
      <c r="E176" s="64" t="s">
        <v>48</v>
      </c>
      <c r="F176" s="30">
        <v>0.33333333333333331</v>
      </c>
      <c r="G176" s="31"/>
      <c r="H176" s="65">
        <v>6</v>
      </c>
      <c r="I176" s="57">
        <f>D176</f>
        <v>0</v>
      </c>
      <c r="J176" s="51">
        <f>B176</f>
        <v>0.75</v>
      </c>
      <c r="K176" s="51">
        <f>C176</f>
        <v>0.29166666666666669</v>
      </c>
      <c r="L176" s="35"/>
      <c r="M176" s="35"/>
      <c r="N176" s="33">
        <f t="shared" si="93"/>
        <v>-2.0833333333333332E-2</v>
      </c>
      <c r="O176" s="51" t="e">
        <f t="shared" ref="O176" si="109">IF(M176&lt;K176,"-"&amp;TEXT(-(M176-K176),"[h]:mm"),M176-K176)-"00:30"</f>
        <v>#VALUE!</v>
      </c>
      <c r="P176" s="37">
        <f t="shared" ref="P176:P177" si="110">I176</f>
        <v>0</v>
      </c>
      <c r="Q176" s="39"/>
      <c r="R176" s="39"/>
      <c r="S176" s="39"/>
      <c r="T176" s="40">
        <f>F176</f>
        <v>0.33333333333333331</v>
      </c>
      <c r="U176" s="40">
        <f>G176</f>
        <v>0</v>
      </c>
      <c r="V176" s="41"/>
      <c r="W176" s="41"/>
      <c r="X176" s="40">
        <f t="shared" si="80"/>
        <v>-2.0833333333333332E-2</v>
      </c>
      <c r="Y176" s="50"/>
      <c r="Z176" s="50"/>
      <c r="AA176" s="50"/>
      <c r="AB176" s="50"/>
      <c r="AC176" s="43"/>
    </row>
    <row r="177" spans="1:29" ht="23.25" customHeight="1" x14ac:dyDescent="0.25">
      <c r="A177" s="44"/>
      <c r="B177" s="67"/>
      <c r="C177" s="67"/>
      <c r="D177" s="68"/>
      <c r="E177" s="69"/>
      <c r="F177" s="37"/>
      <c r="G177" s="34">
        <v>0.39583333333333331</v>
      </c>
      <c r="H177" s="52">
        <v>7</v>
      </c>
      <c r="I177" s="57">
        <f>D177</f>
        <v>0</v>
      </c>
      <c r="J177" s="38"/>
      <c r="K177" s="38"/>
      <c r="L177" s="47"/>
      <c r="M177" s="47"/>
      <c r="N177" s="46"/>
      <c r="O177" s="38"/>
      <c r="P177" s="37">
        <f t="shared" si="110"/>
        <v>0</v>
      </c>
      <c r="Q177" s="49"/>
      <c r="R177" s="49"/>
      <c r="S177" s="49"/>
      <c r="T177" s="40">
        <f>F177</f>
        <v>0</v>
      </c>
      <c r="U177" s="40">
        <f>G177</f>
        <v>0.39583333333333331</v>
      </c>
      <c r="V177" s="41"/>
      <c r="W177" s="41"/>
      <c r="X177" s="40">
        <f t="shared" si="80"/>
        <v>-2.0833333333333332E-2</v>
      </c>
      <c r="Y177" s="50"/>
      <c r="Z177" s="50"/>
      <c r="AA177" s="50"/>
      <c r="AB177" s="50"/>
      <c r="AC177" s="43"/>
    </row>
    <row r="178" spans="1:29" ht="23.25" customHeight="1" x14ac:dyDescent="0.25">
      <c r="A178" s="71" t="s">
        <v>47</v>
      </c>
      <c r="B178" s="28">
        <v>0</v>
      </c>
      <c r="C178" s="28">
        <v>0</v>
      </c>
      <c r="D178" s="51">
        <v>0.33333333333333331</v>
      </c>
      <c r="E178" s="71" t="s">
        <v>47</v>
      </c>
      <c r="F178" s="34">
        <v>0.45833333333333331</v>
      </c>
      <c r="G178" s="37"/>
      <c r="H178" s="52">
        <v>7</v>
      </c>
      <c r="I178" s="33">
        <f>D178</f>
        <v>0.33333333333333331</v>
      </c>
      <c r="J178" s="34">
        <f>B178</f>
        <v>0</v>
      </c>
      <c r="K178" s="34">
        <f>C178</f>
        <v>0</v>
      </c>
      <c r="L178" s="35"/>
      <c r="M178" s="35"/>
      <c r="N178" s="33">
        <f t="shared" si="93"/>
        <v>-2.0833333333333332E-2</v>
      </c>
      <c r="O178" s="37">
        <f t="shared" ref="O178:O179" si="111">K178</f>
        <v>0</v>
      </c>
      <c r="P178" s="48" t="e">
        <f>IF(M178&lt;I178,"-"&amp;TEXT(-(M178-I178),"[h]:mm"),M178-I178)-1/24-"00:30"</f>
        <v>#VALUE!</v>
      </c>
      <c r="Q178" s="39"/>
      <c r="R178" s="39"/>
      <c r="S178" s="39"/>
      <c r="T178" s="40">
        <f>F178</f>
        <v>0.45833333333333331</v>
      </c>
      <c r="U178" s="40">
        <f>G178</f>
        <v>0</v>
      </c>
      <c r="V178" s="41"/>
      <c r="W178" s="41"/>
      <c r="X178" s="40">
        <f t="shared" si="80"/>
        <v>-2.0833333333333332E-2</v>
      </c>
      <c r="Y178" s="50"/>
      <c r="Z178" s="50"/>
      <c r="AA178" s="50"/>
      <c r="AB178" s="50"/>
      <c r="AC178" s="43"/>
    </row>
    <row r="179" spans="1:29" ht="23.25" customHeight="1" x14ac:dyDescent="0.25">
      <c r="A179" s="44"/>
      <c r="B179" s="28">
        <v>0</v>
      </c>
      <c r="C179" s="28">
        <v>0</v>
      </c>
      <c r="D179" s="38"/>
      <c r="E179" s="44"/>
      <c r="F179" s="37"/>
      <c r="G179" s="34">
        <v>0.58333333333333337</v>
      </c>
      <c r="H179" s="52">
        <v>6</v>
      </c>
      <c r="I179" s="46"/>
      <c r="J179" s="34">
        <f>B179</f>
        <v>0</v>
      </c>
      <c r="K179" s="34">
        <f>C179</f>
        <v>0</v>
      </c>
      <c r="L179" s="47"/>
      <c r="M179" s="47"/>
      <c r="N179" s="46"/>
      <c r="O179" s="37">
        <f t="shared" si="111"/>
        <v>0</v>
      </c>
      <c r="P179" s="48"/>
      <c r="Q179" s="49"/>
      <c r="R179" s="49"/>
      <c r="S179" s="49"/>
      <c r="T179" s="40">
        <f>F179</f>
        <v>0</v>
      </c>
      <c r="U179" s="40">
        <f>G179</f>
        <v>0.58333333333333337</v>
      </c>
      <c r="V179" s="41"/>
      <c r="W179" s="41"/>
      <c r="X179" s="40">
        <f t="shared" si="80"/>
        <v>-2.0833333333333332E-2</v>
      </c>
      <c r="Y179" s="50"/>
      <c r="Z179" s="50"/>
      <c r="AA179" s="50"/>
      <c r="AB179" s="50"/>
      <c r="AC179" s="43"/>
    </row>
    <row r="180" spans="1:29" ht="23.25" x14ac:dyDescent="0.25">
      <c r="A180" s="54" t="s">
        <v>47</v>
      </c>
      <c r="B180" s="55">
        <v>0.75</v>
      </c>
      <c r="C180" s="55">
        <v>0.33333333333333331</v>
      </c>
      <c r="D180" s="37"/>
      <c r="E180" s="56" t="s">
        <v>48</v>
      </c>
      <c r="F180" s="34">
        <v>0.41666666666666669</v>
      </c>
      <c r="G180" s="37"/>
      <c r="H180" s="52">
        <v>13</v>
      </c>
      <c r="I180" s="57">
        <f>D180</f>
        <v>0</v>
      </c>
      <c r="J180" s="34">
        <f>B180</f>
        <v>0.75</v>
      </c>
      <c r="K180" s="34">
        <f>C180</f>
        <v>0.33333333333333331</v>
      </c>
      <c r="L180" s="41"/>
      <c r="M180" s="41"/>
      <c r="N180" s="57">
        <f t="shared" si="93"/>
        <v>-2.0833333333333332E-2</v>
      </c>
      <c r="O180" s="30" t="e">
        <f t="shared" ref="O180" si="112">IF(M180&lt;K180,"-"&amp;TEXT(-(M180-K180),"[h]:mm"),M180-K180)-"00:30"</f>
        <v>#VALUE!</v>
      </c>
      <c r="P180" s="37">
        <f t="shared" ref="P180" si="113">I180</f>
        <v>0</v>
      </c>
      <c r="Q180" s="58"/>
      <c r="R180" s="58"/>
      <c r="S180" s="58"/>
      <c r="T180" s="40">
        <f>F180</f>
        <v>0.41666666666666669</v>
      </c>
      <c r="U180" s="40">
        <f>G180</f>
        <v>0</v>
      </c>
      <c r="V180" s="41"/>
      <c r="W180" s="41"/>
      <c r="X180" s="40">
        <f t="shared" si="80"/>
        <v>-2.0833333333333332E-2</v>
      </c>
      <c r="Y180" s="50"/>
      <c r="Z180" s="50"/>
      <c r="AA180" s="50"/>
      <c r="AB180" s="50"/>
      <c r="AC180" s="43"/>
    </row>
    <row r="181" spans="1:29" ht="23.25" x14ac:dyDescent="0.25">
      <c r="A181" s="54" t="s">
        <v>47</v>
      </c>
      <c r="B181" s="28">
        <v>0</v>
      </c>
      <c r="C181" s="28">
        <v>0</v>
      </c>
      <c r="D181" s="34">
        <v>0.64583333333333337</v>
      </c>
      <c r="E181" s="56" t="s">
        <v>48</v>
      </c>
      <c r="F181" s="34">
        <v>0.29166666666666669</v>
      </c>
      <c r="G181" s="37"/>
      <c r="H181" s="52">
        <v>13</v>
      </c>
      <c r="I181" s="57">
        <f>D181</f>
        <v>0.64583333333333337</v>
      </c>
      <c r="J181" s="34">
        <f>B181</f>
        <v>0</v>
      </c>
      <c r="K181" s="34">
        <f>C181</f>
        <v>0</v>
      </c>
      <c r="L181" s="41"/>
      <c r="M181" s="41"/>
      <c r="N181" s="57">
        <f t="shared" si="93"/>
        <v>-2.0833333333333332E-2</v>
      </c>
      <c r="O181" s="37">
        <f t="shared" ref="O181" si="114">K181</f>
        <v>0</v>
      </c>
      <c r="P181" s="34" t="e">
        <f t="shared" ref="P181" si="115">IF(M181&lt;I181,"-"&amp;TEXT(-(M181-I181),"[h]:mm"),M181-I181)-1/24-"00:30"</f>
        <v>#VALUE!</v>
      </c>
      <c r="Q181" s="58"/>
      <c r="R181" s="58"/>
      <c r="S181" s="58"/>
      <c r="T181" s="40">
        <f>F181</f>
        <v>0.29166666666666669</v>
      </c>
      <c r="U181" s="40">
        <f>G181</f>
        <v>0</v>
      </c>
      <c r="V181" s="41"/>
      <c r="W181" s="41"/>
      <c r="X181" s="40">
        <f t="shared" si="80"/>
        <v>-2.0833333333333332E-2</v>
      </c>
      <c r="Y181" s="50"/>
      <c r="Z181" s="50"/>
      <c r="AA181" s="50"/>
      <c r="AB181" s="50"/>
      <c r="AC181" s="43"/>
    </row>
    <row r="182" spans="1:29" ht="23.25" x14ac:dyDescent="0.25">
      <c r="A182" s="54" t="s">
        <v>47</v>
      </c>
      <c r="B182" s="55">
        <v>0.29166666666666669</v>
      </c>
      <c r="C182" s="55">
        <v>0.45833333333333331</v>
      </c>
      <c r="D182" s="37"/>
      <c r="E182" s="54" t="s">
        <v>47</v>
      </c>
      <c r="F182" s="34">
        <v>0.54166666666666663</v>
      </c>
      <c r="G182" s="37"/>
      <c r="H182" s="52">
        <v>13</v>
      </c>
      <c r="I182" s="57">
        <f>D182</f>
        <v>0</v>
      </c>
      <c r="J182" s="34">
        <f>B182</f>
        <v>0.29166666666666669</v>
      </c>
      <c r="K182" s="34">
        <f>C182</f>
        <v>0.45833333333333331</v>
      </c>
      <c r="L182" s="41"/>
      <c r="M182" s="41"/>
      <c r="N182" s="57">
        <f t="shared" si="93"/>
        <v>-2.0833333333333332E-2</v>
      </c>
      <c r="O182" s="30" t="e">
        <f t="shared" ref="O182:O183" si="116">IF(M182&lt;K182,"-"&amp;TEXT(-(M182-K182),"[h]:mm"),M182-K182)-"00:30"</f>
        <v>#VALUE!</v>
      </c>
      <c r="P182" s="37">
        <f t="shared" ref="P182:P183" si="117">I182</f>
        <v>0</v>
      </c>
      <c r="Q182" s="58"/>
      <c r="R182" s="58"/>
      <c r="S182" s="58"/>
      <c r="T182" s="40">
        <f>F182</f>
        <v>0.54166666666666663</v>
      </c>
      <c r="U182" s="40">
        <f>G182</f>
        <v>0</v>
      </c>
      <c r="V182" s="41"/>
      <c r="W182" s="41"/>
      <c r="X182" s="40">
        <f t="shared" si="80"/>
        <v>-2.0833333333333332E-2</v>
      </c>
      <c r="Y182" s="50"/>
      <c r="Z182" s="50"/>
      <c r="AA182" s="50"/>
      <c r="AB182" s="50"/>
      <c r="AC182" s="43"/>
    </row>
    <row r="183" spans="1:29" ht="23.25" x14ac:dyDescent="0.25">
      <c r="A183" s="54" t="s">
        <v>47</v>
      </c>
      <c r="B183" s="55">
        <v>0.75</v>
      </c>
      <c r="C183" s="55">
        <v>0.29166666666666669</v>
      </c>
      <c r="D183" s="37"/>
      <c r="E183" s="56" t="s">
        <v>48</v>
      </c>
      <c r="F183" s="34">
        <v>0.33333333333333331</v>
      </c>
      <c r="G183" s="37"/>
      <c r="H183" s="52">
        <v>13</v>
      </c>
      <c r="I183" s="57">
        <f>D183</f>
        <v>0</v>
      </c>
      <c r="J183" s="34">
        <f>B183</f>
        <v>0.75</v>
      </c>
      <c r="K183" s="34">
        <f>C183</f>
        <v>0.29166666666666669</v>
      </c>
      <c r="L183" s="41"/>
      <c r="M183" s="41"/>
      <c r="N183" s="57">
        <f t="shared" si="93"/>
        <v>-2.0833333333333332E-2</v>
      </c>
      <c r="O183" s="30" t="e">
        <f t="shared" si="116"/>
        <v>#VALUE!</v>
      </c>
      <c r="P183" s="37">
        <f t="shared" si="117"/>
        <v>0</v>
      </c>
      <c r="Q183" s="58"/>
      <c r="R183" s="58"/>
      <c r="S183" s="58"/>
      <c r="T183" s="40">
        <f>F183</f>
        <v>0.33333333333333331</v>
      </c>
      <c r="U183" s="40">
        <f>G183</f>
        <v>0</v>
      </c>
      <c r="V183" s="41"/>
      <c r="W183" s="41"/>
      <c r="X183" s="40">
        <f t="shared" si="80"/>
        <v>-2.0833333333333332E-2</v>
      </c>
      <c r="Y183" s="50"/>
      <c r="Z183" s="50"/>
      <c r="AA183" s="50"/>
      <c r="AB183" s="50"/>
      <c r="AC183" s="43"/>
    </row>
    <row r="184" spans="1:29" ht="23.25" x14ac:dyDescent="0.25">
      <c r="A184" s="54" t="s">
        <v>47</v>
      </c>
      <c r="B184" s="28">
        <v>0</v>
      </c>
      <c r="C184" s="28">
        <v>0</v>
      </c>
      <c r="D184" s="34">
        <v>0.33333333333333331</v>
      </c>
      <c r="E184" s="54" t="s">
        <v>47</v>
      </c>
      <c r="F184" s="34">
        <v>0.45833333333333331</v>
      </c>
      <c r="G184" s="37"/>
      <c r="H184" s="52">
        <v>13</v>
      </c>
      <c r="I184" s="57">
        <f>D184</f>
        <v>0.33333333333333331</v>
      </c>
      <c r="J184" s="34">
        <f>B184</f>
        <v>0</v>
      </c>
      <c r="K184" s="34">
        <f>C184</f>
        <v>0</v>
      </c>
      <c r="L184" s="41"/>
      <c r="M184" s="41"/>
      <c r="N184" s="57">
        <f t="shared" si="93"/>
        <v>-2.0833333333333332E-2</v>
      </c>
      <c r="O184" s="37">
        <f t="shared" ref="O184:O187" si="118">K184</f>
        <v>0</v>
      </c>
      <c r="P184" s="34" t="e">
        <f t="shared" ref="P184:P187" si="119">IF(M184&lt;I184,"-"&amp;TEXT(-(M184-I184),"[h]:mm"),M184-I184)-1/24-"00:30"</f>
        <v>#VALUE!</v>
      </c>
      <c r="Q184" s="58"/>
      <c r="R184" s="58"/>
      <c r="S184" s="58"/>
      <c r="T184" s="40">
        <f>F184</f>
        <v>0.45833333333333331</v>
      </c>
      <c r="U184" s="40">
        <f>G184</f>
        <v>0</v>
      </c>
      <c r="V184" s="41"/>
      <c r="W184" s="41"/>
      <c r="X184" s="40">
        <f t="shared" si="80"/>
        <v>-2.0833333333333332E-2</v>
      </c>
      <c r="Y184" s="50"/>
      <c r="Z184" s="50"/>
      <c r="AA184" s="50"/>
      <c r="AB184" s="50"/>
      <c r="AC184" s="43"/>
    </row>
    <row r="185" spans="1:29" ht="23.25" x14ac:dyDescent="0.25">
      <c r="A185" s="54" t="s">
        <v>47</v>
      </c>
      <c r="B185" s="28">
        <v>0</v>
      </c>
      <c r="C185" s="28">
        <v>0</v>
      </c>
      <c r="D185" s="34">
        <v>0.25</v>
      </c>
      <c r="E185" s="54" t="s">
        <v>47</v>
      </c>
      <c r="F185" s="34">
        <v>0.35416666666666669</v>
      </c>
      <c r="G185" s="37"/>
      <c r="H185" s="52">
        <v>13</v>
      </c>
      <c r="I185" s="57">
        <f>D185</f>
        <v>0.25</v>
      </c>
      <c r="J185" s="34">
        <f>B185</f>
        <v>0</v>
      </c>
      <c r="K185" s="34">
        <f>C185</f>
        <v>0</v>
      </c>
      <c r="L185" s="41"/>
      <c r="M185" s="41"/>
      <c r="N185" s="57">
        <f t="shared" si="93"/>
        <v>-2.0833333333333332E-2</v>
      </c>
      <c r="O185" s="37">
        <f t="shared" si="118"/>
        <v>0</v>
      </c>
      <c r="P185" s="34" t="e">
        <f t="shared" si="119"/>
        <v>#VALUE!</v>
      </c>
      <c r="Q185" s="58"/>
      <c r="R185" s="58"/>
      <c r="S185" s="58"/>
      <c r="T185" s="40">
        <f>F185</f>
        <v>0.35416666666666669</v>
      </c>
      <c r="U185" s="40">
        <f>G185</f>
        <v>0</v>
      </c>
      <c r="V185" s="41"/>
      <c r="W185" s="41"/>
      <c r="X185" s="40">
        <f t="shared" si="80"/>
        <v>-2.0833333333333332E-2</v>
      </c>
      <c r="Y185" s="50"/>
      <c r="Z185" s="50"/>
      <c r="AA185" s="50"/>
      <c r="AB185" s="50"/>
      <c r="AC185" s="43"/>
    </row>
    <row r="186" spans="1:29" ht="23.25" x14ac:dyDescent="0.25">
      <c r="A186" s="54" t="s">
        <v>47</v>
      </c>
      <c r="B186" s="28">
        <v>0</v>
      </c>
      <c r="C186" s="28">
        <v>0</v>
      </c>
      <c r="D186" s="34">
        <v>0.41666666666666669</v>
      </c>
      <c r="E186" s="45" t="s">
        <v>47</v>
      </c>
      <c r="F186" s="34">
        <v>0.58333333333333337</v>
      </c>
      <c r="G186" s="37"/>
      <c r="H186" s="52">
        <v>13</v>
      </c>
      <c r="I186" s="57">
        <f>D186</f>
        <v>0.41666666666666669</v>
      </c>
      <c r="J186" s="34">
        <f>B186</f>
        <v>0</v>
      </c>
      <c r="K186" s="34">
        <f>C186</f>
        <v>0</v>
      </c>
      <c r="L186" s="41"/>
      <c r="M186" s="41"/>
      <c r="N186" s="57">
        <f t="shared" si="93"/>
        <v>-2.0833333333333332E-2</v>
      </c>
      <c r="O186" s="37">
        <f t="shared" si="118"/>
        <v>0</v>
      </c>
      <c r="P186" s="34" t="e">
        <f t="shared" si="119"/>
        <v>#VALUE!</v>
      </c>
      <c r="Q186" s="58"/>
      <c r="R186" s="58"/>
      <c r="S186" s="58"/>
      <c r="T186" s="40">
        <f>F186</f>
        <v>0.58333333333333337</v>
      </c>
      <c r="U186" s="40">
        <f>G186</f>
        <v>0</v>
      </c>
      <c r="V186" s="41"/>
      <c r="W186" s="41"/>
      <c r="X186" s="40">
        <f t="shared" si="80"/>
        <v>-2.0833333333333332E-2</v>
      </c>
      <c r="Y186" s="50"/>
      <c r="Z186" s="50"/>
      <c r="AA186" s="50"/>
      <c r="AB186" s="50"/>
      <c r="AC186" s="43"/>
    </row>
    <row r="187" spans="1:29" ht="23.25" x14ac:dyDescent="0.25">
      <c r="A187" s="54" t="s">
        <v>47</v>
      </c>
      <c r="B187" s="28">
        <v>0</v>
      </c>
      <c r="C187" s="28">
        <v>0</v>
      </c>
      <c r="D187" s="34">
        <v>0.625</v>
      </c>
      <c r="E187" s="75" t="s">
        <v>48</v>
      </c>
      <c r="F187" s="34">
        <v>0.29166666666666669</v>
      </c>
      <c r="G187" s="61"/>
      <c r="H187" s="52">
        <v>9</v>
      </c>
      <c r="I187" s="57">
        <f>D187</f>
        <v>0.625</v>
      </c>
      <c r="J187" s="34">
        <f>B187</f>
        <v>0</v>
      </c>
      <c r="K187" s="34">
        <f>C187</f>
        <v>0</v>
      </c>
      <c r="L187" s="41"/>
      <c r="M187" s="41"/>
      <c r="N187" s="57">
        <f t="shared" si="93"/>
        <v>-2.0833333333333332E-2</v>
      </c>
      <c r="O187" s="37">
        <f t="shared" si="118"/>
        <v>0</v>
      </c>
      <c r="P187" s="34" t="e">
        <f t="shared" si="119"/>
        <v>#VALUE!</v>
      </c>
      <c r="Q187" s="58"/>
      <c r="R187" s="58"/>
      <c r="S187" s="58"/>
      <c r="T187" s="40">
        <f>F187</f>
        <v>0.29166666666666669</v>
      </c>
      <c r="U187" s="40">
        <f>G187</f>
        <v>0</v>
      </c>
      <c r="V187" s="41"/>
      <c r="W187" s="41"/>
      <c r="X187" s="40">
        <f t="shared" si="80"/>
        <v>-2.0833333333333332E-2</v>
      </c>
      <c r="Y187" s="50"/>
      <c r="Z187" s="50"/>
      <c r="AA187" s="50"/>
      <c r="AB187" s="50"/>
      <c r="AC187" s="43"/>
    </row>
    <row r="188" spans="1:29" ht="23.25" x14ac:dyDescent="0.25">
      <c r="A188" s="54" t="s">
        <v>48</v>
      </c>
      <c r="B188" s="55">
        <v>0.75</v>
      </c>
      <c r="C188" s="55">
        <v>0.33333333333333331</v>
      </c>
      <c r="D188" s="37"/>
      <c r="E188" s="56" t="s">
        <v>49</v>
      </c>
      <c r="F188" s="34">
        <v>0.41666666666666669</v>
      </c>
      <c r="G188" s="37"/>
      <c r="H188" s="52">
        <v>13</v>
      </c>
      <c r="I188" s="57">
        <f>D188</f>
        <v>0</v>
      </c>
      <c r="J188" s="34">
        <f>B188</f>
        <v>0.75</v>
      </c>
      <c r="K188" s="34">
        <f>C188</f>
        <v>0.33333333333333331</v>
      </c>
      <c r="L188" s="41"/>
      <c r="M188" s="41"/>
      <c r="N188" s="57">
        <f t="shared" si="93"/>
        <v>-2.0833333333333332E-2</v>
      </c>
      <c r="O188" s="30" t="e">
        <f t="shared" ref="O188:O191" si="120">IF(M188&lt;K188,"-"&amp;TEXT(-(M188-K188),"[h]:mm"),M188-K188)-"00:30"</f>
        <v>#VALUE!</v>
      </c>
      <c r="P188" s="37">
        <f t="shared" ref="P188:P191" si="121">I188</f>
        <v>0</v>
      </c>
      <c r="Q188" s="58"/>
      <c r="R188" s="58"/>
      <c r="S188" s="58"/>
      <c r="T188" s="40">
        <f>F188</f>
        <v>0.41666666666666669</v>
      </c>
      <c r="U188" s="40">
        <f>G188</f>
        <v>0</v>
      </c>
      <c r="V188" s="41"/>
      <c r="W188" s="41"/>
      <c r="X188" s="40">
        <f t="shared" si="80"/>
        <v>-2.0833333333333332E-2</v>
      </c>
      <c r="Y188" s="50"/>
      <c r="Z188" s="50"/>
      <c r="AA188" s="50"/>
      <c r="AB188" s="50"/>
      <c r="AC188" s="43"/>
    </row>
    <row r="189" spans="1:29" ht="23.25" x14ac:dyDescent="0.25">
      <c r="A189" s="54" t="s">
        <v>48</v>
      </c>
      <c r="B189" s="55">
        <v>0.29166666666666669</v>
      </c>
      <c r="C189" s="55">
        <v>0.45833333333333331</v>
      </c>
      <c r="D189" s="37"/>
      <c r="E189" s="54" t="s">
        <v>48</v>
      </c>
      <c r="F189" s="34">
        <v>0.54166666666666663</v>
      </c>
      <c r="G189" s="37"/>
      <c r="H189" s="52">
        <v>13</v>
      </c>
      <c r="I189" s="57">
        <f>D189</f>
        <v>0</v>
      </c>
      <c r="J189" s="34">
        <f>B189</f>
        <v>0.29166666666666669</v>
      </c>
      <c r="K189" s="34">
        <f>C189</f>
        <v>0.45833333333333331</v>
      </c>
      <c r="L189" s="41"/>
      <c r="M189" s="41"/>
      <c r="N189" s="57">
        <f t="shared" si="93"/>
        <v>-2.0833333333333332E-2</v>
      </c>
      <c r="O189" s="30" t="e">
        <f t="shared" si="120"/>
        <v>#VALUE!</v>
      </c>
      <c r="P189" s="37">
        <f t="shared" si="121"/>
        <v>0</v>
      </c>
      <c r="Q189" s="58"/>
      <c r="R189" s="58"/>
      <c r="S189" s="58"/>
      <c r="T189" s="40">
        <f>F189</f>
        <v>0.54166666666666663</v>
      </c>
      <c r="U189" s="40">
        <f>G189</f>
        <v>0</v>
      </c>
      <c r="V189" s="41"/>
      <c r="W189" s="41"/>
      <c r="X189" s="40">
        <f t="shared" si="80"/>
        <v>-2.0833333333333332E-2</v>
      </c>
      <c r="Y189" s="50"/>
      <c r="Z189" s="50"/>
      <c r="AA189" s="50"/>
      <c r="AB189" s="50"/>
      <c r="AC189" s="43"/>
    </row>
    <row r="190" spans="1:29" ht="23.25" x14ac:dyDescent="0.25">
      <c r="A190" s="54" t="s">
        <v>48</v>
      </c>
      <c r="B190" s="55">
        <v>0.75</v>
      </c>
      <c r="C190" s="55">
        <v>0.29166666666666669</v>
      </c>
      <c r="D190" s="37"/>
      <c r="E190" s="56" t="s">
        <v>49</v>
      </c>
      <c r="F190" s="34">
        <v>0.33333333333333331</v>
      </c>
      <c r="G190" s="37"/>
      <c r="H190" s="52">
        <v>13</v>
      </c>
      <c r="I190" s="57">
        <f>D190</f>
        <v>0</v>
      </c>
      <c r="J190" s="34">
        <f>B190</f>
        <v>0.75</v>
      </c>
      <c r="K190" s="34">
        <f>C190</f>
        <v>0.29166666666666669</v>
      </c>
      <c r="L190" s="41"/>
      <c r="M190" s="41"/>
      <c r="N190" s="57">
        <f t="shared" si="93"/>
        <v>-2.0833333333333332E-2</v>
      </c>
      <c r="O190" s="30" t="e">
        <f t="shared" si="120"/>
        <v>#VALUE!</v>
      </c>
      <c r="P190" s="37">
        <f t="shared" si="121"/>
        <v>0</v>
      </c>
      <c r="Q190" s="58"/>
      <c r="R190" s="58"/>
      <c r="S190" s="58"/>
      <c r="T190" s="40">
        <f>F190</f>
        <v>0.33333333333333331</v>
      </c>
      <c r="U190" s="40">
        <f>G190</f>
        <v>0</v>
      </c>
      <c r="V190" s="41"/>
      <c r="W190" s="41"/>
      <c r="X190" s="40">
        <f t="shared" si="80"/>
        <v>-2.0833333333333332E-2</v>
      </c>
      <c r="Y190" s="50"/>
      <c r="Z190" s="50"/>
      <c r="AA190" s="50"/>
      <c r="AB190" s="50"/>
      <c r="AC190" s="43"/>
    </row>
    <row r="191" spans="1:29" ht="23.25" x14ac:dyDescent="0.25">
      <c r="A191" s="54" t="s">
        <v>48</v>
      </c>
      <c r="B191" s="55">
        <v>0.41666666666666669</v>
      </c>
      <c r="C191" s="55">
        <v>0.58333333333333337</v>
      </c>
      <c r="D191" s="37"/>
      <c r="E191" s="54" t="s">
        <v>48</v>
      </c>
      <c r="F191" s="34">
        <v>0.66666666666666663</v>
      </c>
      <c r="G191" s="37"/>
      <c r="H191" s="52">
        <v>13</v>
      </c>
      <c r="I191" s="57">
        <f>D191</f>
        <v>0</v>
      </c>
      <c r="J191" s="34">
        <f>B191</f>
        <v>0.41666666666666669</v>
      </c>
      <c r="K191" s="34">
        <f>C191</f>
        <v>0.58333333333333337</v>
      </c>
      <c r="L191" s="41"/>
      <c r="M191" s="41"/>
      <c r="N191" s="57">
        <f t="shared" si="93"/>
        <v>-2.0833333333333332E-2</v>
      </c>
      <c r="O191" s="30" t="e">
        <f t="shared" si="120"/>
        <v>#VALUE!</v>
      </c>
      <c r="P191" s="37">
        <f t="shared" si="121"/>
        <v>0</v>
      </c>
      <c r="Q191" s="58"/>
      <c r="R191" s="58"/>
      <c r="S191" s="58"/>
      <c r="T191" s="40">
        <f>F191</f>
        <v>0.66666666666666663</v>
      </c>
      <c r="U191" s="40">
        <f>G191</f>
        <v>0</v>
      </c>
      <c r="V191" s="41"/>
      <c r="W191" s="41"/>
      <c r="X191" s="40">
        <f t="shared" si="80"/>
        <v>-2.0833333333333332E-2</v>
      </c>
      <c r="Y191" s="50"/>
      <c r="Z191" s="50"/>
      <c r="AA191" s="50"/>
      <c r="AB191" s="50"/>
      <c r="AC191" s="43"/>
    </row>
    <row r="192" spans="1:29" ht="23.25" x14ac:dyDescent="0.25">
      <c r="A192" s="54" t="s">
        <v>48</v>
      </c>
      <c r="B192" s="28">
        <v>0</v>
      </c>
      <c r="C192" s="28">
        <v>0</v>
      </c>
      <c r="D192" s="34">
        <v>0.33333333333333331</v>
      </c>
      <c r="E192" s="54" t="s">
        <v>48</v>
      </c>
      <c r="F192" s="34">
        <v>0.45833333333333331</v>
      </c>
      <c r="G192" s="37"/>
      <c r="H192" s="52">
        <v>13</v>
      </c>
      <c r="I192" s="57">
        <f>D192</f>
        <v>0.33333333333333331</v>
      </c>
      <c r="J192" s="34">
        <f>B192</f>
        <v>0</v>
      </c>
      <c r="K192" s="34">
        <f>C192</f>
        <v>0</v>
      </c>
      <c r="L192" s="41"/>
      <c r="M192" s="41"/>
      <c r="N192" s="57">
        <f t="shared" si="93"/>
        <v>-2.0833333333333332E-2</v>
      </c>
      <c r="O192" s="37">
        <f t="shared" ref="O192:O194" si="122">K192</f>
        <v>0</v>
      </c>
      <c r="P192" s="34" t="e">
        <f t="shared" ref="P192:P200" si="123">IF(M192&lt;I192,"-"&amp;TEXT(-(M192-I192),"[h]:mm"),M192-I192)-1/24-"00:30"</f>
        <v>#VALUE!</v>
      </c>
      <c r="Q192" s="58"/>
      <c r="R192" s="58"/>
      <c r="S192" s="58"/>
      <c r="T192" s="40">
        <f>F192</f>
        <v>0.45833333333333331</v>
      </c>
      <c r="U192" s="40">
        <f>G192</f>
        <v>0</v>
      </c>
      <c r="V192" s="41"/>
      <c r="W192" s="41"/>
      <c r="X192" s="40">
        <f t="shared" si="80"/>
        <v>-2.0833333333333332E-2</v>
      </c>
      <c r="Y192" s="50"/>
      <c r="Z192" s="50"/>
      <c r="AA192" s="50"/>
      <c r="AB192" s="50"/>
      <c r="AC192" s="43"/>
    </row>
    <row r="193" spans="1:29" ht="23.25" x14ac:dyDescent="0.25">
      <c r="A193" s="54" t="s">
        <v>48</v>
      </c>
      <c r="B193" s="28">
        <v>0</v>
      </c>
      <c r="C193" s="28">
        <v>0</v>
      </c>
      <c r="D193" s="34">
        <v>0.25</v>
      </c>
      <c r="E193" s="54" t="s">
        <v>48</v>
      </c>
      <c r="F193" s="34">
        <v>0.35416666666666669</v>
      </c>
      <c r="G193" s="37"/>
      <c r="H193" s="52">
        <v>13</v>
      </c>
      <c r="I193" s="57">
        <f>D193</f>
        <v>0.25</v>
      </c>
      <c r="J193" s="34">
        <f>B193</f>
        <v>0</v>
      </c>
      <c r="K193" s="34">
        <f>C193</f>
        <v>0</v>
      </c>
      <c r="L193" s="41"/>
      <c r="M193" s="41"/>
      <c r="N193" s="57">
        <f t="shared" si="93"/>
        <v>-2.0833333333333332E-2</v>
      </c>
      <c r="O193" s="37">
        <f t="shared" si="122"/>
        <v>0</v>
      </c>
      <c r="P193" s="34" t="e">
        <f t="shared" si="123"/>
        <v>#VALUE!</v>
      </c>
      <c r="Q193" s="58"/>
      <c r="R193" s="58"/>
      <c r="S193" s="58"/>
      <c r="T193" s="40">
        <f>F193</f>
        <v>0.35416666666666669</v>
      </c>
      <c r="U193" s="40">
        <f>G193</f>
        <v>0</v>
      </c>
      <c r="V193" s="41"/>
      <c r="W193" s="41"/>
      <c r="X193" s="40">
        <f t="shared" si="80"/>
        <v>-2.0833333333333332E-2</v>
      </c>
      <c r="Y193" s="50"/>
      <c r="Z193" s="50"/>
      <c r="AA193" s="50"/>
      <c r="AB193" s="50"/>
      <c r="AC193" s="43"/>
    </row>
    <row r="194" spans="1:29" ht="23.25" x14ac:dyDescent="0.25">
      <c r="A194" s="54" t="s">
        <v>48</v>
      </c>
      <c r="B194" s="28">
        <v>0</v>
      </c>
      <c r="C194" s="28">
        <v>0</v>
      </c>
      <c r="D194" s="34">
        <v>0.41666666666666669</v>
      </c>
      <c r="E194" s="45" t="s">
        <v>48</v>
      </c>
      <c r="F194" s="34">
        <v>0.58333333333333337</v>
      </c>
      <c r="G194" s="37"/>
      <c r="H194" s="52">
        <v>13</v>
      </c>
      <c r="I194" s="57">
        <f>D194</f>
        <v>0.41666666666666669</v>
      </c>
      <c r="J194" s="34">
        <f>B194</f>
        <v>0</v>
      </c>
      <c r="K194" s="34">
        <f>C194</f>
        <v>0</v>
      </c>
      <c r="L194" s="41"/>
      <c r="M194" s="41"/>
      <c r="N194" s="57">
        <f t="shared" si="93"/>
        <v>-2.0833333333333332E-2</v>
      </c>
      <c r="O194" s="37">
        <f t="shared" si="122"/>
        <v>0</v>
      </c>
      <c r="P194" s="34" t="e">
        <f t="shared" si="123"/>
        <v>#VALUE!</v>
      </c>
      <c r="Q194" s="58"/>
      <c r="R194" s="58"/>
      <c r="S194" s="58"/>
      <c r="T194" s="40">
        <f>F194</f>
        <v>0.58333333333333337</v>
      </c>
      <c r="U194" s="40">
        <f>G194</f>
        <v>0</v>
      </c>
      <c r="V194" s="41"/>
      <c r="W194" s="41"/>
      <c r="X194" s="40">
        <f t="shared" si="80"/>
        <v>-2.0833333333333332E-2</v>
      </c>
      <c r="Y194" s="50"/>
      <c r="Z194" s="50"/>
      <c r="AA194" s="50"/>
      <c r="AB194" s="50"/>
      <c r="AC194" s="43"/>
    </row>
    <row r="195" spans="1:29" ht="23.25" x14ac:dyDescent="0.25">
      <c r="A195" s="54" t="s">
        <v>48</v>
      </c>
      <c r="B195" s="55">
        <v>0.75</v>
      </c>
      <c r="C195" s="55">
        <v>0.29166666666666669</v>
      </c>
      <c r="D195" s="37"/>
      <c r="E195" s="56" t="s">
        <v>49</v>
      </c>
      <c r="F195" s="34">
        <v>0.33333333333333331</v>
      </c>
      <c r="G195" s="37"/>
      <c r="H195" s="52">
        <v>13</v>
      </c>
      <c r="I195" s="57">
        <f>D195</f>
        <v>0</v>
      </c>
      <c r="J195" s="34">
        <f>B195</f>
        <v>0.75</v>
      </c>
      <c r="K195" s="34">
        <f>C195</f>
        <v>0.29166666666666669</v>
      </c>
      <c r="L195" s="41"/>
      <c r="M195" s="41"/>
      <c r="N195" s="57">
        <f t="shared" si="93"/>
        <v>-2.0833333333333332E-2</v>
      </c>
      <c r="O195" s="30" t="e">
        <f t="shared" ref="O195" si="124">IF(M195&lt;K195,"-"&amp;TEXT(-(M195-K195),"[h]:mm"),M195-K195)-"00:30"</f>
        <v>#VALUE!</v>
      </c>
      <c r="P195" s="37">
        <f t="shared" ref="P195" si="125">I195</f>
        <v>0</v>
      </c>
      <c r="Q195" s="58"/>
      <c r="R195" s="58"/>
      <c r="S195" s="58"/>
      <c r="T195" s="40">
        <f>F195</f>
        <v>0.33333333333333331</v>
      </c>
      <c r="U195" s="40">
        <f>G195</f>
        <v>0</v>
      </c>
      <c r="V195" s="41"/>
      <c r="W195" s="41"/>
      <c r="X195" s="40">
        <f t="shared" si="80"/>
        <v>-2.0833333333333332E-2</v>
      </c>
      <c r="Y195" s="50"/>
      <c r="Z195" s="50"/>
      <c r="AA195" s="50"/>
      <c r="AB195" s="50"/>
      <c r="AC195" s="43"/>
    </row>
    <row r="196" spans="1:29" ht="23.25" x14ac:dyDescent="0.25">
      <c r="A196" s="54" t="s">
        <v>48</v>
      </c>
      <c r="B196" s="28">
        <v>0</v>
      </c>
      <c r="C196" s="28">
        <v>0</v>
      </c>
      <c r="D196" s="34">
        <v>0.33333333333333331</v>
      </c>
      <c r="E196" s="54" t="s">
        <v>48</v>
      </c>
      <c r="F196" s="34">
        <v>0.45833333333333331</v>
      </c>
      <c r="G196" s="37"/>
      <c r="H196" s="52">
        <v>13</v>
      </c>
      <c r="I196" s="57">
        <f>D196</f>
        <v>0.33333333333333331</v>
      </c>
      <c r="J196" s="34">
        <f>B196</f>
        <v>0</v>
      </c>
      <c r="K196" s="34">
        <f>C196</f>
        <v>0</v>
      </c>
      <c r="L196" s="41"/>
      <c r="M196" s="41"/>
      <c r="N196" s="57">
        <f t="shared" si="93"/>
        <v>-2.0833333333333332E-2</v>
      </c>
      <c r="O196" s="37">
        <f t="shared" ref="O196:O200" si="126">K196</f>
        <v>0</v>
      </c>
      <c r="P196" s="34" t="e">
        <f t="shared" si="123"/>
        <v>#VALUE!</v>
      </c>
      <c r="Q196" s="58"/>
      <c r="R196" s="58"/>
      <c r="S196" s="58"/>
      <c r="T196" s="40">
        <f>F196</f>
        <v>0.45833333333333331</v>
      </c>
      <c r="U196" s="40">
        <f>G196</f>
        <v>0</v>
      </c>
      <c r="V196" s="41"/>
      <c r="W196" s="41"/>
      <c r="X196" s="40">
        <f t="shared" si="80"/>
        <v>-2.0833333333333332E-2</v>
      </c>
      <c r="Y196" s="50"/>
      <c r="Z196" s="50"/>
      <c r="AA196" s="50"/>
      <c r="AB196" s="50"/>
      <c r="AC196" s="43"/>
    </row>
    <row r="197" spans="1:29" ht="23.25" x14ac:dyDescent="0.25">
      <c r="A197" s="54" t="s">
        <v>48</v>
      </c>
      <c r="B197" s="28">
        <v>0</v>
      </c>
      <c r="C197" s="28">
        <v>0</v>
      </c>
      <c r="D197" s="34">
        <v>0.625</v>
      </c>
      <c r="E197" s="75" t="s">
        <v>49</v>
      </c>
      <c r="F197" s="34">
        <v>0.29166666666666669</v>
      </c>
      <c r="G197" s="61"/>
      <c r="H197" s="52">
        <v>11</v>
      </c>
      <c r="I197" s="57">
        <f>D197</f>
        <v>0.625</v>
      </c>
      <c r="J197" s="34">
        <f>B197</f>
        <v>0</v>
      </c>
      <c r="K197" s="34">
        <f>C197</f>
        <v>0</v>
      </c>
      <c r="L197" s="41"/>
      <c r="M197" s="41"/>
      <c r="N197" s="57">
        <f t="shared" si="93"/>
        <v>-2.0833333333333332E-2</v>
      </c>
      <c r="O197" s="37">
        <f t="shared" si="126"/>
        <v>0</v>
      </c>
      <c r="P197" s="34" t="e">
        <f t="shared" si="123"/>
        <v>#VALUE!</v>
      </c>
      <c r="Q197" s="58"/>
      <c r="R197" s="58"/>
      <c r="S197" s="58"/>
      <c r="T197" s="40">
        <f>F197</f>
        <v>0.29166666666666669</v>
      </c>
      <c r="U197" s="40">
        <f>G197</f>
        <v>0</v>
      </c>
      <c r="V197" s="41"/>
      <c r="W197" s="41"/>
      <c r="X197" s="40">
        <f t="shared" ref="X197:X208" si="127">IF((V197-T197-U197)&lt;=0,0,V197-T197-U197)-"00:30"</f>
        <v>-2.0833333333333332E-2</v>
      </c>
      <c r="Y197" s="50"/>
      <c r="Z197" s="50"/>
      <c r="AA197" s="50"/>
      <c r="AB197" s="50"/>
      <c r="AC197" s="43"/>
    </row>
    <row r="198" spans="1:29" ht="23.25" x14ac:dyDescent="0.25">
      <c r="A198" s="54" t="s">
        <v>48</v>
      </c>
      <c r="B198" s="28">
        <v>0</v>
      </c>
      <c r="C198" s="28">
        <v>0</v>
      </c>
      <c r="D198" s="34">
        <v>0.58333333333333337</v>
      </c>
      <c r="E198" s="54" t="s">
        <v>48</v>
      </c>
      <c r="F198" s="34">
        <v>0.66666666666666663</v>
      </c>
      <c r="G198" s="37"/>
      <c r="H198" s="52">
        <v>13</v>
      </c>
      <c r="I198" s="57">
        <f>D198</f>
        <v>0.58333333333333337</v>
      </c>
      <c r="J198" s="34">
        <f>B198</f>
        <v>0</v>
      </c>
      <c r="K198" s="34">
        <f>C198</f>
        <v>0</v>
      </c>
      <c r="L198" s="41"/>
      <c r="M198" s="41"/>
      <c r="N198" s="57">
        <f t="shared" si="93"/>
        <v>-2.0833333333333332E-2</v>
      </c>
      <c r="O198" s="37">
        <f t="shared" si="126"/>
        <v>0</v>
      </c>
      <c r="P198" s="34" t="e">
        <f t="shared" si="123"/>
        <v>#VALUE!</v>
      </c>
      <c r="Q198" s="58"/>
      <c r="R198" s="58"/>
      <c r="S198" s="58"/>
      <c r="T198" s="40">
        <f>F198</f>
        <v>0.66666666666666663</v>
      </c>
      <c r="U198" s="40">
        <f>G198</f>
        <v>0</v>
      </c>
      <c r="V198" s="41"/>
      <c r="W198" s="41"/>
      <c r="X198" s="40">
        <f t="shared" si="127"/>
        <v>-2.0833333333333332E-2</v>
      </c>
      <c r="Y198" s="50"/>
      <c r="Z198" s="50"/>
      <c r="AA198" s="50"/>
      <c r="AB198" s="50"/>
      <c r="AC198" s="43"/>
    </row>
    <row r="199" spans="1:29" ht="23.25" x14ac:dyDescent="0.25">
      <c r="A199" s="54" t="s">
        <v>49</v>
      </c>
      <c r="B199" s="55">
        <v>0.75</v>
      </c>
      <c r="C199" s="55">
        <v>0.33333333333333331</v>
      </c>
      <c r="D199" s="37"/>
      <c r="E199" s="56" t="s">
        <v>50</v>
      </c>
      <c r="F199" s="34">
        <v>0.41666666666666669</v>
      </c>
      <c r="G199" s="37"/>
      <c r="H199" s="52">
        <v>13</v>
      </c>
      <c r="I199" s="57">
        <f>D199</f>
        <v>0</v>
      </c>
      <c r="J199" s="34">
        <f>B199</f>
        <v>0.75</v>
      </c>
      <c r="K199" s="34">
        <f>C199</f>
        <v>0.33333333333333331</v>
      </c>
      <c r="L199" s="41"/>
      <c r="M199" s="41"/>
      <c r="N199" s="57">
        <f t="shared" si="93"/>
        <v>-2.0833333333333332E-2</v>
      </c>
      <c r="O199" s="30" t="e">
        <f t="shared" ref="O199" si="128">IF(M199&lt;K199,"-"&amp;TEXT(-(M199-K199),"[h]:mm"),M199-K199)-"00:30"</f>
        <v>#VALUE!</v>
      </c>
      <c r="P199" s="37">
        <f t="shared" ref="P199" si="129">I199</f>
        <v>0</v>
      </c>
      <c r="Q199" s="58"/>
      <c r="R199" s="58"/>
      <c r="S199" s="58"/>
      <c r="T199" s="40">
        <f>F199</f>
        <v>0.41666666666666669</v>
      </c>
      <c r="U199" s="40">
        <f>G199</f>
        <v>0</v>
      </c>
      <c r="V199" s="41"/>
      <c r="W199" s="41"/>
      <c r="X199" s="40">
        <f t="shared" si="127"/>
        <v>-2.0833333333333332E-2</v>
      </c>
      <c r="Y199" s="50"/>
      <c r="Z199" s="50"/>
      <c r="AA199" s="50"/>
      <c r="AB199" s="50"/>
      <c r="AC199" s="43"/>
    </row>
    <row r="200" spans="1:29" ht="23.25" x14ac:dyDescent="0.25">
      <c r="A200" s="54" t="s">
        <v>49</v>
      </c>
      <c r="B200" s="28">
        <v>0</v>
      </c>
      <c r="C200" s="28">
        <v>0</v>
      </c>
      <c r="D200" s="34">
        <v>0.64583333333333337</v>
      </c>
      <c r="E200" s="56" t="s">
        <v>50</v>
      </c>
      <c r="F200" s="34">
        <v>0.29166666666666669</v>
      </c>
      <c r="G200" s="37"/>
      <c r="H200" s="52">
        <v>13</v>
      </c>
      <c r="I200" s="57">
        <f>D200</f>
        <v>0.64583333333333337</v>
      </c>
      <c r="J200" s="34">
        <f>B200</f>
        <v>0</v>
      </c>
      <c r="K200" s="34">
        <f>C200</f>
        <v>0</v>
      </c>
      <c r="L200" s="41"/>
      <c r="M200" s="41"/>
      <c r="N200" s="57">
        <f t="shared" si="93"/>
        <v>-2.0833333333333332E-2</v>
      </c>
      <c r="O200" s="37">
        <f t="shared" si="126"/>
        <v>0</v>
      </c>
      <c r="P200" s="34" t="e">
        <f t="shared" si="123"/>
        <v>#VALUE!</v>
      </c>
      <c r="Q200" s="58"/>
      <c r="R200" s="58"/>
      <c r="S200" s="58"/>
      <c r="T200" s="40">
        <f>F200</f>
        <v>0.29166666666666669</v>
      </c>
      <c r="U200" s="40">
        <f>G200</f>
        <v>0</v>
      </c>
      <c r="V200" s="41"/>
      <c r="W200" s="41"/>
      <c r="X200" s="40">
        <f t="shared" si="127"/>
        <v>-2.0833333333333332E-2</v>
      </c>
      <c r="Y200" s="50"/>
      <c r="Z200" s="50"/>
      <c r="AA200" s="50"/>
      <c r="AB200" s="50"/>
      <c r="AC200" s="43"/>
    </row>
    <row r="201" spans="1:29" ht="23.25" x14ac:dyDescent="0.25">
      <c r="A201" s="54" t="s">
        <v>49</v>
      </c>
      <c r="B201" s="55">
        <v>0.29166666666666669</v>
      </c>
      <c r="C201" s="55">
        <v>0.45833333333333331</v>
      </c>
      <c r="D201" s="37"/>
      <c r="E201" s="54" t="s">
        <v>49</v>
      </c>
      <c r="F201" s="34">
        <v>0.54166666666666663</v>
      </c>
      <c r="G201" s="37"/>
      <c r="H201" s="52">
        <v>13</v>
      </c>
      <c r="I201" s="57">
        <f>D201</f>
        <v>0</v>
      </c>
      <c r="J201" s="34">
        <f>B201</f>
        <v>0.29166666666666669</v>
      </c>
      <c r="K201" s="34">
        <f>C201</f>
        <v>0.45833333333333331</v>
      </c>
      <c r="L201" s="41"/>
      <c r="M201" s="41"/>
      <c r="N201" s="57">
        <f t="shared" si="93"/>
        <v>-2.0833333333333332E-2</v>
      </c>
      <c r="O201" s="30" t="e">
        <f t="shared" ref="O201:O204" si="130">IF(M201&lt;K201,"-"&amp;TEXT(-(M201-K201),"[h]:mm"),M201-K201)-"00:30"</f>
        <v>#VALUE!</v>
      </c>
      <c r="P201" s="37">
        <f t="shared" ref="P201:P204" si="131">I201</f>
        <v>0</v>
      </c>
      <c r="Q201" s="58"/>
      <c r="R201" s="58"/>
      <c r="S201" s="58"/>
      <c r="T201" s="40">
        <f>F201</f>
        <v>0.54166666666666663</v>
      </c>
      <c r="U201" s="40">
        <f>G201</f>
        <v>0</v>
      </c>
      <c r="V201" s="41"/>
      <c r="W201" s="41"/>
      <c r="X201" s="40">
        <f t="shared" si="127"/>
        <v>-2.0833333333333332E-2</v>
      </c>
      <c r="Y201" s="50"/>
      <c r="Z201" s="50"/>
      <c r="AA201" s="50"/>
      <c r="AB201" s="50"/>
      <c r="AC201" s="43"/>
    </row>
    <row r="202" spans="1:29" ht="23.25" x14ac:dyDescent="0.25">
      <c r="A202" s="54" t="s">
        <v>49</v>
      </c>
      <c r="B202" s="55">
        <v>0.75</v>
      </c>
      <c r="C202" s="55">
        <v>0.29166666666666669</v>
      </c>
      <c r="D202" s="37"/>
      <c r="E202" s="56" t="s">
        <v>50</v>
      </c>
      <c r="F202" s="34">
        <v>0.33333333333333331</v>
      </c>
      <c r="G202" s="37"/>
      <c r="H202" s="52">
        <v>13</v>
      </c>
      <c r="I202" s="57">
        <f>D202</f>
        <v>0</v>
      </c>
      <c r="J202" s="34">
        <f>B202</f>
        <v>0.75</v>
      </c>
      <c r="K202" s="34">
        <f>C202</f>
        <v>0.29166666666666669</v>
      </c>
      <c r="L202" s="41"/>
      <c r="M202" s="41"/>
      <c r="N202" s="57">
        <f t="shared" si="93"/>
        <v>-2.0833333333333332E-2</v>
      </c>
      <c r="O202" s="30" t="e">
        <f t="shared" si="130"/>
        <v>#VALUE!</v>
      </c>
      <c r="P202" s="37">
        <f t="shared" si="131"/>
        <v>0</v>
      </c>
      <c r="Q202" s="58"/>
      <c r="R202" s="58"/>
      <c r="S202" s="58"/>
      <c r="T202" s="40">
        <f>F202</f>
        <v>0.33333333333333331</v>
      </c>
      <c r="U202" s="40">
        <f>G202</f>
        <v>0</v>
      </c>
      <c r="V202" s="41"/>
      <c r="W202" s="41"/>
      <c r="X202" s="40">
        <f t="shared" si="127"/>
        <v>-2.0833333333333332E-2</v>
      </c>
      <c r="Y202" s="50"/>
      <c r="Z202" s="50"/>
      <c r="AA202" s="50"/>
      <c r="AB202" s="50"/>
      <c r="AC202" s="43"/>
    </row>
    <row r="203" spans="1:29" ht="23.25" x14ac:dyDescent="0.25">
      <c r="A203" s="54" t="s">
        <v>49</v>
      </c>
      <c r="B203" s="55">
        <v>0.41666666666666669</v>
      </c>
      <c r="C203" s="55">
        <v>0.58333333333333337</v>
      </c>
      <c r="D203" s="37"/>
      <c r="E203" s="54" t="s">
        <v>49</v>
      </c>
      <c r="F203" s="34">
        <v>0.66666666666666663</v>
      </c>
      <c r="G203" s="37"/>
      <c r="H203" s="52">
        <v>13</v>
      </c>
      <c r="I203" s="57">
        <f>D203</f>
        <v>0</v>
      </c>
      <c r="J203" s="34">
        <f>B203</f>
        <v>0.41666666666666669</v>
      </c>
      <c r="K203" s="34">
        <f>C203</f>
        <v>0.58333333333333337</v>
      </c>
      <c r="L203" s="41"/>
      <c r="M203" s="41"/>
      <c r="N203" s="57">
        <f t="shared" si="93"/>
        <v>-2.0833333333333332E-2</v>
      </c>
      <c r="O203" s="30" t="e">
        <f t="shared" si="130"/>
        <v>#VALUE!</v>
      </c>
      <c r="P203" s="37">
        <f t="shared" si="131"/>
        <v>0</v>
      </c>
      <c r="Q203" s="58"/>
      <c r="R203" s="58"/>
      <c r="S203" s="58"/>
      <c r="T203" s="40">
        <f>F203</f>
        <v>0.66666666666666663</v>
      </c>
      <c r="U203" s="40">
        <f>G203</f>
        <v>0</v>
      </c>
      <c r="V203" s="41"/>
      <c r="W203" s="41"/>
      <c r="X203" s="40">
        <f t="shared" si="127"/>
        <v>-2.0833333333333332E-2</v>
      </c>
      <c r="Y203" s="50"/>
      <c r="Z203" s="50"/>
      <c r="AA203" s="50"/>
      <c r="AB203" s="50"/>
      <c r="AC203" s="43"/>
    </row>
    <row r="204" spans="1:29" ht="23.25" x14ac:dyDescent="0.25">
      <c r="A204" s="54" t="s">
        <v>49</v>
      </c>
      <c r="B204" s="55">
        <v>0.75</v>
      </c>
      <c r="C204" s="55">
        <v>0.29166666666666669</v>
      </c>
      <c r="D204" s="37"/>
      <c r="E204" s="56" t="s">
        <v>50</v>
      </c>
      <c r="F204" s="34">
        <v>0.33333333333333331</v>
      </c>
      <c r="G204" s="37"/>
      <c r="H204" s="52">
        <v>13</v>
      </c>
      <c r="I204" s="57">
        <f>D204</f>
        <v>0</v>
      </c>
      <c r="J204" s="34">
        <f>B204</f>
        <v>0.75</v>
      </c>
      <c r="K204" s="34">
        <f>C204</f>
        <v>0.29166666666666669</v>
      </c>
      <c r="L204" s="41"/>
      <c r="M204" s="41"/>
      <c r="N204" s="57">
        <f t="shared" si="93"/>
        <v>-2.0833333333333332E-2</v>
      </c>
      <c r="O204" s="30" t="e">
        <f t="shared" si="130"/>
        <v>#VALUE!</v>
      </c>
      <c r="P204" s="37">
        <f t="shared" si="131"/>
        <v>0</v>
      </c>
      <c r="Q204" s="58"/>
      <c r="R204" s="58"/>
      <c r="S204" s="58"/>
      <c r="T204" s="40">
        <f>F204</f>
        <v>0.33333333333333331</v>
      </c>
      <c r="U204" s="40">
        <f>G204</f>
        <v>0</v>
      </c>
      <c r="V204" s="41"/>
      <c r="W204" s="41"/>
      <c r="X204" s="40">
        <f t="shared" si="127"/>
        <v>-2.0833333333333332E-2</v>
      </c>
      <c r="Y204" s="50"/>
      <c r="Z204" s="50"/>
      <c r="AA204" s="50"/>
      <c r="AB204" s="50"/>
      <c r="AC204" s="43"/>
    </row>
    <row r="205" spans="1:29" ht="23.25" x14ac:dyDescent="0.25">
      <c r="A205" s="54" t="s">
        <v>49</v>
      </c>
      <c r="B205" s="28">
        <v>0</v>
      </c>
      <c r="C205" s="28">
        <v>0</v>
      </c>
      <c r="D205" s="34">
        <v>0.33333333333333331</v>
      </c>
      <c r="E205" s="54" t="s">
        <v>49</v>
      </c>
      <c r="F205" s="34">
        <v>0.45833333333333331</v>
      </c>
      <c r="G205" s="37"/>
      <c r="H205" s="52">
        <v>13</v>
      </c>
      <c r="I205" s="57">
        <f>D205</f>
        <v>0.33333333333333331</v>
      </c>
      <c r="J205" s="34">
        <f>B205</f>
        <v>0</v>
      </c>
      <c r="K205" s="34">
        <f>C205</f>
        <v>0</v>
      </c>
      <c r="L205" s="41"/>
      <c r="M205" s="41"/>
      <c r="N205" s="57">
        <f t="shared" si="93"/>
        <v>-2.0833333333333332E-2</v>
      </c>
      <c r="O205" s="37">
        <f t="shared" ref="O205:O208" si="132">K205</f>
        <v>0</v>
      </c>
      <c r="P205" s="34" t="e">
        <f t="shared" ref="P205:P208" si="133">IF(M205&lt;I205,"-"&amp;TEXT(-(M205-I205),"[h]:mm"),M205-I205)-1/24-"00:30"</f>
        <v>#VALUE!</v>
      </c>
      <c r="Q205" s="58"/>
      <c r="R205" s="58"/>
      <c r="S205" s="58"/>
      <c r="T205" s="40">
        <f>F205</f>
        <v>0.45833333333333331</v>
      </c>
      <c r="U205" s="40">
        <f>G205</f>
        <v>0</v>
      </c>
      <c r="V205" s="41"/>
      <c r="W205" s="41"/>
      <c r="X205" s="40">
        <f t="shared" si="127"/>
        <v>-2.0833333333333332E-2</v>
      </c>
      <c r="Y205" s="50"/>
      <c r="Z205" s="50"/>
      <c r="AA205" s="50"/>
      <c r="AB205" s="50"/>
      <c r="AC205" s="43"/>
    </row>
    <row r="206" spans="1:29" ht="23.25" x14ac:dyDescent="0.25">
      <c r="A206" s="54" t="s">
        <v>49</v>
      </c>
      <c r="B206" s="28">
        <v>0</v>
      </c>
      <c r="C206" s="28">
        <v>0</v>
      </c>
      <c r="D206" s="34">
        <v>0.27083333333333331</v>
      </c>
      <c r="E206" s="54" t="s">
        <v>49</v>
      </c>
      <c r="F206" s="34">
        <v>0.33333333333333331</v>
      </c>
      <c r="G206" s="37"/>
      <c r="H206" s="52">
        <v>13</v>
      </c>
      <c r="I206" s="57">
        <f>D206</f>
        <v>0.27083333333333331</v>
      </c>
      <c r="J206" s="34">
        <f>B206</f>
        <v>0</v>
      </c>
      <c r="K206" s="34">
        <f>C206</f>
        <v>0</v>
      </c>
      <c r="L206" s="41"/>
      <c r="M206" s="41"/>
      <c r="N206" s="57">
        <f t="shared" si="93"/>
        <v>-2.0833333333333332E-2</v>
      </c>
      <c r="O206" s="37">
        <f t="shared" si="132"/>
        <v>0</v>
      </c>
      <c r="P206" s="34" t="e">
        <f t="shared" si="133"/>
        <v>#VALUE!</v>
      </c>
      <c r="Q206" s="58"/>
      <c r="R206" s="58"/>
      <c r="S206" s="58"/>
      <c r="T206" s="40">
        <f>F206</f>
        <v>0.33333333333333331</v>
      </c>
      <c r="U206" s="40">
        <f>G206</f>
        <v>0</v>
      </c>
      <c r="V206" s="41"/>
      <c r="W206" s="41"/>
      <c r="X206" s="40">
        <f t="shared" si="127"/>
        <v>-2.0833333333333332E-2</v>
      </c>
      <c r="Y206" s="50"/>
      <c r="Z206" s="50"/>
      <c r="AA206" s="50"/>
      <c r="AB206" s="50"/>
      <c r="AC206" s="43"/>
    </row>
    <row r="207" spans="1:29" ht="23.25" x14ac:dyDescent="0.25">
      <c r="A207" s="54" t="s">
        <v>49</v>
      </c>
      <c r="B207" s="28">
        <v>0</v>
      </c>
      <c r="C207" s="28">
        <v>0</v>
      </c>
      <c r="D207" s="34">
        <v>0.58333333333333337</v>
      </c>
      <c r="E207" s="54" t="s">
        <v>49</v>
      </c>
      <c r="F207" s="34">
        <v>0.66666666666666663</v>
      </c>
      <c r="G207" s="37"/>
      <c r="H207" s="52">
        <v>13</v>
      </c>
      <c r="I207" s="57">
        <f>D207</f>
        <v>0.58333333333333337</v>
      </c>
      <c r="J207" s="34">
        <f>B207</f>
        <v>0</v>
      </c>
      <c r="K207" s="34">
        <f>C207</f>
        <v>0</v>
      </c>
      <c r="L207" s="41"/>
      <c r="M207" s="41"/>
      <c r="N207" s="57">
        <f t="shared" si="93"/>
        <v>-2.0833333333333332E-2</v>
      </c>
      <c r="O207" s="37">
        <f t="shared" si="132"/>
        <v>0</v>
      </c>
      <c r="P207" s="34" t="e">
        <f t="shared" si="133"/>
        <v>#VALUE!</v>
      </c>
      <c r="Q207" s="58"/>
      <c r="R207" s="58"/>
      <c r="S207" s="58"/>
      <c r="T207" s="40">
        <f>F207</f>
        <v>0.66666666666666663</v>
      </c>
      <c r="U207" s="40">
        <f>G207</f>
        <v>0</v>
      </c>
      <c r="V207" s="41"/>
      <c r="W207" s="41"/>
      <c r="X207" s="40">
        <f t="shared" si="127"/>
        <v>-2.0833333333333332E-2</v>
      </c>
      <c r="Y207" s="50"/>
      <c r="Z207" s="50"/>
      <c r="AA207" s="50"/>
      <c r="AB207" s="50"/>
      <c r="AC207" s="43"/>
    </row>
    <row r="208" spans="1:29" ht="23.25" x14ac:dyDescent="0.25">
      <c r="A208" s="54" t="s">
        <v>49</v>
      </c>
      <c r="B208" s="28">
        <v>0</v>
      </c>
      <c r="C208" s="28">
        <v>0</v>
      </c>
      <c r="D208" s="34">
        <v>0.5</v>
      </c>
      <c r="E208" s="54" t="s">
        <v>49</v>
      </c>
      <c r="F208" s="34">
        <v>0.58333333333333337</v>
      </c>
      <c r="G208" s="37"/>
      <c r="H208" s="52">
        <v>11</v>
      </c>
      <c r="I208" s="57">
        <f>D208</f>
        <v>0.5</v>
      </c>
      <c r="J208" s="34">
        <f>B208</f>
        <v>0</v>
      </c>
      <c r="K208" s="34">
        <f>C208</f>
        <v>0</v>
      </c>
      <c r="L208" s="41"/>
      <c r="M208" s="41"/>
      <c r="N208" s="57">
        <f t="shared" si="93"/>
        <v>-2.0833333333333332E-2</v>
      </c>
      <c r="O208" s="37">
        <f t="shared" si="132"/>
        <v>0</v>
      </c>
      <c r="P208" s="34" t="e">
        <f t="shared" si="133"/>
        <v>#VALUE!</v>
      </c>
      <c r="Q208" s="58"/>
      <c r="R208" s="58"/>
      <c r="S208" s="58"/>
      <c r="T208" s="40">
        <f>F208</f>
        <v>0.58333333333333337</v>
      </c>
      <c r="U208" s="40">
        <f>G208</f>
        <v>0</v>
      </c>
      <c r="V208" s="41"/>
      <c r="W208" s="41"/>
      <c r="X208" s="40">
        <f t="shared" si="127"/>
        <v>-2.0833333333333332E-2</v>
      </c>
      <c r="Y208" s="50"/>
      <c r="Z208" s="50"/>
      <c r="AA208" s="50"/>
      <c r="AB208" s="50"/>
      <c r="AC208" s="43"/>
    </row>
    <row r="209" spans="15:28" ht="15.75" thickBot="1" x14ac:dyDescent="0.3"/>
    <row r="210" spans="15:28" ht="15.75" thickBot="1" x14ac:dyDescent="0.3">
      <c r="O210" s="78" t="s">
        <v>51</v>
      </c>
      <c r="P210" s="79">
        <f>Q210+R210+S210</f>
        <v>24</v>
      </c>
      <c r="Q210" s="80">
        <f>COUNTIF(Q4:Q208,"x")</f>
        <v>11</v>
      </c>
      <c r="R210" s="80">
        <f>COUNTIF(R4:R208,"x")</f>
        <v>13</v>
      </c>
      <c r="S210" s="80">
        <f>COUNTIF(S4:S208,"x")</f>
        <v>0</v>
      </c>
      <c r="T210" s="1"/>
      <c r="U210" s="1"/>
      <c r="V210" s="1"/>
      <c r="W210" s="78" t="s">
        <v>51</v>
      </c>
      <c r="X210" s="79">
        <f>Y210+Z210+AA210+AB210</f>
        <v>0</v>
      </c>
      <c r="Y210" s="80">
        <f>COUNTIF(Y4:Y208,"X")</f>
        <v>0</v>
      </c>
      <c r="Z210" s="80">
        <f>COUNTIF(Z4:Z208,"X")</f>
        <v>0</v>
      </c>
      <c r="AA210" s="80">
        <f>COUNTIF(AA4:AA208,"X")</f>
        <v>0</v>
      </c>
      <c r="AB210" s="81">
        <f>COUNTIF(AB4:AB208,"X")</f>
        <v>0</v>
      </c>
    </row>
    <row r="211" spans="15:28" ht="15.75" thickBot="1" x14ac:dyDescent="0.3">
      <c r="O211" s="82"/>
      <c r="P211" s="83"/>
      <c r="Q211" s="84">
        <f>Q210/P210</f>
        <v>0.45833333333333331</v>
      </c>
      <c r="R211" s="85">
        <f>R210/P210</f>
        <v>0.54166666666666663</v>
      </c>
      <c r="S211" s="86">
        <f>S210/P210</f>
        <v>0</v>
      </c>
      <c r="T211" s="1"/>
      <c r="U211" s="1"/>
      <c r="V211" s="1"/>
      <c r="W211" s="82"/>
      <c r="X211" s="83"/>
      <c r="Y211" s="85" t="e">
        <f>Y210/X210</f>
        <v>#DIV/0!</v>
      </c>
      <c r="Z211" s="85" t="e">
        <f>Z210/X210</f>
        <v>#DIV/0!</v>
      </c>
      <c r="AA211" s="80" t="e">
        <f>AA210/X210</f>
        <v>#DIV/0!</v>
      </c>
      <c r="AB211" s="81" t="e">
        <f>AB210/X210</f>
        <v>#DIV/0!</v>
      </c>
    </row>
    <row r="212" spans="15:28" ht="15.75" thickBot="1" x14ac:dyDescent="0.3">
      <c r="O212" s="87"/>
      <c r="P212" s="88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</row>
    <row r="213" spans="15:28" x14ac:dyDescent="0.25">
      <c r="O213" s="1"/>
      <c r="P213" s="78" t="s">
        <v>52</v>
      </c>
      <c r="Q213" s="89">
        <f>SUMIF(Q4:Q208,"*X*",P4:P208)+SUMIF(Q4:Q208,"*X*",O4:O208)+SUMIF(Q4:Q208,"*X*",N4:N208)</f>
        <v>3.1250000000000139E-2</v>
      </c>
      <c r="R213" s="90" t="e">
        <f>SUMIF(R4:R208,"*X*",P4:P208)+SUMIF(R4:R208,"*X*",O4:O208)+SUMIF(R4:R208,"*X*",N4:N208)</f>
        <v>#VALUE!</v>
      </c>
      <c r="S213" s="89">
        <f>SUMIF(S4:S208,"*X*",P4:P208)+SUMIF(S4:S208,"*X*",O4:O208)+SUMIF(S4:S208,"*X*",N4:N208)</f>
        <v>0</v>
      </c>
      <c r="T213" s="1"/>
      <c r="U213" s="1"/>
      <c r="V213" s="1"/>
      <c r="W213" s="1"/>
      <c r="X213" s="78" t="s">
        <v>52</v>
      </c>
      <c r="Y213" s="91">
        <f>SUMIF(Y4:Y208,"*X*",X4:X208)</f>
        <v>0</v>
      </c>
      <c r="Z213" s="91">
        <f ca="1">SUMIF(Z4:Z208,"*X*",X160:X208)</f>
        <v>0</v>
      </c>
      <c r="AA213" s="91">
        <f ca="1">SUMIF(AA4:AA208,"*X*",X160:X208)</f>
        <v>0</v>
      </c>
      <c r="AB213" s="91">
        <f>SUMIF(AB4:AB208,"*X*",X4:X208)</f>
        <v>0</v>
      </c>
    </row>
    <row r="214" spans="15:28" ht="15.75" thickBot="1" x14ac:dyDescent="0.3">
      <c r="O214" s="1"/>
      <c r="P214" s="82"/>
      <c r="Q214" s="92"/>
      <c r="R214" s="92"/>
      <c r="S214" s="92"/>
      <c r="T214" s="1"/>
      <c r="U214" s="1"/>
      <c r="V214" s="1"/>
      <c r="W214" s="1"/>
      <c r="X214" s="82"/>
      <c r="Y214" s="93"/>
      <c r="Z214" s="93"/>
      <c r="AA214" s="93"/>
      <c r="AB214" s="93"/>
    </row>
  </sheetData>
  <mergeCells count="252">
    <mergeCell ref="Y213:Y214"/>
    <mergeCell ref="Z213:Z214"/>
    <mergeCell ref="AA213:AA214"/>
    <mergeCell ref="AB213:AB214"/>
    <mergeCell ref="S178:S179"/>
    <mergeCell ref="O210:O211"/>
    <mergeCell ref="P210:P211"/>
    <mergeCell ref="W210:W211"/>
    <mergeCell ref="X210:X211"/>
    <mergeCell ref="P213:P214"/>
    <mergeCell ref="Q213:Q214"/>
    <mergeCell ref="R213:R214"/>
    <mergeCell ref="S213:S214"/>
    <mergeCell ref="X213:X214"/>
    <mergeCell ref="L178:L179"/>
    <mergeCell ref="M178:M179"/>
    <mergeCell ref="N178:N179"/>
    <mergeCell ref="P178:P179"/>
    <mergeCell ref="Q178:Q179"/>
    <mergeCell ref="R178:R179"/>
    <mergeCell ref="S176:S177"/>
    <mergeCell ref="A178:A179"/>
    <mergeCell ref="D178:D179"/>
    <mergeCell ref="E178:E179"/>
    <mergeCell ref="I178:I179"/>
    <mergeCell ref="L176:L177"/>
    <mergeCell ref="M176:M177"/>
    <mergeCell ref="N176:N177"/>
    <mergeCell ref="O176:O177"/>
    <mergeCell ref="Q176:Q177"/>
    <mergeCell ref="R176:R177"/>
    <mergeCell ref="D176:D177"/>
    <mergeCell ref="E176:E177"/>
    <mergeCell ref="J176:J177"/>
    <mergeCell ref="K176:K177"/>
    <mergeCell ref="P146:P147"/>
    <mergeCell ref="Q146:Q147"/>
    <mergeCell ref="R146:R147"/>
    <mergeCell ref="S146:S147"/>
    <mergeCell ref="A176:A177"/>
    <mergeCell ref="B176:B177"/>
    <mergeCell ref="C176:C177"/>
    <mergeCell ref="I146:I147"/>
    <mergeCell ref="L146:L147"/>
    <mergeCell ref="M146:M147"/>
    <mergeCell ref="N146:N147"/>
    <mergeCell ref="O144:O145"/>
    <mergeCell ref="Q144:Q145"/>
    <mergeCell ref="R144:R145"/>
    <mergeCell ref="S144:S145"/>
    <mergeCell ref="A146:A147"/>
    <mergeCell ref="D146:D147"/>
    <mergeCell ref="E146:E147"/>
    <mergeCell ref="J144:J145"/>
    <mergeCell ref="K144:K145"/>
    <mergeCell ref="L144:L145"/>
    <mergeCell ref="M144:M145"/>
    <mergeCell ref="N144:N145"/>
    <mergeCell ref="S135:S136"/>
    <mergeCell ref="A144:A145"/>
    <mergeCell ref="B144:B145"/>
    <mergeCell ref="C144:C145"/>
    <mergeCell ref="D144:D145"/>
    <mergeCell ref="E144:E145"/>
    <mergeCell ref="L135:L136"/>
    <mergeCell ref="M135:M136"/>
    <mergeCell ref="N135:N136"/>
    <mergeCell ref="P135:P136"/>
    <mergeCell ref="Q135:Q136"/>
    <mergeCell ref="R135:R136"/>
    <mergeCell ref="S133:S134"/>
    <mergeCell ref="A135:A136"/>
    <mergeCell ref="D135:D136"/>
    <mergeCell ref="E135:E136"/>
    <mergeCell ref="I135:I136"/>
    <mergeCell ref="L133:L134"/>
    <mergeCell ref="M133:M134"/>
    <mergeCell ref="N133:N134"/>
    <mergeCell ref="O133:O134"/>
    <mergeCell ref="Q133:Q134"/>
    <mergeCell ref="R133:R134"/>
    <mergeCell ref="D133:D134"/>
    <mergeCell ref="E133:E134"/>
    <mergeCell ref="J133:J134"/>
    <mergeCell ref="K133:K134"/>
    <mergeCell ref="A133:A134"/>
    <mergeCell ref="B133:B134"/>
    <mergeCell ref="C133:C134"/>
    <mergeCell ref="M126:M127"/>
    <mergeCell ref="N126:N127"/>
    <mergeCell ref="O126:O127"/>
    <mergeCell ref="Q126:Q127"/>
    <mergeCell ref="R126:R127"/>
    <mergeCell ref="S126:S127"/>
    <mergeCell ref="E126:E127"/>
    <mergeCell ref="J126:J127"/>
    <mergeCell ref="K126:K127"/>
    <mergeCell ref="L126:L127"/>
    <mergeCell ref="P90:P91"/>
    <mergeCell ref="Q90:Q91"/>
    <mergeCell ref="R90:R91"/>
    <mergeCell ref="S90:S91"/>
    <mergeCell ref="A126:A127"/>
    <mergeCell ref="B126:B127"/>
    <mergeCell ref="C126:C127"/>
    <mergeCell ref="D126:D127"/>
    <mergeCell ref="I90:I91"/>
    <mergeCell ref="L90:L91"/>
    <mergeCell ref="M90:M91"/>
    <mergeCell ref="N90:N91"/>
    <mergeCell ref="O75:O76"/>
    <mergeCell ref="Q75:Q76"/>
    <mergeCell ref="R75:R76"/>
    <mergeCell ref="S75:S76"/>
    <mergeCell ref="A90:A91"/>
    <mergeCell ref="D90:D91"/>
    <mergeCell ref="E90:E91"/>
    <mergeCell ref="J75:J76"/>
    <mergeCell ref="K75:K76"/>
    <mergeCell ref="L75:L76"/>
    <mergeCell ref="M75:M76"/>
    <mergeCell ref="N75:N76"/>
    <mergeCell ref="S73:S74"/>
    <mergeCell ref="A75:A76"/>
    <mergeCell ref="B75:B76"/>
    <mergeCell ref="C75:C76"/>
    <mergeCell ref="D75:D76"/>
    <mergeCell ref="E75:E76"/>
    <mergeCell ref="L73:L74"/>
    <mergeCell ref="M73:M74"/>
    <mergeCell ref="N73:N74"/>
    <mergeCell ref="P73:P74"/>
    <mergeCell ref="Q73:Q74"/>
    <mergeCell ref="R73:R74"/>
    <mergeCell ref="S55:S56"/>
    <mergeCell ref="A73:A74"/>
    <mergeCell ref="D73:D74"/>
    <mergeCell ref="E73:E74"/>
    <mergeCell ref="I73:I74"/>
    <mergeCell ref="L55:L56"/>
    <mergeCell ref="M55:M56"/>
    <mergeCell ref="N55:N56"/>
    <mergeCell ref="O55:O56"/>
    <mergeCell ref="Q55:Q56"/>
    <mergeCell ref="R55:R56"/>
    <mergeCell ref="D55:D56"/>
    <mergeCell ref="E55:E56"/>
    <mergeCell ref="J55:J56"/>
    <mergeCell ref="K55:K56"/>
    <mergeCell ref="P48:P49"/>
    <mergeCell ref="Q48:Q49"/>
    <mergeCell ref="R48:R49"/>
    <mergeCell ref="S48:S49"/>
    <mergeCell ref="A55:A56"/>
    <mergeCell ref="B55:B56"/>
    <mergeCell ref="C55:C56"/>
    <mergeCell ref="I48:I49"/>
    <mergeCell ref="L48:L49"/>
    <mergeCell ref="M48:M49"/>
    <mergeCell ref="N48:N49"/>
    <mergeCell ref="P40:P41"/>
    <mergeCell ref="Q40:Q41"/>
    <mergeCell ref="R40:R41"/>
    <mergeCell ref="S40:S41"/>
    <mergeCell ref="A48:A49"/>
    <mergeCell ref="D48:D49"/>
    <mergeCell ref="E48:E49"/>
    <mergeCell ref="I40:I41"/>
    <mergeCell ref="L40:L41"/>
    <mergeCell ref="M40:M41"/>
    <mergeCell ref="N40:N41"/>
    <mergeCell ref="O38:O39"/>
    <mergeCell ref="Q38:Q39"/>
    <mergeCell ref="R38:R39"/>
    <mergeCell ref="S38:S39"/>
    <mergeCell ref="A40:A41"/>
    <mergeCell ref="D40:D41"/>
    <mergeCell ref="E40:E41"/>
    <mergeCell ref="J38:J39"/>
    <mergeCell ref="K38:K39"/>
    <mergeCell ref="L38:L39"/>
    <mergeCell ref="M38:M39"/>
    <mergeCell ref="N38:N39"/>
    <mergeCell ref="S29:S30"/>
    <mergeCell ref="A38:A39"/>
    <mergeCell ref="B38:B39"/>
    <mergeCell ref="C38:C39"/>
    <mergeCell ref="D38:D39"/>
    <mergeCell ref="E38:E39"/>
    <mergeCell ref="L29:L30"/>
    <mergeCell ref="M29:M30"/>
    <mergeCell ref="N29:N30"/>
    <mergeCell ref="P29:P30"/>
    <mergeCell ref="Q29:Q30"/>
    <mergeCell ref="R29:R30"/>
    <mergeCell ref="S27:S28"/>
    <mergeCell ref="A29:A30"/>
    <mergeCell ref="D29:D30"/>
    <mergeCell ref="E29:E30"/>
    <mergeCell ref="I29:I30"/>
    <mergeCell ref="L27:L28"/>
    <mergeCell ref="M27:M28"/>
    <mergeCell ref="N27:N28"/>
    <mergeCell ref="P27:P28"/>
    <mergeCell ref="Q27:Q28"/>
    <mergeCell ref="R27:R28"/>
    <mergeCell ref="S15:S16"/>
    <mergeCell ref="A27:A28"/>
    <mergeCell ref="D27:D28"/>
    <mergeCell ref="E27:E28"/>
    <mergeCell ref="I27:I28"/>
    <mergeCell ref="L15:L16"/>
    <mergeCell ref="M15:M16"/>
    <mergeCell ref="N15:N16"/>
    <mergeCell ref="O15:O16"/>
    <mergeCell ref="Q15:Q16"/>
    <mergeCell ref="R15:R16"/>
    <mergeCell ref="D15:D16"/>
    <mergeCell ref="E15:E16"/>
    <mergeCell ref="J15:J16"/>
    <mergeCell ref="K15:K16"/>
    <mergeCell ref="P6:P7"/>
    <mergeCell ref="Q6:Q7"/>
    <mergeCell ref="R6:R7"/>
    <mergeCell ref="S6:S7"/>
    <mergeCell ref="A15:A16"/>
    <mergeCell ref="B15:B16"/>
    <mergeCell ref="C15:C16"/>
    <mergeCell ref="I6:I7"/>
    <mergeCell ref="L6:L7"/>
    <mergeCell ref="M6:M7"/>
    <mergeCell ref="N6:N7"/>
    <mergeCell ref="P4:P5"/>
    <mergeCell ref="Q4:Q5"/>
    <mergeCell ref="R4:R5"/>
    <mergeCell ref="S4:S5"/>
    <mergeCell ref="A6:A7"/>
    <mergeCell ref="D6:D7"/>
    <mergeCell ref="E6:E7"/>
    <mergeCell ref="I4:I5"/>
    <mergeCell ref="L4:L5"/>
    <mergeCell ref="M4:M5"/>
    <mergeCell ref="N4:N5"/>
    <mergeCell ref="I2:P2"/>
    <mergeCell ref="Q2:S2"/>
    <mergeCell ref="T2:X2"/>
    <mergeCell ref="Y2:AB2"/>
    <mergeCell ref="A4:A5"/>
    <mergeCell ref="D4:D5"/>
    <mergeCell ref="E4:E5"/>
    <mergeCell ref="A2:D2"/>
    <mergeCell ref="E2:H2"/>
  </mergeCells>
  <conditionalFormatting sqref="I6 I4 O4:O7 K4:K15 I8:I27 I29 K17:K38 I31:I40 I50:I54 K40:K54 I42:I48 T4:U54 O46:O49">
    <cfRule type="cellIs" dxfId="529" priority="530" operator="equal">
      <formula>0</formula>
    </cfRule>
  </conditionalFormatting>
  <conditionalFormatting sqref="J4:J15 J17:J38 J40:J54 T4:T54">
    <cfRule type="containsText" dxfId="528" priority="529" operator="containsText" text="00:00">
      <formula>NOT(ISERROR(SEARCH("00:00",J4)))</formula>
    </cfRule>
  </conditionalFormatting>
  <conditionalFormatting sqref="J4:J15 J17:J38 J40:J54">
    <cfRule type="cellIs" dxfId="527" priority="527" operator="equal">
      <formula>0</formula>
    </cfRule>
    <cfRule type="containsText" dxfId="526" priority="528" operator="containsText" text="00:00">
      <formula>NOT(ISERROR(SEARCH("00:00",J4)))</formula>
    </cfRule>
  </conditionalFormatting>
  <conditionalFormatting sqref="I6:K6 J5:K5 J7:K7 I4:K4 I8:K15 I16 I17:K27 I29:K29 J28:K28 J30:K30 I31:K38 I40:K40 I39 J41:K41 I50:K54 J49:K49 I42:K48 T4:U54">
    <cfRule type="cellIs" dxfId="525" priority="526" operator="greaterThan">
      <formula>0</formula>
    </cfRule>
  </conditionalFormatting>
  <conditionalFormatting sqref="O10:O11 O13:O14 O20:O30 O34 O36:O37 O40:O41 O51 O54">
    <cfRule type="cellIs" dxfId="524" priority="524" operator="equal">
      <formula>0</formula>
    </cfRule>
  </conditionalFormatting>
  <conditionalFormatting sqref="K55 O60:O65 K57:K75 I55:I73 I75:I90 K77:K99 T55:U99 I92:I99">
    <cfRule type="cellIs" dxfId="523" priority="523" operator="equal">
      <formula>0</formula>
    </cfRule>
  </conditionalFormatting>
  <conditionalFormatting sqref="J55 J57:J75 J77:J99 T55:T99">
    <cfRule type="containsText" dxfId="522" priority="522" operator="containsText" text="00:00">
      <formula>NOT(ISERROR(SEARCH("00:00",J55)))</formula>
    </cfRule>
  </conditionalFormatting>
  <conditionalFormatting sqref="J55 J57:J75 J77:J99">
    <cfRule type="cellIs" dxfId="521" priority="520" operator="equal">
      <formula>0</formula>
    </cfRule>
    <cfRule type="containsText" dxfId="520" priority="521" operator="containsText" text="00:00">
      <formula>NOT(ISERROR(SEARCH("00:00",J55)))</formula>
    </cfRule>
  </conditionalFormatting>
  <conditionalFormatting sqref="I55:K55 I56 I57:K73 I75:K75 J74:K74 I76 I77:K90 T55:U99 I92:K99 J91:K91">
    <cfRule type="cellIs" dxfId="519" priority="519" operator="greaterThan">
      <formula>0</formula>
    </cfRule>
  </conditionalFormatting>
  <conditionalFormatting sqref="O68 O70:O74 O81:O83 O87:O91 O93 O97 O99">
    <cfRule type="cellIs" dxfId="518" priority="517" operator="equal">
      <formula>0</formula>
    </cfRule>
  </conditionalFormatting>
  <conditionalFormatting sqref="O101 O105:O107 O109:O115 O117 O121:O125 O131 K100:K126 K128:K133 I100:I135 O135:O136 O140:O143 K135:K144 I137:I146 O146:O147 O149 T100:U155 K146:K155 I148:I155 O153:O155">
    <cfRule type="cellIs" dxfId="517" priority="516" operator="equal">
      <formula>0</formula>
    </cfRule>
  </conditionalFormatting>
  <conditionalFormatting sqref="J100:J126 J128:J133 J135:J144 T100:T155 J146:J155">
    <cfRule type="containsText" dxfId="516" priority="515" operator="containsText" text="00:00">
      <formula>NOT(ISERROR(SEARCH("00:00",J100)))</formula>
    </cfRule>
  </conditionalFormatting>
  <conditionalFormatting sqref="J100:J126 J128:J133 J135:J144 J146:J155">
    <cfRule type="cellIs" dxfId="515" priority="513" operator="equal">
      <formula>0</formula>
    </cfRule>
    <cfRule type="containsText" dxfId="514" priority="514" operator="containsText" text="00:00">
      <formula>NOT(ISERROR(SEARCH("00:00",J100)))</formula>
    </cfRule>
  </conditionalFormatting>
  <conditionalFormatting sqref="I127 I100:K126 I128:K133 I135:K135 I134 J136:K136 I137:K144 I146:K146 I145 J147:K147 T100:U155 I148:K155">
    <cfRule type="cellIs" dxfId="513" priority="512" operator="greaterThan">
      <formula>0</formula>
    </cfRule>
  </conditionalFormatting>
  <conditionalFormatting sqref="O159 O161:O165 O170:O175 I156:I178 O178:O179 O181 O184:O187 K156:K176 O192:O194 O196:O198 K178:K208 I180:I208 T156:U208 O200 O205:O208">
    <cfRule type="cellIs" dxfId="512" priority="510" operator="equal">
      <formula>0</formula>
    </cfRule>
  </conditionalFormatting>
  <conditionalFormatting sqref="J156:J176 J178:J208 T156:T208">
    <cfRule type="containsText" dxfId="511" priority="509" operator="containsText" text="00:00">
      <formula>NOT(ISERROR(SEARCH("00:00",J156)))</formula>
    </cfRule>
  </conditionalFormatting>
  <conditionalFormatting sqref="J156:J176 J178:J208">
    <cfRule type="cellIs" dxfId="510" priority="507" operator="equal">
      <formula>0</formula>
    </cfRule>
    <cfRule type="containsText" dxfId="509" priority="508" operator="containsText" text="00:00">
      <formula>NOT(ISERROR(SEARCH("00:00",J156)))</formula>
    </cfRule>
  </conditionalFormatting>
  <conditionalFormatting sqref="I156:K176 I178:K178 I177 J179:K179 I180:K208 T156:U208">
    <cfRule type="cellIs" dxfId="508" priority="506" operator="greaterThan">
      <formula>0</formula>
    </cfRule>
  </conditionalFormatting>
  <conditionalFormatting sqref="N6">
    <cfRule type="cellIs" dxfId="507" priority="495" operator="greaterThan">
      <formula>0.0208333333333333</formula>
    </cfRule>
    <cfRule type="cellIs" dxfId="506" priority="496" operator="lessThan">
      <formula>0.0215277777777778</formula>
    </cfRule>
    <cfRule type="cellIs" dxfId="505" priority="497" operator="equal">
      <formula>0</formula>
    </cfRule>
  </conditionalFormatting>
  <conditionalFormatting sqref="N6">
    <cfRule type="cellIs" dxfId="504" priority="493" operator="lessThan">
      <formula>0.000694444444444444</formula>
    </cfRule>
    <cfRule type="cellIs" dxfId="503" priority="494" operator="greaterThan">
      <formula>0</formula>
    </cfRule>
  </conditionalFormatting>
  <conditionalFormatting sqref="P4">
    <cfRule type="cellIs" dxfId="497" priority="488" operator="greaterThan">
      <formula>0</formula>
    </cfRule>
    <cfRule type="cellIs" dxfId="496" priority="489" operator="equal">
      <formula>0</formula>
    </cfRule>
    <cfRule type="cellIs" dxfId="495" priority="490" operator="greaterThan">
      <formula>0.0208333333333333</formula>
    </cfRule>
    <cfRule type="cellIs" dxfId="494" priority="491" operator="lessThan">
      <formula>0.0215277777777778</formula>
    </cfRule>
  </conditionalFormatting>
  <conditionalFormatting sqref="P10:P11">
    <cfRule type="cellIs" dxfId="493" priority="483" operator="greaterThan">
      <formula>0</formula>
    </cfRule>
    <cfRule type="cellIs" dxfId="492" priority="484" operator="equal">
      <formula>0</formula>
    </cfRule>
    <cfRule type="cellIs" dxfId="491" priority="485" operator="greaterThan">
      <formula>0.0208333333333333</formula>
    </cfRule>
    <cfRule type="cellIs" dxfId="490" priority="486" operator="lessThan">
      <formula>0.0215277777777778</formula>
    </cfRule>
  </conditionalFormatting>
  <conditionalFormatting sqref="P13:P14">
    <cfRule type="cellIs" dxfId="489" priority="478" operator="greaterThan">
      <formula>0</formula>
    </cfRule>
    <cfRule type="cellIs" dxfId="488" priority="479" operator="equal">
      <formula>0</formula>
    </cfRule>
    <cfRule type="cellIs" dxfId="487" priority="480" operator="greaterThan">
      <formula>0.0208333333333333</formula>
    </cfRule>
    <cfRule type="cellIs" dxfId="486" priority="481" operator="lessThan">
      <formula>0.0215277777777778</formula>
    </cfRule>
  </conditionalFormatting>
  <conditionalFormatting sqref="P20:P26">
    <cfRule type="cellIs" dxfId="485" priority="473" operator="greaterThan">
      <formula>0</formula>
    </cfRule>
    <cfRule type="cellIs" dxfId="484" priority="474" operator="equal">
      <formula>0</formula>
    </cfRule>
    <cfRule type="cellIs" dxfId="483" priority="475" operator="greaterThan">
      <formula>0.0208333333333333</formula>
    </cfRule>
    <cfRule type="cellIs" dxfId="482" priority="476" operator="lessThan">
      <formula>0.0215277777777778</formula>
    </cfRule>
  </conditionalFormatting>
  <conditionalFormatting sqref="P34">
    <cfRule type="cellIs" dxfId="481" priority="468" operator="greaterThan">
      <formula>0</formula>
    </cfRule>
    <cfRule type="cellIs" dxfId="480" priority="469" operator="equal">
      <formula>0</formula>
    </cfRule>
    <cfRule type="cellIs" dxfId="479" priority="470" operator="greaterThan">
      <formula>0.0208333333333333</formula>
    </cfRule>
    <cfRule type="cellIs" dxfId="478" priority="471" operator="lessThan">
      <formula>0.0215277777777778</formula>
    </cfRule>
  </conditionalFormatting>
  <conditionalFormatting sqref="P36:P37">
    <cfRule type="cellIs" dxfId="477" priority="463" operator="greaterThan">
      <formula>0</formula>
    </cfRule>
    <cfRule type="cellIs" dxfId="476" priority="464" operator="equal">
      <formula>0</formula>
    </cfRule>
    <cfRule type="cellIs" dxfId="475" priority="465" operator="greaterThan">
      <formula>0.0208333333333333</formula>
    </cfRule>
    <cfRule type="cellIs" dxfId="474" priority="466" operator="lessThan">
      <formula>0.0215277777777778</formula>
    </cfRule>
  </conditionalFormatting>
  <conditionalFormatting sqref="P46:P47">
    <cfRule type="cellIs" dxfId="473" priority="458" operator="greaterThan">
      <formula>0</formula>
    </cfRule>
    <cfRule type="cellIs" dxfId="472" priority="459" operator="equal">
      <formula>0</formula>
    </cfRule>
    <cfRule type="cellIs" dxfId="471" priority="460" operator="greaterThan">
      <formula>0.0208333333333333</formula>
    </cfRule>
    <cfRule type="cellIs" dxfId="470" priority="461" operator="lessThan">
      <formula>0.0215277777777778</formula>
    </cfRule>
  </conditionalFormatting>
  <conditionalFormatting sqref="P51">
    <cfRule type="cellIs" dxfId="469" priority="453" operator="greaterThan">
      <formula>0</formula>
    </cfRule>
    <cfRule type="cellIs" dxfId="468" priority="454" operator="equal">
      <formula>0</formula>
    </cfRule>
    <cfRule type="cellIs" dxfId="467" priority="455" operator="greaterThan">
      <formula>0.0208333333333333</formula>
    </cfRule>
    <cfRule type="cellIs" dxfId="466" priority="456" operator="lessThan">
      <formula>0.0215277777777778</formula>
    </cfRule>
  </conditionalFormatting>
  <conditionalFormatting sqref="P54">
    <cfRule type="cellIs" dxfId="465" priority="448" operator="greaterThan">
      <formula>0</formula>
    </cfRule>
    <cfRule type="cellIs" dxfId="464" priority="449" operator="equal">
      <formula>0</formula>
    </cfRule>
    <cfRule type="cellIs" dxfId="463" priority="450" operator="greaterThan">
      <formula>0.0208333333333333</formula>
    </cfRule>
    <cfRule type="cellIs" dxfId="462" priority="451" operator="lessThan">
      <formula>0.0215277777777778</formula>
    </cfRule>
  </conditionalFormatting>
  <conditionalFormatting sqref="P60:P65">
    <cfRule type="cellIs" dxfId="461" priority="443" operator="greaterThan">
      <formula>0</formula>
    </cfRule>
    <cfRule type="cellIs" dxfId="460" priority="444" operator="equal">
      <formula>0</formula>
    </cfRule>
    <cfRule type="cellIs" dxfId="459" priority="445" operator="greaterThan">
      <formula>0.0208333333333333</formula>
    </cfRule>
    <cfRule type="cellIs" dxfId="458" priority="446" operator="lessThan">
      <formula>0.0215277777777778</formula>
    </cfRule>
  </conditionalFormatting>
  <conditionalFormatting sqref="P68">
    <cfRule type="cellIs" dxfId="457" priority="438" operator="greaterThan">
      <formula>0</formula>
    </cfRule>
    <cfRule type="cellIs" dxfId="456" priority="439" operator="equal">
      <formula>0</formula>
    </cfRule>
    <cfRule type="cellIs" dxfId="455" priority="440" operator="greaterThan">
      <formula>0.0208333333333333</formula>
    </cfRule>
    <cfRule type="cellIs" dxfId="454" priority="441" operator="lessThan">
      <formula>0.0215277777777778</formula>
    </cfRule>
  </conditionalFormatting>
  <conditionalFormatting sqref="P70:P72">
    <cfRule type="cellIs" dxfId="453" priority="433" operator="greaterThan">
      <formula>0</formula>
    </cfRule>
    <cfRule type="cellIs" dxfId="452" priority="434" operator="equal">
      <formula>0</formula>
    </cfRule>
    <cfRule type="cellIs" dxfId="451" priority="435" operator="greaterThan">
      <formula>0.0208333333333333</formula>
    </cfRule>
    <cfRule type="cellIs" dxfId="450" priority="436" operator="lessThan">
      <formula>0.0215277777777778</formula>
    </cfRule>
  </conditionalFormatting>
  <conditionalFormatting sqref="P81:P83">
    <cfRule type="cellIs" dxfId="449" priority="428" operator="greaterThan">
      <formula>0</formula>
    </cfRule>
    <cfRule type="cellIs" dxfId="448" priority="429" operator="equal">
      <formula>0</formula>
    </cfRule>
    <cfRule type="cellIs" dxfId="447" priority="430" operator="greaterThan">
      <formula>0.0208333333333333</formula>
    </cfRule>
    <cfRule type="cellIs" dxfId="446" priority="431" operator="lessThan">
      <formula>0.0215277777777778</formula>
    </cfRule>
  </conditionalFormatting>
  <conditionalFormatting sqref="P87:P89">
    <cfRule type="cellIs" dxfId="445" priority="423" operator="greaterThan">
      <formula>0</formula>
    </cfRule>
    <cfRule type="cellIs" dxfId="444" priority="424" operator="equal">
      <formula>0</formula>
    </cfRule>
    <cfRule type="cellIs" dxfId="443" priority="425" operator="greaterThan">
      <formula>0.0208333333333333</formula>
    </cfRule>
    <cfRule type="cellIs" dxfId="442" priority="426" operator="lessThan">
      <formula>0.0215277777777778</formula>
    </cfRule>
  </conditionalFormatting>
  <conditionalFormatting sqref="P93">
    <cfRule type="cellIs" dxfId="441" priority="418" operator="greaterThan">
      <formula>0</formula>
    </cfRule>
    <cfRule type="cellIs" dxfId="440" priority="419" operator="equal">
      <formula>0</formula>
    </cfRule>
    <cfRule type="cellIs" dxfId="439" priority="420" operator="greaterThan">
      <formula>0.0208333333333333</formula>
    </cfRule>
    <cfRule type="cellIs" dxfId="438" priority="421" operator="lessThan">
      <formula>0.0215277777777778</formula>
    </cfRule>
  </conditionalFormatting>
  <conditionalFormatting sqref="P97">
    <cfRule type="cellIs" dxfId="437" priority="413" operator="greaterThan">
      <formula>0</formula>
    </cfRule>
    <cfRule type="cellIs" dxfId="436" priority="414" operator="equal">
      <formula>0</formula>
    </cfRule>
    <cfRule type="cellIs" dxfId="435" priority="415" operator="greaterThan">
      <formula>0.0208333333333333</formula>
    </cfRule>
    <cfRule type="cellIs" dxfId="434" priority="416" operator="lessThan">
      <formula>0.0215277777777778</formula>
    </cfRule>
  </conditionalFormatting>
  <conditionalFormatting sqref="P99">
    <cfRule type="cellIs" dxfId="433" priority="408" operator="greaterThan">
      <formula>0</formula>
    </cfRule>
    <cfRule type="cellIs" dxfId="432" priority="409" operator="equal">
      <formula>0</formula>
    </cfRule>
    <cfRule type="cellIs" dxfId="431" priority="410" operator="greaterThan">
      <formula>0.0208333333333333</formula>
    </cfRule>
    <cfRule type="cellIs" dxfId="430" priority="411" operator="lessThan">
      <formula>0.0215277777777778</formula>
    </cfRule>
  </conditionalFormatting>
  <conditionalFormatting sqref="P101">
    <cfRule type="cellIs" dxfId="429" priority="403" operator="greaterThan">
      <formula>0</formula>
    </cfRule>
    <cfRule type="cellIs" dxfId="428" priority="404" operator="equal">
      <formula>0</formula>
    </cfRule>
    <cfRule type="cellIs" dxfId="427" priority="405" operator="greaterThan">
      <formula>0.0208333333333333</formula>
    </cfRule>
    <cfRule type="cellIs" dxfId="426" priority="406" operator="lessThan">
      <formula>0.0215277777777778</formula>
    </cfRule>
  </conditionalFormatting>
  <conditionalFormatting sqref="P105:P107">
    <cfRule type="cellIs" dxfId="425" priority="398" operator="greaterThan">
      <formula>0</formula>
    </cfRule>
    <cfRule type="cellIs" dxfId="424" priority="399" operator="equal">
      <formula>0</formula>
    </cfRule>
    <cfRule type="cellIs" dxfId="423" priority="400" operator="greaterThan">
      <formula>0.0208333333333333</formula>
    </cfRule>
    <cfRule type="cellIs" dxfId="422" priority="401" operator="lessThan">
      <formula>0.0215277777777778</formula>
    </cfRule>
  </conditionalFormatting>
  <conditionalFormatting sqref="P109:P115">
    <cfRule type="cellIs" dxfId="421" priority="393" operator="greaterThan">
      <formula>0</formula>
    </cfRule>
    <cfRule type="cellIs" dxfId="420" priority="394" operator="equal">
      <formula>0</formula>
    </cfRule>
    <cfRule type="cellIs" dxfId="419" priority="395" operator="greaterThan">
      <formula>0.0208333333333333</formula>
    </cfRule>
    <cfRule type="cellIs" dxfId="418" priority="396" operator="lessThan">
      <formula>0.0215277777777778</formula>
    </cfRule>
  </conditionalFormatting>
  <conditionalFormatting sqref="P117">
    <cfRule type="cellIs" dxfId="417" priority="388" operator="greaterThan">
      <formula>0</formula>
    </cfRule>
    <cfRule type="cellIs" dxfId="416" priority="389" operator="equal">
      <formula>0</formula>
    </cfRule>
    <cfRule type="cellIs" dxfId="415" priority="390" operator="greaterThan">
      <formula>0.0208333333333333</formula>
    </cfRule>
    <cfRule type="cellIs" dxfId="414" priority="391" operator="lessThan">
      <formula>0.0215277777777778</formula>
    </cfRule>
  </conditionalFormatting>
  <conditionalFormatting sqref="P121:P125">
    <cfRule type="cellIs" dxfId="413" priority="383" operator="greaterThan">
      <formula>0</formula>
    </cfRule>
    <cfRule type="cellIs" dxfId="412" priority="384" operator="equal">
      <formula>0</formula>
    </cfRule>
    <cfRule type="cellIs" dxfId="411" priority="385" operator="greaterThan">
      <formula>0.0208333333333333</formula>
    </cfRule>
    <cfRule type="cellIs" dxfId="410" priority="386" operator="lessThan">
      <formula>0.0215277777777778</formula>
    </cfRule>
  </conditionalFormatting>
  <conditionalFormatting sqref="P131">
    <cfRule type="cellIs" dxfId="409" priority="378" operator="greaterThan">
      <formula>0</formula>
    </cfRule>
    <cfRule type="cellIs" dxfId="408" priority="379" operator="equal">
      <formula>0</formula>
    </cfRule>
    <cfRule type="cellIs" dxfId="407" priority="380" operator="greaterThan">
      <formula>0.0208333333333333</formula>
    </cfRule>
    <cfRule type="cellIs" dxfId="406" priority="381" operator="lessThan">
      <formula>0.0215277777777778</formula>
    </cfRule>
  </conditionalFormatting>
  <conditionalFormatting sqref="P140:P143">
    <cfRule type="cellIs" dxfId="405" priority="373" operator="greaterThan">
      <formula>0</formula>
    </cfRule>
    <cfRule type="cellIs" dxfId="404" priority="374" operator="equal">
      <formula>0</formula>
    </cfRule>
    <cfRule type="cellIs" dxfId="403" priority="375" operator="greaterThan">
      <formula>0.0208333333333333</formula>
    </cfRule>
    <cfRule type="cellIs" dxfId="402" priority="376" operator="lessThan">
      <formula>0.0215277777777778</formula>
    </cfRule>
  </conditionalFormatting>
  <conditionalFormatting sqref="P149">
    <cfRule type="cellIs" dxfId="401" priority="368" operator="greaterThan">
      <formula>0</formula>
    </cfRule>
    <cfRule type="cellIs" dxfId="400" priority="369" operator="equal">
      <formula>0</formula>
    </cfRule>
    <cfRule type="cellIs" dxfId="399" priority="370" operator="greaterThan">
      <formula>0.0208333333333333</formula>
    </cfRule>
    <cfRule type="cellIs" dxfId="398" priority="371" operator="lessThan">
      <formula>0.0215277777777778</formula>
    </cfRule>
  </conditionalFormatting>
  <conditionalFormatting sqref="P153:P155">
    <cfRule type="cellIs" dxfId="397" priority="363" operator="greaterThan">
      <formula>0</formula>
    </cfRule>
    <cfRule type="cellIs" dxfId="396" priority="364" operator="equal">
      <formula>0</formula>
    </cfRule>
    <cfRule type="cellIs" dxfId="395" priority="365" operator="greaterThan">
      <formula>0.0208333333333333</formula>
    </cfRule>
    <cfRule type="cellIs" dxfId="394" priority="366" operator="lessThan">
      <formula>0.0215277777777778</formula>
    </cfRule>
  </conditionalFormatting>
  <conditionalFormatting sqref="P159">
    <cfRule type="cellIs" dxfId="393" priority="358" operator="greaterThan">
      <formula>0</formula>
    </cfRule>
    <cfRule type="cellIs" dxfId="392" priority="359" operator="equal">
      <formula>0</formula>
    </cfRule>
    <cfRule type="cellIs" dxfId="391" priority="360" operator="greaterThan">
      <formula>0.0208333333333333</formula>
    </cfRule>
    <cfRule type="cellIs" dxfId="390" priority="361" operator="lessThan">
      <formula>0.0215277777777778</formula>
    </cfRule>
  </conditionalFormatting>
  <conditionalFormatting sqref="P161:P165">
    <cfRule type="cellIs" dxfId="389" priority="353" operator="greaterThan">
      <formula>0</formula>
    </cfRule>
    <cfRule type="cellIs" dxfId="388" priority="354" operator="equal">
      <formula>0</formula>
    </cfRule>
    <cfRule type="cellIs" dxfId="387" priority="355" operator="greaterThan">
      <formula>0.0208333333333333</formula>
    </cfRule>
    <cfRule type="cellIs" dxfId="386" priority="356" operator="lessThan">
      <formula>0.0215277777777778</formula>
    </cfRule>
  </conditionalFormatting>
  <conditionalFormatting sqref="P170:P175">
    <cfRule type="cellIs" dxfId="385" priority="348" operator="greaterThan">
      <formula>0</formula>
    </cfRule>
    <cfRule type="cellIs" dxfId="384" priority="349" operator="equal">
      <formula>0</formula>
    </cfRule>
    <cfRule type="cellIs" dxfId="383" priority="350" operator="greaterThan">
      <formula>0.0208333333333333</formula>
    </cfRule>
    <cfRule type="cellIs" dxfId="382" priority="351" operator="lessThan">
      <formula>0.0215277777777778</formula>
    </cfRule>
  </conditionalFormatting>
  <conditionalFormatting sqref="P181">
    <cfRule type="cellIs" dxfId="381" priority="343" operator="greaterThan">
      <formula>0</formula>
    </cfRule>
    <cfRule type="cellIs" dxfId="380" priority="344" operator="equal">
      <formula>0</formula>
    </cfRule>
    <cfRule type="cellIs" dxfId="379" priority="345" operator="greaterThan">
      <formula>0.0208333333333333</formula>
    </cfRule>
    <cfRule type="cellIs" dxfId="378" priority="346" operator="lessThan">
      <formula>0.0215277777777778</formula>
    </cfRule>
  </conditionalFormatting>
  <conditionalFormatting sqref="P184:P187">
    <cfRule type="cellIs" dxfId="377" priority="338" operator="greaterThan">
      <formula>0</formula>
    </cfRule>
    <cfRule type="cellIs" dxfId="376" priority="339" operator="equal">
      <formula>0</formula>
    </cfRule>
    <cfRule type="cellIs" dxfId="375" priority="340" operator="greaterThan">
      <formula>0.0208333333333333</formula>
    </cfRule>
    <cfRule type="cellIs" dxfId="374" priority="341" operator="lessThan">
      <formula>0.0215277777777778</formula>
    </cfRule>
  </conditionalFormatting>
  <conditionalFormatting sqref="P192:P194">
    <cfRule type="cellIs" dxfId="373" priority="333" operator="greaterThan">
      <formula>0</formula>
    </cfRule>
    <cfRule type="cellIs" dxfId="372" priority="334" operator="equal">
      <formula>0</formula>
    </cfRule>
    <cfRule type="cellIs" dxfId="371" priority="335" operator="greaterThan">
      <formula>0.0208333333333333</formula>
    </cfRule>
    <cfRule type="cellIs" dxfId="370" priority="336" operator="lessThan">
      <formula>0.0215277777777778</formula>
    </cfRule>
  </conditionalFormatting>
  <conditionalFormatting sqref="P196:P198">
    <cfRule type="cellIs" dxfId="369" priority="328" operator="greaterThan">
      <formula>0</formula>
    </cfRule>
    <cfRule type="cellIs" dxfId="368" priority="329" operator="equal">
      <formula>0</formula>
    </cfRule>
    <cfRule type="cellIs" dxfId="367" priority="330" operator="greaterThan">
      <formula>0.0208333333333333</formula>
    </cfRule>
    <cfRule type="cellIs" dxfId="366" priority="331" operator="lessThan">
      <formula>0.0215277777777778</formula>
    </cfRule>
  </conditionalFormatting>
  <conditionalFormatting sqref="P200">
    <cfRule type="cellIs" dxfId="365" priority="323" operator="greaterThan">
      <formula>0</formula>
    </cfRule>
    <cfRule type="cellIs" dxfId="364" priority="324" operator="equal">
      <formula>0</formula>
    </cfRule>
    <cfRule type="cellIs" dxfId="363" priority="325" operator="greaterThan">
      <formula>0.0208333333333333</formula>
    </cfRule>
    <cfRule type="cellIs" dxfId="362" priority="326" operator="lessThan">
      <formula>0.0215277777777778</formula>
    </cfRule>
  </conditionalFormatting>
  <conditionalFormatting sqref="P205:P208">
    <cfRule type="cellIs" dxfId="361" priority="318" operator="greaterThan">
      <formula>0</formula>
    </cfRule>
    <cfRule type="cellIs" dxfId="360" priority="319" operator="equal">
      <formula>0</formula>
    </cfRule>
    <cfRule type="cellIs" dxfId="359" priority="320" operator="greaterThan">
      <formula>0.0208333333333333</formula>
    </cfRule>
    <cfRule type="cellIs" dxfId="358" priority="321" operator="lessThan">
      <formula>0.0215277777777778</formula>
    </cfRule>
  </conditionalFormatting>
  <conditionalFormatting sqref="P27">
    <cfRule type="cellIs" dxfId="357" priority="313" operator="greaterThan">
      <formula>0</formula>
    </cfRule>
    <cfRule type="cellIs" dxfId="356" priority="314" operator="equal">
      <formula>0</formula>
    </cfRule>
    <cfRule type="cellIs" dxfId="355" priority="315" operator="greaterThan">
      <formula>0.0208333333333333</formula>
    </cfRule>
    <cfRule type="cellIs" dxfId="354" priority="316" operator="lessThan">
      <formula>0.0215277777777778</formula>
    </cfRule>
  </conditionalFormatting>
  <conditionalFormatting sqref="P29">
    <cfRule type="cellIs" dxfId="353" priority="308" operator="greaterThan">
      <formula>0</formula>
    </cfRule>
    <cfRule type="cellIs" dxfId="352" priority="309" operator="equal">
      <formula>0</formula>
    </cfRule>
    <cfRule type="cellIs" dxfId="351" priority="310" operator="greaterThan">
      <formula>0.0208333333333333</formula>
    </cfRule>
    <cfRule type="cellIs" dxfId="350" priority="311" operator="lessThan">
      <formula>0.0215277777777778</formula>
    </cfRule>
  </conditionalFormatting>
  <conditionalFormatting sqref="P6">
    <cfRule type="cellIs" dxfId="349" priority="303" operator="greaterThan">
      <formula>0</formula>
    </cfRule>
    <cfRule type="cellIs" dxfId="348" priority="304" operator="equal">
      <formula>0</formula>
    </cfRule>
    <cfRule type="cellIs" dxfId="347" priority="305" operator="greaterThan">
      <formula>0.0208333333333333</formula>
    </cfRule>
    <cfRule type="cellIs" dxfId="346" priority="306" operator="lessThan">
      <formula>0.0215277777777778</formula>
    </cfRule>
  </conditionalFormatting>
  <conditionalFormatting sqref="P40">
    <cfRule type="cellIs" dxfId="345" priority="298" operator="greaterThan">
      <formula>0</formula>
    </cfRule>
    <cfRule type="cellIs" dxfId="344" priority="299" operator="equal">
      <formula>0</formula>
    </cfRule>
    <cfRule type="cellIs" dxfId="343" priority="300" operator="greaterThan">
      <formula>0.0208333333333333</formula>
    </cfRule>
    <cfRule type="cellIs" dxfId="342" priority="301" operator="lessThan">
      <formula>0.0215277777777778</formula>
    </cfRule>
  </conditionalFormatting>
  <conditionalFormatting sqref="P48">
    <cfRule type="cellIs" dxfId="341" priority="293" operator="greaterThan">
      <formula>0</formula>
    </cfRule>
    <cfRule type="cellIs" dxfId="340" priority="294" operator="equal">
      <formula>0</formula>
    </cfRule>
    <cfRule type="cellIs" dxfId="339" priority="295" operator="greaterThan">
      <formula>0.0208333333333333</formula>
    </cfRule>
    <cfRule type="cellIs" dxfId="338" priority="296" operator="lessThan">
      <formula>0.0215277777777778</formula>
    </cfRule>
  </conditionalFormatting>
  <conditionalFormatting sqref="P73">
    <cfRule type="cellIs" dxfId="337" priority="288" operator="greaterThan">
      <formula>0</formula>
    </cfRule>
    <cfRule type="cellIs" dxfId="336" priority="289" operator="equal">
      <formula>0</formula>
    </cfRule>
    <cfRule type="cellIs" dxfId="335" priority="290" operator="greaterThan">
      <formula>0.0208333333333333</formula>
    </cfRule>
    <cfRule type="cellIs" dxfId="334" priority="291" operator="lessThan">
      <formula>0.0215277777777778</formula>
    </cfRule>
  </conditionalFormatting>
  <conditionalFormatting sqref="P90">
    <cfRule type="cellIs" dxfId="333" priority="283" operator="greaterThan">
      <formula>0</formula>
    </cfRule>
    <cfRule type="cellIs" dxfId="332" priority="284" operator="equal">
      <formula>0</formula>
    </cfRule>
    <cfRule type="cellIs" dxfId="331" priority="285" operator="greaterThan">
      <formula>0.0208333333333333</formula>
    </cfRule>
    <cfRule type="cellIs" dxfId="330" priority="286" operator="lessThan">
      <formula>0.0215277777777778</formula>
    </cfRule>
  </conditionalFormatting>
  <conditionalFormatting sqref="P135">
    <cfRule type="cellIs" dxfId="329" priority="278" operator="greaterThan">
      <formula>0</formula>
    </cfRule>
    <cfRule type="cellIs" dxfId="328" priority="279" operator="equal">
      <formula>0</formula>
    </cfRule>
    <cfRule type="cellIs" dxfId="327" priority="280" operator="greaterThan">
      <formula>0.0208333333333333</formula>
    </cfRule>
    <cfRule type="cellIs" dxfId="326" priority="281" operator="lessThan">
      <formula>0.0215277777777778</formula>
    </cfRule>
  </conditionalFormatting>
  <conditionalFormatting sqref="P146">
    <cfRule type="cellIs" dxfId="325" priority="273" operator="greaterThan">
      <formula>0</formula>
    </cfRule>
    <cfRule type="cellIs" dxfId="324" priority="274" operator="equal">
      <formula>0</formula>
    </cfRule>
    <cfRule type="cellIs" dxfId="323" priority="275" operator="greaterThan">
      <formula>0.0208333333333333</formula>
    </cfRule>
    <cfRule type="cellIs" dxfId="322" priority="276" operator="lessThan">
      <formula>0.0215277777777778</formula>
    </cfRule>
  </conditionalFormatting>
  <conditionalFormatting sqref="P178">
    <cfRule type="cellIs" dxfId="321" priority="268" operator="greaterThan">
      <formula>0</formula>
    </cfRule>
    <cfRule type="cellIs" dxfId="320" priority="269" operator="equal">
      <formula>0</formula>
    </cfRule>
    <cfRule type="cellIs" dxfId="319" priority="270" operator="greaterThan">
      <formula>0.0208333333333333</formula>
    </cfRule>
    <cfRule type="cellIs" dxfId="318" priority="271" operator="lessThan">
      <formula>0.0215277777777778</formula>
    </cfRule>
  </conditionalFormatting>
  <conditionalFormatting sqref="N8:N15">
    <cfRule type="cellIs" dxfId="317" priority="266" operator="greaterThan">
      <formula>0</formula>
    </cfRule>
    <cfRule type="cellIs" dxfId="316" priority="267" operator="lessThan">
      <formula>0.000694444444444444</formula>
    </cfRule>
  </conditionalFormatting>
  <conditionalFormatting sqref="N17:N27">
    <cfRule type="cellIs" dxfId="315" priority="263" operator="greaterThan">
      <formula>0</formula>
    </cfRule>
    <cfRule type="cellIs" dxfId="314" priority="264" operator="lessThan">
      <formula>0.000694444444444444</formula>
    </cfRule>
  </conditionalFormatting>
  <conditionalFormatting sqref="N29">
    <cfRule type="cellIs" dxfId="313" priority="260" operator="greaterThan">
      <formula>0</formula>
    </cfRule>
    <cfRule type="cellIs" dxfId="312" priority="261" operator="lessThan">
      <formula>0.000694444444444444</formula>
    </cfRule>
  </conditionalFormatting>
  <conditionalFormatting sqref="N31:N38 N50:N55 N42:N48 N40">
    <cfRule type="cellIs" dxfId="311" priority="257" operator="greaterThan">
      <formula>0</formula>
    </cfRule>
    <cfRule type="cellIs" dxfId="310" priority="258" operator="lessThan">
      <formula>0.000694444444444444</formula>
    </cfRule>
  </conditionalFormatting>
  <conditionalFormatting sqref="N57:N73">
    <cfRule type="cellIs" dxfId="309" priority="254" operator="greaterThan">
      <formula>0</formula>
    </cfRule>
    <cfRule type="cellIs" dxfId="308" priority="255" operator="lessThan">
      <formula>0.000694444444444444</formula>
    </cfRule>
  </conditionalFormatting>
  <conditionalFormatting sqref="N75">
    <cfRule type="cellIs" dxfId="307" priority="251" operator="greaterThan">
      <formula>0</formula>
    </cfRule>
    <cfRule type="cellIs" dxfId="306" priority="252" operator="lessThan">
      <formula>0.000694444444444444</formula>
    </cfRule>
  </conditionalFormatting>
  <conditionalFormatting sqref="N77:N89">
    <cfRule type="cellIs" dxfId="305" priority="248" operator="greaterThan">
      <formula>0</formula>
    </cfRule>
    <cfRule type="cellIs" dxfId="304" priority="249" operator="lessThan">
      <formula>0.000694444444444444</formula>
    </cfRule>
  </conditionalFormatting>
  <conditionalFormatting sqref="N90">
    <cfRule type="cellIs" dxfId="303" priority="245" operator="greaterThan">
      <formula>0</formula>
    </cfRule>
    <cfRule type="cellIs" dxfId="302" priority="246" operator="lessThan">
      <formula>0.000694444444444444</formula>
    </cfRule>
  </conditionalFormatting>
  <conditionalFormatting sqref="N92:N126">
    <cfRule type="cellIs" dxfId="301" priority="242" operator="greaterThan">
      <formula>0</formula>
    </cfRule>
    <cfRule type="cellIs" dxfId="300" priority="243" operator="lessThan">
      <formula>0.000694444444444444</formula>
    </cfRule>
  </conditionalFormatting>
  <conditionalFormatting sqref="N128:N133">
    <cfRule type="cellIs" dxfId="299" priority="239" operator="greaterThan">
      <formula>0</formula>
    </cfRule>
    <cfRule type="cellIs" dxfId="298" priority="240" operator="lessThan">
      <formula>0.000694444444444444</formula>
    </cfRule>
  </conditionalFormatting>
  <conditionalFormatting sqref="N135">
    <cfRule type="cellIs" dxfId="297" priority="236" operator="greaterThan">
      <formula>0</formula>
    </cfRule>
    <cfRule type="cellIs" dxfId="296" priority="237" operator="lessThan">
      <formula>0.000694444444444444</formula>
    </cfRule>
  </conditionalFormatting>
  <conditionalFormatting sqref="N137:N143">
    <cfRule type="cellIs" dxfId="295" priority="233" operator="greaterThan">
      <formula>0</formula>
    </cfRule>
    <cfRule type="cellIs" dxfId="294" priority="234" operator="lessThan">
      <formula>0.000694444444444444</formula>
    </cfRule>
  </conditionalFormatting>
  <conditionalFormatting sqref="N144">
    <cfRule type="cellIs" dxfId="293" priority="230" operator="greaterThan">
      <formula>0</formula>
    </cfRule>
    <cfRule type="cellIs" dxfId="292" priority="231" operator="lessThan">
      <formula>0.000694444444444444</formula>
    </cfRule>
  </conditionalFormatting>
  <conditionalFormatting sqref="N146">
    <cfRule type="cellIs" dxfId="291" priority="227" operator="greaterThan">
      <formula>0</formula>
    </cfRule>
    <cfRule type="cellIs" dxfId="290" priority="228" operator="lessThan">
      <formula>0.000694444444444444</formula>
    </cfRule>
  </conditionalFormatting>
  <conditionalFormatting sqref="N148:N175">
    <cfRule type="cellIs" dxfId="289" priority="224" operator="greaterThan">
      <formula>0</formula>
    </cfRule>
    <cfRule type="cellIs" dxfId="288" priority="225" operator="lessThan">
      <formula>0.000694444444444444</formula>
    </cfRule>
  </conditionalFormatting>
  <conditionalFormatting sqref="N176">
    <cfRule type="cellIs" dxfId="287" priority="221" operator="greaterThan">
      <formula>0</formula>
    </cfRule>
    <cfRule type="cellIs" dxfId="286" priority="222" operator="lessThan">
      <formula>0.000694444444444444</formula>
    </cfRule>
  </conditionalFormatting>
  <conditionalFormatting sqref="N178">
    <cfRule type="cellIs" dxfId="285" priority="218" operator="greaterThan">
      <formula>0</formula>
    </cfRule>
    <cfRule type="cellIs" dxfId="284" priority="219" operator="lessThan">
      <formula>0.000694444444444444</formula>
    </cfRule>
  </conditionalFormatting>
  <conditionalFormatting sqref="N180:N208">
    <cfRule type="cellIs" dxfId="283" priority="215" operator="greaterThan">
      <formula>0</formula>
    </cfRule>
    <cfRule type="cellIs" dxfId="282" priority="216" operator="lessThan">
      <formula>0.000694444444444444</formula>
    </cfRule>
  </conditionalFormatting>
  <conditionalFormatting sqref="O8:O9">
    <cfRule type="cellIs" dxfId="281" priority="210" operator="greaterThan">
      <formula>0.000694444444444444</formula>
    </cfRule>
    <cfRule type="cellIs" dxfId="280" priority="211" operator="lessThan">
      <formula>0.000694444444444444</formula>
    </cfRule>
    <cfRule type="cellIs" dxfId="279" priority="212" operator="equal">
      <formula>0</formula>
    </cfRule>
  </conditionalFormatting>
  <conditionalFormatting sqref="O12">
    <cfRule type="cellIs" dxfId="278" priority="206" operator="greaterThan">
      <formula>0.000694444444444444</formula>
    </cfRule>
    <cfRule type="cellIs" dxfId="277" priority="207" operator="lessThan">
      <formula>0.000694444444444444</formula>
    </cfRule>
    <cfRule type="cellIs" dxfId="276" priority="208" operator="equal">
      <formula>0</formula>
    </cfRule>
  </conditionalFormatting>
  <conditionalFormatting sqref="O15">
    <cfRule type="cellIs" dxfId="275" priority="202" operator="greaterThan">
      <formula>0.000694444444444444</formula>
    </cfRule>
    <cfRule type="cellIs" dxfId="274" priority="203" operator="lessThan">
      <formula>0.000694444444444444</formula>
    </cfRule>
    <cfRule type="cellIs" dxfId="273" priority="204" operator="equal">
      <formula>0</formula>
    </cfRule>
  </conditionalFormatting>
  <conditionalFormatting sqref="O17">
    <cfRule type="cellIs" dxfId="272" priority="198" operator="greaterThan">
      <formula>0.000694444444444444</formula>
    </cfRule>
    <cfRule type="cellIs" dxfId="271" priority="199" operator="lessThan">
      <formula>0.000694444444444444</formula>
    </cfRule>
    <cfRule type="cellIs" dxfId="270" priority="200" operator="equal">
      <formula>0</formula>
    </cfRule>
  </conditionalFormatting>
  <conditionalFormatting sqref="O18">
    <cfRule type="cellIs" dxfId="269" priority="194" operator="greaterThan">
      <formula>0.000694444444444444</formula>
    </cfRule>
    <cfRule type="cellIs" dxfId="268" priority="195" operator="lessThan">
      <formula>0.000694444444444444</formula>
    </cfRule>
    <cfRule type="cellIs" dxfId="267" priority="196" operator="equal">
      <formula>0</formula>
    </cfRule>
  </conditionalFormatting>
  <conditionalFormatting sqref="O19">
    <cfRule type="cellIs" dxfId="266" priority="190" operator="greaterThan">
      <formula>0.000694444444444444</formula>
    </cfRule>
    <cfRule type="cellIs" dxfId="265" priority="191" operator="lessThan">
      <formula>0.000694444444444444</formula>
    </cfRule>
    <cfRule type="cellIs" dxfId="264" priority="192" operator="equal">
      <formula>0</formula>
    </cfRule>
  </conditionalFormatting>
  <conditionalFormatting sqref="O31">
    <cfRule type="cellIs" dxfId="263" priority="186" operator="greaterThan">
      <formula>0.000694444444444444</formula>
    </cfRule>
    <cfRule type="cellIs" dxfId="262" priority="187" operator="lessThan">
      <formula>0.000694444444444444</formula>
    </cfRule>
    <cfRule type="cellIs" dxfId="261" priority="188" operator="equal">
      <formula>0</formula>
    </cfRule>
  </conditionalFormatting>
  <conditionalFormatting sqref="O32">
    <cfRule type="cellIs" dxfId="260" priority="182" operator="greaterThan">
      <formula>0.000694444444444444</formula>
    </cfRule>
    <cfRule type="cellIs" dxfId="259" priority="183" operator="lessThan">
      <formula>0.000694444444444444</formula>
    </cfRule>
    <cfRule type="cellIs" dxfId="258" priority="184" operator="equal">
      <formula>0</formula>
    </cfRule>
  </conditionalFormatting>
  <conditionalFormatting sqref="O33">
    <cfRule type="cellIs" dxfId="257" priority="178" operator="greaterThan">
      <formula>0.000694444444444444</formula>
    </cfRule>
    <cfRule type="cellIs" dxfId="256" priority="179" operator="lessThan">
      <formula>0.000694444444444444</formula>
    </cfRule>
    <cfRule type="cellIs" dxfId="255" priority="180" operator="equal">
      <formula>0</formula>
    </cfRule>
  </conditionalFormatting>
  <conditionalFormatting sqref="O35">
    <cfRule type="cellIs" dxfId="254" priority="174" operator="greaterThan">
      <formula>0.000694444444444444</formula>
    </cfRule>
    <cfRule type="cellIs" dxfId="253" priority="175" operator="lessThan">
      <formula>0.000694444444444444</formula>
    </cfRule>
    <cfRule type="cellIs" dxfId="252" priority="176" operator="equal">
      <formula>0</formula>
    </cfRule>
  </conditionalFormatting>
  <conditionalFormatting sqref="O38">
    <cfRule type="cellIs" dxfId="251" priority="170" operator="greaterThan">
      <formula>0.000694444444444444</formula>
    </cfRule>
    <cfRule type="cellIs" dxfId="250" priority="171" operator="lessThan">
      <formula>0.000694444444444444</formula>
    </cfRule>
    <cfRule type="cellIs" dxfId="249" priority="172" operator="equal">
      <formula>0</formula>
    </cfRule>
  </conditionalFormatting>
  <conditionalFormatting sqref="O42:O45">
    <cfRule type="cellIs" dxfId="248" priority="166" operator="greaterThan">
      <formula>0.000694444444444444</formula>
    </cfRule>
    <cfRule type="cellIs" dxfId="247" priority="167" operator="lessThan">
      <formula>0.000694444444444444</formula>
    </cfRule>
    <cfRule type="cellIs" dxfId="246" priority="168" operator="equal">
      <formula>0</formula>
    </cfRule>
  </conditionalFormatting>
  <conditionalFormatting sqref="O50">
    <cfRule type="cellIs" dxfId="245" priority="162" operator="greaterThan">
      <formula>0.000694444444444444</formula>
    </cfRule>
    <cfRule type="cellIs" dxfId="244" priority="163" operator="lessThan">
      <formula>0.000694444444444444</formula>
    </cfRule>
    <cfRule type="cellIs" dxfId="243" priority="164" operator="equal">
      <formula>0</formula>
    </cfRule>
  </conditionalFormatting>
  <conditionalFormatting sqref="O52:O53">
    <cfRule type="cellIs" dxfId="242" priority="158" operator="greaterThan">
      <formula>0.000694444444444444</formula>
    </cfRule>
    <cfRule type="cellIs" dxfId="241" priority="159" operator="lessThan">
      <formula>0.000694444444444444</formula>
    </cfRule>
    <cfRule type="cellIs" dxfId="240" priority="160" operator="equal">
      <formula>0</formula>
    </cfRule>
  </conditionalFormatting>
  <conditionalFormatting sqref="O55">
    <cfRule type="cellIs" dxfId="239" priority="154" operator="greaterThan">
      <formula>0.000694444444444444</formula>
    </cfRule>
    <cfRule type="cellIs" dxfId="238" priority="155" operator="lessThan">
      <formula>0.000694444444444444</formula>
    </cfRule>
    <cfRule type="cellIs" dxfId="237" priority="156" operator="equal">
      <formula>0</formula>
    </cfRule>
  </conditionalFormatting>
  <conditionalFormatting sqref="O57:O59">
    <cfRule type="cellIs" dxfId="236" priority="150" operator="greaterThan">
      <formula>0.000694444444444444</formula>
    </cfRule>
    <cfRule type="cellIs" dxfId="235" priority="151" operator="lessThan">
      <formula>0.000694444444444444</formula>
    </cfRule>
    <cfRule type="cellIs" dxfId="234" priority="152" operator="equal">
      <formula>0</formula>
    </cfRule>
  </conditionalFormatting>
  <conditionalFormatting sqref="O66">
    <cfRule type="cellIs" dxfId="233" priority="146" operator="greaterThan">
      <formula>0.000694444444444444</formula>
    </cfRule>
    <cfRule type="cellIs" dxfId="232" priority="147" operator="lessThan">
      <formula>0.000694444444444444</formula>
    </cfRule>
    <cfRule type="cellIs" dxfId="231" priority="148" operator="equal">
      <formula>0</formula>
    </cfRule>
  </conditionalFormatting>
  <conditionalFormatting sqref="O67">
    <cfRule type="cellIs" dxfId="230" priority="142" operator="greaterThan">
      <formula>0.000694444444444444</formula>
    </cfRule>
    <cfRule type="cellIs" dxfId="229" priority="143" operator="lessThan">
      <formula>0.000694444444444444</formula>
    </cfRule>
    <cfRule type="cellIs" dxfId="228" priority="144" operator="equal">
      <formula>0</formula>
    </cfRule>
  </conditionalFormatting>
  <conditionalFormatting sqref="O69">
    <cfRule type="cellIs" dxfId="227" priority="138" operator="greaterThan">
      <formula>0.000694444444444444</formula>
    </cfRule>
    <cfRule type="cellIs" dxfId="226" priority="139" operator="lessThan">
      <formula>0.000694444444444444</formula>
    </cfRule>
    <cfRule type="cellIs" dxfId="225" priority="140" operator="equal">
      <formula>0</formula>
    </cfRule>
  </conditionalFormatting>
  <conditionalFormatting sqref="O75">
    <cfRule type="cellIs" dxfId="224" priority="134" operator="greaterThan">
      <formula>0.000694444444444444</formula>
    </cfRule>
    <cfRule type="cellIs" dxfId="223" priority="135" operator="lessThan">
      <formula>0.000694444444444444</formula>
    </cfRule>
    <cfRule type="cellIs" dxfId="222" priority="136" operator="equal">
      <formula>0</formula>
    </cfRule>
  </conditionalFormatting>
  <conditionalFormatting sqref="O77:O80">
    <cfRule type="cellIs" dxfId="221" priority="130" operator="greaterThan">
      <formula>0.000694444444444444</formula>
    </cfRule>
    <cfRule type="cellIs" dxfId="220" priority="131" operator="lessThan">
      <formula>0.000694444444444444</formula>
    </cfRule>
    <cfRule type="cellIs" dxfId="219" priority="132" operator="equal">
      <formula>0</formula>
    </cfRule>
  </conditionalFormatting>
  <conditionalFormatting sqref="O84:O86">
    <cfRule type="cellIs" dxfId="218" priority="126" operator="greaterThan">
      <formula>0.000694444444444444</formula>
    </cfRule>
    <cfRule type="cellIs" dxfId="217" priority="127" operator="lessThan">
      <formula>0.000694444444444444</formula>
    </cfRule>
    <cfRule type="cellIs" dxfId="216" priority="128" operator="equal">
      <formula>0</formula>
    </cfRule>
  </conditionalFormatting>
  <conditionalFormatting sqref="O92">
    <cfRule type="cellIs" dxfId="215" priority="122" operator="greaterThan">
      <formula>0.000694444444444444</formula>
    </cfRule>
    <cfRule type="cellIs" dxfId="214" priority="123" operator="lessThan">
      <formula>0.000694444444444444</formula>
    </cfRule>
    <cfRule type="cellIs" dxfId="213" priority="124" operator="equal">
      <formula>0</formula>
    </cfRule>
  </conditionalFormatting>
  <conditionalFormatting sqref="O94:O96">
    <cfRule type="cellIs" dxfId="212" priority="118" operator="greaterThan">
      <formula>0.000694444444444444</formula>
    </cfRule>
    <cfRule type="cellIs" dxfId="211" priority="119" operator="lessThan">
      <formula>0.000694444444444444</formula>
    </cfRule>
    <cfRule type="cellIs" dxfId="210" priority="120" operator="equal">
      <formula>0</formula>
    </cfRule>
  </conditionalFormatting>
  <conditionalFormatting sqref="O98">
    <cfRule type="cellIs" dxfId="209" priority="114" operator="greaterThan">
      <formula>0.000694444444444444</formula>
    </cfRule>
    <cfRule type="cellIs" dxfId="208" priority="115" operator="lessThan">
      <formula>0.000694444444444444</formula>
    </cfRule>
    <cfRule type="cellIs" dxfId="207" priority="116" operator="equal">
      <formula>0</formula>
    </cfRule>
  </conditionalFormatting>
  <conditionalFormatting sqref="O100">
    <cfRule type="cellIs" dxfId="206" priority="110" operator="greaterThan">
      <formula>0.000694444444444444</formula>
    </cfRule>
    <cfRule type="cellIs" dxfId="205" priority="111" operator="lessThan">
      <formula>0.000694444444444444</formula>
    </cfRule>
    <cfRule type="cellIs" dxfId="204" priority="112" operator="equal">
      <formula>0</formula>
    </cfRule>
  </conditionalFormatting>
  <conditionalFormatting sqref="O102">
    <cfRule type="cellIs" dxfId="203" priority="106" operator="greaterThan">
      <formula>0.000694444444444444</formula>
    </cfRule>
    <cfRule type="cellIs" dxfId="202" priority="107" operator="lessThan">
      <formula>0.000694444444444444</formula>
    </cfRule>
    <cfRule type="cellIs" dxfId="201" priority="108" operator="equal">
      <formula>0</formula>
    </cfRule>
  </conditionalFormatting>
  <conditionalFormatting sqref="O103">
    <cfRule type="cellIs" dxfId="200" priority="102" operator="greaterThan">
      <formula>0.000694444444444444</formula>
    </cfRule>
    <cfRule type="cellIs" dxfId="199" priority="103" operator="lessThan">
      <formula>0.000694444444444444</formula>
    </cfRule>
    <cfRule type="cellIs" dxfId="198" priority="104" operator="equal">
      <formula>0</formula>
    </cfRule>
  </conditionalFormatting>
  <conditionalFormatting sqref="O104">
    <cfRule type="cellIs" dxfId="197" priority="98" operator="greaterThan">
      <formula>0.000694444444444444</formula>
    </cfRule>
    <cfRule type="cellIs" dxfId="196" priority="99" operator="lessThan">
      <formula>0.000694444444444444</formula>
    </cfRule>
    <cfRule type="cellIs" dxfId="195" priority="100" operator="equal">
      <formula>0</formula>
    </cfRule>
  </conditionalFormatting>
  <conditionalFormatting sqref="O108">
    <cfRule type="cellIs" dxfId="194" priority="94" operator="greaterThan">
      <formula>0.000694444444444444</formula>
    </cfRule>
    <cfRule type="cellIs" dxfId="193" priority="95" operator="lessThan">
      <formula>0.000694444444444444</formula>
    </cfRule>
    <cfRule type="cellIs" dxfId="192" priority="96" operator="equal">
      <formula>0</formula>
    </cfRule>
  </conditionalFormatting>
  <conditionalFormatting sqref="O116">
    <cfRule type="cellIs" dxfId="191" priority="90" operator="greaterThan">
      <formula>0.000694444444444444</formula>
    </cfRule>
    <cfRule type="cellIs" dxfId="190" priority="91" operator="lessThan">
      <formula>0.000694444444444444</formula>
    </cfRule>
    <cfRule type="cellIs" dxfId="189" priority="92" operator="equal">
      <formula>0</formula>
    </cfRule>
  </conditionalFormatting>
  <conditionalFormatting sqref="O118:O120">
    <cfRule type="cellIs" dxfId="188" priority="86" operator="greaterThan">
      <formula>0.000694444444444444</formula>
    </cfRule>
    <cfRule type="cellIs" dxfId="187" priority="87" operator="lessThan">
      <formula>0.000694444444444444</formula>
    </cfRule>
    <cfRule type="cellIs" dxfId="186" priority="88" operator="equal">
      <formula>0</formula>
    </cfRule>
  </conditionalFormatting>
  <conditionalFormatting sqref="O126">
    <cfRule type="cellIs" dxfId="185" priority="82" operator="greaterThan">
      <formula>0.000694444444444444</formula>
    </cfRule>
    <cfRule type="cellIs" dxfId="184" priority="83" operator="lessThan">
      <formula>0.000694444444444444</formula>
    </cfRule>
    <cfRule type="cellIs" dxfId="183" priority="84" operator="equal">
      <formula>0</formula>
    </cfRule>
  </conditionalFormatting>
  <conditionalFormatting sqref="O128:O130">
    <cfRule type="cellIs" dxfId="182" priority="78" operator="greaterThan">
      <formula>0.000694444444444444</formula>
    </cfRule>
    <cfRule type="cellIs" dxfId="181" priority="79" operator="lessThan">
      <formula>0.000694444444444444</formula>
    </cfRule>
    <cfRule type="cellIs" dxfId="180" priority="80" operator="equal">
      <formula>0</formula>
    </cfRule>
  </conditionalFormatting>
  <conditionalFormatting sqref="O132">
    <cfRule type="cellIs" dxfId="179" priority="74" operator="greaterThan">
      <formula>0.000694444444444444</formula>
    </cfRule>
    <cfRule type="cellIs" dxfId="178" priority="75" operator="lessThan">
      <formula>0.000694444444444444</formula>
    </cfRule>
    <cfRule type="cellIs" dxfId="177" priority="76" operator="equal">
      <formula>0</formula>
    </cfRule>
  </conditionalFormatting>
  <conditionalFormatting sqref="O133">
    <cfRule type="cellIs" dxfId="176" priority="70" operator="greaterThan">
      <formula>0.000694444444444444</formula>
    </cfRule>
    <cfRule type="cellIs" dxfId="175" priority="71" operator="lessThan">
      <formula>0.000694444444444444</formula>
    </cfRule>
    <cfRule type="cellIs" dxfId="174" priority="72" operator="equal">
      <formula>0</formula>
    </cfRule>
  </conditionalFormatting>
  <conditionalFormatting sqref="O137:O139">
    <cfRule type="cellIs" dxfId="173" priority="66" operator="greaterThan">
      <formula>0.000694444444444444</formula>
    </cfRule>
    <cfRule type="cellIs" dxfId="172" priority="67" operator="lessThan">
      <formula>0.000694444444444444</formula>
    </cfRule>
    <cfRule type="cellIs" dxfId="171" priority="68" operator="equal">
      <formula>0</formula>
    </cfRule>
  </conditionalFormatting>
  <conditionalFormatting sqref="O144">
    <cfRule type="cellIs" dxfId="170" priority="62" operator="greaterThan">
      <formula>0.000694444444444444</formula>
    </cfRule>
    <cfRule type="cellIs" dxfId="169" priority="63" operator="lessThan">
      <formula>0.000694444444444444</formula>
    </cfRule>
    <cfRule type="cellIs" dxfId="168" priority="64" operator="equal">
      <formula>0</formula>
    </cfRule>
  </conditionalFormatting>
  <conditionalFormatting sqref="O148">
    <cfRule type="cellIs" dxfId="167" priority="58" operator="greaterThan">
      <formula>0.000694444444444444</formula>
    </cfRule>
    <cfRule type="cellIs" dxfId="166" priority="59" operator="lessThan">
      <formula>0.000694444444444444</formula>
    </cfRule>
    <cfRule type="cellIs" dxfId="165" priority="60" operator="equal">
      <formula>0</formula>
    </cfRule>
  </conditionalFormatting>
  <conditionalFormatting sqref="O150:O152">
    <cfRule type="cellIs" dxfId="164" priority="54" operator="greaterThan">
      <formula>0.000694444444444444</formula>
    </cfRule>
    <cfRule type="cellIs" dxfId="163" priority="55" operator="lessThan">
      <formula>0.000694444444444444</formula>
    </cfRule>
    <cfRule type="cellIs" dxfId="162" priority="56" operator="equal">
      <formula>0</formula>
    </cfRule>
  </conditionalFormatting>
  <conditionalFormatting sqref="O156:O158">
    <cfRule type="cellIs" dxfId="161" priority="50" operator="greaterThan">
      <formula>0.000694444444444444</formula>
    </cfRule>
    <cfRule type="cellIs" dxfId="160" priority="51" operator="lessThan">
      <formula>0.000694444444444444</formula>
    </cfRule>
    <cfRule type="cellIs" dxfId="159" priority="52" operator="equal">
      <formula>0</formula>
    </cfRule>
  </conditionalFormatting>
  <conditionalFormatting sqref="O160">
    <cfRule type="cellIs" dxfId="158" priority="46" operator="greaterThan">
      <formula>0.000694444444444444</formula>
    </cfRule>
    <cfRule type="cellIs" dxfId="157" priority="47" operator="lessThan">
      <formula>0.000694444444444444</formula>
    </cfRule>
    <cfRule type="cellIs" dxfId="156" priority="48" operator="equal">
      <formula>0</formula>
    </cfRule>
  </conditionalFormatting>
  <conditionalFormatting sqref="O166:O169">
    <cfRule type="cellIs" dxfId="155" priority="42" operator="greaterThan">
      <formula>0.000694444444444444</formula>
    </cfRule>
    <cfRule type="cellIs" dxfId="154" priority="43" operator="lessThan">
      <formula>0.000694444444444444</formula>
    </cfRule>
    <cfRule type="cellIs" dxfId="153" priority="44" operator="equal">
      <formula>0</formula>
    </cfRule>
  </conditionalFormatting>
  <conditionalFormatting sqref="O176">
    <cfRule type="cellIs" dxfId="152" priority="38" operator="greaterThan">
      <formula>0.000694444444444444</formula>
    </cfRule>
    <cfRule type="cellIs" dxfId="151" priority="39" operator="lessThan">
      <formula>0.000694444444444444</formula>
    </cfRule>
    <cfRule type="cellIs" dxfId="150" priority="40" operator="equal">
      <formula>0</formula>
    </cfRule>
  </conditionalFormatting>
  <conditionalFormatting sqref="O180">
    <cfRule type="cellIs" dxfId="149" priority="34" operator="greaterThan">
      <formula>0.000694444444444444</formula>
    </cfRule>
    <cfRule type="cellIs" dxfId="148" priority="35" operator="lessThan">
      <formula>0.000694444444444444</formula>
    </cfRule>
    <cfRule type="cellIs" dxfId="147" priority="36" operator="equal">
      <formula>0</formula>
    </cfRule>
  </conditionalFormatting>
  <conditionalFormatting sqref="O182">
    <cfRule type="cellIs" dxfId="146" priority="30" operator="greaterThan">
      <formula>0.000694444444444444</formula>
    </cfRule>
    <cfRule type="cellIs" dxfId="145" priority="31" operator="lessThan">
      <formula>0.000694444444444444</formula>
    </cfRule>
    <cfRule type="cellIs" dxfId="144" priority="32" operator="equal">
      <formula>0</formula>
    </cfRule>
  </conditionalFormatting>
  <conditionalFormatting sqref="O183">
    <cfRule type="cellIs" dxfId="143" priority="26" operator="greaterThan">
      <formula>0.000694444444444444</formula>
    </cfRule>
    <cfRule type="cellIs" dxfId="142" priority="27" operator="lessThan">
      <formula>0.000694444444444444</formula>
    </cfRule>
    <cfRule type="cellIs" dxfId="141" priority="28" operator="equal">
      <formula>0</formula>
    </cfRule>
  </conditionalFormatting>
  <conditionalFormatting sqref="O188:O191">
    <cfRule type="cellIs" dxfId="140" priority="22" operator="greaterThan">
      <formula>0.000694444444444444</formula>
    </cfRule>
    <cfRule type="cellIs" dxfId="139" priority="23" operator="lessThan">
      <formula>0.000694444444444444</formula>
    </cfRule>
    <cfRule type="cellIs" dxfId="138" priority="24" operator="equal">
      <formula>0</formula>
    </cfRule>
  </conditionalFormatting>
  <conditionalFormatting sqref="O195">
    <cfRule type="cellIs" dxfId="137" priority="18" operator="greaterThan">
      <formula>0.000694444444444444</formula>
    </cfRule>
    <cfRule type="cellIs" dxfId="136" priority="19" operator="lessThan">
      <formula>0.000694444444444444</formula>
    </cfRule>
    <cfRule type="cellIs" dxfId="135" priority="20" operator="equal">
      <formula>0</formula>
    </cfRule>
  </conditionalFormatting>
  <conditionalFormatting sqref="O199">
    <cfRule type="cellIs" dxfId="134" priority="14" operator="greaterThan">
      <formula>0.000694444444444444</formula>
    </cfRule>
    <cfRule type="cellIs" dxfId="133" priority="15" operator="lessThan">
      <formula>0.000694444444444444</formula>
    </cfRule>
    <cfRule type="cellIs" dxfId="132" priority="16" operator="equal">
      <formula>0</formula>
    </cfRule>
  </conditionalFormatting>
  <conditionalFormatting sqref="O201:O204">
    <cfRule type="cellIs" dxfId="131" priority="10" operator="greaterThan">
      <formula>0.000694444444444444</formula>
    </cfRule>
    <cfRule type="cellIs" dxfId="130" priority="11" operator="lessThan">
      <formula>0.000694444444444444</formula>
    </cfRule>
    <cfRule type="cellIs" dxfId="129" priority="12" operator="equal">
      <formula>0</formula>
    </cfRule>
  </conditionalFormatting>
  <conditionalFormatting sqref="X4:X208">
    <cfRule type="cellIs" dxfId="128" priority="7" operator="lessThan">
      <formula>0.000694444444444444</formula>
    </cfRule>
    <cfRule type="cellIs" dxfId="127" priority="8" operator="greaterThan">
      <formula>0</formula>
    </cfRule>
  </conditionalFormatting>
  <conditionalFormatting sqref="N4">
    <cfRule type="cellIs" dxfId="5" priority="3" operator="greaterThan">
      <formula>0.0208333333333333</formula>
    </cfRule>
    <cfRule type="cellIs" dxfId="4" priority="4" operator="lessThan">
      <formula>0.0215277777777778</formula>
    </cfRule>
    <cfRule type="cellIs" dxfId="3" priority="5" operator="equal">
      <formula>0</formula>
    </cfRule>
  </conditionalFormatting>
  <conditionalFormatting sqref="N4">
    <cfRule type="cellIs" dxfId="2" priority="1" operator="lessThan">
      <formula>0.000694444444444444</formula>
    </cfRule>
    <cfRule type="cellIs" dxfId="1" priority="2" operator="greaterThan">
      <formula>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25" operator="containsText" id="{F822C872-F1C8-4F02-9F6A-764E04C977C7}">
            <xm:f>NOT(ISERROR(SEARCH("-",P8)))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P8:P9 P12 P15:P19 P31:P33 P35 P38:P39 P50 P52:P53 P42:P45</xm:sqref>
        </x14:conditionalFormatting>
        <x14:conditionalFormatting xmlns:xm="http://schemas.microsoft.com/office/excel/2006/main">
          <x14:cfRule type="containsText" priority="518" operator="containsText" id="{DD7D5859-AF53-4633-9D29-60ECEB881673}">
            <xm:f>NOT(ISERROR(SEARCH("-",P55)))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P69 P55:P59 P75:P80 P84:P86 P92 P94:P96 P98 P66:P67</xm:sqref>
        </x14:conditionalFormatting>
        <x14:conditionalFormatting xmlns:xm="http://schemas.microsoft.com/office/excel/2006/main">
          <x14:cfRule type="containsText" priority="511" operator="containsText" id="{D3E52263-B81C-4D74-A9DF-57AC3A7246EE}">
            <xm:f>NOT(ISERROR(SEARCH("-",P100)))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P108 P116 P100 P148 P144:P145 P102:P104 P118:P120 P126:P130 P132:P134 P137:P139 P150:P152</xm:sqref>
        </x14:conditionalFormatting>
        <x14:conditionalFormatting xmlns:xm="http://schemas.microsoft.com/office/excel/2006/main">
          <x14:cfRule type="containsText" priority="505" operator="containsText" id="{DE8B750F-8FCA-4F3F-A432-06794D0290EF}">
            <xm:f>NOT(ISERROR(SEARCH("-",P156)))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P160 P180 P176:P177 P195 P199 P156:P158 P166:P169 P182:P183 P188:P191 P201:P204</xm:sqref>
        </x14:conditionalFormatting>
        <x14:conditionalFormatting xmlns:xm="http://schemas.microsoft.com/office/excel/2006/main">
          <x14:cfRule type="containsText" priority="498" operator="containsText" id="{8318D8A8-79B2-4DFE-81AC-60BB1C02A5CB}">
            <xm:f>NOT(ISERROR(SEARCH("-",N6)))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N6</xm:sqref>
        </x14:conditionalFormatting>
        <x14:conditionalFormatting xmlns:xm="http://schemas.microsoft.com/office/excel/2006/main">
          <x14:cfRule type="containsText" priority="492" operator="containsText" id="{473CC6A6-1BE2-41CB-9651-773E4A617C8D}">
            <xm:f>NOT(ISERROR(SEARCH("-",P4)))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P4</xm:sqref>
        </x14:conditionalFormatting>
        <x14:conditionalFormatting xmlns:xm="http://schemas.microsoft.com/office/excel/2006/main">
          <x14:cfRule type="containsText" priority="487" operator="containsText" id="{D946CDDF-30F2-46B8-AD2E-71BBF1BA080D}">
            <xm:f>NOT(ISERROR(SEARCH("-",P10)))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P10:P11</xm:sqref>
        </x14:conditionalFormatting>
        <x14:conditionalFormatting xmlns:xm="http://schemas.microsoft.com/office/excel/2006/main">
          <x14:cfRule type="containsText" priority="482" operator="containsText" id="{55303C90-55B1-4E33-80F3-815DF77572CB}">
            <xm:f>NOT(ISERROR(SEARCH("-",P13)))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P13:P14</xm:sqref>
        </x14:conditionalFormatting>
        <x14:conditionalFormatting xmlns:xm="http://schemas.microsoft.com/office/excel/2006/main">
          <x14:cfRule type="containsText" priority="477" operator="containsText" id="{CC52C35C-8CD5-4408-A7DB-94BF5FB4BE28}">
            <xm:f>NOT(ISERROR(SEARCH("-",P20)))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P20:P26</xm:sqref>
        </x14:conditionalFormatting>
        <x14:conditionalFormatting xmlns:xm="http://schemas.microsoft.com/office/excel/2006/main">
          <x14:cfRule type="containsText" priority="472" operator="containsText" id="{14FA9ED9-7FD3-411E-B0F0-21D2EBFD4584}">
            <xm:f>NOT(ISERROR(SEARCH("-",P34)))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P34</xm:sqref>
        </x14:conditionalFormatting>
        <x14:conditionalFormatting xmlns:xm="http://schemas.microsoft.com/office/excel/2006/main">
          <x14:cfRule type="containsText" priority="467" operator="containsText" id="{935A904B-F9A3-402F-8EB7-ACE6FC97D85C}">
            <xm:f>NOT(ISERROR(SEARCH("-",P36)))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P36:P37</xm:sqref>
        </x14:conditionalFormatting>
        <x14:conditionalFormatting xmlns:xm="http://schemas.microsoft.com/office/excel/2006/main">
          <x14:cfRule type="containsText" priority="462" operator="containsText" id="{846CC9A1-68F4-4B34-BEE0-40A3462A7C81}">
            <xm:f>NOT(ISERROR(SEARCH("-",P46)))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P46:P47</xm:sqref>
        </x14:conditionalFormatting>
        <x14:conditionalFormatting xmlns:xm="http://schemas.microsoft.com/office/excel/2006/main">
          <x14:cfRule type="containsText" priority="457" operator="containsText" id="{65C19D26-4F3B-4976-B1DC-E107B5CAC9A1}">
            <xm:f>NOT(ISERROR(SEARCH("-",P51)))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P51</xm:sqref>
        </x14:conditionalFormatting>
        <x14:conditionalFormatting xmlns:xm="http://schemas.microsoft.com/office/excel/2006/main">
          <x14:cfRule type="containsText" priority="452" operator="containsText" id="{2229A8AD-0EBE-4662-898A-2FFF5B74F324}">
            <xm:f>NOT(ISERROR(SEARCH("-",P54)))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P54</xm:sqref>
        </x14:conditionalFormatting>
        <x14:conditionalFormatting xmlns:xm="http://schemas.microsoft.com/office/excel/2006/main">
          <x14:cfRule type="containsText" priority="447" operator="containsText" id="{444841BB-DF04-4B68-80C2-27B3DDA701EF}">
            <xm:f>NOT(ISERROR(SEARCH("-",P60)))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P60:P65</xm:sqref>
        </x14:conditionalFormatting>
        <x14:conditionalFormatting xmlns:xm="http://schemas.microsoft.com/office/excel/2006/main">
          <x14:cfRule type="containsText" priority="442" operator="containsText" id="{7C4B3FCF-CF3B-4D10-8458-024CBF505F99}">
            <xm:f>NOT(ISERROR(SEARCH("-",P68)))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P68</xm:sqref>
        </x14:conditionalFormatting>
        <x14:conditionalFormatting xmlns:xm="http://schemas.microsoft.com/office/excel/2006/main">
          <x14:cfRule type="containsText" priority="437" operator="containsText" id="{4E4B6DD3-9373-4A88-81B5-9A78F5C997D7}">
            <xm:f>NOT(ISERROR(SEARCH("-",P70)))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P70:P72</xm:sqref>
        </x14:conditionalFormatting>
        <x14:conditionalFormatting xmlns:xm="http://schemas.microsoft.com/office/excel/2006/main">
          <x14:cfRule type="containsText" priority="432" operator="containsText" id="{E626EE41-C336-4BF7-ABF2-360F966D2481}">
            <xm:f>NOT(ISERROR(SEARCH("-",P81)))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P81:P83</xm:sqref>
        </x14:conditionalFormatting>
        <x14:conditionalFormatting xmlns:xm="http://schemas.microsoft.com/office/excel/2006/main">
          <x14:cfRule type="containsText" priority="427" operator="containsText" id="{77D1807B-7BA0-4C46-9D2D-9F0C0897F5E4}">
            <xm:f>NOT(ISERROR(SEARCH("-",P87)))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P87:P89</xm:sqref>
        </x14:conditionalFormatting>
        <x14:conditionalFormatting xmlns:xm="http://schemas.microsoft.com/office/excel/2006/main">
          <x14:cfRule type="containsText" priority="422" operator="containsText" id="{34F58DD0-2DB1-4CF6-873C-747932DFEAA8}">
            <xm:f>NOT(ISERROR(SEARCH("-",P93)))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P93</xm:sqref>
        </x14:conditionalFormatting>
        <x14:conditionalFormatting xmlns:xm="http://schemas.microsoft.com/office/excel/2006/main">
          <x14:cfRule type="containsText" priority="417" operator="containsText" id="{95C37512-212E-4A79-9E37-1F0FAEADEF3B}">
            <xm:f>NOT(ISERROR(SEARCH("-",P97)))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P97</xm:sqref>
        </x14:conditionalFormatting>
        <x14:conditionalFormatting xmlns:xm="http://schemas.microsoft.com/office/excel/2006/main">
          <x14:cfRule type="containsText" priority="412" operator="containsText" id="{19B58C8B-7F8E-4819-9137-D60FA215ADCC}">
            <xm:f>NOT(ISERROR(SEARCH("-",P99)))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P99</xm:sqref>
        </x14:conditionalFormatting>
        <x14:conditionalFormatting xmlns:xm="http://schemas.microsoft.com/office/excel/2006/main">
          <x14:cfRule type="containsText" priority="407" operator="containsText" id="{6BB3C99D-044C-4DEE-AC5F-44BCC5F68F0E}">
            <xm:f>NOT(ISERROR(SEARCH("-",P101)))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P101</xm:sqref>
        </x14:conditionalFormatting>
        <x14:conditionalFormatting xmlns:xm="http://schemas.microsoft.com/office/excel/2006/main">
          <x14:cfRule type="containsText" priority="402" operator="containsText" id="{023999A8-7C41-4DAA-AFB3-554883CB5682}">
            <xm:f>NOT(ISERROR(SEARCH("-",P105)))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P105:P107</xm:sqref>
        </x14:conditionalFormatting>
        <x14:conditionalFormatting xmlns:xm="http://schemas.microsoft.com/office/excel/2006/main">
          <x14:cfRule type="containsText" priority="397" operator="containsText" id="{F2268012-1EEA-4944-A325-B86F030C4D50}">
            <xm:f>NOT(ISERROR(SEARCH("-",P109)))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P109:P115</xm:sqref>
        </x14:conditionalFormatting>
        <x14:conditionalFormatting xmlns:xm="http://schemas.microsoft.com/office/excel/2006/main">
          <x14:cfRule type="containsText" priority="392" operator="containsText" id="{55DF3DDA-3070-463C-8F13-6E0425DF3714}">
            <xm:f>NOT(ISERROR(SEARCH("-",P117)))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P117</xm:sqref>
        </x14:conditionalFormatting>
        <x14:conditionalFormatting xmlns:xm="http://schemas.microsoft.com/office/excel/2006/main">
          <x14:cfRule type="containsText" priority="387" operator="containsText" id="{80FC1DF5-4D66-4BB9-B68A-E2D780BD8472}">
            <xm:f>NOT(ISERROR(SEARCH("-",P121)))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P121:P125</xm:sqref>
        </x14:conditionalFormatting>
        <x14:conditionalFormatting xmlns:xm="http://schemas.microsoft.com/office/excel/2006/main">
          <x14:cfRule type="containsText" priority="382" operator="containsText" id="{3D27F2D3-9C5E-41F7-8C80-E8D96C797258}">
            <xm:f>NOT(ISERROR(SEARCH("-",P131)))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P131</xm:sqref>
        </x14:conditionalFormatting>
        <x14:conditionalFormatting xmlns:xm="http://schemas.microsoft.com/office/excel/2006/main">
          <x14:cfRule type="containsText" priority="377" operator="containsText" id="{373842B8-703F-4404-8BA5-F2CF6F0C4D60}">
            <xm:f>NOT(ISERROR(SEARCH("-",P140)))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P140:P143</xm:sqref>
        </x14:conditionalFormatting>
        <x14:conditionalFormatting xmlns:xm="http://schemas.microsoft.com/office/excel/2006/main">
          <x14:cfRule type="containsText" priority="372" operator="containsText" id="{C2626142-5314-4693-BD71-541FB96142CC}">
            <xm:f>NOT(ISERROR(SEARCH("-",P149)))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P149</xm:sqref>
        </x14:conditionalFormatting>
        <x14:conditionalFormatting xmlns:xm="http://schemas.microsoft.com/office/excel/2006/main">
          <x14:cfRule type="containsText" priority="367" operator="containsText" id="{2A16DDEE-2104-44D8-81F2-6B73DF9C0514}">
            <xm:f>NOT(ISERROR(SEARCH("-",P153)))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P153:P155</xm:sqref>
        </x14:conditionalFormatting>
        <x14:conditionalFormatting xmlns:xm="http://schemas.microsoft.com/office/excel/2006/main">
          <x14:cfRule type="containsText" priority="362" operator="containsText" id="{8FEC8261-EA32-4316-BCA7-A859EBEAC708}">
            <xm:f>NOT(ISERROR(SEARCH("-",P159)))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P159</xm:sqref>
        </x14:conditionalFormatting>
        <x14:conditionalFormatting xmlns:xm="http://schemas.microsoft.com/office/excel/2006/main">
          <x14:cfRule type="containsText" priority="357" operator="containsText" id="{8DE228CF-4E6B-4B00-855A-2BCF39126E90}">
            <xm:f>NOT(ISERROR(SEARCH("-",P161)))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P161:P165</xm:sqref>
        </x14:conditionalFormatting>
        <x14:conditionalFormatting xmlns:xm="http://schemas.microsoft.com/office/excel/2006/main">
          <x14:cfRule type="containsText" priority="352" operator="containsText" id="{EC981A5A-F961-46CF-82A7-A459D4EFC752}">
            <xm:f>NOT(ISERROR(SEARCH("-",P170)))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P170:P175</xm:sqref>
        </x14:conditionalFormatting>
        <x14:conditionalFormatting xmlns:xm="http://schemas.microsoft.com/office/excel/2006/main">
          <x14:cfRule type="containsText" priority="347" operator="containsText" id="{E6DB0880-7E5C-40AC-8F02-4E43000321CF}">
            <xm:f>NOT(ISERROR(SEARCH("-",P181)))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P181</xm:sqref>
        </x14:conditionalFormatting>
        <x14:conditionalFormatting xmlns:xm="http://schemas.microsoft.com/office/excel/2006/main">
          <x14:cfRule type="containsText" priority="342" operator="containsText" id="{3ED45960-789C-489B-A2AF-A91875C67C7A}">
            <xm:f>NOT(ISERROR(SEARCH("-",P184)))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P184:P187</xm:sqref>
        </x14:conditionalFormatting>
        <x14:conditionalFormatting xmlns:xm="http://schemas.microsoft.com/office/excel/2006/main">
          <x14:cfRule type="containsText" priority="337" operator="containsText" id="{A4CB6788-86D8-4736-9290-C9D5278FD882}">
            <xm:f>NOT(ISERROR(SEARCH("-",P192)))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P192:P194</xm:sqref>
        </x14:conditionalFormatting>
        <x14:conditionalFormatting xmlns:xm="http://schemas.microsoft.com/office/excel/2006/main">
          <x14:cfRule type="containsText" priority="332" operator="containsText" id="{A2AB37A7-C2DD-4432-882D-D4BCA4D6AEEE}">
            <xm:f>NOT(ISERROR(SEARCH("-",P196)))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P196:P198</xm:sqref>
        </x14:conditionalFormatting>
        <x14:conditionalFormatting xmlns:xm="http://schemas.microsoft.com/office/excel/2006/main">
          <x14:cfRule type="containsText" priority="327" operator="containsText" id="{320FE92A-19E4-4B0A-943B-C1045120309C}">
            <xm:f>NOT(ISERROR(SEARCH("-",P200)))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P200</xm:sqref>
        </x14:conditionalFormatting>
        <x14:conditionalFormatting xmlns:xm="http://schemas.microsoft.com/office/excel/2006/main">
          <x14:cfRule type="containsText" priority="322" operator="containsText" id="{C349AAC8-AF51-482B-BEF4-B175C7C54648}">
            <xm:f>NOT(ISERROR(SEARCH("-",P205)))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P205:P208</xm:sqref>
        </x14:conditionalFormatting>
        <x14:conditionalFormatting xmlns:xm="http://schemas.microsoft.com/office/excel/2006/main">
          <x14:cfRule type="containsText" priority="317" operator="containsText" id="{4B542EB0-8B79-4BF2-8F80-F08CCD80D3BB}">
            <xm:f>NOT(ISERROR(SEARCH("-",P27)))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P27</xm:sqref>
        </x14:conditionalFormatting>
        <x14:conditionalFormatting xmlns:xm="http://schemas.microsoft.com/office/excel/2006/main">
          <x14:cfRule type="containsText" priority="312" operator="containsText" id="{80D9C662-4995-4B8D-BF77-CD0AE5C2AB4E}">
            <xm:f>NOT(ISERROR(SEARCH("-",P29)))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P29</xm:sqref>
        </x14:conditionalFormatting>
        <x14:conditionalFormatting xmlns:xm="http://schemas.microsoft.com/office/excel/2006/main">
          <x14:cfRule type="containsText" priority="307" operator="containsText" id="{6A35AB0A-D4E0-428F-8C02-DB2173139B5A}">
            <xm:f>NOT(ISERROR(SEARCH("-",P6)))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P6</xm:sqref>
        </x14:conditionalFormatting>
        <x14:conditionalFormatting xmlns:xm="http://schemas.microsoft.com/office/excel/2006/main">
          <x14:cfRule type="containsText" priority="302" operator="containsText" id="{215CC392-764B-4D96-9867-7EF5210320D6}">
            <xm:f>NOT(ISERROR(SEARCH("-",P40)))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P40</xm:sqref>
        </x14:conditionalFormatting>
        <x14:conditionalFormatting xmlns:xm="http://schemas.microsoft.com/office/excel/2006/main">
          <x14:cfRule type="containsText" priority="297" operator="containsText" id="{5138FCA0-4F98-4B17-8BE1-AEAB1B1AA952}">
            <xm:f>NOT(ISERROR(SEARCH("-",P48)))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P48</xm:sqref>
        </x14:conditionalFormatting>
        <x14:conditionalFormatting xmlns:xm="http://schemas.microsoft.com/office/excel/2006/main">
          <x14:cfRule type="containsText" priority="292" operator="containsText" id="{56C6299A-7B50-4ECE-BDC2-9F73B02C636C}">
            <xm:f>NOT(ISERROR(SEARCH("-",P73)))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P73</xm:sqref>
        </x14:conditionalFormatting>
        <x14:conditionalFormatting xmlns:xm="http://schemas.microsoft.com/office/excel/2006/main">
          <x14:cfRule type="containsText" priority="287" operator="containsText" id="{F953B1C8-ADD6-421C-9A05-55A6296659B1}">
            <xm:f>NOT(ISERROR(SEARCH("-",P90)))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P90</xm:sqref>
        </x14:conditionalFormatting>
        <x14:conditionalFormatting xmlns:xm="http://schemas.microsoft.com/office/excel/2006/main">
          <x14:cfRule type="containsText" priority="282" operator="containsText" id="{C5B0A911-B817-497D-A859-42C3F2503571}">
            <xm:f>NOT(ISERROR(SEARCH("-",P135)))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P135</xm:sqref>
        </x14:conditionalFormatting>
        <x14:conditionalFormatting xmlns:xm="http://schemas.microsoft.com/office/excel/2006/main">
          <x14:cfRule type="containsText" priority="277" operator="containsText" id="{CAEC2D3B-2D0C-4D05-876A-F098A7ACB6AA}">
            <xm:f>NOT(ISERROR(SEARCH("-",P146)))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P146</xm:sqref>
        </x14:conditionalFormatting>
        <x14:conditionalFormatting xmlns:xm="http://schemas.microsoft.com/office/excel/2006/main">
          <x14:cfRule type="containsText" priority="272" operator="containsText" id="{336A9F20-9418-4D8F-82DC-CB478E597548}">
            <xm:f>NOT(ISERROR(SEARCH("-",P178)))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P178</xm:sqref>
        </x14:conditionalFormatting>
        <x14:conditionalFormatting xmlns:xm="http://schemas.microsoft.com/office/excel/2006/main">
          <x14:cfRule type="containsText" priority="265" operator="containsText" id="{A14E91A8-F878-40B8-A84C-25F50689A146}">
            <xm:f>NOT(ISERROR(SEARCH("-",N8)))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N8:N15</xm:sqref>
        </x14:conditionalFormatting>
        <x14:conditionalFormatting xmlns:xm="http://schemas.microsoft.com/office/excel/2006/main">
          <x14:cfRule type="containsText" priority="262" operator="containsText" id="{589C130C-848A-4483-9C2D-709CA64EBBC9}">
            <xm:f>NOT(ISERROR(SEARCH("-",N17)))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N17:N27</xm:sqref>
        </x14:conditionalFormatting>
        <x14:conditionalFormatting xmlns:xm="http://schemas.microsoft.com/office/excel/2006/main">
          <x14:cfRule type="containsText" priority="259" operator="containsText" id="{EE2D2D0C-1AF0-490D-9746-FD11746AF120}">
            <xm:f>NOT(ISERROR(SEARCH("-",N29)))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N29</xm:sqref>
        </x14:conditionalFormatting>
        <x14:conditionalFormatting xmlns:xm="http://schemas.microsoft.com/office/excel/2006/main">
          <x14:cfRule type="containsText" priority="256" operator="containsText" id="{DA75778C-FB5E-4ED0-8385-C7BA44BA62B1}">
            <xm:f>NOT(ISERROR(SEARCH("-",N31)))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N31:N38 N50:N55 N42:N48 N40</xm:sqref>
        </x14:conditionalFormatting>
        <x14:conditionalFormatting xmlns:xm="http://schemas.microsoft.com/office/excel/2006/main">
          <x14:cfRule type="containsText" priority="253" operator="containsText" id="{D215EFD2-4CAF-48D6-8A12-0279A0291CBF}">
            <xm:f>NOT(ISERROR(SEARCH("-",N57)))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N57:N73</xm:sqref>
        </x14:conditionalFormatting>
        <x14:conditionalFormatting xmlns:xm="http://schemas.microsoft.com/office/excel/2006/main">
          <x14:cfRule type="containsText" priority="250" operator="containsText" id="{B2478A8C-2B9F-4F4E-9B01-1874EE54BA13}">
            <xm:f>NOT(ISERROR(SEARCH("-",N75)))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N75</xm:sqref>
        </x14:conditionalFormatting>
        <x14:conditionalFormatting xmlns:xm="http://schemas.microsoft.com/office/excel/2006/main">
          <x14:cfRule type="containsText" priority="247" operator="containsText" id="{5CA35E1D-FA5F-4E02-B265-6071D10A94ED}">
            <xm:f>NOT(ISERROR(SEARCH("-",N77)))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N77:N89</xm:sqref>
        </x14:conditionalFormatting>
        <x14:conditionalFormatting xmlns:xm="http://schemas.microsoft.com/office/excel/2006/main">
          <x14:cfRule type="containsText" priority="244" operator="containsText" id="{34B475DE-1F2F-4632-A27B-F7276F781C55}">
            <xm:f>NOT(ISERROR(SEARCH("-",N90)))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N90</xm:sqref>
        </x14:conditionalFormatting>
        <x14:conditionalFormatting xmlns:xm="http://schemas.microsoft.com/office/excel/2006/main">
          <x14:cfRule type="containsText" priority="241" operator="containsText" id="{1D64477D-934F-4EC5-8B3C-B83B92655230}">
            <xm:f>NOT(ISERROR(SEARCH("-",N92)))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N92:N126</xm:sqref>
        </x14:conditionalFormatting>
        <x14:conditionalFormatting xmlns:xm="http://schemas.microsoft.com/office/excel/2006/main">
          <x14:cfRule type="containsText" priority="238" operator="containsText" id="{D1EE17D8-9A31-49CE-8B6A-1194A26DC4AE}">
            <xm:f>NOT(ISERROR(SEARCH("-",N128)))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N128:N133</xm:sqref>
        </x14:conditionalFormatting>
        <x14:conditionalFormatting xmlns:xm="http://schemas.microsoft.com/office/excel/2006/main">
          <x14:cfRule type="containsText" priority="235" operator="containsText" id="{F462FC03-F9A3-4FEA-BC1E-06B6938BCF5A}">
            <xm:f>NOT(ISERROR(SEARCH("-",N135)))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N135</xm:sqref>
        </x14:conditionalFormatting>
        <x14:conditionalFormatting xmlns:xm="http://schemas.microsoft.com/office/excel/2006/main">
          <x14:cfRule type="containsText" priority="232" operator="containsText" id="{B845FF05-B164-42D1-A8D6-7C3BB5C32811}">
            <xm:f>NOT(ISERROR(SEARCH("-",N137)))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N137:N143</xm:sqref>
        </x14:conditionalFormatting>
        <x14:conditionalFormatting xmlns:xm="http://schemas.microsoft.com/office/excel/2006/main">
          <x14:cfRule type="containsText" priority="229" operator="containsText" id="{F9BCFF7B-B380-41CF-AEEB-9E9D50463EF1}">
            <xm:f>NOT(ISERROR(SEARCH("-",N144)))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N144</xm:sqref>
        </x14:conditionalFormatting>
        <x14:conditionalFormatting xmlns:xm="http://schemas.microsoft.com/office/excel/2006/main">
          <x14:cfRule type="containsText" priority="226" operator="containsText" id="{8225FDAE-0692-44E9-B936-F8674E868194}">
            <xm:f>NOT(ISERROR(SEARCH("-",N146)))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N146</xm:sqref>
        </x14:conditionalFormatting>
        <x14:conditionalFormatting xmlns:xm="http://schemas.microsoft.com/office/excel/2006/main">
          <x14:cfRule type="containsText" priority="223" operator="containsText" id="{1E946B20-2C5B-4E83-8141-0CFBA03F26B3}">
            <xm:f>NOT(ISERROR(SEARCH("-",N148)))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N148:N175</xm:sqref>
        </x14:conditionalFormatting>
        <x14:conditionalFormatting xmlns:xm="http://schemas.microsoft.com/office/excel/2006/main">
          <x14:cfRule type="containsText" priority="220" operator="containsText" id="{A43098FD-0636-4685-9E07-1AF63A8AB618}">
            <xm:f>NOT(ISERROR(SEARCH("-",N176)))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N176</xm:sqref>
        </x14:conditionalFormatting>
        <x14:conditionalFormatting xmlns:xm="http://schemas.microsoft.com/office/excel/2006/main">
          <x14:cfRule type="containsText" priority="217" operator="containsText" id="{FA24544E-9CC1-4C42-877B-A74D09D05903}">
            <xm:f>NOT(ISERROR(SEARCH("-",N178)))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N178</xm:sqref>
        </x14:conditionalFormatting>
        <x14:conditionalFormatting xmlns:xm="http://schemas.microsoft.com/office/excel/2006/main">
          <x14:cfRule type="containsText" priority="214" operator="containsText" id="{7AFDD0B7-73CA-432B-A25D-6365CA422909}">
            <xm:f>NOT(ISERROR(SEARCH("-",N180)))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N180:N208</xm:sqref>
        </x14:conditionalFormatting>
        <x14:conditionalFormatting xmlns:xm="http://schemas.microsoft.com/office/excel/2006/main">
          <x14:cfRule type="containsText" priority="213" operator="containsText" id="{07EF8460-0036-4CD7-9F4E-386AA12B1AFB}">
            <xm:f>NOT(ISERROR(SEARCH("-",O8)))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O8:O9</xm:sqref>
        </x14:conditionalFormatting>
        <x14:conditionalFormatting xmlns:xm="http://schemas.microsoft.com/office/excel/2006/main">
          <x14:cfRule type="containsText" priority="209" operator="containsText" id="{E7D6DB48-387C-4DBF-9B5B-8B9180B8A58B}">
            <xm:f>NOT(ISERROR(SEARCH("-",O12)))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O12</xm:sqref>
        </x14:conditionalFormatting>
        <x14:conditionalFormatting xmlns:xm="http://schemas.microsoft.com/office/excel/2006/main">
          <x14:cfRule type="containsText" priority="205" operator="containsText" id="{F5355A80-751C-4495-9C8D-2731C83D9986}">
            <xm:f>NOT(ISERROR(SEARCH("-",O15)))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O15</xm:sqref>
        </x14:conditionalFormatting>
        <x14:conditionalFormatting xmlns:xm="http://schemas.microsoft.com/office/excel/2006/main">
          <x14:cfRule type="containsText" priority="201" operator="containsText" id="{2BC21C09-5991-48C9-94F2-B5E5D3E7E70F}">
            <xm:f>NOT(ISERROR(SEARCH("-",O17)))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O17</xm:sqref>
        </x14:conditionalFormatting>
        <x14:conditionalFormatting xmlns:xm="http://schemas.microsoft.com/office/excel/2006/main">
          <x14:cfRule type="containsText" priority="197" operator="containsText" id="{F3235994-9B21-4EA8-8008-D3D552ABAE37}">
            <xm:f>NOT(ISERROR(SEARCH("-",O18)))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O18</xm:sqref>
        </x14:conditionalFormatting>
        <x14:conditionalFormatting xmlns:xm="http://schemas.microsoft.com/office/excel/2006/main">
          <x14:cfRule type="containsText" priority="193" operator="containsText" id="{7B0144E8-7587-4F7C-93F2-00D592A8DC0C}">
            <xm:f>NOT(ISERROR(SEARCH("-",O19)))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O19</xm:sqref>
        </x14:conditionalFormatting>
        <x14:conditionalFormatting xmlns:xm="http://schemas.microsoft.com/office/excel/2006/main">
          <x14:cfRule type="containsText" priority="189" operator="containsText" id="{82DE0B98-DA4F-447A-8EBF-6F9B8732AE10}">
            <xm:f>NOT(ISERROR(SEARCH("-",O31)))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O31</xm:sqref>
        </x14:conditionalFormatting>
        <x14:conditionalFormatting xmlns:xm="http://schemas.microsoft.com/office/excel/2006/main">
          <x14:cfRule type="containsText" priority="185" operator="containsText" id="{47418B53-D96F-4F5E-99C0-26A1DCEDEC8F}">
            <xm:f>NOT(ISERROR(SEARCH("-",O32)))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O32</xm:sqref>
        </x14:conditionalFormatting>
        <x14:conditionalFormatting xmlns:xm="http://schemas.microsoft.com/office/excel/2006/main">
          <x14:cfRule type="containsText" priority="181" operator="containsText" id="{4E66C1D1-A810-49E3-8307-07D08E371570}">
            <xm:f>NOT(ISERROR(SEARCH("-",O33)))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O33</xm:sqref>
        </x14:conditionalFormatting>
        <x14:conditionalFormatting xmlns:xm="http://schemas.microsoft.com/office/excel/2006/main">
          <x14:cfRule type="containsText" priority="177" operator="containsText" id="{BF2BA343-FB49-4CD3-95FD-A0F6AC68EF09}">
            <xm:f>NOT(ISERROR(SEARCH("-",O35)))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O35</xm:sqref>
        </x14:conditionalFormatting>
        <x14:conditionalFormatting xmlns:xm="http://schemas.microsoft.com/office/excel/2006/main">
          <x14:cfRule type="containsText" priority="173" operator="containsText" id="{3273CFF6-1BEB-4290-B5C1-2B6EC3603435}">
            <xm:f>NOT(ISERROR(SEARCH("-",O38)))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O38</xm:sqref>
        </x14:conditionalFormatting>
        <x14:conditionalFormatting xmlns:xm="http://schemas.microsoft.com/office/excel/2006/main">
          <x14:cfRule type="containsText" priority="169" operator="containsText" id="{E21B682F-07A0-4E65-AD64-3FFFE672343C}">
            <xm:f>NOT(ISERROR(SEARCH("-",O42)))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O42:O45</xm:sqref>
        </x14:conditionalFormatting>
        <x14:conditionalFormatting xmlns:xm="http://schemas.microsoft.com/office/excel/2006/main">
          <x14:cfRule type="containsText" priority="165" operator="containsText" id="{23A79886-82D5-4C73-9CC8-70AABB81E097}">
            <xm:f>NOT(ISERROR(SEARCH("-",O50)))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O50</xm:sqref>
        </x14:conditionalFormatting>
        <x14:conditionalFormatting xmlns:xm="http://schemas.microsoft.com/office/excel/2006/main">
          <x14:cfRule type="containsText" priority="161" operator="containsText" id="{7143F155-C556-40C4-B761-6F63D6CE4078}">
            <xm:f>NOT(ISERROR(SEARCH("-",O52)))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O52:O53</xm:sqref>
        </x14:conditionalFormatting>
        <x14:conditionalFormatting xmlns:xm="http://schemas.microsoft.com/office/excel/2006/main">
          <x14:cfRule type="containsText" priority="157" operator="containsText" id="{53D62050-C288-4888-986E-0943BFE9ECB7}">
            <xm:f>NOT(ISERROR(SEARCH("-",O55)))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O55</xm:sqref>
        </x14:conditionalFormatting>
        <x14:conditionalFormatting xmlns:xm="http://schemas.microsoft.com/office/excel/2006/main">
          <x14:cfRule type="containsText" priority="153" operator="containsText" id="{CFA7C747-A264-4186-82C4-3BA59B2AA5D2}">
            <xm:f>NOT(ISERROR(SEARCH("-",O57)))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O57:O59</xm:sqref>
        </x14:conditionalFormatting>
        <x14:conditionalFormatting xmlns:xm="http://schemas.microsoft.com/office/excel/2006/main">
          <x14:cfRule type="containsText" priority="149" operator="containsText" id="{80D1B8C7-24A0-4DC0-871E-75A8D201D3EB}">
            <xm:f>NOT(ISERROR(SEARCH("-",O66)))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O66</xm:sqref>
        </x14:conditionalFormatting>
        <x14:conditionalFormatting xmlns:xm="http://schemas.microsoft.com/office/excel/2006/main">
          <x14:cfRule type="containsText" priority="145" operator="containsText" id="{611EB452-345F-47E9-BE27-E8DC5D7974A3}">
            <xm:f>NOT(ISERROR(SEARCH("-",O67)))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O67</xm:sqref>
        </x14:conditionalFormatting>
        <x14:conditionalFormatting xmlns:xm="http://schemas.microsoft.com/office/excel/2006/main">
          <x14:cfRule type="containsText" priority="141" operator="containsText" id="{A5E5F5A4-5214-4D20-8F46-EA10A81465F0}">
            <xm:f>NOT(ISERROR(SEARCH("-",O69)))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O69</xm:sqref>
        </x14:conditionalFormatting>
        <x14:conditionalFormatting xmlns:xm="http://schemas.microsoft.com/office/excel/2006/main">
          <x14:cfRule type="containsText" priority="137" operator="containsText" id="{9BED40DE-DFD4-4B09-B3AD-16305A9C0803}">
            <xm:f>NOT(ISERROR(SEARCH("-",O75)))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O75</xm:sqref>
        </x14:conditionalFormatting>
        <x14:conditionalFormatting xmlns:xm="http://schemas.microsoft.com/office/excel/2006/main">
          <x14:cfRule type="containsText" priority="133" operator="containsText" id="{BC014BBF-0A5E-4B65-BEDC-9ABC8EE112D4}">
            <xm:f>NOT(ISERROR(SEARCH("-",O77)))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O77:O80</xm:sqref>
        </x14:conditionalFormatting>
        <x14:conditionalFormatting xmlns:xm="http://schemas.microsoft.com/office/excel/2006/main">
          <x14:cfRule type="containsText" priority="129" operator="containsText" id="{940455D6-118F-46EE-85EF-C85D6DCDF285}">
            <xm:f>NOT(ISERROR(SEARCH("-",O84)))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O84:O86</xm:sqref>
        </x14:conditionalFormatting>
        <x14:conditionalFormatting xmlns:xm="http://schemas.microsoft.com/office/excel/2006/main">
          <x14:cfRule type="containsText" priority="125" operator="containsText" id="{4F323CD4-34F4-464B-A1A7-7F0629A95EAC}">
            <xm:f>NOT(ISERROR(SEARCH("-",O92)))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O92</xm:sqref>
        </x14:conditionalFormatting>
        <x14:conditionalFormatting xmlns:xm="http://schemas.microsoft.com/office/excel/2006/main">
          <x14:cfRule type="containsText" priority="121" operator="containsText" id="{42B3DB1E-B99F-47F1-A6CC-5D6E645530A0}">
            <xm:f>NOT(ISERROR(SEARCH("-",O94)))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O94:O96</xm:sqref>
        </x14:conditionalFormatting>
        <x14:conditionalFormatting xmlns:xm="http://schemas.microsoft.com/office/excel/2006/main">
          <x14:cfRule type="containsText" priority="117" operator="containsText" id="{FB3F714F-4D2B-4958-8145-A7AF5D9E8788}">
            <xm:f>NOT(ISERROR(SEARCH("-",O98)))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O98</xm:sqref>
        </x14:conditionalFormatting>
        <x14:conditionalFormatting xmlns:xm="http://schemas.microsoft.com/office/excel/2006/main">
          <x14:cfRule type="containsText" priority="113" operator="containsText" id="{65797F37-8183-45E2-83B1-1B0EEC3555BF}">
            <xm:f>NOT(ISERROR(SEARCH("-",O100)))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O100</xm:sqref>
        </x14:conditionalFormatting>
        <x14:conditionalFormatting xmlns:xm="http://schemas.microsoft.com/office/excel/2006/main">
          <x14:cfRule type="containsText" priority="109" operator="containsText" id="{4EC9EF8D-E674-4DFA-9B3C-7FF2AD971817}">
            <xm:f>NOT(ISERROR(SEARCH("-",O102)))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O102</xm:sqref>
        </x14:conditionalFormatting>
        <x14:conditionalFormatting xmlns:xm="http://schemas.microsoft.com/office/excel/2006/main">
          <x14:cfRule type="containsText" priority="105" operator="containsText" id="{23C28130-0EC4-470D-AD4B-1A57CBF36B95}">
            <xm:f>NOT(ISERROR(SEARCH("-",O103)))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O103</xm:sqref>
        </x14:conditionalFormatting>
        <x14:conditionalFormatting xmlns:xm="http://schemas.microsoft.com/office/excel/2006/main">
          <x14:cfRule type="containsText" priority="101" operator="containsText" id="{C55D2A72-1BEA-45A0-9C33-56901B681E11}">
            <xm:f>NOT(ISERROR(SEARCH("-",O104)))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O104</xm:sqref>
        </x14:conditionalFormatting>
        <x14:conditionalFormatting xmlns:xm="http://schemas.microsoft.com/office/excel/2006/main">
          <x14:cfRule type="containsText" priority="97" operator="containsText" id="{7CEDB5E0-B1EC-41BE-ABAA-12509EAF3A8F}">
            <xm:f>NOT(ISERROR(SEARCH("-",O108)))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O108</xm:sqref>
        </x14:conditionalFormatting>
        <x14:conditionalFormatting xmlns:xm="http://schemas.microsoft.com/office/excel/2006/main">
          <x14:cfRule type="containsText" priority="93" operator="containsText" id="{CB902BAD-E551-4821-A047-28FE0143547A}">
            <xm:f>NOT(ISERROR(SEARCH("-",O116)))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O116</xm:sqref>
        </x14:conditionalFormatting>
        <x14:conditionalFormatting xmlns:xm="http://schemas.microsoft.com/office/excel/2006/main">
          <x14:cfRule type="containsText" priority="89" operator="containsText" id="{696DFC44-1DBF-4352-B809-B866419328F9}">
            <xm:f>NOT(ISERROR(SEARCH("-",O118)))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O118:O120</xm:sqref>
        </x14:conditionalFormatting>
        <x14:conditionalFormatting xmlns:xm="http://schemas.microsoft.com/office/excel/2006/main">
          <x14:cfRule type="containsText" priority="85" operator="containsText" id="{ABA45D4A-F9BC-4B3B-B80A-3E979DF4F3AA}">
            <xm:f>NOT(ISERROR(SEARCH("-",O126)))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O126</xm:sqref>
        </x14:conditionalFormatting>
        <x14:conditionalFormatting xmlns:xm="http://schemas.microsoft.com/office/excel/2006/main">
          <x14:cfRule type="containsText" priority="81" operator="containsText" id="{6F093987-9144-42F4-A89B-EEC403213B4E}">
            <xm:f>NOT(ISERROR(SEARCH("-",O128)))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O128:O130</xm:sqref>
        </x14:conditionalFormatting>
        <x14:conditionalFormatting xmlns:xm="http://schemas.microsoft.com/office/excel/2006/main">
          <x14:cfRule type="containsText" priority="77" operator="containsText" id="{C27153EE-D6CB-4F9E-B1E3-2E030B2F6F04}">
            <xm:f>NOT(ISERROR(SEARCH("-",O132)))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O132</xm:sqref>
        </x14:conditionalFormatting>
        <x14:conditionalFormatting xmlns:xm="http://schemas.microsoft.com/office/excel/2006/main">
          <x14:cfRule type="containsText" priority="73" operator="containsText" id="{D4373BBC-A834-4071-8A8B-2222899D8949}">
            <xm:f>NOT(ISERROR(SEARCH("-",O133)))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O133</xm:sqref>
        </x14:conditionalFormatting>
        <x14:conditionalFormatting xmlns:xm="http://schemas.microsoft.com/office/excel/2006/main">
          <x14:cfRule type="containsText" priority="69" operator="containsText" id="{885DF0A4-C1D9-42F3-9C65-E8A931752896}">
            <xm:f>NOT(ISERROR(SEARCH("-",O137)))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O137:O139</xm:sqref>
        </x14:conditionalFormatting>
        <x14:conditionalFormatting xmlns:xm="http://schemas.microsoft.com/office/excel/2006/main">
          <x14:cfRule type="containsText" priority="65" operator="containsText" id="{0DD944F5-B273-4A47-86F8-6BA04F41EA88}">
            <xm:f>NOT(ISERROR(SEARCH("-",O144)))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O144</xm:sqref>
        </x14:conditionalFormatting>
        <x14:conditionalFormatting xmlns:xm="http://schemas.microsoft.com/office/excel/2006/main">
          <x14:cfRule type="containsText" priority="61" operator="containsText" id="{A381DAA9-A75C-4834-80DD-D4F81DF4C647}">
            <xm:f>NOT(ISERROR(SEARCH("-",O148)))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O148</xm:sqref>
        </x14:conditionalFormatting>
        <x14:conditionalFormatting xmlns:xm="http://schemas.microsoft.com/office/excel/2006/main">
          <x14:cfRule type="containsText" priority="57" operator="containsText" id="{0BF52445-6D66-40C4-B55F-0C33A486A79C}">
            <xm:f>NOT(ISERROR(SEARCH("-",O150)))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O150:O152</xm:sqref>
        </x14:conditionalFormatting>
        <x14:conditionalFormatting xmlns:xm="http://schemas.microsoft.com/office/excel/2006/main">
          <x14:cfRule type="containsText" priority="53" operator="containsText" id="{989AF459-8356-4A12-B971-8CE86FEC99AD}">
            <xm:f>NOT(ISERROR(SEARCH("-",O156)))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O156:O158</xm:sqref>
        </x14:conditionalFormatting>
        <x14:conditionalFormatting xmlns:xm="http://schemas.microsoft.com/office/excel/2006/main">
          <x14:cfRule type="containsText" priority="49" operator="containsText" id="{814A6402-CF12-428C-9169-D748966CB40E}">
            <xm:f>NOT(ISERROR(SEARCH("-",O160)))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O160</xm:sqref>
        </x14:conditionalFormatting>
        <x14:conditionalFormatting xmlns:xm="http://schemas.microsoft.com/office/excel/2006/main">
          <x14:cfRule type="containsText" priority="45" operator="containsText" id="{2FDBB758-751D-49E0-A226-5AEC2AF5DCB6}">
            <xm:f>NOT(ISERROR(SEARCH("-",O166)))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O166:O169</xm:sqref>
        </x14:conditionalFormatting>
        <x14:conditionalFormatting xmlns:xm="http://schemas.microsoft.com/office/excel/2006/main">
          <x14:cfRule type="containsText" priority="41" operator="containsText" id="{4C20B8B4-283E-4E97-9A3B-72E07E23DC3F}">
            <xm:f>NOT(ISERROR(SEARCH("-",O176)))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O176</xm:sqref>
        </x14:conditionalFormatting>
        <x14:conditionalFormatting xmlns:xm="http://schemas.microsoft.com/office/excel/2006/main">
          <x14:cfRule type="containsText" priority="37" operator="containsText" id="{8661B4A6-0886-48E4-AE38-F90A073A45B1}">
            <xm:f>NOT(ISERROR(SEARCH("-",O180)))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O180</xm:sqref>
        </x14:conditionalFormatting>
        <x14:conditionalFormatting xmlns:xm="http://schemas.microsoft.com/office/excel/2006/main">
          <x14:cfRule type="containsText" priority="33" operator="containsText" id="{04532758-A1A1-487C-AA4C-39557897B86F}">
            <xm:f>NOT(ISERROR(SEARCH("-",O182)))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O182</xm:sqref>
        </x14:conditionalFormatting>
        <x14:conditionalFormatting xmlns:xm="http://schemas.microsoft.com/office/excel/2006/main">
          <x14:cfRule type="containsText" priority="29" operator="containsText" id="{406E89B8-729F-4B73-8BC3-B75C6E5A574A}">
            <xm:f>NOT(ISERROR(SEARCH("-",O183)))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O183</xm:sqref>
        </x14:conditionalFormatting>
        <x14:conditionalFormatting xmlns:xm="http://schemas.microsoft.com/office/excel/2006/main">
          <x14:cfRule type="containsText" priority="25" operator="containsText" id="{A51846BB-5595-45A6-BE12-6D71482F3338}">
            <xm:f>NOT(ISERROR(SEARCH("-",O188)))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O188:O191</xm:sqref>
        </x14:conditionalFormatting>
        <x14:conditionalFormatting xmlns:xm="http://schemas.microsoft.com/office/excel/2006/main">
          <x14:cfRule type="containsText" priority="21" operator="containsText" id="{1653D1DA-CD34-452A-9945-8B4D13BCECF3}">
            <xm:f>NOT(ISERROR(SEARCH("-",O195)))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O195</xm:sqref>
        </x14:conditionalFormatting>
        <x14:conditionalFormatting xmlns:xm="http://schemas.microsoft.com/office/excel/2006/main">
          <x14:cfRule type="containsText" priority="17" operator="containsText" id="{C0FA6659-283C-4813-8877-73B6D9619A6A}">
            <xm:f>NOT(ISERROR(SEARCH("-",O199)))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O199</xm:sqref>
        </x14:conditionalFormatting>
        <x14:conditionalFormatting xmlns:xm="http://schemas.microsoft.com/office/excel/2006/main">
          <x14:cfRule type="containsText" priority="13" operator="containsText" id="{A3CF5DDF-86E6-4BF3-8429-F3351862BC33}">
            <xm:f>NOT(ISERROR(SEARCH("-",O201)))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O201:O204</xm:sqref>
        </x14:conditionalFormatting>
        <x14:conditionalFormatting xmlns:xm="http://schemas.microsoft.com/office/excel/2006/main">
          <x14:cfRule type="containsText" priority="9" operator="containsText" id="{6BFD9783-4BB0-4DA7-82D2-62AB2C51E8E0}">
            <xm:f>NOT(ISERROR(SEARCH("-",X4)))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X4:X208</xm:sqref>
        </x14:conditionalFormatting>
        <x14:conditionalFormatting xmlns:xm="http://schemas.microsoft.com/office/excel/2006/main">
          <x14:cfRule type="containsText" priority="6" operator="containsText" id="{E3822C35-BF60-4A7A-96F5-ADE0D70DD111}">
            <xm:f>NOT(ISERROR(SEARCH("-",N4)))</xm:f>
            <xm:f>"-"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N4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Septembre 2018</vt:lpstr>
    </vt:vector>
  </TitlesOfParts>
  <Company>NDL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KENTZINGER</dc:creator>
  <cp:lastModifiedBy>GREGORY KENTZINGER</cp:lastModifiedBy>
  <dcterms:created xsi:type="dcterms:W3CDTF">2018-10-12T14:01:56Z</dcterms:created>
  <dcterms:modified xsi:type="dcterms:W3CDTF">2018-10-12T14:07:25Z</dcterms:modified>
</cp:coreProperties>
</file>