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ocateFa\Desktop\"/>
    </mc:Choice>
  </mc:AlternateContent>
  <bookViews>
    <workbookView xWindow="0" yWindow="0" windowWidth="25200" windowHeight="11720" activeTab="2"/>
  </bookViews>
  <sheets>
    <sheet name="NOM" sheetId="9" r:id="rId1"/>
    <sheet name="jours férié" sheetId="2" r:id="rId2"/>
    <sheet name="janvier" sheetId="1" r:id="rId3"/>
    <sheet name="fevrier" sheetId="11" r:id="rId4"/>
  </sheets>
  <definedNames>
    <definedName name="AnnéeCalendrier" localSheetId="3">fevrier!$B$1</definedName>
    <definedName name="AnnéeCalendrier">janvier!$B$1</definedName>
    <definedName name="noms" localSheetId="3">NOM!#REF!</definedName>
    <definedName name="noms">NOM!#REF!</definedName>
    <definedName name="NumMois" localSheetId="3">fevrier!$B$2</definedName>
    <definedName name="NumMois">janvier!$B$2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11" l="1"/>
  <c r="C35" i="11"/>
  <c r="C34" i="11"/>
  <c r="C33" i="11"/>
  <c r="C32" i="11"/>
  <c r="C31" i="11"/>
  <c r="C30" i="11"/>
  <c r="C29" i="11"/>
  <c r="C28" i="11"/>
  <c r="C27" i="11"/>
  <c r="C26" i="11"/>
  <c r="C25" i="11"/>
  <c r="C24" i="11"/>
  <c r="C23" i="11"/>
  <c r="C22" i="11"/>
  <c r="C21" i="11"/>
  <c r="C20" i="11"/>
  <c r="C19" i="11"/>
  <c r="C18" i="11"/>
  <c r="C17" i="11"/>
  <c r="C16" i="11"/>
  <c r="C15" i="11"/>
  <c r="C14" i="11"/>
  <c r="C13" i="11"/>
  <c r="C12" i="11"/>
  <c r="C11" i="11"/>
  <c r="C10" i="11"/>
  <c r="C9" i="11"/>
  <c r="C8" i="11"/>
  <c r="C7" i="11"/>
  <c r="C6" i="11"/>
  <c r="C5" i="11"/>
  <c r="B5" i="11"/>
  <c r="B6" i="11" s="1"/>
  <c r="B7" i="11" s="1"/>
  <c r="B8" i="11" s="1"/>
  <c r="B9" i="11" s="1"/>
  <c r="B10" i="11" s="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4" i="11" s="1"/>
  <c r="B35" i="11" s="1"/>
  <c r="B36" i="11" s="1"/>
  <c r="C6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5" i="1"/>
  <c r="B13" i="2" l="1"/>
  <c r="B12" i="2"/>
  <c r="B11" i="2"/>
  <c r="B10" i="2"/>
  <c r="B9" i="2"/>
  <c r="B5" i="2"/>
  <c r="B4" i="2"/>
  <c r="B2" i="2"/>
  <c r="B8" i="2" s="1"/>
  <c r="B1" i="2"/>
  <c r="B6" i="2" l="1"/>
  <c r="B3" i="2"/>
  <c r="B7" i="2"/>
  <c r="B5" i="1"/>
  <c r="B6" i="1" l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</calcChain>
</file>

<file path=xl/sharedStrings.xml><?xml version="1.0" encoding="utf-8"?>
<sst xmlns="http://schemas.openxmlformats.org/spreadsheetml/2006/main" count="50" uniqueCount="25">
  <si>
    <t>Année</t>
  </si>
  <si>
    <t>Mois</t>
  </si>
  <si>
    <t>Jour de l’An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</si>
  <si>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</si>
  <si>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</si>
  <si>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</si>
  <si>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</si>
  <si>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</si>
  <si>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</si>
  <si>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</si>
  <si>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</si>
  <si>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</si>
  <si>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</si>
  <si>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</si>
  <si>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</si>
  <si>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PERMANENCE PHYSIQUE</t>
  </si>
  <si>
    <t>DATE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</si>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</sst>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8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4"/>
      <color theme="1"/>
      <name val="Calibri"/>
      <family val="2"/>
      <scheme val="minor"/>
    </font>
    <font>
      <sz val="11"/>
      <color rgb="FF1A1A1A"/>
      <name val="Open Sans"/>
    </font>
    <font>
      <b/>
      <sz val="11"/>
      <color rgb="FF1A1A1A"/>
      <name val="Open Sans"/>
    </font>
    <font>
      <b/>
      <sz val="11"/>
      <color theme="1"/>
      <name val="Calibri"/>
      <family val="2"/>
      <scheme val="minor"/>
    </font>
    <font>
      <b/>
      <sz val="12"/>
      <color theme="1"/>
      <name val="Arial Unicode MS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64" fontId="3" fillId="0" borderId="3" xfId="0" applyNumberFormat="1" applyFont="1" applyBorder="1" applyAlignment="1">
      <alignment vertical="center" wrapText="1"/>
    </xf>
    <xf numFmtId="164" fontId="3" fillId="0" borderId="5" xfId="0" applyNumberFormat="1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/>
    </xf>
    <xf numFmtId="0" fontId="0" fillId="0" borderId="0" xfId="0" applyBorder="1"/>
    <xf numFmtId="0" fontId="5" fillId="2" borderId="0" xfId="0" applyFont="1" applyFill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7" fillId="0" borderId="3" xfId="0" applyFont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16">
    <dxf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164" formatCode="[$-F800]dddd\,\ mmmm\ dd\,\ yyyy"/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right style="medium">
          <color auto="1"/>
        </right>
        <bottom style="medium">
          <color auto="1"/>
        </bottom>
      </border>
    </dxf>
    <dxf>
      <alignment horizontal="center" vertical="center" textRotation="0" wrapText="1" indent="0" justifyLastLine="0" shrinkToFit="0" readingOrder="0"/>
    </dxf>
    <dxf>
      <font>
        <color rgb="FFFF0000"/>
      </font>
    </dxf>
    <dxf>
      <fill>
        <patternFill>
          <bgColor rgb="FFFF0000"/>
        </patternFill>
      </fill>
    </dxf>
    <dxf>
      <font>
        <b val="0"/>
        <i val="0"/>
        <color theme="8" tint="0.39991454817346722"/>
      </font>
    </dxf>
    <dxf>
      <fill>
        <patternFill>
          <bgColor theme="8" tint="0.39994506668294322"/>
        </patternFill>
      </fill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164" formatCode="[$-F800]dddd\,\ mmmm\ dd\,\ yyyy"/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right style="medium">
          <color auto="1"/>
        </right>
        <bottom style="medium">
          <color auto="1"/>
        </bottom>
      </border>
    </dxf>
    <dxf>
      <alignment horizontal="center" vertical="center" textRotation="0" wrapText="1" indent="0" justifyLastLine="0" shrinkToFit="0" readingOrder="0"/>
    </dxf>
    <dxf>
      <font>
        <color rgb="FFFF0000"/>
      </font>
    </dxf>
    <dxf>
      <fill>
        <patternFill>
          <bgColor rgb="FFFF0000"/>
        </patternFill>
      </fill>
    </dxf>
    <dxf>
      <font>
        <b val="0"/>
        <i val="0"/>
        <color theme="8" tint="0.39991454817346722"/>
      </font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B4:C36" totalsRowShown="0" headerRowDxfId="11" tableBorderDxfId="10">
  <autoFilter ref="B4:C36"/>
  <tableColumns count="2">
    <tableColumn id="1" name="DATE" dataDxfId="9">
      <calculatedColumnFormula>B4+1</calculatedColumnFormula>
    </tableColumn>
    <tableColumn id="2" name="PERMANENCE PHYSIQUE" dataDxfId="8">
      <calculatedColumnFormula>NOM!A5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4:C36" totalsRowShown="0" headerRowDxfId="3" tableBorderDxfId="2">
  <autoFilter ref="B4:C36"/>
  <tableColumns count="2">
    <tableColumn id="1" name="DATE" dataDxfId="1">
      <calculatedColumnFormula>B4+1</calculatedColumnFormula>
    </tableColumn>
    <tableColumn id="2" name="PERMANENCE PHYSIQUE" dataDxfId="0">
      <calculatedColumnFormula>NOM!A5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37"/>
  <sheetViews>
    <sheetView topLeftCell="A13" workbookViewId="0">
      <selection activeCell="A5" sqref="A5:A33"/>
    </sheetView>
  </sheetViews>
  <sheetFormatPr baseColWidth="10" defaultRowHeight="14.5"/>
  <sheetData>
    <row r="5" spans="1:1">
      <c r="A5" s="20" t="s">
        <v>17</v>
      </c>
    </row>
    <row r="6" spans="1:1">
      <c r="A6" s="20" t="s">
        <v>18</v>
      </c>
    </row>
    <row r="7" spans="1:1">
      <c r="A7" s="20" t="s">
        <v>19</v>
      </c>
    </row>
    <row r="8" spans="1:1">
      <c r="A8" s="20" t="s">
        <v>20</v>
      </c>
    </row>
    <row r="9" spans="1:1">
      <c r="A9" s="20" t="s">
        <v>21</v>
      </c>
    </row>
    <row r="10" spans="1:1">
      <c r="A10" s="20" t="s">
        <v>22</v>
      </c>
    </row>
    <row r="11" spans="1:1">
      <c r="A11" s="20" t="s">
        <v>23</v>
      </c>
    </row>
    <row r="12" spans="1:1">
      <c r="A12" s="20" t="s">
        <v>24</v>
      </c>
    </row>
    <row r="13" spans="1:1">
      <c r="A13" s="20" t="s">
        <v>17</v>
      </c>
    </row>
    <row r="14" spans="1:1">
      <c r="A14" s="20" t="s">
        <v>18</v>
      </c>
    </row>
    <row r="15" spans="1:1">
      <c r="A15" s="20" t="s">
        <v>19</v>
      </c>
    </row>
    <row r="16" spans="1:1">
      <c r="A16" s="20" t="s">
        <v>20</v>
      </c>
    </row>
    <row r="17" spans="1:1">
      <c r="A17" s="20" t="s">
        <v>21</v>
      </c>
    </row>
    <row r="18" spans="1:1">
      <c r="A18" s="20" t="s">
        <v>22</v>
      </c>
    </row>
    <row r="19" spans="1:1">
      <c r="A19" s="20" t="s">
        <v>23</v>
      </c>
    </row>
    <row r="20" spans="1:1">
      <c r="A20" s="20" t="s">
        <v>24</v>
      </c>
    </row>
    <row r="21" spans="1:1">
      <c r="A21" s="20" t="s">
        <v>17</v>
      </c>
    </row>
    <row r="22" spans="1:1">
      <c r="A22" s="20" t="s">
        <v>18</v>
      </c>
    </row>
    <row r="23" spans="1:1">
      <c r="A23" s="20" t="s">
        <v>19</v>
      </c>
    </row>
    <row r="24" spans="1:1">
      <c r="A24" s="20" t="s">
        <v>20</v>
      </c>
    </row>
    <row r="25" spans="1:1">
      <c r="A25" s="20" t="s">
        <v>21</v>
      </c>
    </row>
    <row r="26" spans="1:1">
      <c r="A26" s="20" t="s">
        <v>22</v>
      </c>
    </row>
    <row r="27" spans="1:1">
      <c r="A27" s="20" t="s">
        <v>23</v>
      </c>
    </row>
    <row r="28" spans="1:1">
      <c r="A28" s="20" t="s">
        <v>24</v>
      </c>
    </row>
    <row r="29" spans="1:1">
      <c r="A29" s="20" t="s">
        <v>17</v>
      </c>
    </row>
    <row r="30" spans="1:1">
      <c r="A30" s="20" t="s">
        <v>18</v>
      </c>
    </row>
    <row r="31" spans="1:1">
      <c r="A31" s="20" t="s">
        <v>19</v>
      </c>
    </row>
    <row r="32" spans="1:1">
      <c r="A32" s="20" t="s">
        <v>20</v>
      </c>
    </row>
    <row r="33" spans="1:1">
      <c r="A33" s="20" t="s">
        <v>21</v>
      </c>
    </row>
    <row r="34" spans="1:1">
      <c r="A34" s="20"/>
    </row>
    <row r="35" spans="1:1">
      <c r="A35" s="20"/>
    </row>
    <row r="36" spans="1:1">
      <c r="A36" s="20"/>
    </row>
    <row r="37" spans="1:1">
      <c r="A37" s="2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C18" sqref="C18"/>
    </sheetView>
  </sheetViews>
  <sheetFormatPr baseColWidth="10" defaultRowHeight="14.5"/>
  <cols>
    <col min="1" max="1" width="20.453125" customWidth="1"/>
    <col min="2" max="2" width="25.54296875" bestFit="1" customWidth="1"/>
  </cols>
  <sheetData>
    <row r="1" spans="1:2">
      <c r="A1" s="5" t="s">
        <v>2</v>
      </c>
      <c r="B1" s="7">
        <f>DATE(janvier!B1,1,1)</f>
        <v>44562</v>
      </c>
    </row>
    <row r="2" spans="1:2">
      <c r="A2" s="5" t="s">
        <v>3</v>
      </c>
      <c r="B2" s="7">
        <f>ROUND(DATE(janvier!B1,4,MOD(234-11*MOD(janvier!B1,19),30))/7,0)*7-6</f>
        <v>44668</v>
      </c>
    </row>
    <row r="3" spans="1:2">
      <c r="A3" s="5" t="s">
        <v>4</v>
      </c>
      <c r="B3" s="7">
        <f>B2+1</f>
        <v>44669</v>
      </c>
    </row>
    <row r="4" spans="1:2">
      <c r="A4" s="5" t="s">
        <v>5</v>
      </c>
      <c r="B4" s="7">
        <f>DATE(janvier!B1,5,1)</f>
        <v>44682</v>
      </c>
    </row>
    <row r="5" spans="1:2">
      <c r="A5" s="5" t="s">
        <v>6</v>
      </c>
      <c r="B5" s="7">
        <f>DATE(janvier!B1,5,8)</f>
        <v>44689</v>
      </c>
    </row>
    <row r="6" spans="1:2">
      <c r="A6" s="5" t="s">
        <v>7</v>
      </c>
      <c r="B6" s="7">
        <f>B2+39</f>
        <v>44707</v>
      </c>
    </row>
    <row r="7" spans="1:2">
      <c r="A7" s="5" t="s">
        <v>8</v>
      </c>
      <c r="B7" s="7">
        <f>B2+49</f>
        <v>44717</v>
      </c>
    </row>
    <row r="8" spans="1:2">
      <c r="A8" s="5" t="s">
        <v>9</v>
      </c>
      <c r="B8" s="7">
        <f>B2+50</f>
        <v>44718</v>
      </c>
    </row>
    <row r="9" spans="1:2">
      <c r="A9" s="5" t="s">
        <v>10</v>
      </c>
      <c r="B9" s="7">
        <f>DATE(janvier!B1,7,14)</f>
        <v>44756</v>
      </c>
    </row>
    <row r="10" spans="1:2">
      <c r="A10" s="5" t="s">
        <v>11</v>
      </c>
      <c r="B10" s="7">
        <f>DATE(janvier!B1,8,15)</f>
        <v>44788</v>
      </c>
    </row>
    <row r="11" spans="1:2">
      <c r="A11" s="5" t="s">
        <v>12</v>
      </c>
      <c r="B11" s="7">
        <f>DATE(janvier!B1,11,1)</f>
        <v>44866</v>
      </c>
    </row>
    <row r="12" spans="1:2">
      <c r="A12" s="5" t="s">
        <v>13</v>
      </c>
      <c r="B12" s="7">
        <f>DATE(janvier!B1,11,11)</f>
        <v>44876</v>
      </c>
    </row>
    <row r="13" spans="1:2" ht="15" thickBot="1">
      <c r="A13" s="6" t="s">
        <v>14</v>
      </c>
      <c r="B13" s="8">
        <f>DATE(janvier!B1,12,25)</f>
        <v>44920</v>
      </c>
    </row>
    <row r="14" spans="1:2">
      <c r="A14" s="3"/>
      <c r="B14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F5" sqref="F5"/>
    </sheetView>
  </sheetViews>
  <sheetFormatPr baseColWidth="10" defaultRowHeight="14.5"/>
  <cols>
    <col min="2" max="2" width="30.54296875" style="10" customWidth="1"/>
    <col min="3" max="3" width="28.54296875" customWidth="1"/>
    <col min="4" max="4" width="10.6328125" customWidth="1"/>
  </cols>
  <sheetData>
    <row r="1" spans="1:6" ht="18.5">
      <c r="A1" s="2" t="s">
        <v>0</v>
      </c>
      <c r="B1" s="9">
        <v>2022</v>
      </c>
      <c r="C1" s="1"/>
    </row>
    <row r="2" spans="1:6" ht="18.5">
      <c r="A2" s="2" t="s">
        <v>1</v>
      </c>
      <c r="B2" s="9">
        <v>1</v>
      </c>
      <c r="C2" s="1"/>
    </row>
    <row r="3" spans="1:6" ht="19" thickBot="1">
      <c r="A3" s="2"/>
      <c r="B3" s="9"/>
      <c r="C3" s="16"/>
    </row>
    <row r="4" spans="1:6" s="14" customFormat="1" ht="29.5" customHeight="1" thickBot="1">
      <c r="B4" s="18" t="s">
        <v>16</v>
      </c>
      <c r="C4" s="15" t="s">
        <v>15</v>
      </c>
      <c r="F4" s="19"/>
    </row>
    <row r="5" spans="1:6" ht="15" thickBot="1">
      <c r="B5" s="11">
        <f>DATE(AnnéeCalendrier,NumMois,1)</f>
        <v>44562</v>
      </c>
      <c r="C5" s="21" t="str">
        <f>NOM!A5</f>
        <v>A</v>
      </c>
    </row>
    <row r="6" spans="1:6" ht="15" thickBot="1">
      <c r="B6" s="11">
        <f>B5+1</f>
        <v>44563</v>
      </c>
      <c r="C6" s="21" t="str">
        <f>NOM!A6</f>
        <v>B</v>
      </c>
    </row>
    <row r="7" spans="1:6" ht="15" thickBot="1">
      <c r="B7" s="11">
        <f>B6+1</f>
        <v>44564</v>
      </c>
      <c r="C7" s="21" t="str">
        <f>NOM!A7</f>
        <v>C</v>
      </c>
    </row>
    <row r="8" spans="1:6" ht="15" thickBot="1">
      <c r="B8" s="11">
        <f t="shared" ref="B8:B36" si="0">B7+1</f>
        <v>44565</v>
      </c>
      <c r="C8" s="21" t="str">
        <f>NOM!A8</f>
        <v>D</v>
      </c>
    </row>
    <row r="9" spans="1:6" ht="15" thickBot="1">
      <c r="B9" s="11">
        <f t="shared" si="0"/>
        <v>44566</v>
      </c>
      <c r="C9" s="21" t="str">
        <f>NOM!A9</f>
        <v>E</v>
      </c>
    </row>
    <row r="10" spans="1:6" ht="15" thickBot="1">
      <c r="B10" s="11">
        <f t="shared" si="0"/>
        <v>44567</v>
      </c>
      <c r="C10" s="21" t="str">
        <f>NOM!A10</f>
        <v>F</v>
      </c>
    </row>
    <row r="11" spans="1:6" ht="15" thickBot="1">
      <c r="B11" s="11">
        <f t="shared" si="0"/>
        <v>44568</v>
      </c>
      <c r="C11" s="21" t="str">
        <f>NOM!A11</f>
        <v>G</v>
      </c>
    </row>
    <row r="12" spans="1:6" ht="15" thickBot="1">
      <c r="B12" s="11">
        <f t="shared" si="0"/>
        <v>44569</v>
      </c>
      <c r="C12" s="21" t="str">
        <f>NOM!A12</f>
        <v>H</v>
      </c>
    </row>
    <row r="13" spans="1:6" ht="15" thickBot="1">
      <c r="B13" s="11">
        <f t="shared" si="0"/>
        <v>44570</v>
      </c>
      <c r="C13" s="21" t="str">
        <f>NOM!A13</f>
        <v>A</v>
      </c>
    </row>
    <row r="14" spans="1:6" ht="15" thickBot="1">
      <c r="B14" s="11">
        <f t="shared" si="0"/>
        <v>44571</v>
      </c>
      <c r="C14" s="21" t="str">
        <f>NOM!A14</f>
        <v>B</v>
      </c>
    </row>
    <row r="15" spans="1:6" ht="15" thickBot="1">
      <c r="B15" s="11">
        <f t="shared" si="0"/>
        <v>44572</v>
      </c>
      <c r="C15" s="21" t="str">
        <f>NOM!A15</f>
        <v>C</v>
      </c>
    </row>
    <row r="16" spans="1:6" ht="15" thickBot="1">
      <c r="B16" s="11">
        <f t="shared" si="0"/>
        <v>44573</v>
      </c>
      <c r="C16" s="21" t="str">
        <f>NOM!A16</f>
        <v>D</v>
      </c>
    </row>
    <row r="17" spans="2:3" ht="15" thickBot="1">
      <c r="B17" s="11">
        <f t="shared" si="0"/>
        <v>44574</v>
      </c>
      <c r="C17" s="21" t="str">
        <f>NOM!A17</f>
        <v>E</v>
      </c>
    </row>
    <row r="18" spans="2:3" ht="15" thickBot="1">
      <c r="B18" s="11">
        <f t="shared" si="0"/>
        <v>44575</v>
      </c>
      <c r="C18" s="21" t="str">
        <f>NOM!A18</f>
        <v>F</v>
      </c>
    </row>
    <row r="19" spans="2:3" ht="15" thickBot="1">
      <c r="B19" s="11">
        <f t="shared" si="0"/>
        <v>44576</v>
      </c>
      <c r="C19" s="21" t="str">
        <f>NOM!A19</f>
        <v>G</v>
      </c>
    </row>
    <row r="20" spans="2:3" ht="15" thickBot="1">
      <c r="B20" s="11">
        <f t="shared" si="0"/>
        <v>44577</v>
      </c>
      <c r="C20" s="21" t="str">
        <f>NOM!A20</f>
        <v>H</v>
      </c>
    </row>
    <row r="21" spans="2:3" ht="15" thickBot="1">
      <c r="B21" s="11">
        <f t="shared" si="0"/>
        <v>44578</v>
      </c>
      <c r="C21" s="21" t="str">
        <f>NOM!A21</f>
        <v>A</v>
      </c>
    </row>
    <row r="22" spans="2:3" ht="15" thickBot="1">
      <c r="B22" s="11">
        <f t="shared" si="0"/>
        <v>44579</v>
      </c>
      <c r="C22" s="21" t="str">
        <f>NOM!A22</f>
        <v>B</v>
      </c>
    </row>
    <row r="23" spans="2:3" ht="15" thickBot="1">
      <c r="B23" s="11">
        <f t="shared" si="0"/>
        <v>44580</v>
      </c>
      <c r="C23" s="21" t="str">
        <f>NOM!A23</f>
        <v>C</v>
      </c>
    </row>
    <row r="24" spans="2:3" ht="15" thickBot="1">
      <c r="B24" s="11">
        <f t="shared" si="0"/>
        <v>44581</v>
      </c>
      <c r="C24" s="21" t="str">
        <f>NOM!A24</f>
        <v>D</v>
      </c>
    </row>
    <row r="25" spans="2:3" ht="15" thickBot="1">
      <c r="B25" s="11">
        <f t="shared" si="0"/>
        <v>44582</v>
      </c>
      <c r="C25" s="21" t="str">
        <f>NOM!A25</f>
        <v>E</v>
      </c>
    </row>
    <row r="26" spans="2:3" ht="15" thickBot="1">
      <c r="B26" s="11">
        <f t="shared" si="0"/>
        <v>44583</v>
      </c>
      <c r="C26" s="21" t="str">
        <f>NOM!A26</f>
        <v>F</v>
      </c>
    </row>
    <row r="27" spans="2:3" ht="15" thickBot="1">
      <c r="B27" s="11">
        <f t="shared" si="0"/>
        <v>44584</v>
      </c>
      <c r="C27" s="21" t="str">
        <f>NOM!A27</f>
        <v>G</v>
      </c>
    </row>
    <row r="28" spans="2:3" ht="15" thickBot="1">
      <c r="B28" s="11">
        <f t="shared" si="0"/>
        <v>44585</v>
      </c>
      <c r="C28" s="21" t="str">
        <f>NOM!A28</f>
        <v>H</v>
      </c>
    </row>
    <row r="29" spans="2:3" ht="15" thickBot="1">
      <c r="B29" s="11">
        <f t="shared" si="0"/>
        <v>44586</v>
      </c>
      <c r="C29" s="21" t="str">
        <f>NOM!A29</f>
        <v>A</v>
      </c>
    </row>
    <row r="30" spans="2:3" ht="15" thickBot="1">
      <c r="B30" s="11">
        <f t="shared" si="0"/>
        <v>44587</v>
      </c>
      <c r="C30" s="21" t="str">
        <f>NOM!A30</f>
        <v>B</v>
      </c>
    </row>
    <row r="31" spans="2:3" ht="15" thickBot="1">
      <c r="B31" s="11">
        <f t="shared" si="0"/>
        <v>44588</v>
      </c>
      <c r="C31" s="21" t="str">
        <f>NOM!A31</f>
        <v>C</v>
      </c>
    </row>
    <row r="32" spans="2:3" ht="15" thickBot="1">
      <c r="B32" s="11">
        <f t="shared" si="0"/>
        <v>44589</v>
      </c>
      <c r="C32" s="21" t="str">
        <f>NOM!A32</f>
        <v>D</v>
      </c>
    </row>
    <row r="33" spans="2:6" ht="15" thickBot="1">
      <c r="B33" s="11">
        <f t="shared" si="0"/>
        <v>44590</v>
      </c>
      <c r="C33" s="21" t="str">
        <f>NOM!A33</f>
        <v>E</v>
      </c>
    </row>
    <row r="34" spans="2:6" ht="15" thickBot="1">
      <c r="B34" s="11">
        <f t="shared" si="0"/>
        <v>44591</v>
      </c>
      <c r="C34" s="21">
        <f>NOM!A34</f>
        <v>0</v>
      </c>
    </row>
    <row r="35" spans="2:6" ht="15" thickBot="1">
      <c r="B35" s="11">
        <f t="shared" si="0"/>
        <v>44592</v>
      </c>
      <c r="C35" s="21">
        <f>NOM!A35</f>
        <v>0</v>
      </c>
    </row>
    <row r="36" spans="2:6" ht="15" thickBot="1">
      <c r="B36" s="13">
        <f t="shared" si="0"/>
        <v>44593</v>
      </c>
      <c r="C36" s="21">
        <f>NOM!A36</f>
        <v>0</v>
      </c>
    </row>
    <row r="37" spans="2:6">
      <c r="B37" s="12"/>
      <c r="F37" s="17"/>
    </row>
    <row r="38" spans="2:6">
      <c r="B38" s="12"/>
    </row>
  </sheetData>
  <conditionalFormatting sqref="B5:C36">
    <cfRule type="expression" dxfId="15" priority="14">
      <formula>WEEKDAY($B5,2)&gt;5</formula>
    </cfRule>
  </conditionalFormatting>
  <conditionalFormatting sqref="C5:C36">
    <cfRule type="expression" dxfId="14" priority="1">
      <formula>WEEKDAY($B5,2)&gt;5</formula>
    </cfRule>
  </conditionalFormatting>
  <dataValidations count="2">
    <dataValidation type="list" allowBlank="1" showInputMessage="1" showErrorMessage="1" sqref="B2:B3">
      <formula1>"1,2,3,4,5,6,7,8,9,10,11,12"</formula1>
    </dataValidation>
    <dataValidation type="list" allowBlank="1" showInputMessage="1" showErrorMessage="1" sqref="C5:C36">
      <formula1>noms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D3C7DEC1-5073-4F4F-B3B2-9C9BBD846878}">
            <xm:f>COUNTIFS('jours férié'!$B$1:$B$13,$B5)=1</xm:f>
            <x14:dxf>
              <fill>
                <patternFill>
                  <bgColor rgb="FFFF0000"/>
                </patternFill>
              </fill>
            </x14:dxf>
          </x14:cfRule>
          <xm:sqref>B5:C36</xm:sqref>
        </x14:conditionalFormatting>
        <x14:conditionalFormatting xmlns:xm="http://schemas.microsoft.com/office/excel/2006/main">
          <x14:cfRule type="expression" priority="10" id="{F7416A1E-2512-49D0-9440-E58B466EF997}">
            <xm:f>COUNTIFS('jours férié'!$B$1:$B$13,$B5)=1</xm:f>
            <x14:dxf>
              <font>
                <color rgb="FFFF0000"/>
              </font>
            </x14:dxf>
          </x14:cfRule>
          <xm:sqref>C5:C36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workbookViewId="0">
      <selection activeCell="B2" sqref="B2"/>
    </sheetView>
  </sheetViews>
  <sheetFormatPr baseColWidth="10" defaultRowHeight="14.5"/>
  <cols>
    <col min="2" max="2" width="30.54296875" style="10" customWidth="1"/>
    <col min="3" max="3" width="28.54296875" customWidth="1"/>
    <col min="4" max="4" width="10.6328125" customWidth="1"/>
  </cols>
  <sheetData>
    <row r="1" spans="1:6" ht="18.5">
      <c r="A1" s="2" t="s">
        <v>0</v>
      </c>
      <c r="B1" s="9">
        <v>2022</v>
      </c>
      <c r="C1" s="1"/>
    </row>
    <row r="2" spans="1:6" ht="18.5">
      <c r="A2" s="2" t="s">
        <v>1</v>
      </c>
      <c r="B2" s="9">
        <v>2</v>
      </c>
      <c r="C2" s="1"/>
    </row>
    <row r="3" spans="1:6" ht="19" thickBot="1">
      <c r="A3" s="2"/>
      <c r="B3" s="9"/>
      <c r="C3" s="16"/>
    </row>
    <row r="4" spans="1:6" s="14" customFormat="1" ht="29.5" customHeight="1" thickBot="1">
      <c r="B4" s="18" t="s">
        <v>16</v>
      </c>
      <c r="C4" s="15" t="s">
        <v>15</v>
      </c>
      <c r="F4" s="19"/>
    </row>
    <row r="5" spans="1:6" ht="15" thickBot="1">
      <c r="B5" s="11">
        <f>DATE(AnnéeCalendrier,NumMois,1)</f>
        <v>44593</v>
      </c>
      <c r="C5" s="21" t="str">
        <f>NOM!A5</f>
        <v>A</v>
      </c>
    </row>
    <row r="6" spans="1:6" ht="15" thickBot="1">
      <c r="B6" s="11">
        <f>B5+1</f>
        <v>44594</v>
      </c>
      <c r="C6" s="21" t="str">
        <f>NOM!A6</f>
        <v>B</v>
      </c>
    </row>
    <row r="7" spans="1:6" ht="15" thickBot="1">
      <c r="B7" s="11">
        <f>B6+1</f>
        <v>44595</v>
      </c>
      <c r="C7" s="21" t="str">
        <f>NOM!A7</f>
        <v>C</v>
      </c>
    </row>
    <row r="8" spans="1:6" ht="15" thickBot="1">
      <c r="B8" s="11">
        <f t="shared" ref="B8:B36" si="0">B7+1</f>
        <v>44596</v>
      </c>
      <c r="C8" s="21" t="str">
        <f>NOM!A8</f>
        <v>D</v>
      </c>
    </row>
    <row r="9" spans="1:6" ht="15" thickBot="1">
      <c r="B9" s="11">
        <f t="shared" si="0"/>
        <v>44597</v>
      </c>
      <c r="C9" s="21" t="str">
        <f>NOM!A9</f>
        <v>E</v>
      </c>
    </row>
    <row r="10" spans="1:6" ht="15" thickBot="1">
      <c r="B10" s="11">
        <f t="shared" si="0"/>
        <v>44598</v>
      </c>
      <c r="C10" s="21" t="str">
        <f>NOM!A10</f>
        <v>F</v>
      </c>
    </row>
    <row r="11" spans="1:6" ht="15" thickBot="1">
      <c r="B11" s="11">
        <f t="shared" si="0"/>
        <v>44599</v>
      </c>
      <c r="C11" s="21" t="str">
        <f>NOM!A11</f>
        <v>G</v>
      </c>
    </row>
    <row r="12" spans="1:6" ht="15" thickBot="1">
      <c r="B12" s="11">
        <f t="shared" si="0"/>
        <v>44600</v>
      </c>
      <c r="C12" s="21" t="str">
        <f>NOM!A12</f>
        <v>H</v>
      </c>
    </row>
    <row r="13" spans="1:6" ht="15" thickBot="1">
      <c r="B13" s="11">
        <f t="shared" si="0"/>
        <v>44601</v>
      </c>
      <c r="C13" s="21" t="str">
        <f>NOM!A13</f>
        <v>A</v>
      </c>
    </row>
    <row r="14" spans="1:6" ht="15" thickBot="1">
      <c r="B14" s="11">
        <f t="shared" si="0"/>
        <v>44602</v>
      </c>
      <c r="C14" s="21" t="str">
        <f>NOM!A14</f>
        <v>B</v>
      </c>
    </row>
    <row r="15" spans="1:6" ht="15" thickBot="1">
      <c r="B15" s="11">
        <f t="shared" si="0"/>
        <v>44603</v>
      </c>
      <c r="C15" s="21" t="str">
        <f>NOM!A15</f>
        <v>C</v>
      </c>
    </row>
    <row r="16" spans="1:6" ht="15" thickBot="1">
      <c r="B16" s="11">
        <f t="shared" si="0"/>
        <v>44604</v>
      </c>
      <c r="C16" s="21" t="str">
        <f>NOM!A16</f>
        <v>D</v>
      </c>
    </row>
    <row r="17" spans="2:3" ht="15" thickBot="1">
      <c r="B17" s="11">
        <f t="shared" si="0"/>
        <v>44605</v>
      </c>
      <c r="C17" s="21" t="str">
        <f>NOM!A17</f>
        <v>E</v>
      </c>
    </row>
    <row r="18" spans="2:3" ht="15" thickBot="1">
      <c r="B18" s="11">
        <f t="shared" si="0"/>
        <v>44606</v>
      </c>
      <c r="C18" s="21" t="str">
        <f>NOM!A18</f>
        <v>F</v>
      </c>
    </row>
    <row r="19" spans="2:3" ht="15" thickBot="1">
      <c r="B19" s="11">
        <f t="shared" si="0"/>
        <v>44607</v>
      </c>
      <c r="C19" s="21" t="str">
        <f>NOM!A19</f>
        <v>G</v>
      </c>
    </row>
    <row r="20" spans="2:3" ht="15" thickBot="1">
      <c r="B20" s="11">
        <f t="shared" si="0"/>
        <v>44608</v>
      </c>
      <c r="C20" s="21" t="str">
        <f>NOM!A20</f>
        <v>H</v>
      </c>
    </row>
    <row r="21" spans="2:3" ht="15" thickBot="1">
      <c r="B21" s="11">
        <f t="shared" si="0"/>
        <v>44609</v>
      </c>
      <c r="C21" s="21" t="str">
        <f>NOM!A21</f>
        <v>A</v>
      </c>
    </row>
    <row r="22" spans="2:3" ht="15" thickBot="1">
      <c r="B22" s="11">
        <f t="shared" si="0"/>
        <v>44610</v>
      </c>
      <c r="C22" s="21" t="str">
        <f>NOM!A22</f>
        <v>B</v>
      </c>
    </row>
    <row r="23" spans="2:3" ht="15" thickBot="1">
      <c r="B23" s="11">
        <f t="shared" si="0"/>
        <v>44611</v>
      </c>
      <c r="C23" s="21" t="str">
        <f>NOM!A23</f>
        <v>C</v>
      </c>
    </row>
    <row r="24" spans="2:3" ht="15" thickBot="1">
      <c r="B24" s="11">
        <f t="shared" si="0"/>
        <v>44612</v>
      </c>
      <c r="C24" s="21" t="str">
        <f>NOM!A24</f>
        <v>D</v>
      </c>
    </row>
    <row r="25" spans="2:3" ht="15" thickBot="1">
      <c r="B25" s="11">
        <f t="shared" si="0"/>
        <v>44613</v>
      </c>
      <c r="C25" s="21" t="str">
        <f>NOM!A25</f>
        <v>E</v>
      </c>
    </row>
    <row r="26" spans="2:3" ht="15" thickBot="1">
      <c r="B26" s="11">
        <f t="shared" si="0"/>
        <v>44614</v>
      </c>
      <c r="C26" s="21" t="str">
        <f>NOM!A26</f>
        <v>F</v>
      </c>
    </row>
    <row r="27" spans="2:3" ht="15" thickBot="1">
      <c r="B27" s="11">
        <f t="shared" si="0"/>
        <v>44615</v>
      </c>
      <c r="C27" s="21" t="str">
        <f>NOM!A27</f>
        <v>G</v>
      </c>
    </row>
    <row r="28" spans="2:3" ht="15" thickBot="1">
      <c r="B28" s="11">
        <f t="shared" si="0"/>
        <v>44616</v>
      </c>
      <c r="C28" s="21" t="str">
        <f>NOM!A28</f>
        <v>H</v>
      </c>
    </row>
    <row r="29" spans="2:3" ht="15" thickBot="1">
      <c r="B29" s="11">
        <f t="shared" si="0"/>
        <v>44617</v>
      </c>
      <c r="C29" s="21" t="str">
        <f>NOM!A29</f>
        <v>A</v>
      </c>
    </row>
    <row r="30" spans="2:3" ht="15" thickBot="1">
      <c r="B30" s="11">
        <f t="shared" si="0"/>
        <v>44618</v>
      </c>
      <c r="C30" s="21" t="str">
        <f>NOM!A30</f>
        <v>B</v>
      </c>
    </row>
    <row r="31" spans="2:3" ht="15" thickBot="1">
      <c r="B31" s="11">
        <f t="shared" si="0"/>
        <v>44619</v>
      </c>
      <c r="C31" s="21" t="str">
        <f>NOM!A31</f>
        <v>C</v>
      </c>
    </row>
    <row r="32" spans="2:3" ht="15" thickBot="1">
      <c r="B32" s="11">
        <f t="shared" si="0"/>
        <v>44620</v>
      </c>
      <c r="C32" s="21" t="str">
        <f>NOM!A32</f>
        <v>D</v>
      </c>
    </row>
    <row r="33" spans="2:6" ht="15" thickBot="1">
      <c r="B33" s="11">
        <f t="shared" si="0"/>
        <v>44621</v>
      </c>
      <c r="C33" s="21" t="str">
        <f>NOM!A33</f>
        <v>E</v>
      </c>
    </row>
    <row r="34" spans="2:6" ht="15" thickBot="1">
      <c r="B34" s="11">
        <f t="shared" si="0"/>
        <v>44622</v>
      </c>
      <c r="C34" s="21">
        <f>NOM!A34</f>
        <v>0</v>
      </c>
    </row>
    <row r="35" spans="2:6" ht="15" thickBot="1">
      <c r="B35" s="11">
        <f t="shared" si="0"/>
        <v>44623</v>
      </c>
      <c r="C35" s="21">
        <f>NOM!A35</f>
        <v>0</v>
      </c>
    </row>
    <row r="36" spans="2:6" ht="15" thickBot="1">
      <c r="B36" s="13">
        <f t="shared" si="0"/>
        <v>44624</v>
      </c>
      <c r="C36" s="21">
        <f>NOM!A36</f>
        <v>0</v>
      </c>
    </row>
    <row r="37" spans="2:6">
      <c r="B37" s="12"/>
      <c r="F37" s="17"/>
    </row>
    <row r="38" spans="2:6">
      <c r="B38" s="12"/>
    </row>
  </sheetData>
  <conditionalFormatting sqref="B5:C36">
    <cfRule type="expression" dxfId="7" priority="4">
      <formula>WEEKDAY($B5,2)&gt;5</formula>
    </cfRule>
  </conditionalFormatting>
  <conditionalFormatting sqref="C5:C36">
    <cfRule type="expression" dxfId="6" priority="1">
      <formula>WEEKDAY($B5,2)&gt;5</formula>
    </cfRule>
  </conditionalFormatting>
  <dataValidations count="2">
    <dataValidation type="list" allowBlank="1" showInputMessage="1" showErrorMessage="1" sqref="C5:C36">
      <formula1>noms</formula1>
    </dataValidation>
    <dataValidation type="list" allowBlank="1" showInputMessage="1" showErrorMessage="1" sqref="B2:B3">
      <formula1>"1,2,3,4,5,6,7,8,9,10,11,12"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1BACE3EB-1E23-4811-9C08-E6251107CC40}">
            <xm:f>COUNTIFS('jours férié'!$B$1:$B$13,$B5)=1</xm:f>
            <x14:dxf>
              <fill>
                <patternFill>
                  <bgColor rgb="FFFF0000"/>
                </patternFill>
              </fill>
            </x14:dxf>
          </x14:cfRule>
          <xm:sqref>B5:C36</xm:sqref>
        </x14:conditionalFormatting>
        <x14:conditionalFormatting xmlns:xm="http://schemas.microsoft.com/office/excel/2006/main">
          <x14:cfRule type="expression" priority="2" id="{7ABA81F2-5FA3-4E4A-88CF-626F3EC4F4CC}">
            <xm:f>COUNTIFS('jours férié'!$B$1:$B$13,$B5)=1</xm:f>
            <x14:dxf>
              <font>
                <color rgb="FFFF0000"/>
              </font>
            </x14:dxf>
          </x14:cfRule>
          <xm:sqref>C5:C36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NOM</vt:lpstr>
      <vt:lpstr>jours férié</vt:lpstr>
      <vt:lpstr>janvier</vt:lpstr>
      <vt:lpstr>fevrier</vt:lpstr>
      <vt:lpstr>fevrier!AnnéeCalendrier</vt:lpstr>
      <vt:lpstr>AnnéeCalendrier</vt:lpstr>
      <vt:lpstr>fevrier!NumMois</vt:lpstr>
      <vt:lpstr>NumMois</vt:lpstr>
    </vt:vector>
  </TitlesOfParts>
  <Company>Département du Doubs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Locatelli Fabrice</dc:creator>
  <cp:lastModifiedBy>Locatelli Fabrice</cp:lastModifiedBy>
  <dcterms:created xsi:type="dcterms:W3CDTF">2021-05-26T11:33:23Z</dcterms:created>
  <dcterms:modified xsi:type="dcterms:W3CDTF">2022-01-07T17:34:48Z</dcterms:modified>
</cp:coreProperties>
</file>