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1255" windowHeight="10230" tabRatio="946" activeTab="1"/>
  </bookViews>
  <sheets>
    <sheet name="Index" sheetId="42" r:id="rId1"/>
    <sheet name="Action AV" sheetId="5" r:id="rId2"/>
    <sheet name="Action AR" sheetId="44" r:id="rId3"/>
    <sheet name="Action SO" sheetId="45" r:id="rId4"/>
  </sheets>
  <functionGroups builtInGroupCount="17"/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T27" i="5" l="1"/>
  <c r="U35" i="44"/>
  <c r="T33" i="44"/>
  <c r="T29" i="44"/>
  <c r="T35" i="44"/>
  <c r="U33" i="44"/>
  <c r="U29" i="44"/>
  <c r="U31" i="44"/>
  <c r="U37" i="44"/>
  <c r="T31" i="44"/>
  <c r="T37" i="44"/>
  <c r="U33" i="5"/>
  <c r="U27" i="5"/>
  <c r="T33" i="5"/>
  <c r="U35" i="5"/>
  <c r="U31" i="5"/>
  <c r="U29" i="5"/>
  <c r="T31" i="5"/>
  <c r="T29" i="5"/>
  <c r="T35" i="5"/>
  <c r="O8" i="45"/>
  <c r="O6" i="45"/>
  <c r="A8" i="45"/>
  <c r="A6" i="45"/>
  <c r="D6" i="45" l="1"/>
  <c r="K8" i="45"/>
  <c r="I8" i="45"/>
  <c r="M3" i="45" s="1"/>
  <c r="K6" i="45"/>
  <c r="I6" i="45"/>
  <c r="E8" i="45"/>
  <c r="D8" i="45"/>
  <c r="E6" i="45"/>
  <c r="N8" i="45"/>
  <c r="G8" i="45"/>
  <c r="C8" i="45"/>
  <c r="N6" i="45"/>
  <c r="G6" i="45"/>
  <c r="F4" i="45" s="1"/>
  <c r="C6" i="45"/>
  <c r="F3" i="45" s="1"/>
  <c r="M4" i="45"/>
  <c r="F2" i="45" l="1"/>
  <c r="M2" i="45"/>
  <c r="S2" i="44" l="1"/>
  <c r="I5" i="42" s="1"/>
  <c r="S1" i="44"/>
  <c r="G5" i="42" s="1"/>
  <c r="S1" i="5" l="1"/>
  <c r="C5" i="42" s="1"/>
  <c r="I1" i="42" s="1"/>
  <c r="S2" i="5"/>
  <c r="E5" i="42" s="1"/>
  <c r="I2" i="42" s="1"/>
</calcChain>
</file>

<file path=xl/sharedStrings.xml><?xml version="1.0" encoding="utf-8"?>
<sst xmlns="http://schemas.openxmlformats.org/spreadsheetml/2006/main" count="239" uniqueCount="100">
  <si>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</si>
  <si>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</si>
  <si>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</si>
  <si>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</si>
  <si>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</si>
  <si>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</si>
  <si>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</si>
  <si>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</si>
  <si>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</si>
  <si>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</si>
  <si>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</si>
  <si>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</si>
  <si>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Duree</t>
  </si>
  <si>
    <t>Situation</t>
  </si>
  <si>
    <t>ANNEE</t>
  </si>
  <si>
    <t>DISQUE</t>
  </si>
  <si>
    <t>52 Min</t>
  </si>
  <si>
    <t>42 Min</t>
  </si>
  <si>
    <t>S13</t>
  </si>
  <si>
    <t>LACIE 23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</si>
  <si>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</si>
  <si>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</si>
  <si>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</si>
  <si>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</si>
  <si>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</si>
  <si>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</si>
  <si>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</si>
  <si>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</si>
  <si>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</si>
  <si>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</si>
  <si>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</si>
  <si>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</si>
  <si>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</si>
  <si>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24 heures chrono (A)</t>
  </si>
  <si>
    <t>Sea Patrol (A)</t>
  </si>
  <si>
    <t>Achevée</t>
  </si>
  <si>
    <t>Production</t>
  </si>
  <si>
    <r>
      <t xml:space="preserve">Saisons </t>
    </r>
    <r>
      <rPr>
        <b/>
        <sz val="10"/>
        <color rgb="FFFF0000"/>
        <rFont val="Times New Roman"/>
        <family val="1"/>
      </rPr>
      <t>A</t>
    </r>
  </si>
  <si>
    <r>
      <t xml:space="preserve">Saisons </t>
    </r>
    <r>
      <rPr>
        <b/>
        <sz val="10"/>
        <color rgb="FF0000FF"/>
        <rFont val="Times New Roman"/>
        <family val="1"/>
      </rPr>
      <t>B</t>
    </r>
  </si>
  <si>
    <t xml:space="preserve">Toschiba 25 </t>
  </si>
  <si>
    <t>Note Max</t>
  </si>
  <si>
    <t>Breakout Kings</t>
  </si>
  <si>
    <t>TITRE</t>
  </si>
  <si>
    <t xml:space="preserve">SE SITUENT SUR LE DISQUE Lacie - 23 - Toschiba 25 </t>
  </si>
  <si>
    <t>Saisons</t>
  </si>
  <si>
    <t>Series</t>
  </si>
  <si>
    <t>General Series</t>
  </si>
  <si>
    <t>General Saisons</t>
  </si>
  <si>
    <t xml:space="preserve">SERIES EN COURS A VOIR  Actualise le  </t>
  </si>
  <si>
    <t>Kingdom (A)</t>
  </si>
  <si>
    <t>WDE 5T-11</t>
  </si>
  <si>
    <t>ACTION</t>
  </si>
  <si>
    <t>AVENTURE</t>
  </si>
  <si>
    <t>COMEDIE</t>
  </si>
  <si>
    <t>DRAME</t>
  </si>
  <si>
    <t>FAMILIAL</t>
  </si>
  <si>
    <t>FANTASTIQUE</t>
  </si>
  <si>
    <t>GUERRE</t>
  </si>
  <si>
    <t>HISTORIQUE - BIOPIC</t>
  </si>
  <si>
    <t>MEDICAL</t>
  </si>
  <si>
    <t>MEDIEVAL</t>
  </si>
  <si>
    <t>SIENCE FICTION</t>
  </si>
  <si>
    <t xml:space="preserve">WESTERN </t>
  </si>
  <si>
    <t>Strike Back (A)</t>
  </si>
  <si>
    <t>INDEX</t>
  </si>
  <si>
    <t>DOCUMENTAIRE</t>
  </si>
  <si>
    <t>POLICIER &amp; HRILLER</t>
  </si>
  <si>
    <t xml:space="preserve">SE SITUENT SUR LE DISQUE LACIE 23 - TOSCHIBA 25 </t>
  </si>
  <si>
    <t>Retour Index</t>
  </si>
  <si>
    <t xml:space="preserve"> inserer une nouvelle ligne ou se trouvera la serie idem dans serie puis coler le nom de la serie dans ces cases et lui donner le chemin dans series</t>
  </si>
  <si>
    <t xml:space="preserve">EPOUVENTE -  SUSPENCE </t>
  </si>
  <si>
    <t>A</t>
  </si>
  <si>
    <t xml:space="preserve">SE SITUENT SUR LE DISQUE 33 -CLOUD 3T-WDE 5T-11 </t>
  </si>
  <si>
    <t xml:space="preserve"> ACTION - ARCHIVES</t>
  </si>
  <si>
    <t>human target (A)</t>
  </si>
  <si>
    <t>DISQUE 33</t>
  </si>
  <si>
    <t>CLOUD 3T</t>
  </si>
  <si>
    <t>Sons of Anarchy (A)</t>
  </si>
  <si>
    <t>DE</t>
  </si>
  <si>
    <t>Retour Somaire</t>
  </si>
  <si>
    <t>EN COURS</t>
  </si>
  <si>
    <t>ARCHIVES</t>
  </si>
  <si>
    <t>Saisons à Voir</t>
  </si>
  <si>
    <r>
      <t xml:space="preserve">SERIES EN COURS
</t>
    </r>
    <r>
      <rPr>
        <b/>
        <sz val="20"/>
        <color rgb="FFFF0000"/>
        <rFont val="Times New Roman"/>
        <family val="1"/>
      </rPr>
      <t>ACTION</t>
    </r>
  </si>
  <si>
    <t>RETOUR INDEX</t>
  </si>
  <si>
    <t>RETOUR FEUILE EN COURS</t>
  </si>
  <si>
    <t>RETOUR FEUILE ARCHIVES</t>
  </si>
  <si>
    <r>
      <t xml:space="preserve">SERIES RCHIVES 
</t>
    </r>
    <r>
      <rPr>
        <b/>
        <sz val="20"/>
        <color rgb="FFFF0000"/>
        <rFont val="Times New Roman"/>
        <family val="1"/>
      </rPr>
      <t>ACTION</t>
    </r>
  </si>
  <si>
    <t>GENERAL SERIES A VOIRE</t>
  </si>
  <si>
    <t>GENERAL SERIES ARCHIVES</t>
  </si>
  <si>
    <t>GENERAL SAISONS A VOIRE</t>
  </si>
  <si>
    <t>GENERAL SAISONS ARCHIVES</t>
  </si>
  <si>
    <t>GENERAL EPISODES A VOIRE</t>
  </si>
  <si>
    <t>GENERAL EPISODES ARCHIVES</t>
  </si>
  <si>
    <t>Saisons a Voire</t>
  </si>
  <si>
    <t xml:space="preserve">DE </t>
  </si>
  <si>
    <t>Episodes a Voire</t>
  </si>
  <si>
    <t>Saisons Archives</t>
  </si>
  <si>
    <t>Episodes Archives</t>
  </si>
  <si>
    <t>Episodes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</si>
</sst>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C]dddd\,\ d/\ mmmm\ yyyy;@"/>
    <numFmt numFmtId="165" formatCode="#,##0\ [$€-1];[Red]\-#,##0\ [$€-1]"/>
  </numFmts>
  <fonts count="4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sz val="10"/>
      <color theme="1"/>
      <name val="Times New Roman"/>
      <family val="1"/>
    </font>
    <font>
      <sz val="10"/>
      <color rgb="FF006600"/>
      <name val="Times New Roman"/>
      <family val="1"/>
    </font>
    <font>
      <sz val="10"/>
      <color rgb="FF7030A0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9" tint="-0.499984740745262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006600"/>
      <name val="Times New Roman"/>
      <family val="1"/>
    </font>
    <font>
      <sz val="10"/>
      <color rgb="FFFF00FF"/>
      <name val="Times New Roman"/>
      <family val="1"/>
    </font>
    <font>
      <b/>
      <sz val="16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b/>
      <sz val="16"/>
      <name val="Times New Roman"/>
      <family val="1"/>
    </font>
    <font>
      <b/>
      <sz val="16"/>
      <name val="Calibri"/>
      <family val="2"/>
      <scheme val="minor"/>
    </font>
    <font>
      <b/>
      <sz val="16"/>
      <color rgb="FF008000"/>
      <name val="Times New Roman"/>
      <family val="1"/>
    </font>
    <font>
      <b/>
      <sz val="16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16"/>
      <color theme="10"/>
      <name val="Times New Roman"/>
      <family val="1"/>
    </font>
    <font>
      <b/>
      <sz val="22"/>
      <color rgb="FFFF0000"/>
      <name val="Times New Roman"/>
      <family val="1"/>
    </font>
    <font>
      <b/>
      <sz val="22"/>
      <color theme="1"/>
      <name val="Times New Roman"/>
      <family val="1"/>
    </font>
    <font>
      <b/>
      <sz val="22"/>
      <color rgb="FF006600"/>
      <name val="Times New Roman"/>
      <family val="1"/>
    </font>
    <font>
      <b/>
      <sz val="22"/>
      <color rgb="FF0000FF"/>
      <name val="Times New Roman"/>
      <family val="1"/>
    </font>
    <font>
      <b/>
      <sz val="24"/>
      <color rgb="FFFF0000"/>
      <name val="Times New Roman"/>
      <family val="1"/>
    </font>
    <font>
      <b/>
      <sz val="20"/>
      <color rgb="FF006600"/>
      <name val="Times New Roman"/>
      <family val="1"/>
    </font>
    <font>
      <sz val="10"/>
      <color rgb="FF0000FF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20"/>
      <color rgb="FF433CD8"/>
      <name val="Times New Roman"/>
      <family val="1"/>
    </font>
    <font>
      <b/>
      <sz val="16"/>
      <color rgb="FF006600"/>
      <name val="Times New Roman"/>
      <family val="1"/>
    </font>
    <font>
      <b/>
      <sz val="16"/>
      <color rgb="FFFF0000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6600"/>
      <name val="Times New Roman"/>
      <family val="1"/>
    </font>
    <font>
      <b/>
      <sz val="18"/>
      <color rgb="FF0000FF"/>
      <name val="Times New Roman"/>
      <family val="1"/>
    </font>
    <font>
      <b/>
      <sz val="20"/>
      <color rgb="FFFFEDB3"/>
      <name val="Times New Roman"/>
      <family val="1"/>
    </font>
    <font>
      <b/>
      <sz val="14"/>
      <name val="Times New Roman"/>
      <family val="1"/>
    </font>
    <font>
      <b/>
      <sz val="16"/>
      <color rgb="FFFF00FF"/>
      <name val="Times New Roman"/>
      <family val="1"/>
    </font>
    <font>
      <b/>
      <sz val="20"/>
      <color rgb="FFFFFF00"/>
      <name val="Times New Roman"/>
      <family val="1"/>
    </font>
    <font>
      <b/>
      <sz val="20"/>
      <color rgb="FFFFEDB3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2"/>
        <bgColor auto="1"/>
      </patternFill>
    </fill>
    <fill>
      <patternFill patternType="solid">
        <fgColor theme="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1" tint="0.1490218817712943"/>
        </stop>
      </gradientFill>
    </fill>
    <fill>
      <gradientFill type="path" left="0.5" right="0.5" top="0.5" bottom="0.5">
        <stop position="0">
          <color theme="0"/>
        </stop>
        <stop position="1">
          <color theme="3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74901577806939912"/>
        </stop>
      </gradientFill>
    </fill>
  </fills>
  <borders count="104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/>
      <diagonal/>
    </border>
    <border>
      <left style="thick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rgb="FFFF9900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theme="0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theme="0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theme="0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theme="0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" fillId="0" borderId="0"/>
  </cellStyleXfs>
  <cellXfs count="265">
    <xf numFmtId="0" fontId="0" fillId="0" borderId="0" xfId="0"/>
    <xf numFmtId="0" fontId="0" fillId="0" borderId="0" xfId="0"/>
    <xf numFmtId="0" fontId="11" fillId="0" borderId="0" xfId="0" applyFont="1"/>
    <xf numFmtId="0" fontId="0" fillId="0" borderId="0" xfId="0" applyBorder="1"/>
    <xf numFmtId="0" fontId="5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6" fillId="3" borderId="6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/>
    <xf numFmtId="0" fontId="6" fillId="3" borderId="7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3" borderId="8" xfId="0" applyFont="1" applyFill="1" applyBorder="1"/>
    <xf numFmtId="0" fontId="6" fillId="4" borderId="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/>
    </xf>
    <xf numFmtId="0" fontId="5" fillId="4" borderId="5" xfId="0" applyFont="1" applyFill="1" applyBorder="1"/>
    <xf numFmtId="0" fontId="9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5" fillId="4" borderId="15" xfId="0" applyFont="1" applyFill="1" applyBorder="1"/>
    <xf numFmtId="165" fontId="9" fillId="3" borderId="5" xfId="0" applyNumberFormat="1" applyFont="1" applyFill="1" applyBorder="1" applyAlignment="1">
      <alignment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4" borderId="5" xfId="0" applyNumberFormat="1" applyFont="1" applyFill="1" applyBorder="1" applyAlignment="1">
      <alignment horizontal="center" vertical="center"/>
    </xf>
    <xf numFmtId="0" fontId="5" fillId="3" borderId="34" xfId="0" applyFont="1" applyFill="1" applyBorder="1"/>
    <xf numFmtId="0" fontId="5" fillId="3" borderId="35" xfId="0" applyFont="1" applyFill="1" applyBorder="1"/>
    <xf numFmtId="0" fontId="5" fillId="3" borderId="36" xfId="0" applyFont="1" applyFill="1" applyBorder="1"/>
    <xf numFmtId="0" fontId="7" fillId="3" borderId="28" xfId="0" applyFont="1" applyFill="1" applyBorder="1" applyAlignment="1">
      <alignment horizontal="left" vertical="center"/>
    </xf>
    <xf numFmtId="0" fontId="6" fillId="3" borderId="37" xfId="0" applyFont="1" applyFill="1" applyBorder="1"/>
    <xf numFmtId="0" fontId="6" fillId="4" borderId="34" xfId="0" applyFont="1" applyFill="1" applyBorder="1" applyAlignment="1">
      <alignment horizontal="left" vertical="center"/>
    </xf>
    <xf numFmtId="0" fontId="6" fillId="3" borderId="38" xfId="0" applyFont="1" applyFill="1" applyBorder="1" applyAlignment="1">
      <alignment horizontal="left" vertical="center"/>
    </xf>
    <xf numFmtId="0" fontId="6" fillId="4" borderId="39" xfId="0" applyFont="1" applyFill="1" applyBorder="1"/>
    <xf numFmtId="0" fontId="5" fillId="3" borderId="41" xfId="0" applyFont="1" applyFill="1" applyBorder="1"/>
    <xf numFmtId="0" fontId="6" fillId="3" borderId="34" xfId="0" applyFont="1" applyFill="1" applyBorder="1"/>
    <xf numFmtId="0" fontId="6" fillId="4" borderId="37" xfId="0" applyFont="1" applyFill="1" applyBorder="1" applyAlignment="1">
      <alignment horizontal="left" vertical="center"/>
    </xf>
    <xf numFmtId="0" fontId="5" fillId="3" borderId="43" xfId="0" applyFont="1" applyFill="1" applyBorder="1"/>
    <xf numFmtId="0" fontId="5" fillId="3" borderId="4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5" fillId="3" borderId="46" xfId="0" applyFont="1" applyFill="1" applyBorder="1"/>
    <xf numFmtId="0" fontId="5" fillId="3" borderId="47" xfId="0" applyFont="1" applyFill="1" applyBorder="1"/>
    <xf numFmtId="0" fontId="7" fillId="3" borderId="48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5" borderId="3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/>
    </xf>
    <xf numFmtId="3" fontId="20" fillId="2" borderId="24" xfId="0" applyNumberFormat="1" applyFont="1" applyFill="1" applyBorder="1" applyAlignment="1">
      <alignment horizontal="center" vertical="center"/>
    </xf>
    <xf numFmtId="3" fontId="20" fillId="2" borderId="26" xfId="0" applyNumberFormat="1" applyFont="1" applyFill="1" applyBorder="1" applyAlignment="1">
      <alignment horizontal="center" vertical="center"/>
    </xf>
    <xf numFmtId="0" fontId="6" fillId="4" borderId="28" xfId="0" applyFont="1" applyFill="1" applyBorder="1"/>
    <xf numFmtId="0" fontId="28" fillId="6" borderId="2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3" fontId="20" fillId="7" borderId="24" xfId="0" applyNumberFormat="1" applyFont="1" applyFill="1" applyBorder="1" applyAlignment="1">
      <alignment horizontal="center" vertical="center"/>
    </xf>
    <xf numFmtId="3" fontId="20" fillId="7" borderId="26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vertical="center"/>
    </xf>
    <xf numFmtId="0" fontId="3" fillId="8" borderId="3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32" xfId="0" applyFont="1" applyFill="1" applyBorder="1" applyAlignment="1">
      <alignment horizontal="center"/>
    </xf>
    <xf numFmtId="0" fontId="3" fillId="8" borderId="3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/>
    </xf>
    <xf numFmtId="0" fontId="5" fillId="4" borderId="34" xfId="0" applyFont="1" applyFill="1" applyBorder="1"/>
    <xf numFmtId="0" fontId="5" fillId="4" borderId="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5" fillId="4" borderId="36" xfId="0" applyFont="1" applyFill="1" applyBorder="1"/>
    <xf numFmtId="0" fontId="7" fillId="4" borderId="38" xfId="0" applyFont="1" applyFill="1" applyBorder="1"/>
    <xf numFmtId="0" fontId="10" fillId="4" borderId="6" xfId="0" applyFont="1" applyFill="1" applyBorder="1" applyAlignment="1">
      <alignment horizontal="left" vertical="center"/>
    </xf>
    <xf numFmtId="165" fontId="9" fillId="4" borderId="15" xfId="0" applyNumberFormat="1" applyFont="1" applyFill="1" applyBorder="1" applyAlignment="1">
      <alignment horizontal="center" vertical="center"/>
    </xf>
    <xf numFmtId="0" fontId="30" fillId="4" borderId="36" xfId="0" applyFont="1" applyFill="1" applyBorder="1" applyAlignment="1">
      <alignment horizontal="center"/>
    </xf>
    <xf numFmtId="165" fontId="9" fillId="4" borderId="5" xfId="0" applyNumberFormat="1" applyFont="1" applyFill="1" applyBorder="1" applyAlignment="1">
      <alignment vertical="center"/>
    </xf>
    <xf numFmtId="0" fontId="13" fillId="4" borderId="36" xfId="0" applyFont="1" applyFill="1" applyBorder="1" applyAlignment="1">
      <alignment horizontal="center"/>
    </xf>
    <xf numFmtId="0" fontId="7" fillId="4" borderId="34" xfId="0" applyFont="1" applyFill="1" applyBorder="1"/>
    <xf numFmtId="165" fontId="9" fillId="4" borderId="20" xfId="0" applyNumberFormat="1" applyFont="1" applyFill="1" applyBorder="1" applyAlignment="1">
      <alignment horizontal="center" vertical="center"/>
    </xf>
    <xf numFmtId="165" fontId="9" fillId="4" borderId="8" xfId="0" applyNumberFormat="1" applyFont="1" applyFill="1" applyBorder="1" applyAlignment="1">
      <alignment horizontal="center" vertical="center"/>
    </xf>
    <xf numFmtId="0" fontId="5" fillId="4" borderId="8" xfId="0" applyFont="1" applyFill="1" applyBorder="1"/>
    <xf numFmtId="0" fontId="30" fillId="4" borderId="40" xfId="0" applyFont="1" applyFill="1" applyBorder="1" applyAlignment="1">
      <alignment horizontal="center"/>
    </xf>
    <xf numFmtId="165" fontId="9" fillId="3" borderId="19" xfId="0" applyNumberFormat="1" applyFont="1" applyFill="1" applyBorder="1" applyAlignment="1">
      <alignment vertical="center"/>
    </xf>
    <xf numFmtId="165" fontId="9" fillId="3" borderId="19" xfId="0" applyNumberFormat="1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5" fillId="4" borderId="20" xfId="0" applyFont="1" applyFill="1" applyBorder="1"/>
    <xf numFmtId="165" fontId="9" fillId="3" borderId="8" xfId="0" applyNumberFormat="1" applyFont="1" applyFill="1" applyBorder="1" applyAlignment="1">
      <alignment horizontal="center" vertical="center"/>
    </xf>
    <xf numFmtId="165" fontId="9" fillId="4" borderId="19" xfId="0" applyNumberFormat="1" applyFont="1" applyFill="1" applyBorder="1" applyAlignment="1">
      <alignment horizontal="center" vertical="center"/>
    </xf>
    <xf numFmtId="0" fontId="7" fillId="4" borderId="28" xfId="0" applyFont="1" applyFill="1" applyBorder="1"/>
    <xf numFmtId="165" fontId="9" fillId="4" borderId="30" xfId="0" applyNumberFormat="1" applyFont="1" applyFill="1" applyBorder="1" applyAlignment="1">
      <alignment horizontal="center" vertical="center"/>
    </xf>
    <xf numFmtId="165" fontId="9" fillId="4" borderId="8" xfId="0" applyNumberFormat="1" applyFont="1" applyFill="1" applyBorder="1" applyAlignment="1">
      <alignment vertical="center"/>
    </xf>
    <xf numFmtId="0" fontId="13" fillId="4" borderId="40" xfId="0" applyFont="1" applyFill="1" applyBorder="1" applyAlignment="1">
      <alignment horizontal="center"/>
    </xf>
    <xf numFmtId="0" fontId="6" fillId="4" borderId="42" xfId="0" applyFont="1" applyFill="1" applyBorder="1"/>
    <xf numFmtId="0" fontId="6" fillId="4" borderId="22" xfId="0" applyFont="1" applyFill="1" applyBorder="1"/>
    <xf numFmtId="0" fontId="6" fillId="4" borderId="29" xfId="0" applyFont="1" applyFill="1" applyBorder="1"/>
    <xf numFmtId="0" fontId="10" fillId="4" borderId="7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9" fillId="4" borderId="56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5" fillId="4" borderId="21" xfId="0" applyFont="1" applyFill="1" applyBorder="1"/>
    <xf numFmtId="0" fontId="5" fillId="4" borderId="21" xfId="0" applyFont="1" applyFill="1" applyBorder="1" applyAlignment="1">
      <alignment horizontal="center" vertical="center"/>
    </xf>
    <xf numFmtId="0" fontId="5" fillId="3" borderId="21" xfId="0" applyFont="1" applyFill="1" applyBorder="1"/>
    <xf numFmtId="0" fontId="30" fillId="4" borderId="57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left" vertical="center"/>
    </xf>
    <xf numFmtId="165" fontId="9" fillId="4" borderId="59" xfId="0" applyNumberFormat="1" applyFont="1" applyFill="1" applyBorder="1" applyAlignment="1">
      <alignment horizontal="center" vertical="center"/>
    </xf>
    <xf numFmtId="165" fontId="9" fillId="4" borderId="60" xfId="0" applyNumberFormat="1" applyFont="1" applyFill="1" applyBorder="1" applyAlignment="1">
      <alignment horizontal="center" vertical="center"/>
    </xf>
    <xf numFmtId="0" fontId="5" fillId="4" borderId="52" xfId="0" applyFont="1" applyFill="1" applyBorder="1"/>
    <xf numFmtId="0" fontId="5" fillId="4" borderId="60" xfId="0" applyFont="1" applyFill="1" applyBorder="1" applyAlignment="1">
      <alignment horizontal="center" vertical="center"/>
    </xf>
    <xf numFmtId="0" fontId="5" fillId="3" borderId="52" xfId="0" applyFont="1" applyFill="1" applyBorder="1"/>
    <xf numFmtId="0" fontId="13" fillId="4" borderId="54" xfId="0" applyFont="1" applyFill="1" applyBorder="1" applyAlignment="1">
      <alignment horizontal="center"/>
    </xf>
    <xf numFmtId="0" fontId="6" fillId="4" borderId="61" xfId="0" applyFont="1" applyFill="1" applyBorder="1" applyAlignment="1">
      <alignment horizontal="left" vertical="center"/>
    </xf>
    <xf numFmtId="0" fontId="6" fillId="4" borderId="62" xfId="0" applyFont="1" applyFill="1" applyBorder="1" applyAlignment="1">
      <alignment horizontal="left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5" fillId="4" borderId="46" xfId="0" applyFont="1" applyFill="1" applyBorder="1"/>
    <xf numFmtId="0" fontId="5" fillId="4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3" fontId="26" fillId="5" borderId="54" xfId="0" applyNumberFormat="1" applyFont="1" applyFill="1" applyBorder="1" applyAlignment="1">
      <alignment horizontal="center" vertical="center"/>
    </xf>
    <xf numFmtId="3" fontId="27" fillId="5" borderId="36" xfId="0" applyNumberFormat="1" applyFont="1" applyFill="1" applyBorder="1" applyAlignment="1">
      <alignment horizontal="center" vertical="center"/>
    </xf>
    <xf numFmtId="0" fontId="28" fillId="6" borderId="65" xfId="1" applyFont="1" applyFill="1" applyBorder="1" applyAlignment="1">
      <alignment horizontal="center" vertical="center"/>
    </xf>
    <xf numFmtId="0" fontId="28" fillId="6" borderId="1" xfId="1" applyFont="1" applyFill="1" applyBorder="1" applyAlignment="1">
      <alignment horizontal="center" vertical="center"/>
    </xf>
    <xf numFmtId="0" fontId="22" fillId="6" borderId="65" xfId="1" applyFont="1" applyFill="1" applyBorder="1" applyAlignment="1">
      <alignment horizontal="center" vertical="center"/>
    </xf>
    <xf numFmtId="0" fontId="22" fillId="6" borderId="66" xfId="1" applyFont="1" applyFill="1" applyBorder="1" applyAlignment="1">
      <alignment horizontal="left"/>
    </xf>
    <xf numFmtId="0" fontId="29" fillId="2" borderId="67" xfId="0" applyFont="1" applyFill="1" applyBorder="1" applyAlignment="1">
      <alignment horizontal="center" vertical="center"/>
    </xf>
    <xf numFmtId="3" fontId="22" fillId="2" borderId="2" xfId="0" applyNumberFormat="1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3" fontId="22" fillId="2" borderId="68" xfId="0" applyNumberFormat="1" applyFont="1" applyFill="1" applyBorder="1" applyAlignment="1">
      <alignment horizontal="center" vertical="center"/>
    </xf>
    <xf numFmtId="0" fontId="29" fillId="2" borderId="69" xfId="0" applyFont="1" applyFill="1" applyBorder="1" applyAlignment="1">
      <alignment horizontal="center" vertical="center"/>
    </xf>
    <xf numFmtId="3" fontId="22" fillId="2" borderId="70" xfId="0" applyNumberFormat="1" applyFont="1" applyFill="1" applyBorder="1" applyAlignment="1">
      <alignment horizontal="center" vertical="center"/>
    </xf>
    <xf numFmtId="0" fontId="29" fillId="2" borderId="70" xfId="0" applyFont="1" applyFill="1" applyBorder="1" applyAlignment="1">
      <alignment horizontal="center" vertical="center"/>
    </xf>
    <xf numFmtId="3" fontId="22" fillId="2" borderId="71" xfId="0" applyNumberFormat="1" applyFont="1" applyFill="1" applyBorder="1" applyAlignment="1">
      <alignment horizontal="center" vertical="center"/>
    </xf>
    <xf numFmtId="0" fontId="29" fillId="2" borderId="72" xfId="0" applyFont="1" applyFill="1" applyBorder="1" applyAlignment="1">
      <alignment horizontal="center" vertical="center"/>
    </xf>
    <xf numFmtId="3" fontId="22" fillId="2" borderId="73" xfId="0" applyNumberFormat="1" applyFont="1" applyFill="1" applyBorder="1" applyAlignment="1">
      <alignment horizontal="center" vertical="center"/>
    </xf>
    <xf numFmtId="0" fontId="29" fillId="2" borderId="73" xfId="0" applyFont="1" applyFill="1" applyBorder="1" applyAlignment="1">
      <alignment horizontal="center" vertical="center"/>
    </xf>
    <xf numFmtId="3" fontId="22" fillId="2" borderId="74" xfId="0" applyNumberFormat="1" applyFont="1" applyFill="1" applyBorder="1" applyAlignment="1">
      <alignment horizontal="center" vertical="center"/>
    </xf>
    <xf numFmtId="0" fontId="32" fillId="0" borderId="65" xfId="0" applyFont="1" applyBorder="1" applyAlignment="1">
      <alignment horizontal="center" vertical="center"/>
    </xf>
    <xf numFmtId="0" fontId="33" fillId="0" borderId="65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0" xfId="4"/>
    <xf numFmtId="0" fontId="39" fillId="5" borderId="46" xfId="4" applyFont="1" applyFill="1" applyBorder="1" applyAlignment="1">
      <alignment horizontal="center" vertical="center"/>
    </xf>
    <xf numFmtId="3" fontId="40" fillId="5" borderId="46" xfId="4" applyNumberFormat="1" applyFont="1" applyFill="1" applyBorder="1" applyAlignment="1">
      <alignment horizontal="center" vertical="center"/>
    </xf>
    <xf numFmtId="0" fontId="41" fillId="6" borderId="87" xfId="1" applyFont="1" applyFill="1" applyBorder="1" applyAlignment="1">
      <alignment vertical="center"/>
    </xf>
    <xf numFmtId="0" fontId="42" fillId="6" borderId="88" xfId="3" applyFont="1" applyFill="1" applyBorder="1" applyAlignment="1">
      <alignment horizontal="center" vertical="center"/>
    </xf>
    <xf numFmtId="0" fontId="37" fillId="6" borderId="89" xfId="3" applyFont="1" applyFill="1" applyBorder="1" applyAlignment="1">
      <alignment horizontal="center" vertical="center"/>
    </xf>
    <xf numFmtId="0" fontId="37" fillId="6" borderId="88" xfId="3" applyFont="1" applyFill="1" applyBorder="1" applyAlignment="1">
      <alignment horizontal="center" vertical="center"/>
    </xf>
    <xf numFmtId="0" fontId="43" fillId="6" borderId="88" xfId="3" applyFont="1" applyFill="1" applyBorder="1" applyAlignment="1">
      <alignment horizontal="center" vertical="center"/>
    </xf>
    <xf numFmtId="0" fontId="37" fillId="6" borderId="90" xfId="3" applyFont="1" applyFill="1" applyBorder="1" applyAlignment="1">
      <alignment horizontal="center" vertical="center"/>
    </xf>
    <xf numFmtId="0" fontId="42" fillId="6" borderId="91" xfId="3" applyFont="1" applyFill="1" applyBorder="1" applyAlignment="1">
      <alignment horizontal="center" vertical="center"/>
    </xf>
    <xf numFmtId="0" fontId="14" fillId="6" borderId="88" xfId="3" applyFont="1" applyFill="1" applyBorder="1" applyAlignment="1">
      <alignment horizontal="center" vertical="center"/>
    </xf>
    <xf numFmtId="0" fontId="41" fillId="6" borderId="91" xfId="1" applyFont="1" applyFill="1" applyBorder="1" applyAlignment="1">
      <alignment vertical="center"/>
    </xf>
    <xf numFmtId="0" fontId="37" fillId="6" borderId="93" xfId="3" applyFont="1" applyFill="1" applyBorder="1" applyAlignment="1">
      <alignment horizontal="center" vertical="center"/>
    </xf>
    <xf numFmtId="0" fontId="37" fillId="6" borderId="94" xfId="3" applyFont="1" applyFill="1" applyBorder="1" applyAlignment="1">
      <alignment horizontal="center" vertical="center"/>
    </xf>
    <xf numFmtId="0" fontId="37" fillId="6" borderId="95" xfId="3" applyFont="1" applyFill="1" applyBorder="1" applyAlignment="1">
      <alignment horizontal="center" vertical="center"/>
    </xf>
    <xf numFmtId="0" fontId="15" fillId="6" borderId="91" xfId="1" applyFill="1" applyBorder="1" applyAlignment="1">
      <alignment vertical="center"/>
    </xf>
    <xf numFmtId="0" fontId="41" fillId="6" borderId="96" xfId="3" applyFont="1" applyFill="1" applyBorder="1" applyAlignment="1">
      <alignment vertical="center"/>
    </xf>
    <xf numFmtId="0" fontId="37" fillId="6" borderId="97" xfId="3" applyFont="1" applyFill="1" applyBorder="1" applyAlignment="1">
      <alignment horizontal="center" vertical="center"/>
    </xf>
    <xf numFmtId="0" fontId="41" fillId="6" borderId="95" xfId="3" applyFont="1" applyFill="1" applyBorder="1" applyAlignment="1">
      <alignment vertical="center"/>
    </xf>
    <xf numFmtId="0" fontId="44" fillId="6" borderId="96" xfId="3" applyFont="1" applyFill="1" applyBorder="1" applyAlignment="1">
      <alignment vertical="center"/>
    </xf>
    <xf numFmtId="0" fontId="44" fillId="6" borderId="95" xfId="3" applyFont="1" applyFill="1" applyBorder="1" applyAlignment="1">
      <alignment vertical="center"/>
    </xf>
    <xf numFmtId="0" fontId="44" fillId="6" borderId="98" xfId="3" applyFont="1" applyFill="1" applyBorder="1" applyAlignment="1">
      <alignment vertical="center"/>
    </xf>
    <xf numFmtId="0" fontId="37" fillId="6" borderId="99" xfId="3" applyFont="1" applyFill="1" applyBorder="1" applyAlignment="1">
      <alignment horizontal="center" vertical="center"/>
    </xf>
    <xf numFmtId="0" fontId="37" fillId="6" borderId="100" xfId="3" applyFont="1" applyFill="1" applyBorder="1" applyAlignment="1">
      <alignment horizontal="center" vertical="center"/>
    </xf>
    <xf numFmtId="0" fontId="37" fillId="6" borderId="101" xfId="3" applyFont="1" applyFill="1" applyBorder="1" applyAlignment="1">
      <alignment horizontal="center" vertical="center"/>
    </xf>
    <xf numFmtId="0" fontId="44" fillId="6" borderId="99" xfId="3" applyFont="1" applyFill="1" applyBorder="1" applyAlignment="1">
      <alignment vertical="center"/>
    </xf>
    <xf numFmtId="0" fontId="27" fillId="5" borderId="63" xfId="0" applyFont="1" applyFill="1" applyBorder="1" applyAlignment="1">
      <alignment horizontal="center" vertical="center"/>
    </xf>
    <xf numFmtId="0" fontId="27" fillId="5" borderId="64" xfId="0" applyFont="1" applyFill="1" applyBorder="1" applyAlignment="1">
      <alignment horizontal="center" vertical="center"/>
    </xf>
    <xf numFmtId="0" fontId="24" fillId="5" borderId="8" xfId="0" applyFont="1" applyFill="1" applyBorder="1" applyAlignment="1">
      <alignment horizontal="center" vertical="center"/>
    </xf>
    <xf numFmtId="0" fontId="24" fillId="5" borderId="21" xfId="0" applyFont="1" applyFill="1" applyBorder="1" applyAlignment="1">
      <alignment horizontal="center" vertical="center"/>
    </xf>
    <xf numFmtId="3" fontId="27" fillId="5" borderId="8" xfId="0" applyNumberFormat="1" applyFont="1" applyFill="1" applyBorder="1" applyAlignment="1">
      <alignment horizontal="center" vertical="center"/>
    </xf>
    <xf numFmtId="3" fontId="27" fillId="5" borderId="40" xfId="0" applyNumberFormat="1" applyFont="1" applyFill="1" applyBorder="1" applyAlignment="1">
      <alignment horizontal="center" vertical="center"/>
    </xf>
    <xf numFmtId="3" fontId="27" fillId="5" borderId="50" xfId="0" applyNumberFormat="1" applyFont="1" applyFill="1" applyBorder="1" applyAlignment="1">
      <alignment horizontal="center" vertical="center"/>
    </xf>
    <xf numFmtId="3" fontId="27" fillId="5" borderId="51" xfId="0" applyNumberFormat="1" applyFont="1" applyFill="1" applyBorder="1" applyAlignment="1">
      <alignment horizontal="center" vertical="center"/>
    </xf>
    <xf numFmtId="49" fontId="24" fillId="5" borderId="53" xfId="0" applyNumberFormat="1" applyFont="1" applyFill="1" applyBorder="1" applyAlignment="1">
      <alignment horizontal="center" vertical="center"/>
    </xf>
    <xf numFmtId="49" fontId="24" fillId="5" borderId="52" xfId="0" applyNumberFormat="1" applyFont="1" applyFill="1" applyBorder="1" applyAlignment="1">
      <alignment horizontal="center" vertical="center"/>
    </xf>
    <xf numFmtId="164" fontId="25" fillId="5" borderId="52" xfId="0" applyNumberFormat="1" applyFont="1" applyFill="1" applyBorder="1" applyAlignment="1">
      <alignment horizontal="center" vertical="center"/>
    </xf>
    <xf numFmtId="3" fontId="26" fillId="5" borderId="52" xfId="0" applyNumberFormat="1" applyFont="1" applyFill="1" applyBorder="1" applyAlignment="1">
      <alignment horizontal="center" vertical="center"/>
    </xf>
    <xf numFmtId="0" fontId="27" fillId="5" borderId="55" xfId="0" applyFont="1" applyFill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/>
    </xf>
    <xf numFmtId="3" fontId="27" fillId="5" borderId="5" xfId="0" applyNumberFormat="1" applyFont="1" applyFill="1" applyBorder="1" applyAlignment="1">
      <alignment horizontal="center" vertical="center"/>
    </xf>
    <xf numFmtId="0" fontId="31" fillId="0" borderId="65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9" fillId="2" borderId="22" xfId="1" applyFont="1" applyFill="1" applyBorder="1" applyAlignment="1">
      <alignment horizontal="center" vertical="center"/>
    </xf>
    <xf numFmtId="0" fontId="19" fillId="2" borderId="23" xfId="1" applyFont="1" applyFill="1" applyBorder="1" applyAlignment="1">
      <alignment horizontal="center" vertical="center"/>
    </xf>
    <xf numFmtId="0" fontId="21" fillId="2" borderId="23" xfId="1" applyFont="1" applyFill="1" applyBorder="1" applyAlignment="1">
      <alignment horizontal="left" vertical="center"/>
    </xf>
    <xf numFmtId="0" fontId="21" fillId="2" borderId="25" xfId="1" applyFont="1" applyFill="1" applyBorder="1" applyAlignment="1">
      <alignment horizontal="center" vertical="center"/>
    </xf>
    <xf numFmtId="0" fontId="22" fillId="2" borderId="29" xfId="1" applyFont="1" applyFill="1" applyBorder="1" applyAlignment="1">
      <alignment horizontal="center" vertical="center"/>
    </xf>
    <xf numFmtId="0" fontId="22" fillId="2" borderId="25" xfId="1" applyFont="1" applyFill="1" applyBorder="1" applyAlignment="1">
      <alignment horizontal="center" vertical="center"/>
    </xf>
    <xf numFmtId="0" fontId="3" fillId="8" borderId="49" xfId="0" applyFont="1" applyFill="1" applyBorder="1" applyAlignment="1">
      <alignment horizontal="center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18" fillId="7" borderId="22" xfId="1" applyFont="1" applyFill="1" applyBorder="1" applyAlignment="1">
      <alignment horizontal="center" vertical="center"/>
    </xf>
    <xf numFmtId="0" fontId="18" fillId="7" borderId="23" xfId="1" applyFont="1" applyFill="1" applyBorder="1" applyAlignment="1">
      <alignment horizontal="center" vertical="center"/>
    </xf>
    <xf numFmtId="0" fontId="14" fillId="7" borderId="23" xfId="1" applyFont="1" applyFill="1" applyBorder="1" applyAlignment="1">
      <alignment horizontal="left" vertical="center"/>
    </xf>
    <xf numFmtId="0" fontId="14" fillId="7" borderId="24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22" fillId="7" borderId="29" xfId="1" applyFont="1" applyFill="1" applyBorder="1" applyAlignment="1">
      <alignment horizontal="center" vertical="center"/>
    </xf>
    <xf numFmtId="0" fontId="22" fillId="7" borderId="25" xfId="1" applyFont="1" applyFill="1" applyBorder="1" applyAlignment="1">
      <alignment horizontal="center" vertical="center"/>
    </xf>
    <xf numFmtId="0" fontId="23" fillId="7" borderId="25" xfId="1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14" fillId="6" borderId="91" xfId="3" applyFont="1" applyFill="1" applyBorder="1" applyAlignment="1">
      <alignment horizontal="center" vertical="center"/>
    </xf>
    <xf numFmtId="0" fontId="14" fillId="6" borderId="92" xfId="3" applyFont="1" applyFill="1" applyBorder="1" applyAlignment="1">
      <alignment horizontal="center" vertical="center"/>
    </xf>
    <xf numFmtId="0" fontId="39" fillId="5" borderId="85" xfId="4" applyFont="1" applyFill="1" applyBorder="1" applyAlignment="1">
      <alignment horizontal="center" vertical="center"/>
    </xf>
    <xf numFmtId="0" fontId="39" fillId="5" borderId="46" xfId="4" applyFont="1" applyFill="1" applyBorder="1" applyAlignment="1">
      <alignment horizontal="center" vertical="center"/>
    </xf>
    <xf numFmtId="3" fontId="39" fillId="5" borderId="46" xfId="4" applyNumberFormat="1" applyFont="1" applyFill="1" applyBorder="1" applyAlignment="1">
      <alignment horizontal="center" vertical="center"/>
    </xf>
    <xf numFmtId="3" fontId="40" fillId="5" borderId="86" xfId="4" applyNumberFormat="1" applyFont="1" applyFill="1" applyBorder="1" applyAlignment="1">
      <alignment horizontal="center" vertical="center"/>
    </xf>
    <xf numFmtId="3" fontId="40" fillId="5" borderId="46" xfId="4" applyNumberFormat="1" applyFont="1" applyFill="1" applyBorder="1" applyAlignment="1">
      <alignment horizontal="center" vertical="center"/>
    </xf>
    <xf numFmtId="3" fontId="40" fillId="5" borderId="47" xfId="4" applyNumberFormat="1" applyFont="1" applyFill="1" applyBorder="1" applyAlignment="1">
      <alignment horizontal="center" vertical="center"/>
    </xf>
    <xf numFmtId="3" fontId="38" fillId="5" borderId="5" xfId="4" applyNumberFormat="1" applyFont="1" applyFill="1" applyBorder="1" applyAlignment="1">
      <alignment horizontal="center" vertical="center"/>
    </xf>
    <xf numFmtId="3" fontId="14" fillId="5" borderId="82" xfId="4" applyNumberFormat="1" applyFont="1" applyFill="1" applyBorder="1" applyAlignment="1">
      <alignment horizontal="center" vertical="center"/>
    </xf>
    <xf numFmtId="3" fontId="14" fillId="5" borderId="19" xfId="4" applyNumberFormat="1" applyFont="1" applyFill="1" applyBorder="1" applyAlignment="1">
      <alignment horizontal="center" vertical="center"/>
    </xf>
    <xf numFmtId="3" fontId="38" fillId="5" borderId="83" xfId="4" applyNumberFormat="1" applyFont="1" applyFill="1" applyBorder="1" applyAlignment="1">
      <alignment horizontal="center" vertical="center"/>
    </xf>
    <xf numFmtId="0" fontId="36" fillId="5" borderId="19" xfId="4" applyFont="1" applyFill="1" applyBorder="1" applyAlignment="1">
      <alignment horizontal="center" vertical="center"/>
    </xf>
    <xf numFmtId="0" fontId="36" fillId="5" borderId="5" xfId="4" applyFont="1" applyFill="1" applyBorder="1" applyAlignment="1">
      <alignment horizontal="center" vertical="center"/>
    </xf>
    <xf numFmtId="0" fontId="35" fillId="5" borderId="75" xfId="4" applyFont="1" applyFill="1" applyBorder="1" applyAlignment="1">
      <alignment horizontal="center" vertical="center" wrapText="1"/>
    </xf>
    <xf numFmtId="0" fontId="35" fillId="5" borderId="77" xfId="4" applyFont="1" applyFill="1" applyBorder="1" applyAlignment="1">
      <alignment horizontal="center" vertical="center" wrapText="1"/>
    </xf>
    <xf numFmtId="0" fontId="35" fillId="5" borderId="84" xfId="4" applyFont="1" applyFill="1" applyBorder="1" applyAlignment="1">
      <alignment horizontal="center" vertical="center" wrapText="1"/>
    </xf>
    <xf numFmtId="0" fontId="23" fillId="5" borderId="65" xfId="1" applyFont="1" applyFill="1" applyBorder="1" applyAlignment="1">
      <alignment horizontal="center" vertical="center"/>
    </xf>
    <xf numFmtId="0" fontId="23" fillId="5" borderId="76" xfId="1" applyFont="1" applyFill="1" applyBorder="1" applyAlignment="1">
      <alignment horizontal="center" vertical="center"/>
    </xf>
    <xf numFmtId="0" fontId="23" fillId="5" borderId="14" xfId="1" applyFont="1" applyFill="1" applyBorder="1" applyAlignment="1">
      <alignment horizontal="center" vertical="center"/>
    </xf>
    <xf numFmtId="0" fontId="14" fillId="5" borderId="13" xfId="1" applyFont="1" applyFill="1" applyBorder="1" applyAlignment="1">
      <alignment horizontal="center" vertical="center"/>
    </xf>
    <xf numFmtId="0" fontId="23" fillId="5" borderId="13" xfId="1" applyFont="1" applyFill="1" applyBorder="1" applyAlignment="1">
      <alignment horizontal="center" vertical="center"/>
    </xf>
    <xf numFmtId="0" fontId="36" fillId="5" borderId="78" xfId="4" applyFont="1" applyFill="1" applyBorder="1" applyAlignment="1">
      <alignment horizontal="center" vertical="center"/>
    </xf>
    <xf numFmtId="0" fontId="36" fillId="5" borderId="79" xfId="4" applyFont="1" applyFill="1" applyBorder="1" applyAlignment="1">
      <alignment horizontal="center" vertical="center"/>
    </xf>
    <xf numFmtId="3" fontId="37" fillId="5" borderId="52" xfId="4" applyNumberFormat="1" applyFont="1" applyFill="1" applyBorder="1" applyAlignment="1">
      <alignment horizontal="center" vertical="center"/>
    </xf>
    <xf numFmtId="0" fontId="14" fillId="5" borderId="80" xfId="1" applyFont="1" applyFill="1" applyBorder="1" applyAlignment="1">
      <alignment horizontal="center" vertical="center"/>
    </xf>
    <xf numFmtId="0" fontId="14" fillId="5" borderId="78" xfId="1" applyFont="1" applyFill="1" applyBorder="1" applyAlignment="1">
      <alignment horizontal="center" vertical="center"/>
    </xf>
    <xf numFmtId="0" fontId="38" fillId="5" borderId="79" xfId="1" applyFont="1" applyFill="1" applyBorder="1" applyAlignment="1">
      <alignment horizontal="center" vertical="center"/>
    </xf>
    <xf numFmtId="0" fontId="38" fillId="5" borderId="81" xfId="1" applyFont="1" applyFill="1" applyBorder="1" applyAlignment="1">
      <alignment horizontal="center" vertical="center"/>
    </xf>
    <xf numFmtId="0" fontId="45" fillId="6" borderId="87" xfId="1" applyFont="1" applyFill="1" applyBorder="1" applyAlignment="1">
      <alignment vertical="center"/>
    </xf>
    <xf numFmtId="0" fontId="45" fillId="6" borderId="91" xfId="1" applyFont="1" applyFill="1" applyBorder="1" applyAlignment="1">
      <alignment vertical="center"/>
    </xf>
    <xf numFmtId="0" fontId="8" fillId="3" borderId="83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/>
    </xf>
    <xf numFmtId="0" fontId="10" fillId="3" borderId="102" xfId="0" applyFont="1" applyFill="1" applyBorder="1" applyAlignment="1">
      <alignment horizontal="center"/>
    </xf>
    <xf numFmtId="0" fontId="8" fillId="3" borderId="102" xfId="0" applyFont="1" applyFill="1" applyBorder="1" applyAlignment="1">
      <alignment horizontal="center" vertical="center"/>
    </xf>
    <xf numFmtId="0" fontId="5" fillId="3" borderId="103" xfId="0" applyFont="1" applyFill="1" applyBorder="1"/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5">
    <cellStyle name="Lien hypertexte" xfId="1" builtinId="8"/>
    <cellStyle name="Lien hypertexte 2" xfId="3"/>
    <cellStyle name="Normal" xfId="0" builtinId="0"/>
    <cellStyle name="Normal 2" xfId="2"/>
    <cellStyle name="Normal 2 2" xfId="4"/>
  </cellStyles>
  <dxfs count="0"/>
  <tableStyles count="0" defaultTableStyle="TableStyleMedium9" defaultPivotStyle="PivotStyleLight16"/>
  <colors>
    <mruColors>
      <color rgb="FFFFEDB3"/>
      <color rgb="FF006600"/>
      <color rgb="FF0000FF"/>
      <color rgb="FFFFCC99"/>
      <color rgb="FF008000"/>
      <color rgb="FFFFFFCC"/>
      <color rgb="FFFF9900"/>
      <color rgb="FFFF00FF"/>
      <color rgb="FFCCE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28015</xdr:colOff>
      <xdr:row>3</xdr:row>
      <xdr:rowOff>39220</xdr:rowOff>
    </xdr:from>
    <xdr:ext cx="638735" cy="119231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59" y="1266264"/>
          <a:ext cx="638735" cy="119231"/>
        </a:xfrm>
        <a:prstGeom prst="rect">
          <a:avLst/>
        </a:prstGeom>
      </xdr:spPr>
    </xdr:pic>
    <xdr:clientData/>
  </xdr:oneCellAnchor>
  <xdr:twoCellAnchor editAs="oneCell">
    <xdr:from>
      <xdr:col>17</xdr:col>
      <xdr:colOff>25401</xdr:colOff>
      <xdr:row>28</xdr:row>
      <xdr:rowOff>43367</xdr:rowOff>
    </xdr:from>
    <xdr:to>
      <xdr:col>17</xdr:col>
      <xdr:colOff>609600</xdr:colOff>
      <xdr:row>28</xdr:row>
      <xdr:rowOff>152418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1" y="3358067"/>
          <a:ext cx="584199" cy="109051"/>
        </a:xfrm>
        <a:prstGeom prst="rect">
          <a:avLst/>
        </a:prstGeom>
      </xdr:spPr>
    </xdr:pic>
    <xdr:clientData/>
  </xdr:twoCellAnchor>
  <xdr:oneCellAnchor>
    <xdr:from>
      <xdr:col>17</xdr:col>
      <xdr:colOff>25399</xdr:colOff>
      <xdr:row>26</xdr:row>
      <xdr:rowOff>36681</xdr:rowOff>
    </xdr:from>
    <xdr:ext cx="438151" cy="115738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82788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32</xdr:row>
      <xdr:rowOff>37548</xdr:rowOff>
    </xdr:from>
    <xdr:ext cx="530469" cy="1237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149727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30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632433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34</xdr:row>
      <xdr:rowOff>37548</xdr:rowOff>
    </xdr:from>
    <xdr:ext cx="530469" cy="1237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705048"/>
          <a:ext cx="530469" cy="1237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25399</xdr:colOff>
      <xdr:row>28</xdr:row>
      <xdr:rowOff>36681</xdr:rowOff>
    </xdr:from>
    <xdr:ext cx="438151" cy="11573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61833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32</xdr:row>
      <xdr:rowOff>37548</xdr:rowOff>
    </xdr:from>
    <xdr:ext cx="530469" cy="123777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0001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34</xdr:row>
      <xdr:rowOff>37548</xdr:rowOff>
    </xdr:from>
    <xdr:ext cx="530469" cy="123777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1906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35</xdr:row>
      <xdr:rowOff>37548</xdr:rowOff>
    </xdr:from>
    <xdr:ext cx="530469" cy="12377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3811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30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580998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66115</xdr:colOff>
      <xdr:row>3</xdr:row>
      <xdr:rowOff>39220</xdr:rowOff>
    </xdr:from>
    <xdr:ext cx="638735" cy="119231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0915" y="848845"/>
          <a:ext cx="638735" cy="11923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36</xdr:row>
      <xdr:rowOff>37548</xdr:rowOff>
    </xdr:from>
    <xdr:ext cx="530469" cy="12377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131" y="6959048"/>
          <a:ext cx="530469" cy="12377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son/Desktop/TRAVAILL/01-SERIES%20en%20Cours%202018.Travai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ction AV"/>
      <sheetName val="Action AR"/>
      <sheetName val="Action SO"/>
      <sheetName val="Aventure AV"/>
      <sheetName val="Aventure AR"/>
      <sheetName val="Aventure SO"/>
      <sheetName val="Comedie AV"/>
      <sheetName val="Comedie AR"/>
      <sheetName val="Comedie SO"/>
      <sheetName val="Documentaires AV"/>
      <sheetName val="Documentaires AR"/>
      <sheetName val="Documentaires SO"/>
      <sheetName val="Drame AV"/>
      <sheetName val="Drame AR"/>
      <sheetName val="Drame SO"/>
      <sheetName val="Epouvante AV"/>
      <sheetName val="Epouvante AR"/>
      <sheetName val="Epouvante SO"/>
      <sheetName val="Familial AV"/>
      <sheetName val="Familial AR"/>
      <sheetName val="Familial SO"/>
      <sheetName val="FAIT"/>
      <sheetName val="Fantastique AV"/>
      <sheetName val="Fantastique AR"/>
      <sheetName val="Fantastique SO"/>
      <sheetName val="Guerre AV"/>
      <sheetName val="Guerre AR"/>
      <sheetName val="Guerre SO"/>
      <sheetName val="Historique-Biopic AV"/>
      <sheetName val="Historique-Biopic AR"/>
      <sheetName val="Historique-Biopic SO"/>
      <sheetName val="Medica AV"/>
      <sheetName val="Medical AR"/>
      <sheetName val="Medical SO"/>
      <sheetName val="Medieval AV"/>
      <sheetName val="Medieval AR"/>
      <sheetName val="Medieval SO"/>
      <sheetName val="Policier-Thriler AV"/>
      <sheetName val="Policier-Thriler AR"/>
      <sheetName val="Policier-Thriler SO"/>
      <sheetName val="Sience Fiction AV"/>
      <sheetName val="Sience Fiction AR"/>
      <sheetName val="Sience-Fiction SO"/>
      <sheetName val="Western AV"/>
      <sheetName val="Western AR"/>
      <sheetName val="Western SO"/>
    </sheetNames>
    <sheetDataSet>
      <sheetData sheetId="0"/>
      <sheetData sheetId="1">
        <row r="3">
          <cell r="D3" t="str">
            <v>S2</v>
          </cell>
        </row>
        <row r="26">
          <cell r="C26">
            <v>24</v>
          </cell>
          <cell r="D26">
            <v>24</v>
          </cell>
          <cell r="E26">
            <v>24</v>
          </cell>
          <cell r="F26">
            <v>24</v>
          </cell>
          <cell r="G26">
            <v>24</v>
          </cell>
          <cell r="H26">
            <v>24</v>
          </cell>
          <cell r="I26">
            <v>24</v>
          </cell>
          <cell r="J26">
            <v>24</v>
          </cell>
          <cell r="K26">
            <v>12</v>
          </cell>
          <cell r="L26"/>
          <cell r="M26"/>
          <cell r="N26"/>
          <cell r="O26"/>
        </row>
        <row r="27"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</row>
        <row r="28">
          <cell r="C28">
            <v>13</v>
          </cell>
          <cell r="D28">
            <v>10</v>
          </cell>
        </row>
      </sheetData>
      <sheetData sheetId="2">
        <row r="3">
          <cell r="D3" t="str">
            <v>S2</v>
          </cell>
        </row>
        <row r="29">
          <cell r="C29">
            <v>12</v>
          </cell>
          <cell r="D29">
            <v>13</v>
          </cell>
        </row>
        <row r="31">
          <cell r="C31">
            <v>10</v>
          </cell>
          <cell r="D31">
            <v>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</sheetPr>
  <dimension ref="A1:L28"/>
  <sheetViews>
    <sheetView zoomScaleNormal="100" workbookViewId="0">
      <selection sqref="A1:B1"/>
    </sheetView>
  </sheetViews>
  <sheetFormatPr baseColWidth="10" defaultRowHeight="15" x14ac:dyDescent="0.25"/>
  <cols>
    <col min="1" max="1" width="67.140625" style="1" customWidth="1"/>
    <col min="2" max="9" width="20.7109375" style="1" customWidth="1"/>
    <col min="10" max="16384" width="11.42578125" style="1"/>
  </cols>
  <sheetData>
    <row r="1" spans="1:12" s="2" customFormat="1" ht="27" customHeight="1" thickTop="1" x14ac:dyDescent="0.25">
      <c r="A1" s="188" t="s">
        <v>48</v>
      </c>
      <c r="B1" s="189"/>
      <c r="C1" s="190">
        <v>43215</v>
      </c>
      <c r="D1" s="190"/>
      <c r="E1" s="190"/>
      <c r="F1" s="190"/>
      <c r="G1" s="191" t="s">
        <v>46</v>
      </c>
      <c r="H1" s="191"/>
      <c r="I1" s="130">
        <f>SUM(C5:C20)+SUM(G5:G20)</f>
        <v>11</v>
      </c>
    </row>
    <row r="2" spans="1:12" s="2" customFormat="1" ht="27" x14ac:dyDescent="0.25">
      <c r="A2" s="192" t="s">
        <v>43</v>
      </c>
      <c r="B2" s="193"/>
      <c r="C2" s="193"/>
      <c r="D2" s="193"/>
      <c r="E2" s="193"/>
      <c r="F2" s="193"/>
      <c r="G2" s="194" t="s">
        <v>47</v>
      </c>
      <c r="H2" s="194"/>
      <c r="I2" s="131">
        <f>SUM(E5:E20)+SUM(I5:I20)</f>
        <v>34</v>
      </c>
    </row>
    <row r="3" spans="1:12" s="2" customFormat="1" ht="27" customHeight="1" x14ac:dyDescent="0.25">
      <c r="A3" s="180" t="s">
        <v>64</v>
      </c>
      <c r="B3" s="182" t="s">
        <v>80</v>
      </c>
      <c r="C3" s="182"/>
      <c r="D3" s="182"/>
      <c r="E3" s="182"/>
      <c r="F3" s="184" t="s">
        <v>81</v>
      </c>
      <c r="G3" s="184"/>
      <c r="H3" s="184"/>
      <c r="I3" s="185"/>
    </row>
    <row r="4" spans="1:12" s="2" customFormat="1" ht="27" customHeight="1" thickBot="1" x14ac:dyDescent="0.3">
      <c r="A4" s="181"/>
      <c r="B4" s="183"/>
      <c r="C4" s="183"/>
      <c r="D4" s="183"/>
      <c r="E4" s="183"/>
      <c r="F4" s="186"/>
      <c r="G4" s="186"/>
      <c r="H4" s="186"/>
      <c r="I4" s="187"/>
    </row>
    <row r="5" spans="1:12" ht="42.95" customHeight="1" thickTop="1" thickBot="1" x14ac:dyDescent="0.3">
      <c r="A5" s="133" t="s">
        <v>51</v>
      </c>
      <c r="B5" s="140" t="s">
        <v>45</v>
      </c>
      <c r="C5" s="141">
        <f>'Action AV'!S1</f>
        <v>5</v>
      </c>
      <c r="D5" s="142" t="s">
        <v>44</v>
      </c>
      <c r="E5" s="143">
        <f>'Action AV'!S2</f>
        <v>18</v>
      </c>
      <c r="F5" s="140" t="s">
        <v>45</v>
      </c>
      <c r="G5" s="141">
        <f>'Action AR'!S1</f>
        <v>6</v>
      </c>
      <c r="H5" s="142" t="s">
        <v>44</v>
      </c>
      <c r="I5" s="143">
        <f>'Action AR'!S2</f>
        <v>16</v>
      </c>
    </row>
    <row r="6" spans="1:12" ht="42.95" customHeight="1" thickTop="1" thickBot="1" x14ac:dyDescent="0.3">
      <c r="A6" s="132" t="s">
        <v>52</v>
      </c>
      <c r="B6" s="136" t="s">
        <v>45</v>
      </c>
      <c r="C6" s="137"/>
      <c r="D6" s="138" t="s">
        <v>44</v>
      </c>
      <c r="E6" s="139"/>
      <c r="F6" s="136" t="s">
        <v>45</v>
      </c>
      <c r="G6" s="137"/>
      <c r="H6" s="138" t="s">
        <v>44</v>
      </c>
      <c r="I6" s="139"/>
    </row>
    <row r="7" spans="1:12" ht="42.95" customHeight="1" thickTop="1" thickBot="1" x14ac:dyDescent="0.3">
      <c r="A7" s="132" t="s">
        <v>53</v>
      </c>
      <c r="B7" s="136" t="s">
        <v>45</v>
      </c>
      <c r="C7" s="137"/>
      <c r="D7" s="138" t="s">
        <v>44</v>
      </c>
      <c r="E7" s="139"/>
      <c r="F7" s="136" t="s">
        <v>45</v>
      </c>
      <c r="G7" s="137"/>
      <c r="H7" s="138" t="s">
        <v>44</v>
      </c>
      <c r="I7" s="139"/>
    </row>
    <row r="8" spans="1:12" ht="42.95" customHeight="1" thickTop="1" thickBot="1" x14ac:dyDescent="0.3">
      <c r="A8" s="64" t="s">
        <v>65</v>
      </c>
      <c r="B8" s="136" t="s">
        <v>45</v>
      </c>
      <c r="C8" s="137"/>
      <c r="D8" s="138" t="s">
        <v>44</v>
      </c>
      <c r="E8" s="139"/>
      <c r="F8" s="136" t="s">
        <v>45</v>
      </c>
      <c r="G8" s="137"/>
      <c r="H8" s="138" t="s">
        <v>44</v>
      </c>
      <c r="I8" s="139"/>
    </row>
    <row r="9" spans="1:12" ht="42.95" customHeight="1" thickTop="1" thickBot="1" x14ac:dyDescent="0.3">
      <c r="A9" s="132" t="s">
        <v>54</v>
      </c>
      <c r="B9" s="136" t="s">
        <v>45</v>
      </c>
      <c r="C9" s="137"/>
      <c r="D9" s="138" t="s">
        <v>44</v>
      </c>
      <c r="E9" s="139"/>
      <c r="F9" s="136" t="s">
        <v>45</v>
      </c>
      <c r="G9" s="137"/>
      <c r="H9" s="138" t="s">
        <v>44</v>
      </c>
      <c r="I9" s="139"/>
    </row>
    <row r="10" spans="1:12" ht="42.95" customHeight="1" thickTop="1" thickBot="1" x14ac:dyDescent="0.3">
      <c r="A10" s="64" t="s">
        <v>70</v>
      </c>
      <c r="B10" s="136" t="s">
        <v>45</v>
      </c>
      <c r="C10" s="137"/>
      <c r="D10" s="138" t="s">
        <v>44</v>
      </c>
      <c r="E10" s="139"/>
      <c r="F10" s="136" t="s">
        <v>45</v>
      </c>
      <c r="G10" s="137"/>
      <c r="H10" s="138" t="s">
        <v>44</v>
      </c>
      <c r="I10" s="139"/>
    </row>
    <row r="11" spans="1:12" ht="42.95" customHeight="1" thickTop="1" thickBot="1" x14ac:dyDescent="0.3">
      <c r="A11" s="64" t="s">
        <v>55</v>
      </c>
      <c r="B11" s="136" t="s">
        <v>45</v>
      </c>
      <c r="C11" s="137"/>
      <c r="D11" s="138" t="s">
        <v>44</v>
      </c>
      <c r="E11" s="139"/>
      <c r="F11" s="136" t="s">
        <v>45</v>
      </c>
      <c r="G11" s="137"/>
      <c r="H11" s="138" t="s">
        <v>44</v>
      </c>
      <c r="I11" s="139"/>
    </row>
    <row r="12" spans="1:12" ht="42.95" customHeight="1" thickTop="1" thickBot="1" x14ac:dyDescent="0.3">
      <c r="A12" s="64" t="s">
        <v>56</v>
      </c>
      <c r="B12" s="136" t="s">
        <v>45</v>
      </c>
      <c r="C12" s="137"/>
      <c r="D12" s="138" t="s">
        <v>44</v>
      </c>
      <c r="E12" s="139"/>
      <c r="F12" s="136" t="s">
        <v>45</v>
      </c>
      <c r="G12" s="137"/>
      <c r="H12" s="138" t="s">
        <v>44</v>
      </c>
      <c r="I12" s="139"/>
    </row>
    <row r="13" spans="1:12" ht="42.95" customHeight="1" thickTop="1" thickBot="1" x14ac:dyDescent="0.3">
      <c r="A13" s="64" t="s">
        <v>57</v>
      </c>
      <c r="B13" s="136" t="s">
        <v>45</v>
      </c>
      <c r="C13" s="137"/>
      <c r="D13" s="138" t="s">
        <v>44</v>
      </c>
      <c r="E13" s="139"/>
      <c r="F13" s="136" t="s">
        <v>45</v>
      </c>
      <c r="G13" s="137"/>
      <c r="H13" s="138" t="s">
        <v>44</v>
      </c>
      <c r="I13" s="139"/>
    </row>
    <row r="14" spans="1:12" ht="42.95" customHeight="1" thickTop="1" thickBot="1" x14ac:dyDescent="0.3">
      <c r="A14" s="64" t="s">
        <v>58</v>
      </c>
      <c r="B14" s="136" t="s">
        <v>45</v>
      </c>
      <c r="C14" s="137"/>
      <c r="D14" s="138" t="s">
        <v>44</v>
      </c>
      <c r="E14" s="139"/>
      <c r="F14" s="136" t="s">
        <v>45</v>
      </c>
      <c r="G14" s="137"/>
      <c r="H14" s="138" t="s">
        <v>44</v>
      </c>
      <c r="I14" s="139"/>
    </row>
    <row r="15" spans="1:12" ht="42.95" customHeight="1" thickTop="1" thickBot="1" x14ac:dyDescent="0.3">
      <c r="A15" s="64" t="s">
        <v>59</v>
      </c>
      <c r="B15" s="136" t="s">
        <v>45</v>
      </c>
      <c r="C15" s="137"/>
      <c r="D15" s="138" t="s">
        <v>44</v>
      </c>
      <c r="E15" s="139"/>
      <c r="F15" s="136" t="s">
        <v>45</v>
      </c>
      <c r="G15" s="137"/>
      <c r="H15" s="138" t="s">
        <v>44</v>
      </c>
      <c r="I15" s="139"/>
      <c r="L15" s="65"/>
    </row>
    <row r="16" spans="1:12" ht="42.95" customHeight="1" thickTop="1" thickBot="1" x14ac:dyDescent="0.3">
      <c r="A16" s="64" t="s">
        <v>60</v>
      </c>
      <c r="B16" s="136" t="s">
        <v>45</v>
      </c>
      <c r="C16" s="137"/>
      <c r="D16" s="138" t="s">
        <v>44</v>
      </c>
      <c r="E16" s="139"/>
      <c r="F16" s="136" t="s">
        <v>45</v>
      </c>
      <c r="G16" s="137"/>
      <c r="H16" s="138" t="s">
        <v>44</v>
      </c>
      <c r="I16" s="139"/>
    </row>
    <row r="17" spans="1:9" ht="42.95" customHeight="1" thickTop="1" thickBot="1" x14ac:dyDescent="0.3">
      <c r="A17" s="134" t="s">
        <v>66</v>
      </c>
      <c r="B17" s="136" t="s">
        <v>45</v>
      </c>
      <c r="C17" s="137"/>
      <c r="D17" s="138" t="s">
        <v>44</v>
      </c>
      <c r="E17" s="139"/>
      <c r="F17" s="136" t="s">
        <v>45</v>
      </c>
      <c r="G17" s="137"/>
      <c r="H17" s="138" t="s">
        <v>44</v>
      </c>
      <c r="I17" s="139"/>
    </row>
    <row r="18" spans="1:9" ht="42.95" customHeight="1" thickTop="1" thickBot="1" x14ac:dyDescent="0.3">
      <c r="A18" s="132" t="s">
        <v>61</v>
      </c>
      <c r="B18" s="136" t="s">
        <v>45</v>
      </c>
      <c r="C18" s="137"/>
      <c r="D18" s="138" t="s">
        <v>44</v>
      </c>
      <c r="E18" s="139"/>
      <c r="F18" s="136" t="s">
        <v>45</v>
      </c>
      <c r="G18" s="137"/>
      <c r="H18" s="138" t="s">
        <v>44</v>
      </c>
      <c r="I18" s="139"/>
    </row>
    <row r="19" spans="1:9" ht="42.95" customHeight="1" thickTop="1" thickBot="1" x14ac:dyDescent="0.3">
      <c r="A19" s="132" t="s">
        <v>62</v>
      </c>
      <c r="B19" s="136" t="s">
        <v>45</v>
      </c>
      <c r="C19" s="137"/>
      <c r="D19" s="138" t="s">
        <v>44</v>
      </c>
      <c r="E19" s="139"/>
      <c r="F19" s="136" t="s">
        <v>45</v>
      </c>
      <c r="G19" s="137"/>
      <c r="H19" s="138" t="s">
        <v>44</v>
      </c>
      <c r="I19" s="139"/>
    </row>
    <row r="20" spans="1:9" ht="42.95" customHeight="1" thickTop="1" thickBot="1" x14ac:dyDescent="0.4">
      <c r="A20" s="135"/>
      <c r="B20" s="144"/>
      <c r="C20" s="145"/>
      <c r="D20" s="146"/>
      <c r="E20" s="147"/>
      <c r="F20" s="144"/>
      <c r="G20" s="145"/>
      <c r="H20" s="146"/>
      <c r="I20" s="147"/>
    </row>
    <row r="21" spans="1:9" ht="15.75" thickTop="1" x14ac:dyDescent="0.25">
      <c r="D21" s="66"/>
    </row>
    <row r="22" spans="1:9" x14ac:dyDescent="0.25">
      <c r="D22" s="66"/>
    </row>
    <row r="23" spans="1:9" x14ac:dyDescent="0.25">
      <c r="D23" s="66"/>
    </row>
    <row r="24" spans="1:9" x14ac:dyDescent="0.25">
      <c r="D24" s="66"/>
    </row>
    <row r="25" spans="1:9" x14ac:dyDescent="0.25">
      <c r="D25" s="66"/>
    </row>
    <row r="26" spans="1:9" x14ac:dyDescent="0.25">
      <c r="D26" s="66"/>
    </row>
    <row r="27" spans="1:9" x14ac:dyDescent="0.25">
      <c r="D27" s="66"/>
    </row>
    <row r="28" spans="1:9" x14ac:dyDescent="0.25">
      <c r="D28" s="66"/>
    </row>
  </sheetData>
  <mergeCells count="8">
    <mergeCell ref="A3:A4"/>
    <mergeCell ref="B3:E4"/>
    <mergeCell ref="F3:I4"/>
    <mergeCell ref="A1:B1"/>
    <mergeCell ref="C1:F1"/>
    <mergeCell ref="G1:H1"/>
    <mergeCell ref="A2:F2"/>
    <mergeCell ref="G2:H2"/>
  </mergeCells>
  <hyperlinks>
    <hyperlink ref="A5" location="'Action AV 1'!A1" display="ACTION"/>
    <hyperlink ref="A6" location="'Aventure (2)'!A1" display="AVENTURE"/>
    <hyperlink ref="A7" location="'Comedie (2)'!A1" display="COMEDIE"/>
    <hyperlink ref="A8" location="'Documentaires (2)'!A1" display="DOCUMENTAIRE"/>
    <hyperlink ref="A19" location="'Western(2)'!A1" display="WESTERN "/>
    <hyperlink ref="A18" location="'Sience Fic(2)'!A1" display="SIENCE FICTION"/>
    <hyperlink ref="A17" location="'Policier-Thriler(2)'!A1" display="POLICIER &amp; HRILLER"/>
    <hyperlink ref="A16" location="'Medieval(2)'!A1" display="MEDIEVAL"/>
    <hyperlink ref="A15" location="'Medical(2)'!A1" display="MEDICAL"/>
    <hyperlink ref="A14" location="'Historique-Biopic(2)'!A1" display="HISTORIQUE - BIOPIC"/>
    <hyperlink ref="A13" location="'Guerre(2)'!A1" display="GUERRE"/>
    <hyperlink ref="A12" location="'Fantastique(2)'!A1" display="FANTASTIQUE"/>
    <hyperlink ref="A11" location="'Familial(2)'!A1" display="FAMILIAL"/>
    <hyperlink ref="A10" location="'Epouvente(2)'!A1" display="EPOUVENTE - SURNATUREL - SUSPENCE "/>
    <hyperlink ref="A9" location="'Drame(2)'!A1" display="DRAME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6600"/>
  </sheetPr>
  <dimension ref="A1:U39"/>
  <sheetViews>
    <sheetView tabSelected="1" topLeftCell="A13" zoomScale="120" zoomScaleNormal="120" workbookViewId="0">
      <selection activeCell="C27" sqref="C27"/>
    </sheetView>
  </sheetViews>
  <sheetFormatPr baseColWidth="10" defaultRowHeight="15" x14ac:dyDescent="0.25"/>
  <cols>
    <col min="1" max="1" width="33.85546875" style="1" customWidth="1"/>
    <col min="2" max="2" width="10" style="1" customWidth="1"/>
    <col min="3" max="15" width="4.5703125" style="1" customWidth="1"/>
    <col min="16" max="16" width="7.42578125" style="1" customWidth="1"/>
    <col min="17" max="17" width="8.140625" style="1" customWidth="1"/>
    <col min="18" max="19" width="11.7109375" style="1" customWidth="1"/>
    <col min="20" max="20" width="11.42578125" style="1" customWidth="1"/>
    <col min="21" max="16384" width="11.42578125" style="1"/>
  </cols>
  <sheetData>
    <row r="1" spans="1:19" s="2" customFormat="1" ht="24" customHeight="1" thickTop="1" x14ac:dyDescent="0.25">
      <c r="A1" s="206" t="s">
        <v>67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8" t="s">
        <v>68</v>
      </c>
      <c r="N1" s="208"/>
      <c r="O1" s="208"/>
      <c r="P1" s="208"/>
      <c r="Q1" s="204" t="s">
        <v>45</v>
      </c>
      <c r="R1" s="205"/>
      <c r="S1" s="61">
        <f>COUNTA(A5:A37)</f>
        <v>5</v>
      </c>
    </row>
    <row r="2" spans="1:19" s="2" customFormat="1" ht="24" customHeight="1" thickBot="1" x14ac:dyDescent="0.3">
      <c r="A2" s="210" t="s">
        <v>51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09" t="s">
        <v>79</v>
      </c>
      <c r="N2" s="209"/>
      <c r="O2" s="209"/>
      <c r="P2" s="209"/>
      <c r="Q2" s="200" t="s">
        <v>44</v>
      </c>
      <c r="R2" s="201"/>
      <c r="S2" s="62">
        <f>COUNTIF(C5:O37,"&lt;&gt;"&amp;"")</f>
        <v>18</v>
      </c>
    </row>
    <row r="3" spans="1:19" s="3" customFormat="1" ht="15.75" customHeight="1" thickTop="1" thickBot="1" x14ac:dyDescent="0.3">
      <c r="A3" s="202" t="s">
        <v>42</v>
      </c>
      <c r="B3" s="54" t="s">
        <v>37</v>
      </c>
      <c r="C3" s="55" t="s">
        <v>0</v>
      </c>
      <c r="D3" s="55" t="s">
        <v>1</v>
      </c>
      <c r="E3" s="55" t="s">
        <v>2</v>
      </c>
      <c r="F3" s="55" t="s">
        <v>3</v>
      </c>
      <c r="G3" s="55" t="s">
        <v>4</v>
      </c>
      <c r="H3" s="55" t="s">
        <v>5</v>
      </c>
      <c r="I3" s="55" t="s">
        <v>6</v>
      </c>
      <c r="J3" s="55" t="s">
        <v>7</v>
      </c>
      <c r="K3" s="55" t="s">
        <v>8</v>
      </c>
      <c r="L3" s="55" t="s">
        <v>9</v>
      </c>
      <c r="M3" s="55" t="s">
        <v>10</v>
      </c>
      <c r="N3" s="55" t="s">
        <v>11</v>
      </c>
      <c r="O3" s="55" t="s">
        <v>18</v>
      </c>
      <c r="P3" s="198" t="s">
        <v>12</v>
      </c>
      <c r="Q3" s="198" t="s">
        <v>14</v>
      </c>
      <c r="R3" s="56" t="s">
        <v>40</v>
      </c>
      <c r="S3" s="57" t="s">
        <v>13</v>
      </c>
    </row>
    <row r="4" spans="1:19" s="3" customFormat="1" ht="15.75" thickBot="1" x14ac:dyDescent="0.3">
      <c r="A4" s="203"/>
      <c r="B4" s="58" t="s">
        <v>38</v>
      </c>
      <c r="C4" s="55" t="s">
        <v>20</v>
      </c>
      <c r="D4" s="55" t="s">
        <v>21</v>
      </c>
      <c r="E4" s="55" t="s">
        <v>22</v>
      </c>
      <c r="F4" s="55" t="s">
        <v>23</v>
      </c>
      <c r="G4" s="55" t="s">
        <v>24</v>
      </c>
      <c r="H4" s="55" t="s">
        <v>25</v>
      </c>
      <c r="I4" s="55" t="s">
        <v>26</v>
      </c>
      <c r="J4" s="55" t="s">
        <v>27</v>
      </c>
      <c r="K4" s="55" t="s">
        <v>28</v>
      </c>
      <c r="L4" s="55" t="s">
        <v>29</v>
      </c>
      <c r="M4" s="55" t="s">
        <v>30</v>
      </c>
      <c r="N4" s="55" t="s">
        <v>31</v>
      </c>
      <c r="O4" s="55" t="s">
        <v>32</v>
      </c>
      <c r="P4" s="199"/>
      <c r="Q4" s="199"/>
      <c r="R4" s="59"/>
      <c r="S4" s="60" t="s">
        <v>15</v>
      </c>
    </row>
    <row r="5" spans="1:19" x14ac:dyDescent="0.25">
      <c r="A5" s="36"/>
      <c r="B5" s="4"/>
      <c r="C5" s="18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5"/>
      <c r="Q5" s="6"/>
      <c r="R5" s="6"/>
      <c r="S5" s="37"/>
    </row>
    <row r="6" spans="1:19" x14ac:dyDescent="0.25">
      <c r="A6" s="36"/>
      <c r="B6" s="4"/>
      <c r="C6" s="20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/>
      <c r="R6" s="6"/>
      <c r="S6" s="38"/>
    </row>
    <row r="7" spans="1:19" x14ac:dyDescent="0.25">
      <c r="A7" s="36"/>
      <c r="B7" s="4"/>
      <c r="C7" s="20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"/>
      <c r="R7" s="6"/>
      <c r="S7" s="38"/>
    </row>
    <row r="8" spans="1:19" x14ac:dyDescent="0.25">
      <c r="A8" s="36"/>
      <c r="B8" s="4"/>
      <c r="C8" s="20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6"/>
      <c r="R8" s="6"/>
      <c r="S8" s="38"/>
    </row>
    <row r="9" spans="1:19" x14ac:dyDescent="0.25">
      <c r="A9" s="36"/>
      <c r="B9" s="4"/>
      <c r="C9" s="20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6"/>
      <c r="R9" s="6"/>
      <c r="S9" s="38"/>
    </row>
    <row r="10" spans="1:19" x14ac:dyDescent="0.25">
      <c r="A10" s="36"/>
      <c r="B10" s="4"/>
      <c r="C10" s="20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  <c r="R10" s="6"/>
      <c r="S10" s="38"/>
    </row>
    <row r="11" spans="1:19" x14ac:dyDescent="0.25">
      <c r="A11" s="36"/>
      <c r="B11" s="4"/>
      <c r="C11" s="20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6"/>
      <c r="S11" s="38"/>
    </row>
    <row r="12" spans="1:19" x14ac:dyDescent="0.25">
      <c r="A12" s="36"/>
      <c r="B12" s="4"/>
      <c r="C12" s="20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"/>
      <c r="R12" s="6"/>
      <c r="S12" s="38"/>
    </row>
    <row r="13" spans="1:19" x14ac:dyDescent="0.25">
      <c r="A13" s="36"/>
      <c r="B13" s="4"/>
      <c r="C13" s="20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"/>
      <c r="R13" s="6"/>
      <c r="S13" s="38"/>
    </row>
    <row r="14" spans="1:19" x14ac:dyDescent="0.25">
      <c r="A14" s="36"/>
      <c r="B14" s="4"/>
      <c r="C14" s="20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  <c r="R14" s="6"/>
      <c r="S14" s="38"/>
    </row>
    <row r="15" spans="1:19" x14ac:dyDescent="0.25">
      <c r="A15" s="36"/>
      <c r="B15" s="4"/>
      <c r="C15" s="20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  <c r="R15" s="6"/>
      <c r="S15" s="38"/>
    </row>
    <row r="16" spans="1:19" x14ac:dyDescent="0.25">
      <c r="A16" s="36"/>
      <c r="B16" s="4"/>
      <c r="C16" s="20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  <c r="S16" s="38"/>
    </row>
    <row r="17" spans="1:21" x14ac:dyDescent="0.25">
      <c r="A17" s="36"/>
      <c r="B17" s="4"/>
      <c r="C17" s="20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  <c r="S17" s="38"/>
    </row>
    <row r="18" spans="1:21" x14ac:dyDescent="0.25">
      <c r="A18" s="36"/>
      <c r="B18" s="4"/>
      <c r="C18" s="20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  <c r="R18" s="6"/>
      <c r="S18" s="38"/>
    </row>
    <row r="19" spans="1:21" x14ac:dyDescent="0.25">
      <c r="A19" s="36"/>
      <c r="B19" s="4"/>
      <c r="C19" s="20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  <c r="R19" s="6"/>
      <c r="S19" s="38"/>
    </row>
    <row r="20" spans="1:21" x14ac:dyDescent="0.25">
      <c r="A20" s="36"/>
      <c r="B20" s="4"/>
      <c r="C20" s="20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  <c r="R20" s="6"/>
      <c r="S20" s="38"/>
    </row>
    <row r="21" spans="1:21" x14ac:dyDescent="0.25">
      <c r="A21" s="36"/>
      <c r="B21" s="4"/>
      <c r="C21" s="20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  <c r="R21" s="6"/>
      <c r="S21" s="38"/>
    </row>
    <row r="22" spans="1:21" x14ac:dyDescent="0.25">
      <c r="A22" s="36"/>
      <c r="B22" s="4"/>
      <c r="C22" s="20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  <c r="R22" s="6"/>
      <c r="S22" s="38"/>
    </row>
    <row r="23" spans="1:21" x14ac:dyDescent="0.25">
      <c r="A23" s="36"/>
      <c r="B23" s="4"/>
      <c r="C23" s="20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  <c r="R23" s="6"/>
      <c r="S23" s="38"/>
    </row>
    <row r="24" spans="1:21" ht="15.75" thickBot="1" x14ac:dyDescent="0.3">
      <c r="A24" s="36"/>
      <c r="B24" s="4"/>
      <c r="C24" s="20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  <c r="R24" s="6"/>
      <c r="S24" s="38"/>
    </row>
    <row r="25" spans="1:21" ht="16.5" thickTop="1" thickBot="1" x14ac:dyDescent="0.3">
      <c r="A25" s="36"/>
      <c r="B25" s="4"/>
      <c r="C25" s="20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6"/>
      <c r="S25" s="38"/>
      <c r="T25" s="195" t="s">
        <v>82</v>
      </c>
      <c r="U25" s="196"/>
    </row>
    <row r="26" spans="1:21" ht="16.5" thickTop="1" thickBot="1" x14ac:dyDescent="0.3">
      <c r="A26" s="36"/>
      <c r="B26" s="4"/>
      <c r="C26" s="20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  <c r="R26" s="6"/>
      <c r="S26" s="38"/>
      <c r="T26" s="148" t="s">
        <v>78</v>
      </c>
      <c r="U26" s="150" t="s">
        <v>71</v>
      </c>
    </row>
    <row r="27" spans="1:21" ht="16.5" thickTop="1" thickBot="1" x14ac:dyDescent="0.3">
      <c r="A27" s="39" t="s">
        <v>33</v>
      </c>
      <c r="B27" s="9" t="s">
        <v>35</v>
      </c>
      <c r="C27" s="33">
        <v>24</v>
      </c>
      <c r="D27" s="33">
        <v>24</v>
      </c>
      <c r="E27" s="33">
        <v>24</v>
      </c>
      <c r="F27" s="33">
        <v>24</v>
      </c>
      <c r="G27" s="33">
        <v>24</v>
      </c>
      <c r="H27" s="33">
        <v>24</v>
      </c>
      <c r="I27" s="33">
        <v>24</v>
      </c>
      <c r="J27" s="33">
        <v>24</v>
      </c>
      <c r="K27" s="34">
        <v>12</v>
      </c>
      <c r="L27" s="21"/>
      <c r="M27" s="21"/>
      <c r="N27" s="6"/>
      <c r="O27" s="6"/>
      <c r="P27" s="10" t="s">
        <v>17</v>
      </c>
      <c r="Q27" s="10">
        <v>2001</v>
      </c>
      <c r="R27" s="6"/>
      <c r="S27" s="257" t="s">
        <v>39</v>
      </c>
      <c r="T27" s="149" t="str">
        <f ca="1">TheFirst()</f>
        <v>S1</v>
      </c>
      <c r="U27" s="151" t="str">
        <f ca="1">TheLast()</f>
        <v>S9</v>
      </c>
    </row>
    <row r="28" spans="1:21" ht="16.5" thickTop="1" thickBot="1" x14ac:dyDescent="0.3">
      <c r="A28" s="53"/>
      <c r="B28" s="9"/>
      <c r="C28" s="94"/>
      <c r="D28" s="33"/>
      <c r="E28" s="33"/>
      <c r="F28" s="33"/>
      <c r="G28" s="33"/>
      <c r="H28" s="33"/>
      <c r="I28" s="33"/>
      <c r="J28" s="33"/>
      <c r="K28" s="34"/>
      <c r="L28" s="21"/>
      <c r="M28" s="21"/>
      <c r="N28" s="6"/>
      <c r="O28" s="6"/>
      <c r="P28" s="10"/>
      <c r="Q28" s="10"/>
      <c r="R28" s="6"/>
      <c r="S28" s="257"/>
      <c r="T28" s="152"/>
      <c r="U28" s="153"/>
    </row>
    <row r="29" spans="1:21" ht="16.5" thickTop="1" thickBot="1" x14ac:dyDescent="0.3">
      <c r="A29" s="40" t="s">
        <v>41</v>
      </c>
      <c r="B29" s="7" t="s">
        <v>36</v>
      </c>
      <c r="C29" s="34">
        <v>13</v>
      </c>
      <c r="D29" s="34">
        <v>10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8" t="s">
        <v>17</v>
      </c>
      <c r="Q29" s="8">
        <v>2011</v>
      </c>
      <c r="R29" s="6"/>
      <c r="S29" s="257" t="s">
        <v>39</v>
      </c>
      <c r="T29" s="149" t="str">
        <f ca="1">TheFirst()</f>
        <v>S1</v>
      </c>
      <c r="U29" s="151" t="str">
        <f ca="1">TheLast()</f>
        <v>S2</v>
      </c>
    </row>
    <row r="30" spans="1:21" ht="16.5" thickTop="1" thickBot="1" x14ac:dyDescent="0.3">
      <c r="A30" s="45"/>
      <c r="B30" s="7"/>
      <c r="C30" s="95"/>
      <c r="D30" s="3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8"/>
      <c r="Q30" s="8"/>
      <c r="R30" s="6"/>
      <c r="S30" s="257"/>
      <c r="T30" s="152"/>
      <c r="U30" s="153"/>
    </row>
    <row r="31" spans="1:21" ht="16.5" thickTop="1" thickBot="1" x14ac:dyDescent="0.3">
      <c r="A31" s="41" t="s">
        <v>49</v>
      </c>
      <c r="B31" s="16" t="s">
        <v>36</v>
      </c>
      <c r="C31" s="28"/>
      <c r="D31" s="23"/>
      <c r="E31" s="34">
        <v>10</v>
      </c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17" t="s">
        <v>17</v>
      </c>
      <c r="Q31" s="17">
        <v>2015</v>
      </c>
      <c r="R31" s="6"/>
      <c r="S31" s="257" t="s">
        <v>39</v>
      </c>
      <c r="T31" s="149" t="str">
        <f ca="1">TheFirst()</f>
        <v>S3</v>
      </c>
      <c r="U31" s="151" t="str">
        <f ca="1">TheLast()</f>
        <v>S3</v>
      </c>
    </row>
    <row r="32" spans="1:21" ht="16.5" thickTop="1" thickBot="1" x14ac:dyDescent="0.3">
      <c r="A32" s="96"/>
      <c r="B32" s="16"/>
      <c r="C32" s="97"/>
      <c r="D32" s="23"/>
      <c r="E32" s="34"/>
      <c r="F32" s="24"/>
      <c r="G32" s="24"/>
      <c r="H32" s="24"/>
      <c r="I32" s="24"/>
      <c r="J32" s="24"/>
      <c r="K32" s="24"/>
      <c r="L32" s="24"/>
      <c r="M32" s="24"/>
      <c r="N32" s="25"/>
      <c r="O32" s="25"/>
      <c r="P32" s="17"/>
      <c r="Q32" s="17"/>
      <c r="R32" s="6"/>
      <c r="S32" s="257"/>
      <c r="T32" s="152"/>
      <c r="U32" s="153"/>
    </row>
    <row r="33" spans="1:21" ht="16.5" thickTop="1" thickBot="1" x14ac:dyDescent="0.3">
      <c r="A33" s="42" t="s">
        <v>34</v>
      </c>
      <c r="B33" s="7" t="s">
        <v>36</v>
      </c>
      <c r="C33" s="34">
        <v>13</v>
      </c>
      <c r="D33" s="34">
        <v>13</v>
      </c>
      <c r="E33" s="34">
        <v>13</v>
      </c>
      <c r="F33" s="34">
        <v>16</v>
      </c>
      <c r="G33" s="34">
        <v>13</v>
      </c>
      <c r="H33" s="21"/>
      <c r="I33" s="21"/>
      <c r="J33" s="21"/>
      <c r="K33" s="21"/>
      <c r="L33" s="21"/>
      <c r="M33" s="21"/>
      <c r="N33" s="6"/>
      <c r="O33" s="6"/>
      <c r="P33" s="8" t="s">
        <v>17</v>
      </c>
      <c r="Q33" s="8">
        <v>2007</v>
      </c>
      <c r="R33" s="6"/>
      <c r="S33" s="258" t="s">
        <v>19</v>
      </c>
      <c r="T33" s="149" t="str">
        <f ca="1">TheFirst()</f>
        <v>S1</v>
      </c>
      <c r="U33" s="151" t="str">
        <f ca="1">TheLast()</f>
        <v>S5</v>
      </c>
    </row>
    <row r="34" spans="1:21" ht="16.5" thickTop="1" thickBot="1" x14ac:dyDescent="0.3">
      <c r="A34" s="42"/>
      <c r="B34" s="12"/>
      <c r="C34" s="95"/>
      <c r="D34" s="34"/>
      <c r="E34" s="34"/>
      <c r="F34" s="34"/>
      <c r="G34" s="34"/>
      <c r="H34" s="21"/>
      <c r="I34" s="21"/>
      <c r="J34" s="21"/>
      <c r="K34" s="21"/>
      <c r="L34" s="21"/>
      <c r="M34" s="21"/>
      <c r="N34" s="6"/>
      <c r="O34" s="6"/>
      <c r="P34" s="10"/>
      <c r="Q34" s="10"/>
      <c r="R34" s="6"/>
      <c r="S34" s="259"/>
      <c r="T34" s="152"/>
      <c r="U34" s="153"/>
    </row>
    <row r="35" spans="1:21" ht="16.5" thickTop="1" thickBot="1" x14ac:dyDescent="0.3">
      <c r="A35" s="43" t="s">
        <v>63</v>
      </c>
      <c r="B35" s="29" t="s">
        <v>36</v>
      </c>
      <c r="C35" s="32"/>
      <c r="D35" s="25"/>
      <c r="E35" s="26"/>
      <c r="F35" s="26"/>
      <c r="G35" s="26"/>
      <c r="H35" s="34">
        <v>10</v>
      </c>
      <c r="I35" s="25"/>
      <c r="J35" s="25"/>
      <c r="K35" s="25"/>
      <c r="L35" s="25"/>
      <c r="M35" s="25"/>
      <c r="N35" s="25"/>
      <c r="O35" s="25"/>
      <c r="P35" s="30" t="s">
        <v>16</v>
      </c>
      <c r="Q35" s="30">
        <v>2010</v>
      </c>
      <c r="R35" s="6"/>
      <c r="S35" s="260" t="s">
        <v>39</v>
      </c>
      <c r="T35" s="149" t="str">
        <f ca="1">TheFirst()</f>
        <v>S6</v>
      </c>
      <c r="U35" s="151" t="str">
        <f ca="1">TheLast()</f>
        <v>S6</v>
      </c>
    </row>
    <row r="36" spans="1:21" ht="15.75" thickTop="1" x14ac:dyDescent="0.25">
      <c r="A36" s="43"/>
      <c r="B36" s="29"/>
      <c r="C36" s="98"/>
      <c r="D36" s="92"/>
      <c r="E36" s="31"/>
      <c r="F36" s="31"/>
      <c r="G36" s="31"/>
      <c r="H36" s="99"/>
      <c r="I36" s="92"/>
      <c r="J36" s="92"/>
      <c r="K36" s="92"/>
      <c r="L36" s="92"/>
      <c r="M36" s="92"/>
      <c r="N36" s="92"/>
      <c r="O36" s="92"/>
      <c r="P36" s="30"/>
      <c r="Q36" s="30"/>
      <c r="R36" s="15"/>
      <c r="S36" s="260"/>
      <c r="T36" s="264"/>
      <c r="U36" s="264"/>
    </row>
    <row r="37" spans="1:21" ht="15.75" thickBot="1" x14ac:dyDescent="0.3">
      <c r="A37" s="44"/>
      <c r="B37" s="13"/>
      <c r="C37" s="22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1"/>
      <c r="R37" s="11"/>
      <c r="S37" s="261"/>
      <c r="T37" s="262"/>
      <c r="U37" s="263"/>
    </row>
    <row r="39" spans="1:21" x14ac:dyDescent="0.25">
      <c r="A39" s="197" t="s">
        <v>69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</row>
  </sheetData>
  <sortState ref="A26:T30">
    <sortCondition ref="A26"/>
  </sortState>
  <mergeCells count="11">
    <mergeCell ref="Q1:R1"/>
    <mergeCell ref="A1:L1"/>
    <mergeCell ref="M1:P1"/>
    <mergeCell ref="M2:P2"/>
    <mergeCell ref="A2:L2"/>
    <mergeCell ref="A39:S39"/>
    <mergeCell ref="P3:P4"/>
    <mergeCell ref="Q3:Q4"/>
    <mergeCell ref="Q2:R2"/>
    <mergeCell ref="A3:A4"/>
    <mergeCell ref="T25:U25"/>
  </mergeCells>
  <hyperlinks>
    <hyperlink ref="M1:P1" location="Index!A1" display="Retour Index"/>
    <hyperlink ref="M2:P2" location="'Action AV 1'!A1" display="Retour Series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00"/>
  </sheetPr>
  <dimension ref="A1:U40"/>
  <sheetViews>
    <sheetView topLeftCell="A16" zoomScale="150" zoomScaleNormal="150" workbookViewId="0">
      <selection activeCell="V25" sqref="V25"/>
    </sheetView>
  </sheetViews>
  <sheetFormatPr baseColWidth="10" defaultRowHeight="15" x14ac:dyDescent="0.25"/>
  <cols>
    <col min="1" max="1" width="33.85546875" style="1" customWidth="1"/>
    <col min="2" max="2" width="10" style="1" customWidth="1"/>
    <col min="3" max="15" width="4.5703125" style="1" customWidth="1"/>
    <col min="16" max="16" width="7.42578125" style="1" customWidth="1"/>
    <col min="17" max="17" width="8.140625" style="1" customWidth="1"/>
    <col min="18" max="19" width="11.7109375" style="1" customWidth="1"/>
    <col min="20" max="16384" width="11.42578125" style="1"/>
  </cols>
  <sheetData>
    <row r="1" spans="1:19" s="2" customFormat="1" ht="24" customHeight="1" thickTop="1" x14ac:dyDescent="0.25">
      <c r="A1" s="216" t="s">
        <v>72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8" t="s">
        <v>68</v>
      </c>
      <c r="N1" s="218"/>
      <c r="O1" s="218"/>
      <c r="P1" s="218"/>
      <c r="Q1" s="219" t="s">
        <v>45</v>
      </c>
      <c r="R1" s="220"/>
      <c r="S1" s="67">
        <f>COUNTA(A5:A39)</f>
        <v>6</v>
      </c>
    </row>
    <row r="2" spans="1:19" s="2" customFormat="1" ht="24" customHeight="1" thickBot="1" x14ac:dyDescent="0.3">
      <c r="A2" s="221" t="s">
        <v>73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3" t="s">
        <v>79</v>
      </c>
      <c r="N2" s="223"/>
      <c r="O2" s="223"/>
      <c r="P2" s="223"/>
      <c r="Q2" s="224" t="s">
        <v>44</v>
      </c>
      <c r="R2" s="225"/>
      <c r="S2" s="68">
        <f>COUNTIF(C5:O39,"&lt;&gt;"&amp;"")</f>
        <v>16</v>
      </c>
    </row>
    <row r="3" spans="1:19" s="3" customFormat="1" ht="15.75" customHeight="1" thickTop="1" thickBot="1" x14ac:dyDescent="0.3">
      <c r="A3" s="212" t="s">
        <v>42</v>
      </c>
      <c r="B3" s="69" t="s">
        <v>37</v>
      </c>
      <c r="C3" s="70" t="s">
        <v>0</v>
      </c>
      <c r="D3" s="70" t="s">
        <v>1</v>
      </c>
      <c r="E3" s="70" t="s">
        <v>2</v>
      </c>
      <c r="F3" s="70" t="s">
        <v>3</v>
      </c>
      <c r="G3" s="70" t="s">
        <v>4</v>
      </c>
      <c r="H3" s="70" t="s">
        <v>5</v>
      </c>
      <c r="I3" s="70" t="s">
        <v>6</v>
      </c>
      <c r="J3" s="70" t="s">
        <v>7</v>
      </c>
      <c r="K3" s="70" t="s">
        <v>8</v>
      </c>
      <c r="L3" s="70" t="s">
        <v>9</v>
      </c>
      <c r="M3" s="70" t="s">
        <v>10</v>
      </c>
      <c r="N3" s="70" t="s">
        <v>11</v>
      </c>
      <c r="O3" s="70" t="s">
        <v>18</v>
      </c>
      <c r="P3" s="214" t="s">
        <v>12</v>
      </c>
      <c r="Q3" s="214" t="s">
        <v>14</v>
      </c>
      <c r="R3" s="71" t="s">
        <v>40</v>
      </c>
      <c r="S3" s="72" t="s">
        <v>13</v>
      </c>
    </row>
    <row r="4" spans="1:19" s="3" customFormat="1" ht="15.75" thickBot="1" x14ac:dyDescent="0.3">
      <c r="A4" s="213"/>
      <c r="B4" s="73" t="s">
        <v>38</v>
      </c>
      <c r="C4" s="70" t="s">
        <v>20</v>
      </c>
      <c r="D4" s="70" t="s">
        <v>21</v>
      </c>
      <c r="E4" s="70" t="s">
        <v>22</v>
      </c>
      <c r="F4" s="70" t="s">
        <v>23</v>
      </c>
      <c r="G4" s="70" t="s">
        <v>24</v>
      </c>
      <c r="H4" s="70" t="s">
        <v>25</v>
      </c>
      <c r="I4" s="70" t="s">
        <v>26</v>
      </c>
      <c r="J4" s="70" t="s">
        <v>27</v>
      </c>
      <c r="K4" s="70" t="s">
        <v>28</v>
      </c>
      <c r="L4" s="70" t="s">
        <v>29</v>
      </c>
      <c r="M4" s="70" t="s">
        <v>30</v>
      </c>
      <c r="N4" s="70" t="s">
        <v>31</v>
      </c>
      <c r="O4" s="70" t="s">
        <v>32</v>
      </c>
      <c r="P4" s="215"/>
      <c r="Q4" s="215"/>
      <c r="R4" s="74"/>
      <c r="S4" s="75" t="s">
        <v>15</v>
      </c>
    </row>
    <row r="5" spans="1:19" x14ac:dyDescent="0.25">
      <c r="A5" s="76"/>
      <c r="B5" s="77"/>
      <c r="C5" s="78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27"/>
      <c r="Q5" s="25"/>
      <c r="R5" s="25"/>
      <c r="S5" s="80"/>
    </row>
    <row r="6" spans="1:19" x14ac:dyDescent="0.25">
      <c r="A6" s="76"/>
      <c r="B6" s="77"/>
      <c r="C6" s="81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5"/>
      <c r="R6" s="25"/>
      <c r="S6" s="82"/>
    </row>
    <row r="7" spans="1:19" x14ac:dyDescent="0.25">
      <c r="A7" s="76"/>
      <c r="B7" s="77"/>
      <c r="C7" s="81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5"/>
      <c r="R7" s="25"/>
      <c r="S7" s="82"/>
    </row>
    <row r="8" spans="1:19" x14ac:dyDescent="0.25">
      <c r="A8" s="76"/>
      <c r="B8" s="77"/>
      <c r="C8" s="81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5"/>
      <c r="R8" s="25"/>
      <c r="S8" s="82"/>
    </row>
    <row r="9" spans="1:19" x14ac:dyDescent="0.25">
      <c r="A9" s="76"/>
      <c r="B9" s="77"/>
      <c r="C9" s="81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5"/>
      <c r="R9" s="25"/>
      <c r="S9" s="82"/>
    </row>
    <row r="10" spans="1:19" x14ac:dyDescent="0.25">
      <c r="A10" s="76"/>
      <c r="B10" s="77"/>
      <c r="C10" s="81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5"/>
      <c r="R10" s="25"/>
      <c r="S10" s="82"/>
    </row>
    <row r="11" spans="1:19" x14ac:dyDescent="0.25">
      <c r="A11" s="76"/>
      <c r="B11" s="77"/>
      <c r="C11" s="81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5"/>
      <c r="R11" s="25"/>
      <c r="S11" s="82"/>
    </row>
    <row r="12" spans="1:19" x14ac:dyDescent="0.25">
      <c r="A12" s="76"/>
      <c r="B12" s="77"/>
      <c r="C12" s="81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5"/>
      <c r="R12" s="25"/>
      <c r="S12" s="82"/>
    </row>
    <row r="13" spans="1:19" x14ac:dyDescent="0.25">
      <c r="A13" s="76"/>
      <c r="B13" s="77"/>
      <c r="C13" s="81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5"/>
      <c r="R13" s="25"/>
      <c r="S13" s="82"/>
    </row>
    <row r="14" spans="1:19" x14ac:dyDescent="0.25">
      <c r="A14" s="76"/>
      <c r="B14" s="77"/>
      <c r="C14" s="81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5"/>
      <c r="R14" s="25"/>
      <c r="S14" s="82"/>
    </row>
    <row r="15" spans="1:19" x14ac:dyDescent="0.25">
      <c r="A15" s="76"/>
      <c r="B15" s="77"/>
      <c r="C15" s="81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5"/>
      <c r="R15" s="25"/>
      <c r="S15" s="82"/>
    </row>
    <row r="16" spans="1:19" x14ac:dyDescent="0.25">
      <c r="A16" s="76"/>
      <c r="B16" s="77"/>
      <c r="C16" s="81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5"/>
      <c r="R16" s="25"/>
      <c r="S16" s="82"/>
    </row>
    <row r="17" spans="1:21" x14ac:dyDescent="0.25">
      <c r="A17" s="76"/>
      <c r="B17" s="77"/>
      <c r="C17" s="81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5"/>
      <c r="R17" s="25"/>
      <c r="S17" s="82"/>
    </row>
    <row r="18" spans="1:21" x14ac:dyDescent="0.25">
      <c r="A18" s="76"/>
      <c r="B18" s="77"/>
      <c r="C18" s="81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5"/>
      <c r="R18" s="25"/>
      <c r="S18" s="82"/>
    </row>
    <row r="19" spans="1:21" x14ac:dyDescent="0.25">
      <c r="A19" s="76"/>
      <c r="B19" s="77"/>
      <c r="C19" s="81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5"/>
      <c r="R19" s="25"/>
      <c r="S19" s="82"/>
    </row>
    <row r="20" spans="1:21" x14ac:dyDescent="0.25">
      <c r="A20" s="76"/>
      <c r="B20" s="77"/>
      <c r="C20" s="81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5"/>
      <c r="R20" s="25"/>
      <c r="S20" s="82"/>
    </row>
    <row r="21" spans="1:21" x14ac:dyDescent="0.25">
      <c r="A21" s="76"/>
      <c r="B21" s="77"/>
      <c r="C21" s="81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5"/>
      <c r="R21" s="25"/>
      <c r="S21" s="82"/>
    </row>
    <row r="22" spans="1:21" x14ac:dyDescent="0.25">
      <c r="A22" s="76"/>
      <c r="B22" s="77"/>
      <c r="C22" s="81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5"/>
      <c r="R22" s="25"/>
      <c r="S22" s="82"/>
    </row>
    <row r="23" spans="1:21" x14ac:dyDescent="0.25">
      <c r="A23" s="76"/>
      <c r="B23" s="77"/>
      <c r="C23" s="81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5"/>
      <c r="R23" s="25"/>
      <c r="S23" s="82"/>
    </row>
    <row r="24" spans="1:21" x14ac:dyDescent="0.25">
      <c r="A24" s="76"/>
      <c r="B24" s="77"/>
      <c r="C24" s="81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5"/>
      <c r="R24" s="25"/>
      <c r="S24" s="82"/>
    </row>
    <row r="25" spans="1:21" x14ac:dyDescent="0.25">
      <c r="A25" s="76"/>
      <c r="B25" s="77"/>
      <c r="C25" s="81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5"/>
      <c r="R25" s="25"/>
      <c r="S25" s="82"/>
    </row>
    <row r="26" spans="1:21" ht="15.75" thickBot="1" x14ac:dyDescent="0.3">
      <c r="A26" s="76"/>
      <c r="B26" s="77"/>
      <c r="C26" s="81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5"/>
      <c r="R26" s="25"/>
      <c r="S26" s="82"/>
    </row>
    <row r="27" spans="1:21" ht="16.5" thickTop="1" thickBot="1" x14ac:dyDescent="0.3">
      <c r="A27" s="76"/>
      <c r="B27" s="77"/>
      <c r="C27" s="81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5"/>
      <c r="R27" s="25"/>
      <c r="S27" s="82"/>
      <c r="T27" s="195" t="s">
        <v>82</v>
      </c>
      <c r="U27" s="196"/>
    </row>
    <row r="28" spans="1:21" ht="16.5" thickTop="1" thickBot="1" x14ac:dyDescent="0.3">
      <c r="A28" s="76"/>
      <c r="B28" s="77"/>
      <c r="C28" s="81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5"/>
      <c r="R28" s="25"/>
      <c r="S28" s="82"/>
      <c r="T28" s="148" t="s">
        <v>78</v>
      </c>
      <c r="U28" s="150" t="s">
        <v>71</v>
      </c>
    </row>
    <row r="29" spans="1:21" ht="16.5" thickTop="1" thickBot="1" x14ac:dyDescent="0.3">
      <c r="A29" s="83" t="s">
        <v>74</v>
      </c>
      <c r="B29" s="84" t="s">
        <v>35</v>
      </c>
      <c r="C29" s="85">
        <v>12</v>
      </c>
      <c r="D29" s="35">
        <v>13</v>
      </c>
      <c r="E29" s="27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17" t="s">
        <v>17</v>
      </c>
      <c r="Q29" s="17">
        <v>2010</v>
      </c>
      <c r="R29" s="6"/>
      <c r="S29" s="86" t="s">
        <v>75</v>
      </c>
      <c r="T29" s="149" t="str">
        <f ca="1">TheFirst()</f>
        <v>S1</v>
      </c>
      <c r="U29" s="151" t="str">
        <f ca="1">TheLast()</f>
        <v>S2</v>
      </c>
    </row>
    <row r="30" spans="1:21" ht="16.5" thickTop="1" thickBot="1" x14ac:dyDescent="0.3">
      <c r="A30" s="83"/>
      <c r="B30" s="84"/>
      <c r="C30" s="85"/>
      <c r="D30" s="35"/>
      <c r="E30" s="27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17"/>
      <c r="Q30" s="17"/>
      <c r="R30" s="6"/>
      <c r="S30" s="86"/>
      <c r="T30" s="152"/>
      <c r="U30" s="153"/>
    </row>
    <row r="31" spans="1:21" ht="16.5" thickTop="1" thickBot="1" x14ac:dyDescent="0.3">
      <c r="A31" s="46" t="s">
        <v>49</v>
      </c>
      <c r="B31" s="16" t="s">
        <v>36</v>
      </c>
      <c r="C31" s="85">
        <v>10</v>
      </c>
      <c r="D31" s="87">
        <v>20</v>
      </c>
      <c r="E31" s="24"/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17" t="s">
        <v>17</v>
      </c>
      <c r="Q31" s="17">
        <v>2015</v>
      </c>
      <c r="R31" s="6"/>
      <c r="S31" s="88" t="s">
        <v>76</v>
      </c>
      <c r="T31" s="149" t="str">
        <f ca="1">TheFirst()</f>
        <v>S3</v>
      </c>
      <c r="U31" s="151" t="str">
        <f ca="1">TheLast()</f>
        <v>S3</v>
      </c>
    </row>
    <row r="32" spans="1:21" ht="16.5" thickTop="1" thickBot="1" x14ac:dyDescent="0.3">
      <c r="A32" s="41"/>
      <c r="B32" s="16"/>
      <c r="C32" s="100"/>
      <c r="D32" s="87"/>
      <c r="E32" s="24"/>
      <c r="F32" s="24"/>
      <c r="G32" s="24"/>
      <c r="H32" s="24"/>
      <c r="I32" s="24"/>
      <c r="J32" s="24"/>
      <c r="K32" s="24"/>
      <c r="L32" s="24"/>
      <c r="M32" s="24"/>
      <c r="N32" s="25"/>
      <c r="O32" s="25"/>
      <c r="P32" s="17"/>
      <c r="Q32" s="17"/>
      <c r="R32" s="6"/>
      <c r="S32" s="88"/>
      <c r="T32" s="152"/>
      <c r="U32" s="153"/>
    </row>
    <row r="33" spans="1:21" ht="16.5" thickTop="1" thickBot="1" x14ac:dyDescent="0.3">
      <c r="A33" s="89" t="s">
        <v>77</v>
      </c>
      <c r="B33" s="84" t="s">
        <v>35</v>
      </c>
      <c r="C33" s="35">
        <v>13</v>
      </c>
      <c r="D33" s="35">
        <v>13</v>
      </c>
      <c r="E33" s="35">
        <v>13</v>
      </c>
      <c r="F33" s="87">
        <v>14</v>
      </c>
      <c r="G33" s="35">
        <v>13</v>
      </c>
      <c r="H33" s="35">
        <v>13</v>
      </c>
      <c r="I33" s="35">
        <v>13</v>
      </c>
      <c r="J33" s="25"/>
      <c r="K33" s="25"/>
      <c r="L33" s="25"/>
      <c r="M33" s="25"/>
      <c r="N33" s="25"/>
      <c r="O33" s="25"/>
      <c r="P33" s="17" t="s">
        <v>17</v>
      </c>
      <c r="Q33" s="17">
        <v>2010</v>
      </c>
      <c r="R33" s="6"/>
      <c r="S33" s="88" t="s">
        <v>76</v>
      </c>
      <c r="T33" s="149" t="str">
        <f ca="1">TheFirst()</f>
        <v>S1</v>
      </c>
      <c r="U33" s="151" t="str">
        <f ca="1">TheLast()</f>
        <v>S5</v>
      </c>
    </row>
    <row r="34" spans="1:21" ht="16.5" thickTop="1" thickBot="1" x14ac:dyDescent="0.3">
      <c r="A34" s="101"/>
      <c r="B34" s="108"/>
      <c r="C34" s="102"/>
      <c r="D34" s="91"/>
      <c r="E34" s="91"/>
      <c r="F34" s="103"/>
      <c r="G34" s="91"/>
      <c r="H34" s="91"/>
      <c r="I34" s="91"/>
      <c r="J34" s="92"/>
      <c r="K34" s="92"/>
      <c r="L34" s="92"/>
      <c r="M34" s="92"/>
      <c r="N34" s="92"/>
      <c r="O34" s="92"/>
      <c r="P34" s="30"/>
      <c r="Q34" s="30"/>
      <c r="R34" s="15"/>
      <c r="S34" s="104"/>
      <c r="T34" s="152"/>
      <c r="U34" s="153"/>
    </row>
    <row r="35" spans="1:21" ht="16.5" thickTop="1" thickBot="1" x14ac:dyDescent="0.3">
      <c r="A35" s="106" t="s">
        <v>63</v>
      </c>
      <c r="B35" s="116" t="s">
        <v>36</v>
      </c>
      <c r="C35" s="117"/>
      <c r="D35" s="118"/>
      <c r="E35" s="118">
        <v>10</v>
      </c>
      <c r="F35" s="118">
        <v>10</v>
      </c>
      <c r="G35" s="118">
        <v>10</v>
      </c>
      <c r="H35" s="119"/>
      <c r="I35" s="119"/>
      <c r="J35" s="119"/>
      <c r="K35" s="119"/>
      <c r="L35" s="119"/>
      <c r="M35" s="119"/>
      <c r="N35" s="119"/>
      <c r="O35" s="119"/>
      <c r="P35" s="120" t="s">
        <v>16</v>
      </c>
      <c r="Q35" s="120">
        <v>2010</v>
      </c>
      <c r="R35" s="121"/>
      <c r="S35" s="122" t="s">
        <v>76</v>
      </c>
      <c r="T35" s="149" t="str">
        <f ca="1">TheFirst()</f>
        <v>S6</v>
      </c>
      <c r="U35" s="151" t="str">
        <f ca="1">TheLast()</f>
        <v>S6</v>
      </c>
    </row>
    <row r="36" spans="1:21" ht="16.5" thickTop="1" thickBot="1" x14ac:dyDescent="0.3">
      <c r="A36" s="63" t="s">
        <v>63</v>
      </c>
      <c r="B36" s="123" t="s">
        <v>36</v>
      </c>
      <c r="C36" s="90">
        <v>6</v>
      </c>
      <c r="D36" s="91">
        <v>10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30" t="s">
        <v>16</v>
      </c>
      <c r="Q36" s="30">
        <v>2010</v>
      </c>
      <c r="R36" s="6"/>
      <c r="S36" s="93" t="s">
        <v>75</v>
      </c>
      <c r="T36" s="152"/>
      <c r="U36" s="153"/>
    </row>
    <row r="37" spans="1:21" ht="16.5" thickTop="1" thickBot="1" x14ac:dyDescent="0.3">
      <c r="A37" s="107" t="s">
        <v>63</v>
      </c>
      <c r="B37" s="124" t="s">
        <v>36</v>
      </c>
      <c r="C37" s="125"/>
      <c r="D37" s="126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128"/>
      <c r="R37" s="51"/>
      <c r="S37" s="129" t="s">
        <v>50</v>
      </c>
      <c r="T37" s="149" t="str">
        <f ca="1">TheFirst()</f>
        <v>Fin</v>
      </c>
      <c r="U37" s="151" t="str">
        <f ca="1">TheLast()</f>
        <v>Début</v>
      </c>
    </row>
    <row r="38" spans="1:21" ht="15.75" thickTop="1" x14ac:dyDescent="0.25">
      <c r="A38" s="105"/>
      <c r="B38" s="109"/>
      <c r="C38" s="110"/>
      <c r="D38" s="111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3"/>
      <c r="Q38" s="113"/>
      <c r="R38" s="114"/>
      <c r="S38" s="115"/>
    </row>
    <row r="39" spans="1:21" ht="15.75" thickBot="1" x14ac:dyDescent="0.3">
      <c r="A39" s="47"/>
      <c r="B39" s="48"/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1"/>
      <c r="R39" s="51"/>
      <c r="S39" s="52"/>
    </row>
    <row r="40" spans="1:21" ht="15.75" thickTop="1" x14ac:dyDescent="0.25"/>
  </sheetData>
  <mergeCells count="10">
    <mergeCell ref="T27:U27"/>
    <mergeCell ref="A3:A4"/>
    <mergeCell ref="P3:P4"/>
    <mergeCell ref="Q3:Q4"/>
    <mergeCell ref="A1:L1"/>
    <mergeCell ref="M1:P1"/>
    <mergeCell ref="Q1:R1"/>
    <mergeCell ref="A2:L2"/>
    <mergeCell ref="M2:P2"/>
    <mergeCell ref="Q2:R2"/>
  </mergeCells>
  <hyperlinks>
    <hyperlink ref="M1:P1" location="Index!A1" display="Retour Index"/>
    <hyperlink ref="M2:P2" location="'Action AV 1'!A1" display="Retour Somaire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39"/>
  <sheetViews>
    <sheetView topLeftCell="A4" zoomScale="102" zoomScaleNormal="102" workbookViewId="0">
      <selection activeCell="D7" sqref="D7"/>
    </sheetView>
  </sheetViews>
  <sheetFormatPr baseColWidth="10" defaultRowHeight="15.75" x14ac:dyDescent="0.25"/>
  <cols>
    <col min="1" max="1" width="47.28515625" style="154" customWidth="1"/>
    <col min="2" max="8" width="13.7109375" style="154" customWidth="1"/>
    <col min="9" max="10" width="7.28515625" style="154" customWidth="1"/>
    <col min="11" max="13" width="13.7109375" style="154" customWidth="1"/>
    <col min="14" max="14" width="15.42578125" style="154" customWidth="1"/>
    <col min="15" max="15" width="47.28515625" style="154" customWidth="1"/>
    <col min="16" max="16384" width="11.42578125" style="154"/>
  </cols>
  <sheetData>
    <row r="1" spans="1:15" ht="24" customHeight="1" thickTop="1" thickBot="1" x14ac:dyDescent="0.3">
      <c r="A1" s="240" t="s">
        <v>83</v>
      </c>
      <c r="B1" s="243" t="s">
        <v>84</v>
      </c>
      <c r="C1" s="244"/>
      <c r="D1" s="245"/>
      <c r="E1" s="246" t="s">
        <v>85</v>
      </c>
      <c r="F1" s="246"/>
      <c r="G1" s="246"/>
      <c r="H1" s="246"/>
      <c r="I1" s="246"/>
      <c r="J1" s="247" t="s">
        <v>86</v>
      </c>
      <c r="K1" s="247"/>
      <c r="L1" s="247"/>
      <c r="M1" s="247"/>
      <c r="N1" s="247"/>
      <c r="O1" s="240" t="s">
        <v>87</v>
      </c>
    </row>
    <row r="2" spans="1:15" ht="24" customHeight="1" thickTop="1" x14ac:dyDescent="0.25">
      <c r="A2" s="241"/>
      <c r="B2" s="248" t="s">
        <v>88</v>
      </c>
      <c r="C2" s="249"/>
      <c r="D2" s="249"/>
      <c r="E2" s="249"/>
      <c r="F2" s="250">
        <f ca="1">COUNTA(A6:A38)</f>
        <v>2</v>
      </c>
      <c r="G2" s="250"/>
      <c r="H2" s="251" t="s">
        <v>89</v>
      </c>
      <c r="I2" s="251"/>
      <c r="J2" s="251"/>
      <c r="K2" s="251"/>
      <c r="L2" s="252"/>
      <c r="M2" s="253">
        <f ca="1">COUNTA(O6:O38)</f>
        <v>2</v>
      </c>
      <c r="N2" s="254"/>
      <c r="O2" s="241"/>
    </row>
    <row r="3" spans="1:15" ht="24" customHeight="1" x14ac:dyDescent="0.25">
      <c r="A3" s="241"/>
      <c r="B3" s="238" t="s">
        <v>90</v>
      </c>
      <c r="C3" s="239"/>
      <c r="D3" s="239"/>
      <c r="E3" s="239"/>
      <c r="F3" s="234">
        <f>SUM(C6:C38)</f>
        <v>11</v>
      </c>
      <c r="G3" s="234"/>
      <c r="H3" s="235" t="s">
        <v>91</v>
      </c>
      <c r="I3" s="235"/>
      <c r="J3" s="235"/>
      <c r="K3" s="235"/>
      <c r="L3" s="236"/>
      <c r="M3" s="234">
        <f ca="1">SUM(I6:I38)</f>
        <v>0</v>
      </c>
      <c r="N3" s="237"/>
      <c r="O3" s="241"/>
    </row>
    <row r="4" spans="1:15" ht="24" customHeight="1" x14ac:dyDescent="0.25">
      <c r="A4" s="241"/>
      <c r="B4" s="238" t="s">
        <v>92</v>
      </c>
      <c r="C4" s="239"/>
      <c r="D4" s="239"/>
      <c r="E4" s="239"/>
      <c r="F4" s="234">
        <f>SUM(G6:G38)</f>
        <v>227</v>
      </c>
      <c r="G4" s="234"/>
      <c r="H4" s="235" t="s">
        <v>93</v>
      </c>
      <c r="I4" s="235"/>
      <c r="J4" s="235"/>
      <c r="K4" s="235"/>
      <c r="L4" s="236"/>
      <c r="M4" s="234">
        <f>SUM(N6:N38)</f>
        <v>55</v>
      </c>
      <c r="N4" s="237"/>
      <c r="O4" s="241"/>
    </row>
    <row r="5" spans="1:15" ht="24" customHeight="1" thickBot="1" x14ac:dyDescent="0.3">
      <c r="A5" s="242"/>
      <c r="B5" s="228" t="s">
        <v>94</v>
      </c>
      <c r="C5" s="229"/>
      <c r="D5" s="155" t="s">
        <v>95</v>
      </c>
      <c r="E5" s="155" t="s">
        <v>71</v>
      </c>
      <c r="F5" s="230" t="s">
        <v>96</v>
      </c>
      <c r="G5" s="230"/>
      <c r="H5" s="231" t="s">
        <v>97</v>
      </c>
      <c r="I5" s="232"/>
      <c r="J5" s="232"/>
      <c r="K5" s="156" t="s">
        <v>78</v>
      </c>
      <c r="L5" s="156" t="s">
        <v>71</v>
      </c>
      <c r="M5" s="232" t="s">
        <v>98</v>
      </c>
      <c r="N5" s="233"/>
      <c r="O5" s="242"/>
    </row>
    <row r="6" spans="1:15" ht="27.95" customHeight="1" thickTop="1" thickBot="1" x14ac:dyDescent="0.3">
      <c r="A6" s="255" t="str">
        <f ca="1">HYPERLINK("#"&amp;CELL("address",'Action AV'!A27),"24 heures chrono")</f>
        <v>24 heures chrono</v>
      </c>
      <c r="B6" s="158" t="s">
        <v>44</v>
      </c>
      <c r="C6" s="159">
        <f>COUNT('[1]Action AV'!C26:O27,"&gt;0")</f>
        <v>9</v>
      </c>
      <c r="D6" s="160" t="str">
        <f ca="1">'Action AV'!T27</f>
        <v>S1</v>
      </c>
      <c r="E6" s="161" t="str">
        <f ca="1">'Action AV'!U27</f>
        <v>S9</v>
      </c>
      <c r="F6" s="158" t="s">
        <v>99</v>
      </c>
      <c r="G6" s="162">
        <f>SUM('[1]Action AV'!C26:O27)</f>
        <v>204</v>
      </c>
      <c r="H6" s="163" t="s">
        <v>44</v>
      </c>
      <c r="I6" s="226" t="str">
        <f ca="1">'Action AR'!T29</f>
        <v>S1</v>
      </c>
      <c r="J6" s="227"/>
      <c r="K6" s="164" t="str">
        <f ca="1">'Action AR'!U29</f>
        <v>S2</v>
      </c>
      <c r="L6" s="161"/>
      <c r="M6" s="158" t="s">
        <v>99</v>
      </c>
      <c r="N6" s="164">
        <f>SUM('[1]Action AR'!C29:O30)</f>
        <v>25</v>
      </c>
      <c r="O6" s="256" t="str">
        <f ca="1">HYPERLINK("#"&amp;CELL("address",'Action AR'!A29),"human target")</f>
        <v>human target</v>
      </c>
    </row>
    <row r="7" spans="1:15" ht="27.95" customHeight="1" thickTop="1" thickBot="1" x14ac:dyDescent="0.3">
      <c r="A7" s="157"/>
      <c r="B7" s="163"/>
      <c r="C7" s="159"/>
      <c r="D7" s="160"/>
      <c r="E7" s="160"/>
      <c r="F7" s="163"/>
      <c r="G7" s="166"/>
      <c r="H7" s="158"/>
      <c r="I7" s="226"/>
      <c r="J7" s="227"/>
      <c r="K7" s="167"/>
      <c r="L7" s="164"/>
      <c r="M7" s="164"/>
      <c r="N7" s="164"/>
      <c r="O7" s="165"/>
    </row>
    <row r="8" spans="1:15" ht="27.95" customHeight="1" thickTop="1" thickBot="1" x14ac:dyDescent="0.3">
      <c r="A8" s="255" t="str">
        <f ca="1">HYPERLINK("#"&amp;CELL("address",'Action AV'!A29),"Breakout Kings")</f>
        <v>Breakout Kings</v>
      </c>
      <c r="B8" s="163" t="s">
        <v>44</v>
      </c>
      <c r="C8" s="159">
        <f>COUNT('[1]Action AV'!C28:O29,"&gt;0")</f>
        <v>2</v>
      </c>
      <c r="D8" s="160" t="str">
        <f ca="1">'Action AV'!T29</f>
        <v>S1</v>
      </c>
      <c r="E8" s="161" t="str">
        <f ca="1">'Action AV'!U29</f>
        <v>S2</v>
      </c>
      <c r="F8" s="163" t="s">
        <v>99</v>
      </c>
      <c r="G8" s="166">
        <f>SUM('[1]Action AV'!C28:O29)</f>
        <v>23</v>
      </c>
      <c r="H8" s="158" t="s">
        <v>44</v>
      </c>
      <c r="I8" s="226" t="str">
        <f ca="1">'Action AR'!T31</f>
        <v>S3</v>
      </c>
      <c r="J8" s="227"/>
      <c r="K8" s="164" t="str">
        <f ca="1">'Action AR'!U31</f>
        <v>S3</v>
      </c>
      <c r="L8" s="161"/>
      <c r="M8" s="158" t="s">
        <v>99</v>
      </c>
      <c r="N8" s="164">
        <f>SUM('[1]Action AR'!C31:O32)</f>
        <v>30</v>
      </c>
      <c r="O8" s="256" t="str">
        <f ca="1">HYPERLINK("#"&amp;CELL("address",'Action AR'!A31),"Kingdom")</f>
        <v>Kingdom</v>
      </c>
    </row>
    <row r="9" spans="1:15" ht="27.95" customHeight="1" thickTop="1" thickBot="1" x14ac:dyDescent="0.3">
      <c r="A9" s="157"/>
      <c r="B9" s="163"/>
      <c r="C9" s="159"/>
      <c r="D9" s="160"/>
      <c r="E9" s="160"/>
      <c r="F9" s="163"/>
      <c r="G9" s="166"/>
      <c r="H9" s="158"/>
      <c r="I9" s="226"/>
      <c r="J9" s="227"/>
      <c r="K9" s="164"/>
      <c r="L9" s="167"/>
      <c r="M9" s="167"/>
      <c r="N9" s="164"/>
      <c r="O9" s="165"/>
    </row>
    <row r="10" spans="1:15" ht="27.95" customHeight="1" thickTop="1" thickBot="1" x14ac:dyDescent="0.3">
      <c r="A10" s="157"/>
      <c r="B10" s="163"/>
      <c r="C10" s="159"/>
      <c r="D10" s="160"/>
      <c r="E10" s="161"/>
      <c r="F10" s="163"/>
      <c r="G10" s="166"/>
      <c r="H10" s="158"/>
      <c r="I10" s="226"/>
      <c r="J10" s="227"/>
      <c r="K10" s="164"/>
      <c r="L10" s="161"/>
      <c r="M10" s="158"/>
      <c r="N10" s="164"/>
      <c r="O10" s="165"/>
    </row>
    <row r="11" spans="1:15" ht="27.95" customHeight="1" thickTop="1" thickBot="1" x14ac:dyDescent="0.3">
      <c r="A11" s="157"/>
      <c r="B11" s="163"/>
      <c r="C11" s="159"/>
      <c r="D11" s="160"/>
      <c r="E11" s="160"/>
      <c r="F11" s="163"/>
      <c r="G11" s="166"/>
      <c r="H11" s="158"/>
      <c r="I11" s="226"/>
      <c r="J11" s="227"/>
      <c r="K11" s="164"/>
      <c r="L11" s="167"/>
      <c r="M11" s="167"/>
      <c r="N11" s="164"/>
      <c r="O11" s="165"/>
    </row>
    <row r="12" spans="1:15" ht="27.95" customHeight="1" thickTop="1" thickBot="1" x14ac:dyDescent="0.3">
      <c r="A12" s="157"/>
      <c r="B12" s="163"/>
      <c r="C12" s="159"/>
      <c r="D12" s="160"/>
      <c r="E12" s="161"/>
      <c r="F12" s="163"/>
      <c r="G12" s="166"/>
      <c r="H12" s="158"/>
      <c r="I12" s="226"/>
      <c r="J12" s="227"/>
      <c r="K12" s="164"/>
      <c r="L12" s="161"/>
      <c r="M12" s="158"/>
      <c r="N12" s="164"/>
      <c r="O12" s="165"/>
    </row>
    <row r="13" spans="1:15" ht="27.95" customHeight="1" thickTop="1" thickBot="1" x14ac:dyDescent="0.3">
      <c r="A13" s="157"/>
      <c r="B13" s="163"/>
      <c r="C13" s="159"/>
      <c r="D13" s="160"/>
      <c r="E13" s="160"/>
      <c r="F13" s="163"/>
      <c r="G13" s="166"/>
      <c r="H13" s="168"/>
      <c r="I13" s="226"/>
      <c r="J13" s="227"/>
      <c r="K13" s="167"/>
      <c r="L13" s="167"/>
      <c r="M13" s="167"/>
      <c r="N13" s="164"/>
      <c r="O13" s="169"/>
    </row>
    <row r="14" spans="1:15" ht="27.95" customHeight="1" thickTop="1" thickBot="1" x14ac:dyDescent="0.3">
      <c r="A14" s="157"/>
      <c r="B14" s="163"/>
      <c r="C14" s="159"/>
      <c r="D14" s="160"/>
      <c r="E14" s="161"/>
      <c r="F14" s="163"/>
      <c r="G14" s="166"/>
      <c r="H14" s="168"/>
      <c r="I14" s="226"/>
      <c r="J14" s="227"/>
      <c r="K14" s="167"/>
      <c r="L14" s="167"/>
      <c r="M14" s="167"/>
      <c r="N14" s="164"/>
      <c r="O14" s="169"/>
    </row>
    <row r="15" spans="1:15" ht="27.95" customHeight="1" thickTop="1" thickBot="1" x14ac:dyDescent="0.3">
      <c r="A15" s="170"/>
      <c r="B15" s="168"/>
      <c r="C15" s="168"/>
      <c r="D15" s="168"/>
      <c r="E15" s="168"/>
      <c r="F15" s="168"/>
      <c r="G15" s="171"/>
      <c r="H15" s="167"/>
      <c r="I15" s="226"/>
      <c r="J15" s="227"/>
      <c r="K15" s="167"/>
      <c r="L15" s="167"/>
      <c r="M15" s="167"/>
      <c r="N15" s="168"/>
      <c r="O15" s="172"/>
    </row>
    <row r="16" spans="1:15" ht="27.95" customHeight="1" thickTop="1" thickBot="1" x14ac:dyDescent="0.3">
      <c r="A16" s="173"/>
      <c r="B16" s="168"/>
      <c r="C16" s="168"/>
      <c r="D16" s="168"/>
      <c r="E16" s="168"/>
      <c r="F16" s="168"/>
      <c r="G16" s="171"/>
      <c r="H16" s="167"/>
      <c r="I16" s="226"/>
      <c r="J16" s="227"/>
      <c r="K16" s="167"/>
      <c r="L16" s="167"/>
      <c r="M16" s="167"/>
      <c r="N16" s="168"/>
      <c r="O16" s="174"/>
    </row>
    <row r="17" spans="1:15" ht="27.95" customHeight="1" thickTop="1" thickBot="1" x14ac:dyDescent="0.3">
      <c r="A17" s="173"/>
      <c r="B17" s="168"/>
      <c r="C17" s="168"/>
      <c r="D17" s="168"/>
      <c r="E17" s="168"/>
      <c r="F17" s="168"/>
      <c r="G17" s="171"/>
      <c r="H17" s="167"/>
      <c r="I17" s="226"/>
      <c r="J17" s="227"/>
      <c r="K17" s="167"/>
      <c r="L17" s="167"/>
      <c r="M17" s="167"/>
      <c r="N17" s="168"/>
      <c r="O17" s="174"/>
    </row>
    <row r="18" spans="1:15" ht="27.95" customHeight="1" thickTop="1" thickBot="1" x14ac:dyDescent="0.3">
      <c r="A18" s="173"/>
      <c r="B18" s="168"/>
      <c r="C18" s="168"/>
      <c r="D18" s="168"/>
      <c r="E18" s="168"/>
      <c r="F18" s="168"/>
      <c r="G18" s="171"/>
      <c r="H18" s="167"/>
      <c r="I18" s="226"/>
      <c r="J18" s="227"/>
      <c r="K18" s="167"/>
      <c r="L18" s="167"/>
      <c r="M18" s="167"/>
      <c r="N18" s="168"/>
      <c r="O18" s="174"/>
    </row>
    <row r="19" spans="1:15" ht="27.95" customHeight="1" thickTop="1" thickBot="1" x14ac:dyDescent="0.3">
      <c r="A19" s="173"/>
      <c r="B19" s="168"/>
      <c r="C19" s="168"/>
      <c r="D19" s="168"/>
      <c r="E19" s="168"/>
      <c r="F19" s="168"/>
      <c r="G19" s="171"/>
      <c r="H19" s="167"/>
      <c r="I19" s="226"/>
      <c r="J19" s="227"/>
      <c r="K19" s="167"/>
      <c r="L19" s="167"/>
      <c r="M19" s="167"/>
      <c r="N19" s="168"/>
      <c r="O19" s="174"/>
    </row>
    <row r="20" spans="1:15" ht="27.95" customHeight="1" thickTop="1" thickBot="1" x14ac:dyDescent="0.3">
      <c r="A20" s="173"/>
      <c r="B20" s="168"/>
      <c r="C20" s="168"/>
      <c r="D20" s="168"/>
      <c r="E20" s="168"/>
      <c r="F20" s="168"/>
      <c r="G20" s="171"/>
      <c r="H20" s="167"/>
      <c r="I20" s="226"/>
      <c r="J20" s="227"/>
      <c r="K20" s="167"/>
      <c r="L20" s="167"/>
      <c r="M20" s="167"/>
      <c r="N20" s="168"/>
      <c r="O20" s="174"/>
    </row>
    <row r="21" spans="1:15" ht="27.95" customHeight="1" thickTop="1" thickBot="1" x14ac:dyDescent="0.3">
      <c r="A21" s="173"/>
      <c r="B21" s="168"/>
      <c r="C21" s="168"/>
      <c r="D21" s="168"/>
      <c r="E21" s="168"/>
      <c r="F21" s="168"/>
      <c r="G21" s="171"/>
      <c r="H21" s="167"/>
      <c r="I21" s="226"/>
      <c r="J21" s="227"/>
      <c r="K21" s="167"/>
      <c r="L21" s="167"/>
      <c r="M21" s="167"/>
      <c r="N21" s="168"/>
      <c r="O21" s="174"/>
    </row>
    <row r="22" spans="1:15" ht="27.95" customHeight="1" thickTop="1" thickBot="1" x14ac:dyDescent="0.3">
      <c r="A22" s="173"/>
      <c r="B22" s="168"/>
      <c r="C22" s="168"/>
      <c r="D22" s="168"/>
      <c r="E22" s="168"/>
      <c r="F22" s="168"/>
      <c r="G22" s="171"/>
      <c r="H22" s="167"/>
      <c r="I22" s="226"/>
      <c r="J22" s="227"/>
      <c r="K22" s="167"/>
      <c r="L22" s="167"/>
      <c r="M22" s="167"/>
      <c r="N22" s="168"/>
      <c r="O22" s="174"/>
    </row>
    <row r="23" spans="1:15" ht="27.95" customHeight="1" thickTop="1" thickBot="1" x14ac:dyDescent="0.3">
      <c r="A23" s="173"/>
      <c r="B23" s="168"/>
      <c r="C23" s="168"/>
      <c r="D23" s="168"/>
      <c r="E23" s="168"/>
      <c r="F23" s="168"/>
      <c r="G23" s="171"/>
      <c r="H23" s="167"/>
      <c r="I23" s="226"/>
      <c r="J23" s="227"/>
      <c r="K23" s="167"/>
      <c r="L23" s="167"/>
      <c r="M23" s="167"/>
      <c r="N23" s="168"/>
      <c r="O23" s="174"/>
    </row>
    <row r="24" spans="1:15" ht="27.95" customHeight="1" thickTop="1" thickBot="1" x14ac:dyDescent="0.3">
      <c r="A24" s="173"/>
      <c r="B24" s="168"/>
      <c r="C24" s="168"/>
      <c r="D24" s="168"/>
      <c r="E24" s="168"/>
      <c r="F24" s="168"/>
      <c r="G24" s="171"/>
      <c r="H24" s="167"/>
      <c r="I24" s="226"/>
      <c r="J24" s="227"/>
      <c r="K24" s="167"/>
      <c r="L24" s="167"/>
      <c r="M24" s="167"/>
      <c r="N24" s="168"/>
      <c r="O24" s="174"/>
    </row>
    <row r="25" spans="1:15" ht="27.95" customHeight="1" thickTop="1" thickBot="1" x14ac:dyDescent="0.3">
      <c r="A25" s="173"/>
      <c r="B25" s="168"/>
      <c r="C25" s="168"/>
      <c r="D25" s="168"/>
      <c r="E25" s="168"/>
      <c r="F25" s="168"/>
      <c r="G25" s="171"/>
      <c r="H25" s="167"/>
      <c r="I25" s="226"/>
      <c r="J25" s="227"/>
      <c r="K25" s="167"/>
      <c r="L25" s="167"/>
      <c r="M25" s="167"/>
      <c r="N25" s="168"/>
      <c r="O25" s="174"/>
    </row>
    <row r="26" spans="1:15" ht="27.95" customHeight="1" thickTop="1" thickBot="1" x14ac:dyDescent="0.3">
      <c r="A26" s="173"/>
      <c r="B26" s="168"/>
      <c r="C26" s="168"/>
      <c r="D26" s="168"/>
      <c r="E26" s="168"/>
      <c r="F26" s="168"/>
      <c r="G26" s="171"/>
      <c r="H26" s="167"/>
      <c r="I26" s="226"/>
      <c r="J26" s="227"/>
      <c r="K26" s="167"/>
      <c r="L26" s="167"/>
      <c r="M26" s="167"/>
      <c r="N26" s="168"/>
      <c r="O26" s="174"/>
    </row>
    <row r="27" spans="1:15" ht="27.95" customHeight="1" thickTop="1" thickBot="1" x14ac:dyDescent="0.3">
      <c r="A27" s="173"/>
      <c r="B27" s="168"/>
      <c r="C27" s="168"/>
      <c r="D27" s="168"/>
      <c r="E27" s="168"/>
      <c r="F27" s="168"/>
      <c r="G27" s="171"/>
      <c r="H27" s="167"/>
      <c r="I27" s="226"/>
      <c r="J27" s="227"/>
      <c r="K27" s="167"/>
      <c r="L27" s="167"/>
      <c r="M27" s="167"/>
      <c r="N27" s="168"/>
      <c r="O27" s="174"/>
    </row>
    <row r="28" spans="1:15" ht="27.95" customHeight="1" thickTop="1" thickBot="1" x14ac:dyDescent="0.3">
      <c r="A28" s="173"/>
      <c r="B28" s="168"/>
      <c r="C28" s="168"/>
      <c r="D28" s="168"/>
      <c r="E28" s="168"/>
      <c r="F28" s="168"/>
      <c r="G28" s="171"/>
      <c r="H28" s="167"/>
      <c r="I28" s="226"/>
      <c r="J28" s="227"/>
      <c r="K28" s="167"/>
      <c r="L28" s="167"/>
      <c r="M28" s="167"/>
      <c r="N28" s="168"/>
      <c r="O28" s="174"/>
    </row>
    <row r="29" spans="1:15" ht="27.95" customHeight="1" thickTop="1" thickBot="1" x14ac:dyDescent="0.3">
      <c r="A29" s="173"/>
      <c r="B29" s="168"/>
      <c r="C29" s="168"/>
      <c r="D29" s="168"/>
      <c r="E29" s="168"/>
      <c r="F29" s="168"/>
      <c r="G29" s="171"/>
      <c r="H29" s="167"/>
      <c r="I29" s="226"/>
      <c r="J29" s="227"/>
      <c r="K29" s="167"/>
      <c r="L29" s="167"/>
      <c r="M29" s="167"/>
      <c r="N29" s="168"/>
      <c r="O29" s="174"/>
    </row>
    <row r="30" spans="1:15" ht="27.95" customHeight="1" thickTop="1" thickBot="1" x14ac:dyDescent="0.3">
      <c r="A30" s="173"/>
      <c r="B30" s="168"/>
      <c r="C30" s="168"/>
      <c r="D30" s="168"/>
      <c r="E30" s="168"/>
      <c r="F30" s="168"/>
      <c r="G30" s="171"/>
      <c r="H30" s="167"/>
      <c r="I30" s="226"/>
      <c r="J30" s="227"/>
      <c r="K30" s="167"/>
      <c r="L30" s="167"/>
      <c r="M30" s="167"/>
      <c r="N30" s="168"/>
      <c r="O30" s="174"/>
    </row>
    <row r="31" spans="1:15" ht="27.95" customHeight="1" thickTop="1" thickBot="1" x14ac:dyDescent="0.3">
      <c r="A31" s="173"/>
      <c r="B31" s="168"/>
      <c r="C31" s="168"/>
      <c r="D31" s="168"/>
      <c r="E31" s="168"/>
      <c r="F31" s="168"/>
      <c r="G31" s="171"/>
      <c r="H31" s="167"/>
      <c r="I31" s="226"/>
      <c r="J31" s="227"/>
      <c r="K31" s="167"/>
      <c r="L31" s="167"/>
      <c r="M31" s="167"/>
      <c r="N31" s="168"/>
      <c r="O31" s="174"/>
    </row>
    <row r="32" spans="1:15" ht="27.95" customHeight="1" thickTop="1" thickBot="1" x14ac:dyDescent="0.3">
      <c r="A32" s="173"/>
      <c r="B32" s="168"/>
      <c r="C32" s="168"/>
      <c r="D32" s="168"/>
      <c r="E32" s="168"/>
      <c r="F32" s="168"/>
      <c r="G32" s="171"/>
      <c r="H32" s="167"/>
      <c r="I32" s="226"/>
      <c r="J32" s="227"/>
      <c r="K32" s="167"/>
      <c r="L32" s="167"/>
      <c r="M32" s="167"/>
      <c r="N32" s="168"/>
      <c r="O32" s="174"/>
    </row>
    <row r="33" spans="1:15" ht="27.95" customHeight="1" thickTop="1" thickBot="1" x14ac:dyDescent="0.3">
      <c r="A33" s="173"/>
      <c r="B33" s="168"/>
      <c r="C33" s="168"/>
      <c r="D33" s="168"/>
      <c r="E33" s="168"/>
      <c r="F33" s="168"/>
      <c r="G33" s="171"/>
      <c r="H33" s="167"/>
      <c r="I33" s="226"/>
      <c r="J33" s="227"/>
      <c r="K33" s="167"/>
      <c r="L33" s="167"/>
      <c r="M33" s="167"/>
      <c r="N33" s="168"/>
      <c r="O33" s="174"/>
    </row>
    <row r="34" spans="1:15" ht="27.95" customHeight="1" thickTop="1" thickBot="1" x14ac:dyDescent="0.3">
      <c r="A34" s="173"/>
      <c r="B34" s="168"/>
      <c r="C34" s="168"/>
      <c r="D34" s="168"/>
      <c r="E34" s="168"/>
      <c r="F34" s="168"/>
      <c r="G34" s="171"/>
      <c r="H34" s="167"/>
      <c r="I34" s="226"/>
      <c r="J34" s="227"/>
      <c r="K34" s="167"/>
      <c r="L34" s="167"/>
      <c r="M34" s="167"/>
      <c r="N34" s="168"/>
      <c r="O34" s="174"/>
    </row>
    <row r="35" spans="1:15" ht="27.95" customHeight="1" thickTop="1" thickBot="1" x14ac:dyDescent="0.3">
      <c r="A35" s="173"/>
      <c r="B35" s="168"/>
      <c r="C35" s="168"/>
      <c r="D35" s="168"/>
      <c r="E35" s="168"/>
      <c r="F35" s="168"/>
      <c r="G35" s="171"/>
      <c r="H35" s="167"/>
      <c r="I35" s="226"/>
      <c r="J35" s="227"/>
      <c r="K35" s="167"/>
      <c r="L35" s="167"/>
      <c r="M35" s="167"/>
      <c r="N35" s="168"/>
      <c r="O35" s="174"/>
    </row>
    <row r="36" spans="1:15" ht="27.95" customHeight="1" thickTop="1" thickBot="1" x14ac:dyDescent="0.3">
      <c r="A36" s="173"/>
      <c r="B36" s="168"/>
      <c r="C36" s="168"/>
      <c r="D36" s="168"/>
      <c r="E36" s="168"/>
      <c r="F36" s="168"/>
      <c r="G36" s="171"/>
      <c r="H36" s="167"/>
      <c r="I36" s="226"/>
      <c r="J36" s="227"/>
      <c r="K36" s="167"/>
      <c r="L36" s="167"/>
      <c r="M36" s="167"/>
      <c r="N36" s="168"/>
      <c r="O36" s="174"/>
    </row>
    <row r="37" spans="1:15" ht="27.95" customHeight="1" thickTop="1" thickBot="1" x14ac:dyDescent="0.3">
      <c r="A37" s="173"/>
      <c r="B37" s="168"/>
      <c r="C37" s="168"/>
      <c r="D37" s="168"/>
      <c r="E37" s="168"/>
      <c r="F37" s="168"/>
      <c r="G37" s="171"/>
      <c r="H37" s="167"/>
      <c r="I37" s="226"/>
      <c r="J37" s="227"/>
      <c r="K37" s="167"/>
      <c r="L37" s="167"/>
      <c r="M37" s="167"/>
      <c r="N37" s="168"/>
      <c r="O37" s="174"/>
    </row>
    <row r="38" spans="1:15" ht="27.95" customHeight="1" thickTop="1" thickBot="1" x14ac:dyDescent="0.3">
      <c r="A38" s="175"/>
      <c r="B38" s="176"/>
      <c r="C38" s="176"/>
      <c r="D38" s="176"/>
      <c r="E38" s="176"/>
      <c r="F38" s="176"/>
      <c r="G38" s="177"/>
      <c r="H38" s="178"/>
      <c r="I38" s="226"/>
      <c r="J38" s="227"/>
      <c r="K38" s="178"/>
      <c r="L38" s="178"/>
      <c r="M38" s="178"/>
      <c r="N38" s="176"/>
      <c r="O38" s="179"/>
    </row>
    <row r="39" spans="1:15" ht="16.5" thickTop="1" x14ac:dyDescent="0.25"/>
  </sheetData>
  <mergeCells count="54">
    <mergeCell ref="A1:A5"/>
    <mergeCell ref="B1:D1"/>
    <mergeCell ref="E1:I1"/>
    <mergeCell ref="J1:N1"/>
    <mergeCell ref="O1:O5"/>
    <mergeCell ref="B2:E2"/>
    <mergeCell ref="F2:G2"/>
    <mergeCell ref="H2:L2"/>
    <mergeCell ref="M2:N2"/>
    <mergeCell ref="B3:E3"/>
    <mergeCell ref="I7:J7"/>
    <mergeCell ref="F3:G3"/>
    <mergeCell ref="H3:L3"/>
    <mergeCell ref="M3:N3"/>
    <mergeCell ref="B4:E4"/>
    <mergeCell ref="F4:G4"/>
    <mergeCell ref="H4:L4"/>
    <mergeCell ref="M4:N4"/>
    <mergeCell ref="B5:C5"/>
    <mergeCell ref="F5:G5"/>
    <mergeCell ref="H5:J5"/>
    <mergeCell ref="M5:N5"/>
    <mergeCell ref="I6:J6"/>
    <mergeCell ref="I19:J19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31:J31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8:J38"/>
    <mergeCell ref="I32:J32"/>
    <mergeCell ref="I33:J33"/>
    <mergeCell ref="I34:J34"/>
    <mergeCell ref="I35:J35"/>
    <mergeCell ref="I36:J36"/>
    <mergeCell ref="I37:J37"/>
  </mergeCells>
  <hyperlinks>
    <hyperlink ref="E1:H1" location="'Action AV'!A1" display="RETOUR FEUILE ENCOURS"/>
    <hyperlink ref="J1:N1" location="'Action AR'!A1" display="RETOUR FEUILE ARCHIVES"/>
    <hyperlink ref="B1:D1" location="Index!A1" display="RETOUR INDEX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Index</vt:lpstr>
      <vt:lpstr>Action AV</vt:lpstr>
      <vt:lpstr>Action AR</vt:lpstr>
      <vt:lpstr>Action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</dc:creator>
  <cp:lastModifiedBy>jason</cp:lastModifiedBy>
  <cp:lastPrinted>2016-01-16T11:57:32Z</cp:lastPrinted>
  <dcterms:created xsi:type="dcterms:W3CDTF">2014-11-17T08:23:51Z</dcterms:created>
  <dcterms:modified xsi:type="dcterms:W3CDTF">2018-05-09T11:49:30Z</dcterms:modified>
</cp:coreProperties>
</file>