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updateLinks="always" codeName="ThisWorkbook" hidePivotFieldList="1"/>
  <bookViews>
    <workbookView xWindow="600" yWindow="135" windowWidth="9240" windowHeight="11640" tabRatio="871"/>
  </bookViews>
  <sheets>
    <sheet name="MTG3" sheetId="42" r:id="rId1"/>
  </sheets>
  <definedNames>
    <definedName name="Motif" localSheetId="0">#REF!</definedName>
    <definedName name="Motif">#REF!</definedName>
    <definedName name="Nature" localSheetId="0">#REF!</definedName>
    <definedName name="Nature">#REF!</definedName>
    <definedName name="Organe" localSheetId="0">#REF!</definedName>
    <definedName name="Organe">#REF!</definedName>
    <definedName name="_xlnm.Print_Area" localSheetId="0">'MTG3'!$A$1:$O$60</definedName>
  </definedNames>
  <calcPr calcId="124519"/>
</workbook>
</file>

<file path=xl/calcChain.xml><?xml version="1.0" encoding="utf-8"?>
<calcChain xmlns="http://schemas.openxmlformats.org/spreadsheetml/2006/main">
  <c r="N23" i="42"/>
  <c r="N24"/>
  <c r="N25"/>
  <c r="N26"/>
  <c r="N27"/>
  <c r="N22"/>
  <c r="L23"/>
  <c r="L24"/>
  <c r="L25"/>
  <c r="L26"/>
  <c r="L27"/>
  <c r="L22"/>
  <c r="J23"/>
  <c r="J24"/>
  <c r="J25"/>
  <c r="J26"/>
  <c r="J27"/>
  <c r="J22"/>
  <c r="H23"/>
  <c r="H24"/>
  <c r="H25"/>
  <c r="H26"/>
  <c r="H27"/>
  <c r="H22"/>
  <c r="F23"/>
  <c r="F24"/>
  <c r="F25"/>
  <c r="F26"/>
  <c r="F27"/>
  <c r="F22"/>
  <c r="D25"/>
  <c r="D24"/>
  <c r="D23"/>
  <c r="D22"/>
  <c r="I46"/>
  <c r="B36" s="1"/>
  <c r="H46"/>
  <c r="L46"/>
  <c r="D46"/>
  <c r="B7" s="1"/>
  <c r="J46"/>
  <c r="F46"/>
  <c r="B38"/>
  <c r="E46"/>
  <c r="B33" s="1"/>
  <c r="K46"/>
  <c r="B39" s="1"/>
  <c r="G46"/>
  <c r="B34" s="1"/>
  <c r="B46" l="1"/>
  <c r="B31"/>
  <c r="B9"/>
  <c r="M46"/>
  <c r="B35" s="1"/>
  <c r="K7" l="1"/>
  <c r="C31" s="1"/>
  <c r="C46"/>
  <c r="B32"/>
  <c r="C39" l="1"/>
  <c r="B8"/>
  <c r="C34"/>
  <c r="C37"/>
  <c r="C36"/>
  <c r="C38"/>
  <c r="C33"/>
  <c r="C40"/>
  <c r="C35"/>
  <c r="C32"/>
  <c r="B10"/>
  <c r="B11" l="1"/>
  <c r="D26"/>
  <c r="D27"/>
</calcChain>
</file>

<file path=xl/comments1.xml><?xml version="1.0" encoding="utf-8"?>
<comments xmlns="http://schemas.openxmlformats.org/spreadsheetml/2006/main">
  <authors>
    <author>psuffys</author>
  </authors>
  <commentList>
    <comment ref="D21" authorId="0">
      <text>
        <r>
          <rPr>
            <b/>
            <sz val="8"/>
            <color indexed="81"/>
            <rFont val="Tahoma"/>
            <family val="2"/>
          </rPr>
          <t>% sur la totalité des signalements curatifs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<sst xmlns="http://schemas.openxmlformats.org/spreadsheetml/2006/main" count="96" uniqueCount="79">
  <si>
    <t>Chutes :</t>
  </si>
  <si>
    <t>travaux investissement</t>
  </si>
  <si>
    <t>REPARTITION DES ACTIONS DE MAINTENANCE (en temps d'indisponibilité sauf pour le préventif qui reprend le temps d'intervention)</t>
  </si>
  <si>
    <t>CURATIF</t>
  </si>
  <si>
    <t xml:space="preserve">VANDALISME </t>
  </si>
  <si>
    <t>TRAVAUX</t>
  </si>
  <si>
    <t>nbr double arret d'urgence</t>
  </si>
  <si>
    <t>INTERVENANTS</t>
  </si>
  <si>
    <t>heures</t>
  </si>
  <si>
    <t xml:space="preserve">nombre </t>
  </si>
  <si>
    <t>nombre</t>
  </si>
  <si>
    <t>Sous traitance</t>
  </si>
  <si>
    <t>TOTAL ANNUEL CUMULE</t>
  </si>
  <si>
    <t>REMARQUES PARTICULIERES</t>
  </si>
  <si>
    <t xml:space="preserve"> </t>
  </si>
  <si>
    <t>PREVENTIF</t>
  </si>
  <si>
    <t>L2S</t>
  </si>
  <si>
    <t>Heures</t>
  </si>
  <si>
    <t>ENVIRONNEMENT</t>
  </si>
  <si>
    <t>L1</t>
  </si>
  <si>
    <t>L2N</t>
  </si>
  <si>
    <t>SYNTHESE MENSUELLE DE SUIVI DES ESCALIERS MECANIQUES</t>
  </si>
  <si>
    <t>CUMUL</t>
  </si>
  <si>
    <t>Mensuel</t>
  </si>
  <si>
    <t>Annuel</t>
  </si>
  <si>
    <t>Nombre de défaillances techniques</t>
  </si>
  <si>
    <t>MTBF (technique) h</t>
  </si>
  <si>
    <t xml:space="preserve">MTTR </t>
  </si>
  <si>
    <t>Taux de disponibilité BRUT</t>
  </si>
  <si>
    <t>Sinistre</t>
  </si>
  <si>
    <t>Taux de disponibilité NET</t>
  </si>
  <si>
    <t>REPARTITION DES DESORDRES AVEC INDISPONIBILITE SIGNALE PAR L'EXPLOITANT</t>
  </si>
  <si>
    <t>Vandalisme</t>
  </si>
  <si>
    <t>TYPES DE DESORDRE</t>
  </si>
  <si>
    <t>mois</t>
  </si>
  <si>
    <t>% mois</t>
  </si>
  <si>
    <t>12 mois</t>
  </si>
  <si>
    <t>% 12mois</t>
  </si>
  <si>
    <t>Main courante</t>
  </si>
  <si>
    <t>Marches</t>
  </si>
  <si>
    <t>Plaques Palières</t>
  </si>
  <si>
    <t>Motorisation</t>
  </si>
  <si>
    <t>commande électrique</t>
  </si>
  <si>
    <t>Habillage</t>
  </si>
  <si>
    <t>Repartition des indisponibilités</t>
  </si>
  <si>
    <t>DESIGNATION</t>
  </si>
  <si>
    <t>Pannes techniques</t>
  </si>
  <si>
    <t>Double Arret d'Urgence</t>
  </si>
  <si>
    <t>Remplacement pièces lourdes</t>
  </si>
  <si>
    <t>Travaux externes</t>
  </si>
  <si>
    <t>environnement</t>
  </si>
  <si>
    <t>Nombre d'heure</t>
  </si>
  <si>
    <t>Nombre d'appareil</t>
  </si>
  <si>
    <t xml:space="preserve">  </t>
  </si>
  <si>
    <t>Nombre de signalement Curatif</t>
  </si>
  <si>
    <t>Nombre de signalement Vandalisme</t>
  </si>
  <si>
    <t>Nombre de signalement Environnement</t>
  </si>
  <si>
    <t>Part</t>
  </si>
  <si>
    <t>Preventif nuit</t>
  </si>
  <si>
    <t>Preventif jour</t>
  </si>
  <si>
    <t>AVRIL 2018</t>
  </si>
  <si>
    <t>Préventif réalisé en dehors des heures d'exploitation</t>
  </si>
  <si>
    <t>Préventif réalisé en continu sur les heures d'exploitation</t>
  </si>
  <si>
    <t>Indisponibilité sur défauts strictement techniques des appareils</t>
  </si>
  <si>
    <t>Indisponibilité sur dégradations volontaires des appareils</t>
  </si>
  <si>
    <t>indisponibilité suite aux manipulation intempestive des boutons d'arrêt d'urgence</t>
  </si>
  <si>
    <t>Indisponibilité lors de remplacement de pièces arrivées en limite de vie ou d'usure en continu</t>
  </si>
  <si>
    <t xml:space="preserve">Indisponibilité causé par des désordres important extérieur à l'appareil </t>
  </si>
  <si>
    <t>indisponibilité lié aux dégradations involontaires (soulevement plaques palières, cailloux,peignes…)</t>
  </si>
  <si>
    <t xml:space="preserve">indisponibilité lors des travaux rénovation </t>
  </si>
  <si>
    <t>Indisponibilité relatif à des travaux non liés aux appareils</t>
  </si>
  <si>
    <t>EM0101 Station 4 Cantons : chute d'une personne - Escalier pas en cause, contrôlé par Thyssen, RAS</t>
  </si>
  <si>
    <t>EM5103 Station Gares Lille Flandres : chute d'une personne - Escalier pas en cause, contrôlé par Thyssen, RAS</t>
  </si>
  <si>
    <t>EM3709 Station Eurotéléport : chute d'une personne - Escalier pas en cause, contrôlé par Thyssen, RAS</t>
  </si>
  <si>
    <t>EM0901 Station Fives : chute d'une personne - Escalier pas en cause, contrôlé par Thyssen, RAS</t>
  </si>
  <si>
    <t>EM6104 Station Port de Lille : chute d'une personne - Escalier pas en cause, contrôlé par Thyssen, RAS</t>
  </si>
  <si>
    <t>EM6003 Station Cormontaigne : chute d'une personne - Escalier pas en cause, contrôlé par Thyssen, RAS</t>
  </si>
  <si>
    <t>EM5502 Station Porte de Valenciennes : chute d'une personne - Escalier pas en cause, contrôlé par Thyssen, RAS</t>
  </si>
  <si>
    <t xml:space="preserve"> Arrêt EM 5804 suite sinistre véhicule du 11 mars 2017.Arrêt EM 2602 et  EM 3802 chaîne de marche et rails de roulement  .Arrêt EM 3601 moteur HS.</t>
  </si>
</sst>
</file>

<file path=xl/styles.xml><?xml version="1.0" encoding="utf-8"?>
<styleSheet xmlns="http://schemas.openxmlformats.org/spreadsheetml/2006/main">
  <numFmts count="1">
    <numFmt numFmtId="172" formatCode="#,##0\h"/>
  </numFmts>
  <fonts count="28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8"/>
      <name val="Calibri"/>
      <family val="2"/>
    </font>
    <font>
      <sz val="12"/>
      <name val="Calibri"/>
      <family val="2"/>
    </font>
    <font>
      <sz val="14"/>
      <name val="Calibri"/>
      <family val="2"/>
    </font>
    <font>
      <sz val="10"/>
      <name val="Calibri"/>
      <family val="2"/>
    </font>
    <font>
      <sz val="10"/>
      <color indexed="22"/>
      <name val="Calibri"/>
      <family val="2"/>
    </font>
    <font>
      <b/>
      <sz val="10"/>
      <name val="Calibri"/>
      <family val="2"/>
    </font>
    <font>
      <b/>
      <sz val="12"/>
      <name val="Calibri"/>
      <family val="2"/>
    </font>
    <font>
      <b/>
      <i/>
      <sz val="12"/>
      <name val="Calibri"/>
      <family val="2"/>
    </font>
    <font>
      <i/>
      <sz val="12"/>
      <name val="Calibri"/>
      <family val="2"/>
    </font>
    <font>
      <b/>
      <sz val="16"/>
      <name val="Calibri"/>
      <family val="2"/>
    </font>
    <font>
      <sz val="16"/>
      <name val="Calibri"/>
      <family val="2"/>
    </font>
    <font>
      <sz val="10"/>
      <name val="Arial"/>
      <family val="2"/>
    </font>
    <font>
      <b/>
      <sz val="10"/>
      <name val="Calibri"/>
      <family val="2"/>
    </font>
    <font>
      <b/>
      <sz val="12"/>
      <color theme="0"/>
      <name val="Calibri"/>
      <family val="2"/>
    </font>
    <font>
      <b/>
      <sz val="10"/>
      <color theme="1"/>
      <name val="Calibri"/>
      <family val="2"/>
    </font>
    <font>
      <b/>
      <i/>
      <sz val="12"/>
      <color theme="0"/>
      <name val="Calibri"/>
      <family val="2"/>
    </font>
    <font>
      <sz val="12"/>
      <color theme="1"/>
      <name val="Calibri"/>
      <family val="2"/>
    </font>
    <font>
      <i/>
      <sz val="12"/>
      <color theme="1"/>
      <name val="Calibri"/>
      <family val="2"/>
    </font>
    <font>
      <sz val="18"/>
      <color theme="4" tint="-0.249977111117893"/>
      <name val="Aharoni"/>
      <charset val="177"/>
    </font>
    <font>
      <sz val="18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7">
    <xf numFmtId="0" fontId="0" fillId="0" borderId="0" xfId="0"/>
    <xf numFmtId="0" fontId="0" fillId="0" borderId="1" xfId="0" applyBorder="1"/>
    <xf numFmtId="0" fontId="0" fillId="0" borderId="0" xfId="0" applyBorder="1" applyProtection="1">
      <protection locked="0"/>
    </xf>
    <xf numFmtId="0" fontId="0" fillId="0" borderId="0" xfId="0" applyBorder="1"/>
    <xf numFmtId="0" fontId="0" fillId="0" borderId="15" xfId="0" applyBorder="1" applyAlignment="1" applyProtection="1">
      <alignment horizontal="center"/>
      <protection locked="0"/>
    </xf>
    <xf numFmtId="49" fontId="8" fillId="0" borderId="12" xfId="0" applyNumberFormat="1" applyFont="1" applyBorder="1" applyAlignment="1" applyProtection="1">
      <alignment horizontal="center"/>
      <protection locked="0"/>
    </xf>
    <xf numFmtId="49" fontId="8" fillId="0" borderId="0" xfId="0" applyNumberFormat="1" applyFont="1" applyBorder="1" applyAlignment="1" applyProtection="1">
      <alignment horizontal="center"/>
      <protection locked="0"/>
    </xf>
    <xf numFmtId="172" fontId="10" fillId="0" borderId="0" xfId="0" applyNumberFormat="1" applyFont="1" applyBorder="1" applyAlignment="1" applyProtection="1">
      <alignment horizontal="left"/>
      <protection locked="0"/>
    </xf>
    <xf numFmtId="0" fontId="11" fillId="0" borderId="0" xfId="0" applyFont="1" applyBorder="1" applyProtection="1">
      <protection locked="0"/>
    </xf>
    <xf numFmtId="0" fontId="12" fillId="0" borderId="0" xfId="0" applyFont="1" applyBorder="1" applyProtection="1">
      <protection locked="0"/>
    </xf>
    <xf numFmtId="0" fontId="11" fillId="0" borderId="14" xfId="0" applyFont="1" applyBorder="1" applyProtection="1">
      <protection locked="0"/>
    </xf>
    <xf numFmtId="0" fontId="11" fillId="0" borderId="12" xfId="0" applyFont="1" applyBorder="1" applyProtection="1">
      <protection locked="0"/>
    </xf>
    <xf numFmtId="0" fontId="13" fillId="0" borderId="0" xfId="0" applyFont="1" applyBorder="1" applyProtection="1">
      <protection locked="0"/>
    </xf>
    <xf numFmtId="0" fontId="14" fillId="0" borderId="0" xfId="0" applyFont="1" applyBorder="1" applyProtection="1">
      <protection locked="0"/>
    </xf>
    <xf numFmtId="10" fontId="11" fillId="0" borderId="0" xfId="0" applyNumberFormat="1" applyFont="1" applyBorder="1" applyProtection="1">
      <protection locked="0"/>
    </xf>
    <xf numFmtId="10" fontId="11" fillId="0" borderId="0" xfId="1" applyNumberFormat="1" applyFont="1" applyBorder="1" applyProtection="1">
      <protection locked="0"/>
    </xf>
    <xf numFmtId="0" fontId="9" fillId="0" borderId="12" xfId="0" applyFont="1" applyBorder="1" applyProtection="1">
      <protection locked="0"/>
    </xf>
    <xf numFmtId="0" fontId="9" fillId="0" borderId="0" xfId="0" applyFont="1" applyBorder="1" applyProtection="1">
      <protection locked="0"/>
    </xf>
    <xf numFmtId="9" fontId="9" fillId="0" borderId="1" xfId="1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/>
      <protection locked="0"/>
    </xf>
    <xf numFmtId="9" fontId="16" fillId="0" borderId="5" xfId="1" applyFont="1" applyBorder="1" applyAlignment="1" applyProtection="1">
      <alignment horizontal="center"/>
      <protection locked="0"/>
    </xf>
    <xf numFmtId="0" fontId="16" fillId="0" borderId="8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9" fontId="9" fillId="0" borderId="0" xfId="1" applyFont="1" applyBorder="1" applyAlignment="1" applyProtection="1">
      <alignment horizontal="center"/>
      <protection locked="0"/>
    </xf>
    <xf numFmtId="0" fontId="16" fillId="0" borderId="0" xfId="0" applyFont="1" applyBorder="1" applyAlignment="1" applyProtection="1">
      <alignment horizontal="center"/>
      <protection locked="0"/>
    </xf>
    <xf numFmtId="9" fontId="16" fillId="0" borderId="0" xfId="1" applyFont="1" applyBorder="1" applyAlignment="1" applyProtection="1">
      <alignment horizontal="center"/>
      <protection locked="0"/>
    </xf>
    <xf numFmtId="9" fontId="16" fillId="0" borderId="0" xfId="1" applyFont="1" applyBorder="1" applyAlignment="1" applyProtection="1">
      <alignment horizontal="left"/>
      <protection locked="0"/>
    </xf>
    <xf numFmtId="0" fontId="16" fillId="0" borderId="0" xfId="0" applyFont="1" applyBorder="1" applyProtection="1">
      <protection locked="0"/>
    </xf>
    <xf numFmtId="0" fontId="14" fillId="0" borderId="12" xfId="0" applyFont="1" applyBorder="1" applyProtection="1">
      <protection locked="0"/>
    </xf>
    <xf numFmtId="0" fontId="14" fillId="0" borderId="25" xfId="0" applyFont="1" applyBorder="1" applyProtection="1">
      <protection locked="0"/>
    </xf>
    <xf numFmtId="0" fontId="0" fillId="0" borderId="14" xfId="0" applyBorder="1" applyProtection="1">
      <protection locked="0"/>
    </xf>
    <xf numFmtId="0" fontId="13" fillId="0" borderId="9" xfId="0" applyFont="1" applyBorder="1" applyProtection="1">
      <protection locked="0"/>
    </xf>
    <xf numFmtId="0" fontId="11" fillId="0" borderId="10" xfId="0" applyFont="1" applyBorder="1" applyProtection="1">
      <protection locked="0"/>
    </xf>
    <xf numFmtId="0" fontId="11" fillId="0" borderId="11" xfId="0" applyFont="1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protection locked="0"/>
    </xf>
    <xf numFmtId="0" fontId="5" fillId="0" borderId="0" xfId="0" applyFont="1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wrapText="1"/>
      <protection locked="0"/>
    </xf>
    <xf numFmtId="0" fontId="0" fillId="0" borderId="0" xfId="0" applyBorder="1" applyAlignment="1" applyProtection="1">
      <alignment horizontal="left"/>
      <protection locked="0"/>
    </xf>
    <xf numFmtId="0" fontId="11" fillId="0" borderId="22" xfId="0" applyFont="1" applyBorder="1" applyAlignment="1" applyProtection="1">
      <protection locked="0"/>
    </xf>
    <xf numFmtId="0" fontId="0" fillId="0" borderId="15" xfId="0" applyBorder="1" applyAlignment="1" applyProtection="1">
      <alignment wrapText="1"/>
      <protection locked="0"/>
    </xf>
    <xf numFmtId="0" fontId="0" fillId="0" borderId="15" xfId="0" applyBorder="1" applyProtection="1">
      <protection locked="0"/>
    </xf>
    <xf numFmtId="0" fontId="11" fillId="0" borderId="15" xfId="0" applyFont="1" applyBorder="1" applyAlignment="1" applyProtection="1">
      <protection locked="0"/>
    </xf>
    <xf numFmtId="0" fontId="11" fillId="0" borderId="16" xfId="0" applyFont="1" applyBorder="1" applyAlignment="1" applyProtection="1">
      <protection locked="0"/>
    </xf>
    <xf numFmtId="0" fontId="0" fillId="0" borderId="22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12" xfId="0" applyBorder="1"/>
    <xf numFmtId="0" fontId="0" fillId="0" borderId="14" xfId="0" applyBorder="1"/>
    <xf numFmtId="49" fontId="17" fillId="0" borderId="12" xfId="0" applyNumberFormat="1" applyFont="1" applyBorder="1" applyAlignment="1" applyProtection="1">
      <alignment horizontal="left"/>
      <protection locked="0"/>
    </xf>
    <xf numFmtId="49" fontId="18" fillId="0" borderId="0" xfId="0" applyNumberFormat="1" applyFont="1" applyBorder="1" applyAlignment="1" applyProtection="1">
      <alignment horizontal="left"/>
      <protection locked="0"/>
    </xf>
    <xf numFmtId="0" fontId="21" fillId="2" borderId="3" xfId="0" applyFont="1" applyFill="1" applyBorder="1" applyAlignment="1">
      <alignment horizontal="center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24" xfId="0" applyFont="1" applyFill="1" applyBorder="1" applyAlignment="1" applyProtection="1">
      <alignment horizontal="center"/>
      <protection locked="0"/>
    </xf>
    <xf numFmtId="0" fontId="13" fillId="0" borderId="4" xfId="0" applyFont="1" applyBorder="1" applyAlignment="1" applyProtection="1">
      <alignment horizontal="center"/>
      <protection locked="0"/>
    </xf>
    <xf numFmtId="0" fontId="14" fillId="3" borderId="1" xfId="0" applyNumberFormat="1" applyFont="1" applyFill="1" applyBorder="1" applyAlignment="1" applyProtection="1">
      <alignment horizontal="center"/>
      <protection locked="0"/>
    </xf>
    <xf numFmtId="0" fontId="14" fillId="0" borderId="1" xfId="0" applyFont="1" applyFill="1" applyBorder="1" applyAlignment="1" applyProtection="1">
      <alignment horizontal="center"/>
      <protection locked="0"/>
    </xf>
    <xf numFmtId="0" fontId="22" fillId="4" borderId="24" xfId="0" applyFont="1" applyFill="1" applyBorder="1" applyAlignment="1">
      <alignment horizontal="center"/>
    </xf>
    <xf numFmtId="0" fontId="11" fillId="0" borderId="26" xfId="0" applyFont="1" applyBorder="1" applyAlignment="1" applyProtection="1">
      <alignment horizontal="center"/>
      <protection locked="0"/>
    </xf>
    <xf numFmtId="0" fontId="11" fillId="0" borderId="2" xfId="0" applyFont="1" applyBorder="1" applyAlignment="1" applyProtection="1">
      <alignment horizontal="center"/>
      <protection locked="0"/>
    </xf>
    <xf numFmtId="172" fontId="0" fillId="0" borderId="2" xfId="0" applyNumberFormat="1" applyBorder="1" applyAlignment="1">
      <alignment horizontal="center"/>
    </xf>
    <xf numFmtId="2" fontId="14" fillId="0" borderId="1" xfId="0" applyNumberFormat="1" applyFont="1" applyFill="1" applyBorder="1" applyAlignment="1" applyProtection="1">
      <alignment horizontal="center"/>
      <protection locked="0"/>
    </xf>
    <xf numFmtId="172" fontId="10" fillId="0" borderId="1" xfId="0" applyNumberFormat="1" applyFont="1" applyFill="1" applyBorder="1" applyAlignment="1" applyProtection="1">
      <alignment horizontal="center"/>
      <protection locked="0"/>
    </xf>
    <xf numFmtId="10" fontId="14" fillId="0" borderId="1" xfId="0" applyNumberFormat="1" applyFont="1" applyFill="1" applyBorder="1" applyAlignment="1" applyProtection="1">
      <alignment horizontal="center"/>
      <protection locked="0"/>
    </xf>
    <xf numFmtId="10" fontId="14" fillId="3" borderId="1" xfId="0" applyNumberFormat="1" applyFont="1" applyFill="1" applyBorder="1" applyAlignment="1" applyProtection="1">
      <alignment horizontal="center"/>
      <protection locked="0"/>
    </xf>
    <xf numFmtId="0" fontId="13" fillId="0" borderId="1" xfId="0" applyFont="1" applyBorder="1" applyProtection="1">
      <protection locked="0"/>
    </xf>
    <xf numFmtId="0" fontId="14" fillId="0" borderId="0" xfId="0" applyFont="1" applyFill="1" applyBorder="1" applyAlignment="1" applyProtection="1">
      <alignment horizontal="center"/>
      <protection locked="0"/>
    </xf>
    <xf numFmtId="0" fontId="20" fillId="0" borderId="12" xfId="0" applyFont="1" applyBorder="1" applyProtection="1">
      <protection locked="0"/>
    </xf>
    <xf numFmtId="10" fontId="14" fillId="0" borderId="0" xfId="1" applyNumberFormat="1" applyFont="1" applyFill="1" applyBorder="1" applyAlignment="1" applyProtection="1">
      <alignment horizontal="center"/>
      <protection locked="0"/>
    </xf>
    <xf numFmtId="0" fontId="16" fillId="0" borderId="12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9" fontId="9" fillId="0" borderId="0" xfId="1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 applyProtection="1">
      <alignment horizontal="center"/>
      <protection locked="0"/>
    </xf>
    <xf numFmtId="9" fontId="16" fillId="0" borderId="0" xfId="1" applyFont="1" applyFill="1" applyBorder="1" applyAlignment="1" applyProtection="1">
      <alignment horizontal="center"/>
      <protection locked="0"/>
    </xf>
    <xf numFmtId="0" fontId="16" fillId="0" borderId="25" xfId="0" applyFont="1" applyBorder="1" applyProtection="1">
      <protection locked="0"/>
    </xf>
    <xf numFmtId="0" fontId="16" fillId="0" borderId="27" xfId="0" applyFont="1" applyBorder="1" applyProtection="1">
      <protection locked="0"/>
    </xf>
    <xf numFmtId="0" fontId="9" fillId="3" borderId="26" xfId="0" applyFont="1" applyFill="1" applyBorder="1" applyAlignment="1" applyProtection="1">
      <alignment horizontal="center"/>
      <protection locked="0"/>
    </xf>
    <xf numFmtId="9" fontId="9" fillId="0" borderId="2" xfId="1" applyFont="1" applyBorder="1" applyAlignment="1" applyProtection="1">
      <alignment horizontal="center"/>
      <protection locked="0"/>
    </xf>
    <xf numFmtId="0" fontId="16" fillId="0" borderId="2" xfId="0" applyFont="1" applyBorder="1" applyAlignment="1" applyProtection="1">
      <alignment horizontal="center"/>
      <protection locked="0"/>
    </xf>
    <xf numFmtId="9" fontId="16" fillId="0" borderId="2" xfId="1" applyFont="1" applyBorder="1" applyAlignment="1" applyProtection="1">
      <alignment horizontal="center"/>
      <protection locked="0"/>
    </xf>
    <xf numFmtId="0" fontId="9" fillId="3" borderId="2" xfId="0" applyFont="1" applyFill="1" applyBorder="1" applyAlignment="1" applyProtection="1">
      <alignment horizontal="center"/>
      <protection locked="0"/>
    </xf>
    <xf numFmtId="9" fontId="16" fillId="0" borderId="7" xfId="1" applyFont="1" applyBorder="1" applyAlignment="1" applyProtection="1">
      <alignment horizontal="center"/>
      <protection locked="0"/>
    </xf>
    <xf numFmtId="0" fontId="16" fillId="0" borderId="13" xfId="0" applyFont="1" applyBorder="1" applyProtection="1">
      <protection locked="0"/>
    </xf>
    <xf numFmtId="0" fontId="9" fillId="3" borderId="18" xfId="0" applyFont="1" applyFill="1" applyBorder="1" applyAlignment="1" applyProtection="1">
      <alignment horizontal="center"/>
      <protection locked="0"/>
    </xf>
    <xf numFmtId="9" fontId="16" fillId="0" borderId="1" xfId="1" applyFont="1" applyBorder="1" applyAlignment="1" applyProtection="1">
      <alignment horizontal="center"/>
      <protection locked="0"/>
    </xf>
    <xf numFmtId="0" fontId="9" fillId="3" borderId="1" xfId="0" applyFont="1" applyFill="1" applyBorder="1" applyAlignment="1" applyProtection="1">
      <alignment horizontal="center"/>
      <protection locked="0"/>
    </xf>
    <xf numFmtId="2" fontId="16" fillId="0" borderId="13" xfId="0" applyNumberFormat="1" applyFont="1" applyBorder="1" applyProtection="1">
      <protection locked="0"/>
    </xf>
    <xf numFmtId="0" fontId="16" fillId="0" borderId="13" xfId="0" applyFont="1" applyFill="1" applyBorder="1" applyProtection="1">
      <protection locked="0"/>
    </xf>
    <xf numFmtId="0" fontId="16" fillId="0" borderId="17" xfId="0" applyFont="1" applyBorder="1" applyProtection="1">
      <protection locked="0"/>
    </xf>
    <xf numFmtId="0" fontId="9" fillId="3" borderId="19" xfId="0" applyFont="1" applyFill="1" applyBorder="1" applyAlignment="1" applyProtection="1">
      <alignment horizontal="center"/>
      <protection locked="0"/>
    </xf>
    <xf numFmtId="0" fontId="9" fillId="3" borderId="8" xfId="0" applyFont="1" applyFill="1" applyBorder="1" applyAlignment="1" applyProtection="1">
      <alignment horizontal="center"/>
      <protection locked="0"/>
    </xf>
    <xf numFmtId="0" fontId="15" fillId="0" borderId="24" xfId="0" applyFont="1" applyBorder="1" applyAlignment="1" applyProtection="1">
      <alignment horizontal="center"/>
      <protection locked="0"/>
    </xf>
    <xf numFmtId="0" fontId="14" fillId="0" borderId="24" xfId="0" applyFont="1" applyBorder="1" applyAlignment="1" applyProtection="1">
      <alignment horizontal="center"/>
      <protection locked="0"/>
    </xf>
    <xf numFmtId="0" fontId="23" fillId="2" borderId="6" xfId="0" applyFont="1" applyFill="1" applyBorder="1" applyAlignment="1">
      <alignment horizontal="center"/>
    </xf>
    <xf numFmtId="2" fontId="16" fillId="0" borderId="2" xfId="0" applyNumberFormat="1" applyFont="1" applyBorder="1" applyAlignment="1" applyProtection="1">
      <alignment horizontal="center"/>
      <protection locked="0"/>
    </xf>
    <xf numFmtId="10" fontId="16" fillId="0" borderId="2" xfId="0" applyNumberFormat="1" applyFont="1" applyBorder="1" applyAlignment="1" applyProtection="1">
      <alignment horizontal="center"/>
      <protection locked="0"/>
    </xf>
    <xf numFmtId="0" fontId="23" fillId="2" borderId="4" xfId="0" applyFont="1" applyFill="1" applyBorder="1" applyAlignment="1">
      <alignment horizontal="center"/>
    </xf>
    <xf numFmtId="2" fontId="16" fillId="5" borderId="1" xfId="0" applyNumberFormat="1" applyFont="1" applyFill="1" applyBorder="1" applyAlignment="1" applyProtection="1">
      <alignment horizontal="center"/>
      <protection locked="0"/>
    </xf>
    <xf numFmtId="10" fontId="16" fillId="5" borderId="2" xfId="0" applyNumberFormat="1" applyFont="1" applyFill="1" applyBorder="1" applyAlignment="1" applyProtection="1">
      <alignment horizontal="center"/>
      <protection locked="0"/>
    </xf>
    <xf numFmtId="2" fontId="16" fillId="0" borderId="1" xfId="0" applyNumberFormat="1" applyFont="1" applyBorder="1" applyAlignment="1" applyProtection="1">
      <alignment horizontal="center"/>
      <protection locked="0"/>
    </xf>
    <xf numFmtId="2" fontId="9" fillId="0" borderId="0" xfId="0" applyNumberFormat="1" applyFont="1" applyBorder="1" applyAlignment="1" applyProtection="1">
      <alignment horizontal="center"/>
      <protection locked="0"/>
    </xf>
    <xf numFmtId="0" fontId="21" fillId="2" borderId="24" xfId="0" applyFont="1" applyFill="1" applyBorder="1" applyAlignment="1">
      <alignment horizontal="center"/>
    </xf>
    <xf numFmtId="0" fontId="24" fillId="3" borderId="21" xfId="0" applyFont="1" applyFill="1" applyBorder="1" applyAlignment="1">
      <alignment horizontal="center"/>
    </xf>
    <xf numFmtId="0" fontId="24" fillId="3" borderId="24" xfId="0" applyFont="1" applyFill="1" applyBorder="1" applyAlignment="1">
      <alignment horizontal="center"/>
    </xf>
    <xf numFmtId="0" fontId="25" fillId="6" borderId="26" xfId="0" applyNumberFormat="1" applyFont="1" applyFill="1" applyBorder="1" applyAlignment="1">
      <alignment horizontal="center"/>
    </xf>
    <xf numFmtId="2" fontId="25" fillId="6" borderId="2" xfId="0" applyNumberFormat="1" applyFont="1" applyFill="1" applyBorder="1" applyAlignment="1">
      <alignment horizontal="center"/>
    </xf>
    <xf numFmtId="0" fontId="9" fillId="0" borderId="1" xfId="0" applyFont="1" applyBorder="1" applyAlignment="1" applyProtection="1">
      <alignment horizontal="center"/>
      <protection locked="0"/>
    </xf>
    <xf numFmtId="2" fontId="9" fillId="0" borderId="1" xfId="0" applyNumberFormat="1" applyFont="1" applyBorder="1" applyAlignment="1" applyProtection="1">
      <alignment horizontal="center"/>
      <protection locked="0"/>
    </xf>
    <xf numFmtId="14" fontId="19" fillId="0" borderId="0" xfId="0" applyNumberFormat="1" applyFont="1" applyBorder="1" applyAlignment="1" applyProtection="1">
      <protection locked="0"/>
    </xf>
    <xf numFmtId="14" fontId="19" fillId="0" borderId="0" xfId="0" applyNumberFormat="1" applyFont="1" applyBorder="1" applyAlignment="1" applyProtection="1">
      <alignment horizontal="left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applyFont="1" applyBorder="1" applyProtection="1">
      <protection locked="0"/>
    </xf>
    <xf numFmtId="0" fontId="19" fillId="0" borderId="0" xfId="0" applyFont="1" applyBorder="1" applyAlignment="1" applyProtection="1">
      <alignment horizontal="left"/>
      <protection locked="0"/>
    </xf>
    <xf numFmtId="14" fontId="2" fillId="0" borderId="12" xfId="0" applyNumberFormat="1" applyFont="1" applyBorder="1" applyAlignment="1" applyProtection="1">
      <protection locked="0"/>
    </xf>
    <xf numFmtId="0" fontId="0" fillId="0" borderId="22" xfId="0" applyBorder="1"/>
    <xf numFmtId="0" fontId="0" fillId="0" borderId="15" xfId="0" applyBorder="1"/>
    <xf numFmtId="0" fontId="0" fillId="0" borderId="16" xfId="0" applyBorder="1"/>
    <xf numFmtId="0" fontId="3" fillId="0" borderId="12" xfId="0" applyFont="1" applyBorder="1" applyAlignment="1" applyProtection="1">
      <protection locked="0"/>
    </xf>
    <xf numFmtId="0" fontId="13" fillId="0" borderId="12" xfId="0" applyFont="1" applyBorder="1" applyProtection="1">
      <protection locked="0"/>
    </xf>
    <xf numFmtId="0" fontId="3" fillId="0" borderId="0" xfId="0" applyFont="1" applyBorder="1"/>
    <xf numFmtId="1" fontId="25" fillId="6" borderId="26" xfId="0" applyNumberFormat="1" applyFont="1" applyFill="1" applyBorder="1" applyAlignment="1">
      <alignment horizontal="center"/>
    </xf>
    <xf numFmtId="0" fontId="21" fillId="2" borderId="24" xfId="0" applyFont="1" applyFill="1" applyBorder="1" applyAlignment="1">
      <alignment horizontal="center"/>
    </xf>
    <xf numFmtId="0" fontId="14" fillId="0" borderId="25" xfId="0" applyFont="1" applyBorder="1" applyAlignment="1" applyProtection="1">
      <alignment horizontal="center"/>
      <protection locked="0"/>
    </xf>
    <xf numFmtId="0" fontId="14" fillId="0" borderId="20" xfId="0" applyFont="1" applyBorder="1" applyAlignment="1" applyProtection="1">
      <alignment horizontal="center"/>
      <protection locked="0"/>
    </xf>
    <xf numFmtId="0" fontId="14" fillId="0" borderId="21" xfId="0" applyFont="1" applyBorder="1" applyAlignment="1" applyProtection="1">
      <alignment horizontal="center"/>
      <protection locked="0"/>
    </xf>
    <xf numFmtId="0" fontId="21" fillId="2" borderId="25" xfId="0" applyFont="1" applyFill="1" applyBorder="1" applyAlignment="1">
      <alignment horizontal="center"/>
    </xf>
    <xf numFmtId="0" fontId="0" fillId="0" borderId="21" xfId="0" applyBorder="1"/>
    <xf numFmtId="0" fontId="21" fillId="2" borderId="21" xfId="0" applyFont="1" applyFill="1" applyBorder="1" applyAlignment="1">
      <alignment horizontal="center"/>
    </xf>
    <xf numFmtId="0" fontId="26" fillId="0" borderId="25" xfId="0" applyFont="1" applyBorder="1" applyAlignment="1" applyProtection="1">
      <alignment horizontal="center"/>
      <protection locked="0"/>
    </xf>
    <xf numFmtId="0" fontId="0" fillId="0" borderId="20" xfId="0" applyBorder="1"/>
    <xf numFmtId="0" fontId="27" fillId="0" borderId="9" xfId="0" applyFont="1" applyBorder="1" applyAlignment="1" applyProtection="1">
      <alignment horizontal="center"/>
      <protection locked="0"/>
    </xf>
    <xf numFmtId="0" fontId="0" fillId="0" borderId="10" xfId="0" applyBorder="1"/>
    <xf numFmtId="0" fontId="0" fillId="0" borderId="11" xfId="0" applyBorder="1"/>
    <xf numFmtId="0" fontId="4" fillId="3" borderId="23" xfId="0" applyFont="1" applyFill="1" applyBorder="1" applyAlignment="1">
      <alignment horizontal="center"/>
    </xf>
    <xf numFmtId="0" fontId="4" fillId="3" borderId="20" xfId="0" applyFont="1" applyFill="1" applyBorder="1" applyAlignment="1">
      <alignment horizontal="center"/>
    </xf>
    <xf numFmtId="0" fontId="4" fillId="3" borderId="21" xfId="0" applyFont="1" applyFill="1" applyBorder="1" applyAlignment="1">
      <alignment horizontal="center"/>
    </xf>
    <xf numFmtId="0" fontId="4" fillId="3" borderId="25" xfId="0" applyFont="1" applyFill="1" applyBorder="1" applyAlignment="1">
      <alignment horizontal="center"/>
    </xf>
    <xf numFmtId="0" fontId="17" fillId="0" borderId="25" xfId="0" applyFont="1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border diagonalUp="0" diagonalDown="0" outline="0">
        <left/>
        <right/>
        <top/>
        <bottom/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border diagonalUp="0" diagonalDown="0" outline="0">
        <left/>
        <right/>
        <top/>
        <bottom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indexed="22"/>
        </patternFill>
      </fill>
      <alignment horizontal="center" vertical="bottom" textRotation="0" wrapText="0" indent="0" relativeIndent="255" justifyLastLine="0" shrinkToFit="0" mergeCell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indexed="45"/>
        </patternFill>
      </fill>
      <alignment horizontal="center" vertical="bottom" textRotation="0" wrapText="0" indent="0" relativeIndent="255" justifyLastLine="0" shrinkToFit="0" mergeCell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mergeCell="0" readingOrder="0"/>
      <protection locked="0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bottom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  <protection locked="0" hidden="0"/>
    </dxf>
  </dxfs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7" displayName="Tableau7" ref="A30:C40" totalsRowShown="0" headerRowDxfId="21" headerRowBorderDxfId="20" tableBorderDxfId="19" totalsRowBorderDxfId="18">
  <autoFilter ref="A30:C40"/>
  <tableColumns count="3">
    <tableColumn id="1" name="DESIGNATION" dataDxfId="17"/>
    <tableColumn id="2" name="Heures" dataDxfId="16"/>
    <tableColumn id="3" name="Part" dataDxfId="15">
      <calculatedColumnFormula>(B31/$K$7)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8" displayName="Tableau8" ref="H6:K7" headerRowCount="0" totalsRowShown="0">
  <tableColumns count="4">
    <tableColumn id="1" name="Colonne1" headerRowDxfId="14"/>
    <tableColumn id="2" name="Colonne2" headerRowDxfId="13" dataDxfId="12"/>
    <tableColumn id="3" name="Colonne3" headerRowDxfId="11" dataDxfId="10"/>
    <tableColumn id="4" name="Colonne4" headerRowDxfId="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11" displayName="Tableau11" ref="A7:C11" headerRowCount="0" totalsRowShown="0" headerRowDxfId="8" tableBorderDxfId="7" totalsRowBorderDxfId="6">
  <tableColumns count="3">
    <tableColumn id="1" name="Colonne1" headerRowDxfId="5" dataDxfId="4"/>
    <tableColumn id="2" name="Colonne2" headerRowDxfId="3" dataDxfId="2"/>
    <tableColumn id="3" name="Colonne3" headerRowDxfId="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O61"/>
  <sheetViews>
    <sheetView tabSelected="1" zoomScale="75" workbookViewId="0">
      <selection activeCell="H12" sqref="H12"/>
    </sheetView>
  </sheetViews>
  <sheetFormatPr baseColWidth="10" defaultRowHeight="12.75"/>
  <cols>
    <col min="1" max="1" width="31.28515625" customWidth="1"/>
    <col min="3" max="3" width="13" customWidth="1"/>
    <col min="7" max="7" width="20.85546875" bestFit="1" customWidth="1"/>
    <col min="8" max="8" width="11.5703125" bestFit="1" customWidth="1"/>
    <col min="12" max="12" width="15.42578125" customWidth="1"/>
    <col min="17" max="17" width="33.7109375" customWidth="1"/>
  </cols>
  <sheetData>
    <row r="1" spans="1:15" ht="24" thickBot="1">
      <c r="A1" s="127" t="s">
        <v>21</v>
      </c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5"/>
    </row>
    <row r="2" spans="1:15" ht="23.25" customHeight="1">
      <c r="A2" s="129" t="s">
        <v>60</v>
      </c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1"/>
    </row>
    <row r="3" spans="1:15" ht="23.25">
      <c r="A3" s="48"/>
      <c r="B3" s="6"/>
      <c r="C3" s="7"/>
      <c r="D3" s="8" t="s">
        <v>14</v>
      </c>
      <c r="E3" s="3"/>
      <c r="F3" s="6"/>
      <c r="G3" s="6"/>
      <c r="H3" s="6"/>
      <c r="I3" s="49"/>
      <c r="J3" s="6"/>
      <c r="K3" s="6"/>
      <c r="L3" s="6"/>
      <c r="M3" s="9" t="s">
        <v>22</v>
      </c>
      <c r="N3" s="8"/>
      <c r="O3" s="30"/>
    </row>
    <row r="4" spans="1:15" ht="23.25">
      <c r="A4" s="5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8"/>
      <c r="N4" s="8"/>
      <c r="O4" s="30"/>
    </row>
    <row r="5" spans="1:15" ht="13.5" thickBot="1">
      <c r="A5" s="11"/>
      <c r="B5" s="8"/>
      <c r="C5" s="3"/>
      <c r="D5" s="8"/>
      <c r="E5" s="3"/>
      <c r="F5" s="8"/>
      <c r="G5" s="8"/>
      <c r="H5" s="3"/>
      <c r="I5" s="3"/>
      <c r="J5" s="3"/>
      <c r="K5" s="3"/>
      <c r="L5" s="8"/>
      <c r="M5" s="8"/>
      <c r="N5" s="8"/>
      <c r="O5" s="30"/>
    </row>
    <row r="6" spans="1:15" ht="16.5" thickBot="1">
      <c r="A6" s="46"/>
      <c r="B6" s="50" t="s">
        <v>23</v>
      </c>
      <c r="C6" s="50" t="s">
        <v>24</v>
      </c>
      <c r="D6" s="3"/>
      <c r="E6" s="3"/>
      <c r="F6" s="8"/>
      <c r="G6" s="8"/>
      <c r="H6" s="51" t="s">
        <v>19</v>
      </c>
      <c r="I6" s="51" t="s">
        <v>16</v>
      </c>
      <c r="J6" s="51" t="s">
        <v>20</v>
      </c>
      <c r="K6" s="52" t="s">
        <v>51</v>
      </c>
      <c r="L6" s="8"/>
      <c r="M6" s="8"/>
      <c r="N6" s="8"/>
      <c r="O6" s="30"/>
    </row>
    <row r="7" spans="1:15" ht="24" thickBot="1">
      <c r="A7" s="53" t="s">
        <v>25</v>
      </c>
      <c r="B7" s="54" t="e">
        <f>D46</f>
        <v>#REF!</v>
      </c>
      <c r="C7" s="55"/>
      <c r="D7" s="3"/>
      <c r="E7" s="6"/>
      <c r="F7" s="8"/>
      <c r="G7" s="56" t="s">
        <v>52</v>
      </c>
      <c r="H7" s="57">
        <v>61</v>
      </c>
      <c r="I7" s="58">
        <v>86</v>
      </c>
      <c r="J7" s="58">
        <v>69</v>
      </c>
      <c r="K7" s="59">
        <f>R12</f>
        <v>0</v>
      </c>
      <c r="L7" s="8"/>
      <c r="M7" s="8"/>
      <c r="N7" s="8"/>
      <c r="O7" s="30"/>
    </row>
    <row r="8" spans="1:15" ht="15.75">
      <c r="A8" s="53" t="s">
        <v>26</v>
      </c>
      <c r="B8" s="60" t="e">
        <f>K7/B7</f>
        <v>#REF!</v>
      </c>
      <c r="C8" s="55"/>
      <c r="D8" s="3"/>
      <c r="F8" s="8"/>
      <c r="G8" s="8"/>
      <c r="H8" s="8"/>
      <c r="I8" s="8"/>
      <c r="J8" s="8"/>
      <c r="K8" s="8"/>
      <c r="L8" s="8"/>
      <c r="M8" s="8"/>
      <c r="N8" s="8"/>
      <c r="O8" s="30"/>
    </row>
    <row r="9" spans="1:15" ht="23.25">
      <c r="A9" s="53" t="s">
        <v>27</v>
      </c>
      <c r="B9" s="61" t="e">
        <f>(E46+G46+I46)/(D46+F46+H46)</f>
        <v>#REF!</v>
      </c>
      <c r="C9" s="61"/>
      <c r="D9" s="3"/>
      <c r="E9" s="6"/>
      <c r="F9" s="8"/>
      <c r="G9" s="8"/>
      <c r="H9" s="8"/>
      <c r="I9" s="8"/>
      <c r="J9" s="8"/>
      <c r="K9" s="8"/>
      <c r="L9" s="8"/>
      <c r="M9" s="8"/>
      <c r="N9" s="8"/>
      <c r="O9" s="30"/>
    </row>
    <row r="10" spans="1:15" ht="23.25">
      <c r="A10" s="53" t="s">
        <v>28</v>
      </c>
      <c r="B10" s="62" t="e">
        <f>1-(SUM(B32:B39)/K7)</f>
        <v>#REF!</v>
      </c>
      <c r="C10" s="55"/>
      <c r="D10" s="3"/>
      <c r="E10" s="6"/>
      <c r="F10" s="8"/>
      <c r="G10" s="8"/>
      <c r="H10" s="8"/>
      <c r="I10" s="8"/>
      <c r="J10" s="8"/>
      <c r="K10" s="8"/>
      <c r="L10" s="8"/>
      <c r="M10" s="8"/>
      <c r="N10" s="8"/>
      <c r="O10" s="30"/>
    </row>
    <row r="11" spans="1:15" ht="23.25">
      <c r="A11" s="53" t="s">
        <v>30</v>
      </c>
      <c r="B11" s="63" t="e">
        <f>B10+C32+C36+C37+C38</f>
        <v>#REF!</v>
      </c>
      <c r="C11" s="64"/>
      <c r="D11" s="3"/>
      <c r="E11" s="6"/>
      <c r="F11" s="8"/>
      <c r="G11" s="8"/>
      <c r="H11" s="14"/>
      <c r="I11" s="8"/>
      <c r="J11" s="8"/>
      <c r="K11" s="8"/>
      <c r="L11" s="8"/>
      <c r="M11" s="8"/>
      <c r="N11" s="8"/>
      <c r="O11" s="30"/>
    </row>
    <row r="12" spans="1:15" ht="23.25">
      <c r="A12" s="11"/>
      <c r="B12" s="8"/>
      <c r="C12" s="65"/>
      <c r="D12" s="65"/>
      <c r="E12" s="6"/>
      <c r="F12" s="8"/>
      <c r="G12" s="8"/>
      <c r="H12" s="15"/>
      <c r="I12" s="8"/>
      <c r="J12" s="8"/>
      <c r="K12" s="8"/>
      <c r="L12" s="8"/>
      <c r="M12" s="8"/>
      <c r="N12" s="8"/>
      <c r="O12" s="30"/>
    </row>
    <row r="13" spans="1:15" ht="23.25">
      <c r="A13" s="66"/>
      <c r="B13" s="8"/>
      <c r="C13" s="67"/>
      <c r="D13" s="67"/>
      <c r="E13" s="6"/>
      <c r="F13" s="8"/>
      <c r="G13" s="8"/>
      <c r="H13" s="14"/>
      <c r="I13" s="8"/>
      <c r="J13" s="8"/>
      <c r="K13" s="8"/>
      <c r="L13" s="8"/>
      <c r="M13" s="8"/>
      <c r="N13" s="8"/>
      <c r="O13" s="30"/>
    </row>
    <row r="14" spans="1:15" ht="15.75">
      <c r="A14" s="16"/>
      <c r="B14" s="3"/>
      <c r="C14" s="3"/>
      <c r="D14" s="3"/>
      <c r="E14" s="3"/>
      <c r="F14" s="3" t="s">
        <v>53</v>
      </c>
      <c r="G14" s="3"/>
      <c r="H14" s="3"/>
      <c r="I14" s="3"/>
      <c r="J14" s="3"/>
      <c r="K14" s="3"/>
      <c r="L14" s="3"/>
      <c r="M14" s="3"/>
      <c r="N14" s="8"/>
      <c r="O14" s="30"/>
    </row>
    <row r="15" spans="1:15" ht="15.75">
      <c r="A15" s="16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8"/>
      <c r="O15" s="30"/>
    </row>
    <row r="16" spans="1:15" ht="13.5" thickBot="1">
      <c r="A16" s="46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8"/>
      <c r="O16" s="30"/>
    </row>
    <row r="17" spans="1:15" ht="21.75" thickBot="1">
      <c r="A17" s="68"/>
      <c r="B17" s="136" t="s">
        <v>31</v>
      </c>
      <c r="C17" s="128"/>
      <c r="D17" s="128"/>
      <c r="E17" s="128"/>
      <c r="F17" s="128"/>
      <c r="G17" s="128"/>
      <c r="H17" s="128"/>
      <c r="I17" s="128"/>
      <c r="J17" s="128"/>
      <c r="K17" s="128"/>
      <c r="L17" s="128"/>
      <c r="M17" s="125"/>
      <c r="N17" s="8"/>
      <c r="O17" s="30"/>
    </row>
    <row r="18" spans="1:15" ht="15.75">
      <c r="A18" s="68"/>
      <c r="B18" s="69"/>
      <c r="C18" s="70"/>
      <c r="D18" s="71"/>
      <c r="E18" s="72"/>
      <c r="F18" s="69"/>
      <c r="G18" s="70"/>
      <c r="H18" s="71"/>
      <c r="I18" s="72"/>
      <c r="J18" s="69"/>
      <c r="K18" s="70"/>
      <c r="L18" s="71"/>
      <c r="M18" s="72"/>
      <c r="N18" s="8"/>
      <c r="O18" s="30"/>
    </row>
    <row r="19" spans="1:15" ht="16.5" thickBot="1">
      <c r="A19" s="68"/>
      <c r="B19" s="69"/>
      <c r="C19" s="70"/>
      <c r="D19" s="71"/>
      <c r="E19" s="72"/>
      <c r="F19" s="69"/>
      <c r="G19" s="71"/>
      <c r="H19" s="72"/>
      <c r="I19" s="72"/>
      <c r="J19" s="69"/>
      <c r="K19" s="70"/>
      <c r="L19" s="71"/>
      <c r="M19" s="72"/>
      <c r="N19" s="8"/>
      <c r="O19" s="30"/>
    </row>
    <row r="20" spans="1:15" ht="16.5" thickBot="1">
      <c r="A20" s="73"/>
      <c r="B20" s="1"/>
      <c r="C20" s="132" t="s">
        <v>54</v>
      </c>
      <c r="D20" s="133"/>
      <c r="E20" s="133"/>
      <c r="F20" s="134"/>
      <c r="G20" s="135" t="s">
        <v>55</v>
      </c>
      <c r="H20" s="133"/>
      <c r="I20" s="133"/>
      <c r="J20" s="134"/>
      <c r="K20" s="135" t="s">
        <v>56</v>
      </c>
      <c r="L20" s="133"/>
      <c r="M20" s="133"/>
      <c r="N20" s="134"/>
      <c r="O20" s="30"/>
    </row>
    <row r="21" spans="1:15" ht="15.75">
      <c r="A21" s="74" t="s">
        <v>33</v>
      </c>
      <c r="B21" s="1"/>
      <c r="C21" s="75" t="s">
        <v>34</v>
      </c>
      <c r="D21" s="76" t="s">
        <v>35</v>
      </c>
      <c r="E21" s="77" t="s">
        <v>36</v>
      </c>
      <c r="F21" s="78" t="s">
        <v>37</v>
      </c>
      <c r="G21" s="79" t="s">
        <v>34</v>
      </c>
      <c r="H21" s="76" t="s">
        <v>35</v>
      </c>
      <c r="I21" s="77" t="s">
        <v>36</v>
      </c>
      <c r="J21" s="78" t="s">
        <v>37</v>
      </c>
      <c r="K21" s="79" t="s">
        <v>34</v>
      </c>
      <c r="L21" s="76" t="s">
        <v>35</v>
      </c>
      <c r="M21" s="77" t="s">
        <v>36</v>
      </c>
      <c r="N21" s="80" t="s">
        <v>37</v>
      </c>
      <c r="O21" s="30"/>
    </row>
    <row r="22" spans="1:15" ht="15.75">
      <c r="A22" s="81" t="s">
        <v>38</v>
      </c>
      <c r="B22" s="1"/>
      <c r="C22" s="82">
        <v>32</v>
      </c>
      <c r="D22" s="18">
        <f>C22/(SUM(C22:C27))</f>
        <v>0.13559322033898305</v>
      </c>
      <c r="E22" s="19"/>
      <c r="F22" s="83" t="e">
        <f t="shared" ref="F22:F27" si="0">E22/(SUM($E$22:$E$27))</f>
        <v>#DIV/0!</v>
      </c>
      <c r="G22" s="84">
        <v>1</v>
      </c>
      <c r="H22" s="18">
        <f t="shared" ref="H22:H27" si="1">G22/(SUM($G$22:$G$27))</f>
        <v>0.25</v>
      </c>
      <c r="I22" s="19"/>
      <c r="J22" s="83" t="e">
        <f t="shared" ref="J22:J27" si="2">I22/(SUM($I$22:$I$27))</f>
        <v>#DIV/0!</v>
      </c>
      <c r="K22" s="84">
        <v>0</v>
      </c>
      <c r="L22" s="18">
        <f t="shared" ref="L22:L27" si="3">K22/(SUM($K$22:$K$27))</f>
        <v>0</v>
      </c>
      <c r="M22" s="19"/>
      <c r="N22" s="20" t="e">
        <f t="shared" ref="N22:N27" si="4">M22/(SUM($M$22:$M$27))</f>
        <v>#DIV/0!</v>
      </c>
      <c r="O22" s="30"/>
    </row>
    <row r="23" spans="1:15" ht="15.75">
      <c r="A23" s="85" t="s">
        <v>39</v>
      </c>
      <c r="B23" s="1"/>
      <c r="C23" s="82">
        <v>35</v>
      </c>
      <c r="D23" s="18">
        <f>C23/(SUM(C22:C28))</f>
        <v>0.14830508474576271</v>
      </c>
      <c r="E23" s="19"/>
      <c r="F23" s="83" t="e">
        <f t="shared" si="0"/>
        <v>#DIV/0!</v>
      </c>
      <c r="G23" s="84">
        <v>0</v>
      </c>
      <c r="H23" s="18">
        <f t="shared" si="1"/>
        <v>0</v>
      </c>
      <c r="I23" s="19"/>
      <c r="J23" s="83" t="e">
        <f t="shared" si="2"/>
        <v>#DIV/0!</v>
      </c>
      <c r="K23" s="84">
        <v>0</v>
      </c>
      <c r="L23" s="18">
        <f t="shared" si="3"/>
        <v>0</v>
      </c>
      <c r="M23" s="19"/>
      <c r="N23" s="20" t="e">
        <f t="shared" si="4"/>
        <v>#DIV/0!</v>
      </c>
      <c r="O23" s="30"/>
    </row>
    <row r="24" spans="1:15" ht="15.75">
      <c r="A24" s="81" t="s">
        <v>40</v>
      </c>
      <c r="B24" s="1"/>
      <c r="C24" s="82">
        <v>2</v>
      </c>
      <c r="D24" s="18">
        <f>C24/(SUM(C22:C29))</f>
        <v>8.4745762711864406E-3</v>
      </c>
      <c r="E24" s="19"/>
      <c r="F24" s="83" t="e">
        <f t="shared" si="0"/>
        <v>#DIV/0!</v>
      </c>
      <c r="G24" s="84">
        <v>0</v>
      </c>
      <c r="H24" s="18">
        <f t="shared" si="1"/>
        <v>0</v>
      </c>
      <c r="I24" s="19"/>
      <c r="J24" s="83" t="e">
        <f t="shared" si="2"/>
        <v>#DIV/0!</v>
      </c>
      <c r="K24" s="84">
        <v>91</v>
      </c>
      <c r="L24" s="18">
        <f t="shared" si="3"/>
        <v>1</v>
      </c>
      <c r="M24" s="19"/>
      <c r="N24" s="20" t="e">
        <f t="shared" si="4"/>
        <v>#DIV/0!</v>
      </c>
      <c r="O24" s="30"/>
    </row>
    <row r="25" spans="1:15" ht="15.75">
      <c r="A25" s="81" t="s">
        <v>41</v>
      </c>
      <c r="B25" s="1"/>
      <c r="C25" s="82">
        <v>20</v>
      </c>
      <c r="D25" s="18">
        <f>C25/(SUM(C22:C30))</f>
        <v>8.4745762711864403E-2</v>
      </c>
      <c r="E25" s="19"/>
      <c r="F25" s="83" t="e">
        <f t="shared" si="0"/>
        <v>#DIV/0!</v>
      </c>
      <c r="G25" s="84">
        <v>0</v>
      </c>
      <c r="H25" s="18">
        <f t="shared" si="1"/>
        <v>0</v>
      </c>
      <c r="I25" s="19"/>
      <c r="J25" s="83" t="e">
        <f t="shared" si="2"/>
        <v>#DIV/0!</v>
      </c>
      <c r="K25" s="84">
        <v>0</v>
      </c>
      <c r="L25" s="18">
        <f t="shared" si="3"/>
        <v>0</v>
      </c>
      <c r="M25" s="19"/>
      <c r="N25" s="20" t="e">
        <f t="shared" si="4"/>
        <v>#DIV/0!</v>
      </c>
      <c r="O25" s="30"/>
    </row>
    <row r="26" spans="1:15" ht="15.75">
      <c r="A26" s="86" t="s">
        <v>42</v>
      </c>
      <c r="B26" s="1"/>
      <c r="C26" s="82">
        <v>137</v>
      </c>
      <c r="D26" s="18" t="e">
        <f>C26/(SUM(C22:C33))</f>
        <v>#REF!</v>
      </c>
      <c r="E26" s="19"/>
      <c r="F26" s="83" t="e">
        <f t="shared" si="0"/>
        <v>#DIV/0!</v>
      </c>
      <c r="G26" s="84">
        <v>2</v>
      </c>
      <c r="H26" s="18">
        <f t="shared" si="1"/>
        <v>0.5</v>
      </c>
      <c r="I26" s="19"/>
      <c r="J26" s="83" t="e">
        <f t="shared" si="2"/>
        <v>#DIV/0!</v>
      </c>
      <c r="K26" s="84">
        <v>0</v>
      </c>
      <c r="L26" s="18">
        <f t="shared" si="3"/>
        <v>0</v>
      </c>
      <c r="M26" s="19"/>
      <c r="N26" s="20" t="e">
        <f t="shared" si="4"/>
        <v>#DIV/0!</v>
      </c>
      <c r="O26" s="30"/>
    </row>
    <row r="27" spans="1:15" ht="16.5" thickBot="1">
      <c r="A27" s="87" t="s">
        <v>43</v>
      </c>
      <c r="B27" s="1"/>
      <c r="C27" s="88">
        <v>10</v>
      </c>
      <c r="D27" s="18" t="e">
        <f>C27/(SUM(C22:C34))</f>
        <v>#REF!</v>
      </c>
      <c r="E27" s="21"/>
      <c r="F27" s="83" t="e">
        <f t="shared" si="0"/>
        <v>#DIV/0!</v>
      </c>
      <c r="G27" s="89">
        <v>1</v>
      </c>
      <c r="H27" s="18">
        <f t="shared" si="1"/>
        <v>0.25</v>
      </c>
      <c r="I27" s="21"/>
      <c r="J27" s="83" t="e">
        <f t="shared" si="2"/>
        <v>#DIV/0!</v>
      </c>
      <c r="K27" s="89">
        <v>0</v>
      </c>
      <c r="L27" s="18">
        <f t="shared" si="3"/>
        <v>0</v>
      </c>
      <c r="M27" s="21"/>
      <c r="N27" s="20" t="e">
        <f t="shared" si="4"/>
        <v>#DIV/0!</v>
      </c>
      <c r="O27" s="30"/>
    </row>
    <row r="28" spans="1:15" ht="16.5" thickBot="1">
      <c r="A28" s="4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17"/>
      <c r="N28" s="8"/>
      <c r="O28" s="30"/>
    </row>
    <row r="29" spans="1:15" ht="16.5" thickBot="1">
      <c r="A29" s="121" t="s">
        <v>44</v>
      </c>
      <c r="B29" s="122"/>
      <c r="C29" s="123"/>
      <c r="D29" s="23"/>
      <c r="E29" s="24"/>
      <c r="F29" s="25"/>
      <c r="G29" s="22"/>
      <c r="H29" s="25"/>
      <c r="I29" s="25"/>
      <c r="J29" s="25"/>
      <c r="K29" s="25"/>
      <c r="L29" s="3"/>
      <c r="M29" s="17"/>
      <c r="N29" s="8"/>
      <c r="O29" s="30"/>
    </row>
    <row r="30" spans="1:15" ht="16.5" thickBot="1">
      <c r="A30" s="90" t="s">
        <v>45</v>
      </c>
      <c r="B30" s="91" t="s">
        <v>17</v>
      </c>
      <c r="C30" s="91" t="s">
        <v>57</v>
      </c>
      <c r="D30" s="23"/>
      <c r="E30" s="24"/>
      <c r="F30" s="25"/>
      <c r="G30" s="22"/>
      <c r="H30" s="25"/>
      <c r="I30" s="25"/>
      <c r="J30" s="25"/>
      <c r="K30" s="25"/>
      <c r="L30" s="24"/>
      <c r="M30" s="17"/>
      <c r="N30" s="8"/>
      <c r="O30" s="30"/>
    </row>
    <row r="31" spans="1:15" ht="15.75">
      <c r="A31" s="92" t="s">
        <v>58</v>
      </c>
      <c r="B31" s="93" t="e">
        <f>#REF!</f>
        <v>#REF!</v>
      </c>
      <c r="C31" s="94" t="e">
        <f>(B31/$K$7)</f>
        <v>#REF!</v>
      </c>
      <c r="D31" s="26" t="s">
        <v>61</v>
      </c>
      <c r="E31" s="24"/>
      <c r="F31" s="25"/>
      <c r="G31" s="22"/>
      <c r="H31" s="25"/>
      <c r="I31" s="25"/>
      <c r="J31" s="25"/>
      <c r="L31" s="24"/>
      <c r="M31" s="17"/>
      <c r="N31" s="8"/>
      <c r="O31" s="30"/>
    </row>
    <row r="32" spans="1:15" ht="15.75">
      <c r="A32" s="95" t="s">
        <v>59</v>
      </c>
      <c r="B32" s="96" t="e">
        <f>#REF!</f>
        <v>#REF!</v>
      </c>
      <c r="C32" s="97" t="e">
        <f>(B32/$K$7)</f>
        <v>#REF!</v>
      </c>
      <c r="D32" s="26" t="s">
        <v>62</v>
      </c>
      <c r="E32" s="24"/>
      <c r="F32" s="25"/>
      <c r="G32" s="22"/>
      <c r="H32" s="25"/>
      <c r="I32" s="25"/>
      <c r="J32" s="25"/>
      <c r="K32" s="25"/>
      <c r="L32" s="24"/>
      <c r="M32" s="17"/>
      <c r="N32" s="8"/>
      <c r="O32" s="30"/>
    </row>
    <row r="33" spans="1:15" ht="15.75">
      <c r="A33" s="92" t="s">
        <v>46</v>
      </c>
      <c r="B33" s="93" t="e">
        <f>E46</f>
        <v>#REF!</v>
      </c>
      <c r="C33" s="94" t="e">
        <f t="shared" ref="C33:C40" si="5">(B33/$K$7)</f>
        <v>#REF!</v>
      </c>
      <c r="D33" s="26" t="s">
        <v>63</v>
      </c>
      <c r="E33" s="24"/>
      <c r="F33" s="25"/>
      <c r="G33" s="22"/>
      <c r="H33" s="25"/>
      <c r="I33" s="25"/>
      <c r="J33" s="25"/>
      <c r="K33" s="25"/>
      <c r="L33" s="24"/>
      <c r="M33" s="17"/>
      <c r="N33" s="8"/>
      <c r="O33" s="30"/>
    </row>
    <row r="34" spans="1:15" ht="15.75">
      <c r="A34" s="95" t="s">
        <v>32</v>
      </c>
      <c r="B34" s="98" t="e">
        <f>G46</f>
        <v>#REF!</v>
      </c>
      <c r="C34" s="94" t="e">
        <f t="shared" si="5"/>
        <v>#REF!</v>
      </c>
      <c r="D34" s="26" t="s">
        <v>64</v>
      </c>
      <c r="E34" s="24"/>
      <c r="F34" s="25"/>
      <c r="G34" s="22"/>
      <c r="H34" s="25"/>
      <c r="I34" s="25"/>
      <c r="J34" s="25"/>
      <c r="K34" s="25"/>
      <c r="L34" s="24"/>
      <c r="M34" s="17"/>
      <c r="N34" s="8"/>
      <c r="O34" s="30"/>
    </row>
    <row r="35" spans="1:15" ht="15.75">
      <c r="A35" s="95" t="s">
        <v>47</v>
      </c>
      <c r="B35" s="98" t="e">
        <f>M46</f>
        <v>#REF!</v>
      </c>
      <c r="C35" s="94" t="e">
        <f t="shared" si="5"/>
        <v>#REF!</v>
      </c>
      <c r="D35" s="27" t="s">
        <v>65</v>
      </c>
      <c r="E35" s="24"/>
      <c r="F35" s="25"/>
      <c r="G35" s="22"/>
      <c r="H35" s="25"/>
      <c r="I35" s="25"/>
      <c r="J35" s="25"/>
      <c r="K35" s="25"/>
      <c r="L35" s="24"/>
      <c r="M35" s="17"/>
      <c r="N35" s="8"/>
      <c r="O35" s="30"/>
    </row>
    <row r="36" spans="1:15" ht="15.75">
      <c r="A36" s="95" t="s">
        <v>48</v>
      </c>
      <c r="B36" s="96" t="e">
        <f>I46</f>
        <v>#REF!</v>
      </c>
      <c r="C36" s="97" t="e">
        <f t="shared" si="5"/>
        <v>#REF!</v>
      </c>
      <c r="D36" s="26" t="s">
        <v>66</v>
      </c>
      <c r="E36" s="24"/>
      <c r="F36" s="25"/>
      <c r="G36" s="22"/>
      <c r="H36" s="3"/>
      <c r="I36" s="3"/>
      <c r="J36" s="3"/>
      <c r="K36" s="22"/>
      <c r="L36" s="17"/>
      <c r="M36" s="17"/>
      <c r="N36" s="8"/>
      <c r="O36" s="30"/>
    </row>
    <row r="37" spans="1:15" ht="15.75">
      <c r="A37" s="95" t="s">
        <v>49</v>
      </c>
      <c r="B37" s="96">
        <v>0</v>
      </c>
      <c r="C37" s="97" t="e">
        <f t="shared" si="5"/>
        <v>#DIV/0!</v>
      </c>
      <c r="D37" s="26" t="s">
        <v>70</v>
      </c>
      <c r="E37" s="24"/>
      <c r="F37" s="25"/>
      <c r="G37" s="22"/>
      <c r="H37" s="23"/>
      <c r="I37" s="24"/>
      <c r="J37" s="25"/>
      <c r="K37" s="22"/>
      <c r="L37" s="17"/>
      <c r="M37" s="17"/>
      <c r="N37" s="8"/>
      <c r="O37" s="30"/>
    </row>
    <row r="38" spans="1:15" ht="15.75">
      <c r="A38" s="95" t="s">
        <v>29</v>
      </c>
      <c r="B38" s="96" t="e">
        <f>SUM(#REF!)</f>
        <v>#REF!</v>
      </c>
      <c r="C38" s="97" t="e">
        <f t="shared" si="5"/>
        <v>#REF!</v>
      </c>
      <c r="D38" s="26" t="s">
        <v>67</v>
      </c>
      <c r="E38" s="24"/>
      <c r="F38" s="25"/>
      <c r="G38" s="22"/>
      <c r="H38" s="23"/>
      <c r="I38" s="24"/>
      <c r="J38" s="25"/>
      <c r="K38" s="22"/>
      <c r="L38" s="17"/>
      <c r="M38" s="17"/>
      <c r="N38" s="8"/>
      <c r="O38" s="30"/>
    </row>
    <row r="39" spans="1:15" ht="15.75">
      <c r="A39" s="95" t="s">
        <v>50</v>
      </c>
      <c r="B39" s="98" t="e">
        <f>K46</f>
        <v>#REF!</v>
      </c>
      <c r="C39" s="94" t="e">
        <f t="shared" si="5"/>
        <v>#REF!</v>
      </c>
      <c r="D39" s="26" t="s">
        <v>68</v>
      </c>
      <c r="E39" s="24"/>
      <c r="F39" s="25"/>
      <c r="G39" s="22"/>
      <c r="H39" s="23"/>
      <c r="I39" s="24"/>
      <c r="J39" s="25"/>
      <c r="K39" s="22"/>
      <c r="L39" s="118"/>
      <c r="M39" s="3"/>
      <c r="N39" s="12"/>
      <c r="O39" s="30"/>
    </row>
    <row r="40" spans="1:15" ht="15.75">
      <c r="A40" s="95" t="s">
        <v>1</v>
      </c>
      <c r="B40" s="96">
        <v>0</v>
      </c>
      <c r="C40" s="97" t="e">
        <f t="shared" si="5"/>
        <v>#DIV/0!</v>
      </c>
      <c r="D40" s="26" t="s">
        <v>69</v>
      </c>
      <c r="E40" s="24"/>
      <c r="F40" s="25"/>
      <c r="G40" s="22"/>
      <c r="H40" s="23"/>
      <c r="I40" s="24"/>
      <c r="J40" s="25"/>
      <c r="K40" s="22"/>
      <c r="L40" s="3"/>
      <c r="M40" s="3"/>
      <c r="N40" s="12"/>
      <c r="O40" s="30"/>
    </row>
    <row r="41" spans="1:15">
      <c r="A41" s="46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8"/>
      <c r="O41" s="30"/>
    </row>
    <row r="42" spans="1:15" ht="15.75">
      <c r="A42" s="16"/>
      <c r="B42" s="13" t="s">
        <v>2</v>
      </c>
      <c r="C42" s="17"/>
      <c r="D42" s="17"/>
      <c r="E42" s="17"/>
      <c r="F42" s="17"/>
      <c r="G42" s="17"/>
      <c r="H42" s="17"/>
      <c r="I42" s="17"/>
      <c r="J42" s="17"/>
      <c r="K42" s="17"/>
      <c r="L42" s="22"/>
      <c r="M42" s="99"/>
      <c r="N42" s="8"/>
      <c r="O42" s="30"/>
    </row>
    <row r="43" spans="1:15" ht="16.5" thickBot="1">
      <c r="A43" s="16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2"/>
      <c r="M43" s="2"/>
      <c r="N43" s="2"/>
      <c r="O43" s="30"/>
    </row>
    <row r="44" spans="1:15" ht="16.5" thickBot="1">
      <c r="A44" s="28"/>
      <c r="B44" s="120" t="s">
        <v>15</v>
      </c>
      <c r="C44" s="120"/>
      <c r="D44" s="120" t="s">
        <v>3</v>
      </c>
      <c r="E44" s="120"/>
      <c r="F44" s="124" t="s">
        <v>4</v>
      </c>
      <c r="G44" s="125"/>
      <c r="H44" s="124" t="s">
        <v>5</v>
      </c>
      <c r="I44" s="126"/>
      <c r="J44" s="120" t="s">
        <v>18</v>
      </c>
      <c r="K44" s="120"/>
      <c r="L44" s="120" t="s">
        <v>6</v>
      </c>
      <c r="M44" s="120"/>
      <c r="N44" s="2"/>
      <c r="O44" s="30"/>
    </row>
    <row r="45" spans="1:15" ht="16.5" thickBot="1">
      <c r="A45" s="100" t="s">
        <v>7</v>
      </c>
      <c r="B45" s="101" t="s">
        <v>9</v>
      </c>
      <c r="C45" s="102" t="s">
        <v>8</v>
      </c>
      <c r="D45" s="101" t="s">
        <v>9</v>
      </c>
      <c r="E45" s="102" t="s">
        <v>8</v>
      </c>
      <c r="F45" s="102" t="s">
        <v>9</v>
      </c>
      <c r="G45" s="102" t="s">
        <v>8</v>
      </c>
      <c r="H45" s="102" t="s">
        <v>10</v>
      </c>
      <c r="I45" s="102" t="s">
        <v>8</v>
      </c>
      <c r="J45" s="102" t="s">
        <v>10</v>
      </c>
      <c r="K45" s="102" t="s">
        <v>8</v>
      </c>
      <c r="L45" s="102" t="s">
        <v>10</v>
      </c>
      <c r="M45" s="102" t="s">
        <v>8</v>
      </c>
      <c r="N45" s="2"/>
      <c r="O45" s="30"/>
    </row>
    <row r="46" spans="1:15" ht="16.5" thickBot="1">
      <c r="A46" s="100" t="s">
        <v>11</v>
      </c>
      <c r="B46" s="103" t="e">
        <f>#REF!</f>
        <v>#REF!</v>
      </c>
      <c r="C46" s="104" t="e">
        <f>#REF!</f>
        <v>#REF!</v>
      </c>
      <c r="D46" s="103" t="e">
        <f>SUM(#REF!)</f>
        <v>#REF!</v>
      </c>
      <c r="E46" s="104" t="e">
        <f>SUM(#REF!)</f>
        <v>#REF!</v>
      </c>
      <c r="F46" s="103" t="e">
        <f>SUM(#REF!)</f>
        <v>#REF!</v>
      </c>
      <c r="G46" s="104" t="e">
        <f>SUM(#REF!)</f>
        <v>#REF!</v>
      </c>
      <c r="H46" s="103" t="e">
        <f>SUM(#REF!)</f>
        <v>#REF!</v>
      </c>
      <c r="I46" s="104" t="e">
        <f>SUM(#REF!)</f>
        <v>#REF!</v>
      </c>
      <c r="J46" s="103" t="e">
        <f>SUM(#REF!)</f>
        <v>#REF!</v>
      </c>
      <c r="K46" s="104" t="e">
        <f>SUM(#REF!)</f>
        <v>#REF!</v>
      </c>
      <c r="L46" s="119" t="e">
        <f>SUM(#REF!)</f>
        <v>#REF!</v>
      </c>
      <c r="M46" s="119" t="e">
        <f>SUM(#REF!)</f>
        <v>#REF!</v>
      </c>
      <c r="N46" s="2"/>
      <c r="O46" s="30"/>
    </row>
    <row r="47" spans="1:15" ht="16.5" thickBot="1">
      <c r="A47" s="29" t="s">
        <v>12</v>
      </c>
      <c r="B47" s="105"/>
      <c r="C47" s="105"/>
      <c r="D47" s="105"/>
      <c r="E47" s="106"/>
      <c r="F47" s="105"/>
      <c r="G47" s="106"/>
      <c r="H47" s="105"/>
      <c r="I47" s="106"/>
      <c r="J47" s="105"/>
      <c r="K47" s="106"/>
      <c r="L47" s="105"/>
      <c r="M47" s="106"/>
      <c r="N47" s="2"/>
      <c r="O47" s="30"/>
    </row>
    <row r="48" spans="1:15">
      <c r="A48" s="46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2"/>
      <c r="O48" s="30"/>
    </row>
    <row r="49" spans="1:15" ht="13.5" thickBot="1">
      <c r="A49" s="46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2"/>
      <c r="O49" s="30"/>
    </row>
    <row r="50" spans="1:15">
      <c r="A50" s="31" t="s">
        <v>13</v>
      </c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3"/>
      <c r="N50" s="2"/>
      <c r="O50" s="30"/>
    </row>
    <row r="51" spans="1:15">
      <c r="A51" s="117" t="s">
        <v>78</v>
      </c>
      <c r="B51" s="107"/>
      <c r="C51" s="34"/>
      <c r="D51" s="35"/>
      <c r="E51" s="8"/>
      <c r="F51" s="8"/>
      <c r="G51" s="8"/>
      <c r="H51" s="8"/>
      <c r="I51" s="8"/>
      <c r="J51" s="8"/>
      <c r="K51" s="8"/>
      <c r="L51" s="8"/>
      <c r="M51" s="10"/>
      <c r="N51" s="2"/>
      <c r="O51" s="30"/>
    </row>
    <row r="52" spans="1:15">
      <c r="A52" s="112" t="s">
        <v>0</v>
      </c>
      <c r="B52" s="108"/>
      <c r="C52" s="109"/>
      <c r="D52" s="8"/>
      <c r="E52" s="110"/>
      <c r="F52" s="110"/>
      <c r="G52" s="110"/>
      <c r="H52" s="110"/>
      <c r="I52" s="8"/>
      <c r="J52" s="8"/>
      <c r="K52" s="36"/>
      <c r="L52" s="8"/>
      <c r="M52" s="10"/>
      <c r="N52" s="2"/>
      <c r="O52" s="30"/>
    </row>
    <row r="53" spans="1:15">
      <c r="A53" s="116" t="s">
        <v>71</v>
      </c>
      <c r="B53" s="111"/>
      <c r="C53" s="110"/>
      <c r="D53" s="8"/>
      <c r="E53" s="110"/>
      <c r="F53" s="110"/>
      <c r="G53" s="3" t="s">
        <v>77</v>
      </c>
      <c r="I53" s="8"/>
      <c r="J53" s="8"/>
      <c r="K53" s="36"/>
      <c r="L53" s="8"/>
      <c r="M53" s="10"/>
      <c r="N53" s="2"/>
      <c r="O53" s="30"/>
    </row>
    <row r="54" spans="1:15">
      <c r="A54" t="s">
        <v>72</v>
      </c>
      <c r="B54" s="34"/>
      <c r="C54" s="34"/>
      <c r="D54" s="34"/>
      <c r="E54" s="37"/>
      <c r="F54" s="2"/>
      <c r="G54" s="110"/>
      <c r="H54" s="110"/>
      <c r="I54" s="8"/>
      <c r="J54" s="8"/>
      <c r="K54" s="36"/>
      <c r="L54" s="8"/>
      <c r="M54" s="10"/>
      <c r="N54" s="2"/>
      <c r="O54" s="30"/>
    </row>
    <row r="55" spans="1:15">
      <c r="A55" s="116" t="s">
        <v>73</v>
      </c>
      <c r="B55" s="34"/>
      <c r="C55" s="34"/>
      <c r="D55" s="38"/>
      <c r="E55" s="37"/>
      <c r="F55" s="2"/>
      <c r="G55" s="110"/>
      <c r="H55" s="110"/>
      <c r="I55" s="8"/>
      <c r="J55" s="8"/>
      <c r="K55" s="36"/>
      <c r="L55" s="8"/>
      <c r="M55" s="10"/>
      <c r="N55" s="2"/>
      <c r="O55" s="30"/>
    </row>
    <row r="56" spans="1:15">
      <c r="A56" s="116" t="s">
        <v>74</v>
      </c>
      <c r="B56" s="34"/>
      <c r="C56" s="34"/>
      <c r="D56" s="38"/>
      <c r="E56" s="37"/>
      <c r="F56" s="2"/>
      <c r="G56" s="110"/>
      <c r="H56" s="110"/>
      <c r="I56" s="8"/>
      <c r="J56" s="8"/>
      <c r="K56" s="8"/>
      <c r="L56" s="8"/>
      <c r="M56" s="10"/>
      <c r="N56" s="2"/>
      <c r="O56" s="30"/>
    </row>
    <row r="57" spans="1:15">
      <c r="A57" s="116" t="s">
        <v>75</v>
      </c>
      <c r="B57" s="34"/>
      <c r="C57" s="34"/>
      <c r="D57" s="34"/>
      <c r="E57" s="37"/>
      <c r="F57" s="2"/>
      <c r="G57" s="110"/>
      <c r="H57" s="110"/>
      <c r="I57" s="8"/>
      <c r="J57" s="8"/>
      <c r="K57" s="8"/>
      <c r="L57" s="8"/>
      <c r="M57" s="10"/>
      <c r="N57" s="3"/>
      <c r="O57" s="47"/>
    </row>
    <row r="58" spans="1:15" ht="13.5" thickBot="1">
      <c r="A58" s="39" t="s">
        <v>76</v>
      </c>
      <c r="B58" s="4"/>
      <c r="C58" s="4"/>
      <c r="D58" s="4"/>
      <c r="E58" s="40"/>
      <c r="F58" s="41"/>
      <c r="G58" s="42"/>
      <c r="H58" s="42"/>
      <c r="I58" s="42"/>
      <c r="J58" s="42"/>
      <c r="K58" s="42"/>
      <c r="L58" s="42"/>
      <c r="M58" s="43"/>
      <c r="N58" s="3"/>
      <c r="O58" s="47"/>
    </row>
    <row r="59" spans="1:15"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47"/>
    </row>
    <row r="60" spans="1:15" ht="13.5" thickBot="1">
      <c r="A60" s="113"/>
      <c r="B60" s="114"/>
      <c r="C60" s="114"/>
      <c r="D60" s="114"/>
      <c r="E60" s="114"/>
      <c r="F60" s="114"/>
      <c r="G60" s="114"/>
      <c r="H60" s="114"/>
      <c r="I60" s="114"/>
      <c r="J60" s="114"/>
      <c r="K60" s="114"/>
      <c r="L60" s="114"/>
      <c r="M60" s="114"/>
      <c r="N60" s="114"/>
      <c r="O60" s="115"/>
    </row>
    <row r="61" spans="1:15" ht="13.5" thickBot="1">
      <c r="A61" s="44"/>
      <c r="B61" s="41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5"/>
    </row>
  </sheetData>
  <mergeCells count="13">
    <mergeCell ref="A1:O1"/>
    <mergeCell ref="A2:O2"/>
    <mergeCell ref="C20:F20"/>
    <mergeCell ref="G20:J20"/>
    <mergeCell ref="K20:N20"/>
    <mergeCell ref="B17:M17"/>
    <mergeCell ref="J44:K44"/>
    <mergeCell ref="L44:M44"/>
    <mergeCell ref="A29:C29"/>
    <mergeCell ref="D44:E44"/>
    <mergeCell ref="F44:G44"/>
    <mergeCell ref="B44:C44"/>
    <mergeCell ref="H44:I44"/>
  </mergeCells>
  <phoneticPr fontId="5" type="noConversion"/>
  <pageMargins left="0.78740157480314965" right="0.78740157480314965" top="0.98425196850393704" bottom="0.98425196850393704" header="0.51181102362204722" footer="0.51181102362204722"/>
  <pageSetup paperSize="9" scale="42" orientation="portrait" r:id="rId1"/>
  <headerFooter alignWithMargins="0"/>
  <legacy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MTG3</vt:lpstr>
      <vt:lpstr>'MTG3'!Zone_d_impression</vt:lpstr>
    </vt:vector>
  </TitlesOfParts>
  <Company>TRANSPOLE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jledieu</dc:creator>
  <cp:lastModifiedBy>fmortreux</cp:lastModifiedBy>
  <cp:lastPrinted>2018-05-02T13:40:59Z</cp:lastPrinted>
  <dcterms:created xsi:type="dcterms:W3CDTF">2003-08-25T06:07:10Z</dcterms:created>
  <dcterms:modified xsi:type="dcterms:W3CDTF">2018-05-03T11:20:39Z</dcterms:modified>
</cp:coreProperties>
</file>