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\Desktop\"/>
    </mc:Choice>
  </mc:AlternateContent>
  <xr:revisionPtr revIDLastSave="0" documentId="13_ncr:1_{B78A7C76-8161-4DFF-BC97-13E7F5C8DFFC}" xr6:coauthVersionLast="31" xr6:coauthVersionMax="31" xr10:uidLastSave="{00000000-0000-0000-0000-000000000000}"/>
  <bookViews>
    <workbookView xWindow="0" yWindow="0" windowWidth="28800" windowHeight="12225" xr2:uid="{9B92D12C-F0DE-4F69-8A3B-A5804D3BE3FC}"/>
  </bookViews>
  <sheets>
    <sheet name="test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  <c r="E19" i="1" s="1"/>
  <c r="F18" i="1"/>
  <c r="E16" i="1"/>
  <c r="F16" i="1"/>
  <c r="E15" i="1"/>
  <c r="E14" i="1"/>
  <c r="E13" i="1"/>
  <c r="E12" i="1"/>
  <c r="E11" i="1"/>
  <c r="E10" i="1"/>
  <c r="E9" i="1"/>
  <c r="E8" i="1"/>
  <c r="E7" i="1"/>
  <c r="E6" i="1"/>
  <c r="E5" i="1"/>
  <c r="E4" i="1"/>
  <c r="E17" i="1" l="1"/>
</calcChain>
</file>

<file path=xl/sharedStrings.xml><?xml version="1.0" encoding="utf-8"?>
<sst xmlns="http://schemas.openxmlformats.org/spreadsheetml/2006/main" count="21" uniqueCount="10">
  <si>
    <t>Δ</t>
  </si>
  <si>
    <t>mercredi</t>
  </si>
  <si>
    <t>vendredi</t>
  </si>
  <si>
    <t>lundi</t>
  </si>
  <si>
    <t>TOTAL Δ</t>
  </si>
  <si>
    <t>Δ TOTAL Δ</t>
  </si>
  <si>
    <t>Écarts ≥ 5min retirés</t>
  </si>
  <si>
    <t>HEURES</t>
  </si>
  <si>
    <t>VERIFIEE</t>
  </si>
  <si>
    <t>ESTIMEE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</si>
</sst>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16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right" vertical="center"/>
    </xf>
    <xf numFmtId="0" fontId="1" fillId="0" borderId="16" xfId="0" applyFont="1" applyBorder="1" applyAlignment="1">
      <alignment horizontal="right" vertical="center"/>
    </xf>
    <xf numFmtId="164" fontId="1" fillId="0" borderId="16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62788-C0CA-4453-BABE-D78B11907B81}">
  <dimension ref="A1:F19"/>
  <sheetViews>
    <sheetView tabSelected="1" zoomScaleNormal="100" workbookViewId="0">
      <selection activeCell="G17" sqref="G17"/>
    </sheetView>
  </sheetViews>
  <sheetFormatPr baseColWidth="10" defaultRowHeight="18.75" x14ac:dyDescent="0.25"/>
  <cols>
    <col min="1" max="1" width="11.140625" style="3" bestFit="1" customWidth="1"/>
    <col min="2" max="2" width="4.140625" style="2" bestFit="1" customWidth="1"/>
    <col min="3" max="3" width="12.28515625" style="2" bestFit="1" customWidth="1"/>
    <col min="4" max="4" width="10.7109375" style="2" bestFit="1" customWidth="1"/>
    <col min="5" max="5" width="10" style="2" bestFit="1" customWidth="1"/>
    <col min="6" max="6" width="7.42578125" style="2" bestFit="1" customWidth="1"/>
    <col min="7" max="16384" width="11.42578125" style="2"/>
  </cols>
  <sheetData>
    <row r="1" spans="1:6" x14ac:dyDescent="0.25">
      <c r="A1" s="1" t="s">
        <v>7</v>
      </c>
      <c r="B1" s="1"/>
      <c r="C1" s="1"/>
      <c r="D1" s="1"/>
      <c r="E1" s="1"/>
      <c r="F1" s="1"/>
    </row>
    <row r="2" spans="1:6" ht="7.5" customHeight="1" thickBot="1" x14ac:dyDescent="0.3"/>
    <row r="3" spans="1:6" ht="19.5" thickBot="1" x14ac:dyDescent="0.3">
      <c r="A3" s="4">
        <v>43191</v>
      </c>
      <c r="B3" s="5"/>
      <c r="C3" s="6" t="s">
        <v>8</v>
      </c>
      <c r="D3" s="6" t="s">
        <v>9</v>
      </c>
      <c r="E3" s="7" t="s">
        <v>0</v>
      </c>
      <c r="F3" s="5"/>
    </row>
    <row r="4" spans="1:6" x14ac:dyDescent="0.25">
      <c r="A4" s="8" t="s">
        <v>1</v>
      </c>
      <c r="B4" s="9">
        <v>4</v>
      </c>
      <c r="C4" s="10">
        <v>0.8305555555555556</v>
      </c>
      <c r="D4" s="11">
        <v>0.82291666666666663</v>
      </c>
      <c r="E4" s="12">
        <f>IF(MINUTE(C4)&gt;MINUTE(D4),C4-D4,D4-C4)</f>
        <v>7.6388888888889728E-3</v>
      </c>
      <c r="F4" s="13"/>
    </row>
    <row r="5" spans="1:6" x14ac:dyDescent="0.25">
      <c r="A5" s="14" t="s">
        <v>2</v>
      </c>
      <c r="B5" s="15">
        <v>6</v>
      </c>
      <c r="C5" s="16">
        <v>0.7680555555555556</v>
      </c>
      <c r="D5" s="17">
        <v>0.78125</v>
      </c>
      <c r="E5" s="18">
        <f t="shared" ref="E5:E15" si="0">IF(MINUTE(C5)&gt;MINUTE(D5),C5-D5,D5-C5)</f>
        <v>1.3194444444444398E-2</v>
      </c>
      <c r="F5" s="19"/>
    </row>
    <row r="6" spans="1:6" x14ac:dyDescent="0.25">
      <c r="A6" s="14" t="s">
        <v>3</v>
      </c>
      <c r="B6" s="15">
        <v>9</v>
      </c>
      <c r="C6" s="16">
        <v>0.82152777777777775</v>
      </c>
      <c r="D6" s="17">
        <v>0.82291666666666663</v>
      </c>
      <c r="E6" s="20">
        <f t="shared" si="0"/>
        <v>1.388888888888884E-3</v>
      </c>
      <c r="F6" s="21"/>
    </row>
    <row r="7" spans="1:6" x14ac:dyDescent="0.25">
      <c r="A7" s="14" t="s">
        <v>1</v>
      </c>
      <c r="B7" s="15">
        <v>11</v>
      </c>
      <c r="C7" s="16">
        <v>0.81944444444444453</v>
      </c>
      <c r="D7" s="17">
        <v>0.82291666666666663</v>
      </c>
      <c r="E7" s="20">
        <f t="shared" si="0"/>
        <v>3.4722222222220989E-3</v>
      </c>
      <c r="F7" s="21"/>
    </row>
    <row r="8" spans="1:6" x14ac:dyDescent="0.25">
      <c r="A8" s="14" t="s">
        <v>2</v>
      </c>
      <c r="B8" s="15">
        <v>13</v>
      </c>
      <c r="C8" s="16">
        <v>0.77777777777777779</v>
      </c>
      <c r="D8" s="17">
        <v>0.78125</v>
      </c>
      <c r="E8" s="20">
        <f t="shared" si="0"/>
        <v>3.4722222222222099E-3</v>
      </c>
      <c r="F8" s="21"/>
    </row>
    <row r="9" spans="1:6" x14ac:dyDescent="0.25">
      <c r="A9" s="14" t="s">
        <v>3</v>
      </c>
      <c r="B9" s="15">
        <v>16</v>
      </c>
      <c r="C9" s="16">
        <v>0.80555555555555547</v>
      </c>
      <c r="D9" s="17">
        <v>0.82291666666666663</v>
      </c>
      <c r="E9" s="20">
        <f t="shared" si="0"/>
        <v>1.736111111111116E-2</v>
      </c>
      <c r="F9" s="21"/>
    </row>
    <row r="10" spans="1:6" x14ac:dyDescent="0.25">
      <c r="A10" s="14" t="s">
        <v>1</v>
      </c>
      <c r="B10" s="15">
        <v>18</v>
      </c>
      <c r="C10" s="16">
        <v>0.81944444444444453</v>
      </c>
      <c r="D10" s="17">
        <v>0.82291666666666663</v>
      </c>
      <c r="E10" s="20">
        <f t="shared" si="0"/>
        <v>3.4722222222220989E-3</v>
      </c>
      <c r="F10" s="21"/>
    </row>
    <row r="11" spans="1:6" x14ac:dyDescent="0.25">
      <c r="A11" s="14" t="s">
        <v>2</v>
      </c>
      <c r="B11" s="15">
        <v>20</v>
      </c>
      <c r="C11" s="16">
        <v>0.82013888888888886</v>
      </c>
      <c r="D11" s="17">
        <v>0.82013888888888886</v>
      </c>
      <c r="E11" s="20">
        <f t="shared" si="0"/>
        <v>0</v>
      </c>
      <c r="F11" s="21"/>
    </row>
    <row r="12" spans="1:6" x14ac:dyDescent="0.25">
      <c r="A12" s="14" t="s">
        <v>3</v>
      </c>
      <c r="B12" s="15">
        <v>23</v>
      </c>
      <c r="C12" s="16">
        <v>0.81736111111111109</v>
      </c>
      <c r="D12" s="17">
        <v>0.82291666666666663</v>
      </c>
      <c r="E12" s="20">
        <f t="shared" si="0"/>
        <v>5.5555555555555358E-3</v>
      </c>
      <c r="F12" s="21"/>
    </row>
    <row r="13" spans="1:6" s="22" customFormat="1" x14ac:dyDescent="0.25">
      <c r="A13" s="14" t="s">
        <v>1</v>
      </c>
      <c r="B13" s="15">
        <v>25</v>
      </c>
      <c r="C13" s="16">
        <v>0.82708333333333339</v>
      </c>
      <c r="D13" s="17">
        <v>0.82291666666666663</v>
      </c>
      <c r="E13" s="20">
        <f t="shared" si="0"/>
        <v>4.1666666666667629E-3</v>
      </c>
      <c r="F13" s="21"/>
    </row>
    <row r="14" spans="1:6" x14ac:dyDescent="0.25">
      <c r="A14" s="14" t="s">
        <v>2</v>
      </c>
      <c r="B14" s="15">
        <v>27</v>
      </c>
      <c r="C14" s="16">
        <v>0.78472222222222221</v>
      </c>
      <c r="D14" s="17">
        <v>0.78125</v>
      </c>
      <c r="E14" s="20">
        <f t="shared" si="0"/>
        <v>3.4722222222222099E-3</v>
      </c>
      <c r="F14" s="21"/>
    </row>
    <row r="15" spans="1:6" s="22" customFormat="1" ht="19.5" thickBot="1" x14ac:dyDescent="0.3">
      <c r="A15" s="23" t="s">
        <v>3</v>
      </c>
      <c r="B15" s="24">
        <v>30</v>
      </c>
      <c r="C15" s="25">
        <v>0.8208333333333333</v>
      </c>
      <c r="D15" s="26">
        <v>0.82291666666666663</v>
      </c>
      <c r="E15" s="27">
        <f t="shared" si="0"/>
        <v>2.0833333333333259E-3</v>
      </c>
      <c r="F15" s="28"/>
    </row>
    <row r="16" spans="1:6" ht="18.75" customHeight="1" x14ac:dyDescent="0.25">
      <c r="A16" s="29" t="s">
        <v>4</v>
      </c>
      <c r="B16" s="30"/>
      <c r="C16" s="30"/>
      <c r="D16" s="30"/>
      <c r="E16" s="31">
        <f>SUMIF(C4:D15,MINUTE(C4:C15)&lt;MINUTE(D4:D15),E4:F15)</f>
        <v>0</v>
      </c>
      <c r="F16" s="32">
        <f>SUMIF(C4:D15,MINUTE(C4:C15)&gt;MINUTE(D4:D15),E4:F15)</f>
        <v>0</v>
      </c>
    </row>
    <row r="17" spans="1:6" ht="19.5" thickBot="1" x14ac:dyDescent="0.3">
      <c r="A17" s="33" t="s">
        <v>5</v>
      </c>
      <c r="B17" s="34"/>
      <c r="C17" s="34"/>
      <c r="D17" s="34"/>
      <c r="E17" s="35">
        <f>IF(E16&gt;F16,E16-F16,F16-E16)</f>
        <v>0</v>
      </c>
      <c r="F17" s="36"/>
    </row>
    <row r="18" spans="1:6" ht="18.75" customHeight="1" x14ac:dyDescent="0.25">
      <c r="A18" s="37" t="s">
        <v>6</v>
      </c>
      <c r="B18" s="38"/>
      <c r="C18" s="44" t="s">
        <v>4</v>
      </c>
      <c r="D18" s="45"/>
      <c r="E18" s="31">
        <f>SUMIFS(E4:F15,C4:D15,"MINUTE(C4:C15)&lt;MINUTE(D4:D15)",E4:F15,"&lt;0:05")</f>
        <v>0</v>
      </c>
      <c r="F18" s="32">
        <f>SUMIFS(E4:F15,C4:D15,MINUTE(C4:C15)&gt;MINUTE(D4:D15),E4:F15,"&lt;0:05")</f>
        <v>0</v>
      </c>
    </row>
    <row r="19" spans="1:6" ht="19.5" thickBot="1" x14ac:dyDescent="0.3">
      <c r="A19" s="40"/>
      <c r="B19" s="41"/>
      <c r="C19" s="42" t="s">
        <v>5</v>
      </c>
      <c r="D19" s="43"/>
      <c r="E19" s="35">
        <f>IF(E18&gt;F18,E18-F18,F18-E18)</f>
        <v>0</v>
      </c>
      <c r="F19" s="39"/>
    </row>
  </sheetData>
  <mergeCells count="22">
    <mergeCell ref="E19:F19"/>
    <mergeCell ref="C19:D19"/>
    <mergeCell ref="C18:D18"/>
    <mergeCell ref="A18:B19"/>
    <mergeCell ref="E13:F13"/>
    <mergeCell ref="E14:F14"/>
    <mergeCell ref="E15:F15"/>
    <mergeCell ref="A16:D16"/>
    <mergeCell ref="A17:D17"/>
    <mergeCell ref="E17:F17"/>
    <mergeCell ref="E7:F7"/>
    <mergeCell ref="E8:F8"/>
    <mergeCell ref="E9:F9"/>
    <mergeCell ref="E10:F10"/>
    <mergeCell ref="E11:F11"/>
    <mergeCell ref="E12:F12"/>
    <mergeCell ref="A1:F1"/>
    <mergeCell ref="A3:B3"/>
    <mergeCell ref="E3:F3"/>
    <mergeCell ref="E4:F4"/>
    <mergeCell ref="E5:F5"/>
    <mergeCell ref="E6:F6"/>
  </mergeCells>
  <conditionalFormatting sqref="E4:F15">
    <cfRule type="expression" dxfId="13" priority="9">
      <formula>IF(MINUTE(D4)&gt;MINUTE(C4),E4,)</formula>
    </cfRule>
    <cfRule type="expression" dxfId="12" priority="10">
      <formula>IF(MINUTE(C4)&gt;MINUTE(D4),E4,)</formula>
    </cfRule>
  </conditionalFormatting>
  <conditionalFormatting sqref="E17">
    <cfRule type="expression" dxfId="11" priority="7">
      <formula>IF(E16&lt;F16,E17,)</formula>
    </cfRule>
    <cfRule type="expression" dxfId="10" priority="8">
      <formula>IF(E16&gt;F16,E17,)</formula>
    </cfRule>
  </conditionalFormatting>
  <conditionalFormatting sqref="F17">
    <cfRule type="expression" dxfId="9" priority="13">
      <formula>IF(F16&lt;#REF!,F17,)</formula>
    </cfRule>
    <cfRule type="expression" dxfId="8" priority="14">
      <formula>IF(F16&gt;#REF!,F17,)</formula>
    </cfRule>
  </conditionalFormatting>
  <conditionalFormatting sqref="E19">
    <cfRule type="expression" dxfId="7" priority="1">
      <formula>IF(E18&lt;F18,E19,)</formula>
    </cfRule>
    <cfRule type="expression" dxfId="6" priority="2">
      <formula>IF(E18&gt;F18,E19,)</formula>
    </cfRule>
  </conditionalFormatting>
  <conditionalFormatting sqref="F19">
    <cfRule type="expression" dxfId="3" priority="3">
      <formula>IF(F18&lt;#REF!,F19,)</formula>
    </cfRule>
    <cfRule type="expression" dxfId="2" priority="4">
      <formula>IF(F18&gt;#REF!,F19,)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Bougaud - TerreauxSTAR</dc:creator>
  <cp:lastModifiedBy>Emilie Bougaud - TerreauxSTAR</cp:lastModifiedBy>
  <dcterms:created xsi:type="dcterms:W3CDTF">2018-05-02T14:50:57Z</dcterms:created>
  <dcterms:modified xsi:type="dcterms:W3CDTF">2018-05-02T15:32:17Z</dcterms:modified>
</cp:coreProperties>
</file>