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K:\Test Forecast\"/>
    </mc:Choice>
  </mc:AlternateContent>
  <xr:revisionPtr revIDLastSave="0" documentId="13_ncr:1_{FFF20BE9-9C7F-4E5E-A940-54A34312D6CA}" xr6:coauthVersionLast="47" xr6:coauthVersionMax="47" xr10:uidLastSave="{00000000-0000-0000-0000-000000000000}"/>
  <bookViews>
    <workbookView xWindow="28680" yWindow="-120" windowWidth="29040" windowHeight="15840" activeTab="4" xr2:uid="{00000000-000D-0000-FFFF-FFFF00000000}"/>
  </bookViews>
  <sheets>
    <sheet name="Exec. summ." sheetId="3" r:id="rId1"/>
    <sheet name="Products" sheetId="7" r:id="rId2"/>
    <sheet name="Template_Country1" sheetId="1" r:id="rId3"/>
    <sheet name="BULGARIA" sheetId="2" r:id="rId4"/>
    <sheet name="ROMANIA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O28" i="6" l="1"/>
  <c r="AP27" i="6"/>
  <c r="K27" i="6"/>
  <c r="J27" i="6"/>
  <c r="H26" i="6"/>
  <c r="AS25" i="6"/>
  <c r="AR25" i="6"/>
  <c r="AQ25" i="6"/>
  <c r="AP25" i="6"/>
  <c r="AO25" i="6"/>
  <c r="AN25" i="6"/>
  <c r="AM25" i="6"/>
  <c r="AL25" i="6"/>
  <c r="AK25" i="6"/>
  <c r="AJ25" i="6"/>
  <c r="AI25" i="6"/>
  <c r="AH25" i="6"/>
  <c r="AF25" i="6"/>
  <c r="AE25" i="6"/>
  <c r="AD25" i="6"/>
  <c r="AC25" i="6"/>
  <c r="AB25" i="6"/>
  <c r="AA25" i="6"/>
  <c r="Z25" i="6"/>
  <c r="Y25" i="6"/>
  <c r="X25" i="6"/>
  <c r="W25" i="6"/>
  <c r="V25" i="6"/>
  <c r="U25" i="6"/>
  <c r="S25" i="6"/>
  <c r="R25" i="6"/>
  <c r="Q25" i="6"/>
  <c r="P25" i="6"/>
  <c r="O25" i="6"/>
  <c r="N25" i="6"/>
  <c r="M25" i="6"/>
  <c r="L25" i="6"/>
  <c r="J25" i="6"/>
  <c r="I25" i="6"/>
  <c r="H25" i="6"/>
  <c r="AT24" i="6"/>
  <c r="AT25" i="6" s="1"/>
  <c r="AG24" i="6"/>
  <c r="AG25" i="6" s="1"/>
  <c r="K24" i="6"/>
  <c r="K25" i="6" s="1"/>
  <c r="AB23" i="6"/>
  <c r="AS22" i="6"/>
  <c r="AK22" i="6"/>
  <c r="AC22" i="6"/>
  <c r="U22" i="6"/>
  <c r="M22" i="6"/>
  <c r="K22" i="6"/>
  <c r="J22" i="6"/>
  <c r="I22" i="6"/>
  <c r="H22" i="6"/>
  <c r="AP20" i="6"/>
  <c r="AH20" i="6"/>
  <c r="Z20" i="6"/>
  <c r="AL19" i="6"/>
  <c r="AL23" i="6" s="1"/>
  <c r="AD19" i="6"/>
  <c r="AD23" i="6" s="1"/>
  <c r="V19" i="6"/>
  <c r="V23" i="6" s="1"/>
  <c r="N19" i="6"/>
  <c r="N23" i="6" s="1"/>
  <c r="AS18" i="6"/>
  <c r="AS20" i="6" s="1"/>
  <c r="AR18" i="6"/>
  <c r="AR22" i="6" s="1"/>
  <c r="AQ18" i="6"/>
  <c r="AQ22" i="6" s="1"/>
  <c r="AP18" i="6"/>
  <c r="AP22" i="6" s="1"/>
  <c r="AO18" i="6"/>
  <c r="AO20" i="6" s="1"/>
  <c r="AN18" i="6"/>
  <c r="AN20" i="6" s="1"/>
  <c r="AM18" i="6"/>
  <c r="AL18" i="6"/>
  <c r="AN27" i="6" s="1"/>
  <c r="AK18" i="6"/>
  <c r="AJ18" i="6"/>
  <c r="AJ22" i="6" s="1"/>
  <c r="AI18" i="6"/>
  <c r="AH18" i="6"/>
  <c r="AF18" i="6"/>
  <c r="AE18" i="6"/>
  <c r="AD18" i="6"/>
  <c r="AF27" i="6" s="1"/>
  <c r="AC18" i="6"/>
  <c r="AE27" i="6" s="1"/>
  <c r="AB18" i="6"/>
  <c r="AB22" i="6" s="1"/>
  <c r="AA18" i="6"/>
  <c r="AA22" i="6" s="1"/>
  <c r="Z18" i="6"/>
  <c r="Y18" i="6"/>
  <c r="X18" i="6"/>
  <c r="AJ29" i="6" s="1"/>
  <c r="W18" i="6"/>
  <c r="V18" i="6"/>
  <c r="X27" i="6" s="1"/>
  <c r="U18" i="6"/>
  <c r="W28" i="6" s="1"/>
  <c r="S18" i="6"/>
  <c r="S22" i="6" s="1"/>
  <c r="R18" i="6"/>
  <c r="R22" i="6" s="1"/>
  <c r="Q18" i="6"/>
  <c r="Q22" i="6" s="1"/>
  <c r="P18" i="6"/>
  <c r="O18" i="6"/>
  <c r="U29" i="6" s="1"/>
  <c r="N18" i="6"/>
  <c r="M18" i="6"/>
  <c r="O27" i="6" s="1"/>
  <c r="L18" i="6"/>
  <c r="S29" i="6" s="1"/>
  <c r="I17" i="6"/>
  <c r="I26" i="6" s="1"/>
  <c r="J17" i="6" s="1"/>
  <c r="J26" i="6" s="1"/>
  <c r="AS16" i="6"/>
  <c r="AR16" i="6"/>
  <c r="AQ16" i="6"/>
  <c r="AP16" i="6"/>
  <c r="AO16" i="6"/>
  <c r="AN16" i="6"/>
  <c r="AM16" i="6"/>
  <c r="AL16" i="6"/>
  <c r="AK16" i="6"/>
  <c r="AJ16" i="6"/>
  <c r="AI16" i="6"/>
  <c r="AH16" i="6"/>
  <c r="AF16" i="6"/>
  <c r="AE16" i="6"/>
  <c r="AD16" i="6"/>
  <c r="AC16" i="6"/>
  <c r="AB16" i="6"/>
  <c r="AA16" i="6"/>
  <c r="Z16" i="6"/>
  <c r="Y16" i="6"/>
  <c r="X16" i="6"/>
  <c r="W16" i="6"/>
  <c r="V16" i="6"/>
  <c r="U16" i="6"/>
  <c r="S16" i="6"/>
  <c r="R16" i="6"/>
  <c r="Q16" i="6"/>
  <c r="P16" i="6"/>
  <c r="O16" i="6"/>
  <c r="N16" i="6"/>
  <c r="M16" i="6"/>
  <c r="L16" i="6"/>
  <c r="K16" i="6"/>
  <c r="J16" i="6"/>
  <c r="I16" i="6"/>
  <c r="H16" i="6"/>
  <c r="F16" i="6"/>
  <c r="AS12" i="6"/>
  <c r="AR12" i="6"/>
  <c r="AQ12" i="6"/>
  <c r="AP12" i="6"/>
  <c r="AO12" i="6"/>
  <c r="AN12" i="6"/>
  <c r="AM12" i="6"/>
  <c r="AL12" i="6"/>
  <c r="AK12" i="6"/>
  <c r="AJ12" i="6"/>
  <c r="AI12" i="6"/>
  <c r="AH12" i="6"/>
  <c r="AF12" i="6"/>
  <c r="AE12" i="6"/>
  <c r="AD12" i="6"/>
  <c r="AC12" i="6"/>
  <c r="AB12" i="6"/>
  <c r="AA12" i="6"/>
  <c r="Z12" i="6"/>
  <c r="Y12" i="6"/>
  <c r="X12" i="6"/>
  <c r="W12" i="6"/>
  <c r="V12" i="6"/>
  <c r="U12" i="6"/>
  <c r="S12" i="6"/>
  <c r="R12" i="6"/>
  <c r="Q12" i="6"/>
  <c r="P12" i="6"/>
  <c r="O12" i="6"/>
  <c r="N12" i="6"/>
  <c r="M12" i="6"/>
  <c r="L12" i="6"/>
  <c r="K12" i="6"/>
  <c r="J12" i="6"/>
  <c r="I12" i="6"/>
  <c r="H12" i="6"/>
  <c r="AS11" i="6"/>
  <c r="AR11" i="6"/>
  <c r="AQ11" i="6"/>
  <c r="AP11" i="6"/>
  <c r="AO11" i="6"/>
  <c r="AN11" i="6"/>
  <c r="AM11" i="6"/>
  <c r="AL11" i="6"/>
  <c r="AK11" i="6"/>
  <c r="AJ11" i="6"/>
  <c r="AI11" i="6"/>
  <c r="AH11" i="6"/>
  <c r="AF11" i="6"/>
  <c r="AE11" i="6"/>
  <c r="AD11" i="6"/>
  <c r="AC11" i="6"/>
  <c r="AB11" i="6"/>
  <c r="AA11" i="6"/>
  <c r="Z11" i="6"/>
  <c r="Y11" i="6"/>
  <c r="X11" i="6"/>
  <c r="W11" i="6"/>
  <c r="V11" i="6"/>
  <c r="U11" i="6"/>
  <c r="S11" i="6"/>
  <c r="R11" i="6"/>
  <c r="Q11" i="6"/>
  <c r="P11" i="6"/>
  <c r="O11" i="6"/>
  <c r="N11" i="6"/>
  <c r="M11" i="6"/>
  <c r="L11" i="6"/>
  <c r="K11" i="6"/>
  <c r="J11" i="6"/>
  <c r="I11" i="6"/>
  <c r="H11" i="6"/>
  <c r="AS10" i="6"/>
  <c r="AR10" i="6"/>
  <c r="AQ10" i="6"/>
  <c r="AP10" i="6"/>
  <c r="AO10" i="6"/>
  <c r="AN10" i="6"/>
  <c r="AM10" i="6"/>
  <c r="AL10" i="6"/>
  <c r="AK10" i="6"/>
  <c r="AJ10" i="6"/>
  <c r="AI10" i="6"/>
  <c r="AH10" i="6"/>
  <c r="AF10" i="6"/>
  <c r="AE10" i="6"/>
  <c r="AD10" i="6"/>
  <c r="AC10" i="6"/>
  <c r="AB10" i="6"/>
  <c r="AA10" i="6"/>
  <c r="Z10" i="6"/>
  <c r="Y10" i="6"/>
  <c r="X10" i="6"/>
  <c r="W10" i="6"/>
  <c r="V10" i="6"/>
  <c r="U10" i="6"/>
  <c r="S10" i="6"/>
  <c r="R10" i="6"/>
  <c r="Q10" i="6"/>
  <c r="P10" i="6"/>
  <c r="O10" i="6"/>
  <c r="N10" i="6"/>
  <c r="M10" i="6"/>
  <c r="L10" i="6"/>
  <c r="K10" i="6"/>
  <c r="J10" i="6"/>
  <c r="I10" i="6"/>
  <c r="H10" i="6"/>
  <c r="H9" i="6"/>
  <c r="H13" i="6" s="1"/>
  <c r="AT8" i="6"/>
  <c r="AG8" i="6"/>
  <c r="T8" i="6"/>
  <c r="W7" i="6"/>
  <c r="AS6" i="6"/>
  <c r="AR6" i="6"/>
  <c r="AQ6" i="6"/>
  <c r="AP6" i="6"/>
  <c r="AO6" i="6"/>
  <c r="AN6" i="6"/>
  <c r="AM6" i="6"/>
  <c r="AL6" i="6"/>
  <c r="AK6" i="6"/>
  <c r="AJ6" i="6"/>
  <c r="AI6" i="6"/>
  <c r="AH6" i="6"/>
  <c r="AF6" i="6"/>
  <c r="AE6" i="6"/>
  <c r="AD6" i="6"/>
  <c r="AC6" i="6"/>
  <c r="AB6" i="6"/>
  <c r="AA6" i="6"/>
  <c r="Z6" i="6"/>
  <c r="Y6" i="6"/>
  <c r="X6" i="6"/>
  <c r="W6" i="6"/>
  <c r="V6" i="6"/>
  <c r="U6" i="6"/>
  <c r="AS5" i="6"/>
  <c r="AS19" i="6" s="1"/>
  <c r="AR5" i="6"/>
  <c r="AR19" i="6" s="1"/>
  <c r="AR21" i="6" s="1"/>
  <c r="AQ5" i="6"/>
  <c r="AQ19" i="6" s="1"/>
  <c r="AP5" i="6"/>
  <c r="AP19" i="6" s="1"/>
  <c r="AO5" i="6"/>
  <c r="AO19" i="6" s="1"/>
  <c r="AN5" i="6"/>
  <c r="AN19" i="6" s="1"/>
  <c r="AM5" i="6"/>
  <c r="AM19" i="6" s="1"/>
  <c r="AL5" i="6"/>
  <c r="AL7" i="6" s="1"/>
  <c r="AK5" i="6"/>
  <c r="AK19" i="6" s="1"/>
  <c r="AJ5" i="6"/>
  <c r="AJ19" i="6" s="1"/>
  <c r="AJ21" i="6" s="1"/>
  <c r="AI5" i="6"/>
  <c r="AI19" i="6" s="1"/>
  <c r="AH5" i="6"/>
  <c r="AT5" i="6" s="1"/>
  <c r="AF5" i="6"/>
  <c r="AF19" i="6" s="1"/>
  <c r="AE5" i="6"/>
  <c r="AE19" i="6" s="1"/>
  <c r="AD5" i="6"/>
  <c r="AD7" i="6" s="1"/>
  <c r="AC5" i="6"/>
  <c r="AC19" i="6" s="1"/>
  <c r="AB5" i="6"/>
  <c r="AB19" i="6" s="1"/>
  <c r="AB21" i="6" s="1"/>
  <c r="AA5" i="6"/>
  <c r="AA19" i="6" s="1"/>
  <c r="Z5" i="6"/>
  <c r="Z19" i="6" s="1"/>
  <c r="Y5" i="6"/>
  <c r="Y19" i="6" s="1"/>
  <c r="X5" i="6"/>
  <c r="X19" i="6" s="1"/>
  <c r="W5" i="6"/>
  <c r="W19" i="6" s="1"/>
  <c r="V5" i="6"/>
  <c r="V7" i="6" s="1"/>
  <c r="U5" i="6"/>
  <c r="U19" i="6" s="1"/>
  <c r="S5" i="6"/>
  <c r="S19" i="6" s="1"/>
  <c r="S23" i="6" s="1"/>
  <c r="R5" i="6"/>
  <c r="R19" i="6" s="1"/>
  <c r="R23" i="6" s="1"/>
  <c r="Q5" i="6"/>
  <c r="Q19" i="6" s="1"/>
  <c r="Q23" i="6" s="1"/>
  <c r="P5" i="6"/>
  <c r="P19" i="6" s="1"/>
  <c r="P23" i="6" s="1"/>
  <c r="O5" i="6"/>
  <c r="O19" i="6" s="1"/>
  <c r="O23" i="6" s="1"/>
  <c r="N5" i="6"/>
  <c r="M5" i="6"/>
  <c r="M19" i="6" s="1"/>
  <c r="M23" i="6" s="1"/>
  <c r="L5" i="6"/>
  <c r="L19" i="6" s="1"/>
  <c r="L23" i="6" s="1"/>
  <c r="K5" i="6"/>
  <c r="K19" i="6" s="1"/>
  <c r="K23" i="6" s="1"/>
  <c r="J5" i="6"/>
  <c r="J19" i="6" s="1"/>
  <c r="J23" i="6" s="1"/>
  <c r="I5" i="6"/>
  <c r="I19" i="6" s="1"/>
  <c r="I23" i="6" s="1"/>
  <c r="H5" i="6"/>
  <c r="T5" i="6" s="1"/>
  <c r="AT4" i="6"/>
  <c r="AT6" i="6" s="1"/>
  <c r="AG4" i="6"/>
  <c r="AG6" i="6" s="1"/>
  <c r="T4" i="6"/>
  <c r="I3" i="6"/>
  <c r="I9" i="6" s="1"/>
  <c r="D2" i="6"/>
  <c r="D3" i="6" s="1"/>
  <c r="D4" i="6" s="1"/>
  <c r="D5" i="6" s="1"/>
  <c r="AT1" i="6"/>
  <c r="AS1" i="6"/>
  <c r="AR1" i="6"/>
  <c r="AQ1" i="6"/>
  <c r="AP1" i="6"/>
  <c r="AO1" i="6"/>
  <c r="AN1" i="6"/>
  <c r="AM1" i="6"/>
  <c r="AL1" i="6"/>
  <c r="AK1" i="6"/>
  <c r="AJ1" i="6"/>
  <c r="AI1" i="6"/>
  <c r="AH1" i="6"/>
  <c r="AG1" i="6"/>
  <c r="AF1" i="6"/>
  <c r="AE1" i="6"/>
  <c r="AD1" i="6"/>
  <c r="AC1" i="6"/>
  <c r="AB1" i="6"/>
  <c r="AA1" i="6"/>
  <c r="Z1" i="6"/>
  <c r="Y1" i="6"/>
  <c r="X1" i="6"/>
  <c r="W1" i="6"/>
  <c r="V1" i="6"/>
  <c r="U1" i="6"/>
  <c r="T1" i="6"/>
  <c r="S1" i="6"/>
  <c r="R1" i="6"/>
  <c r="Q1" i="6"/>
  <c r="P1" i="6"/>
  <c r="O1" i="6"/>
  <c r="N1" i="6"/>
  <c r="M1" i="6"/>
  <c r="L1" i="6"/>
  <c r="K1" i="6"/>
  <c r="J1" i="6"/>
  <c r="I1" i="6"/>
  <c r="H1" i="6"/>
  <c r="H5" i="2"/>
  <c r="F16" i="2"/>
  <c r="D2" i="2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H1" i="2"/>
  <c r="I14" i="6" l="1"/>
  <c r="I15" i="6"/>
  <c r="I13" i="6"/>
  <c r="J3" i="6"/>
  <c r="J9" i="6" s="1"/>
  <c r="D6" i="6"/>
  <c r="Y23" i="6"/>
  <c r="Y21" i="6"/>
  <c r="AP23" i="6"/>
  <c r="AP21" i="6"/>
  <c r="Z23" i="6"/>
  <c r="Z21" i="6"/>
  <c r="AI23" i="6"/>
  <c r="AI21" i="6"/>
  <c r="AQ23" i="6"/>
  <c r="AQ21" i="6"/>
  <c r="AO27" i="6"/>
  <c r="AM20" i="6"/>
  <c r="AR28" i="6"/>
  <c r="AM22" i="6"/>
  <c r="V21" i="6"/>
  <c r="AJ23" i="6"/>
  <c r="P27" i="6"/>
  <c r="AA23" i="6"/>
  <c r="AA21" i="6"/>
  <c r="Z29" i="6"/>
  <c r="AI29" i="6"/>
  <c r="W20" i="6"/>
  <c r="AB28" i="6"/>
  <c r="W22" i="6"/>
  <c r="AQ29" i="6"/>
  <c r="AE20" i="6"/>
  <c r="AE22" i="6"/>
  <c r="AD21" i="6"/>
  <c r="AR23" i="6"/>
  <c r="Y27" i="6"/>
  <c r="AC29" i="6"/>
  <c r="J30" i="6"/>
  <c r="K17" i="6"/>
  <c r="K26" i="6" s="1"/>
  <c r="AA29" i="6"/>
  <c r="U28" i="6"/>
  <c r="O22" i="6"/>
  <c r="Q27" i="6"/>
  <c r="AR29" i="6"/>
  <c r="AL21" i="6"/>
  <c r="AH27" i="6"/>
  <c r="AL29" i="6"/>
  <c r="AG19" i="6"/>
  <c r="U23" i="6"/>
  <c r="AC21" i="6"/>
  <c r="AC23" i="6"/>
  <c r="AB29" i="6"/>
  <c r="AK29" i="6"/>
  <c r="AS29" i="6"/>
  <c r="AS21" i="6"/>
  <c r="AS23" i="6"/>
  <c r="AM23" i="6"/>
  <c r="AM21" i="6"/>
  <c r="AE28" i="6"/>
  <c r="AN28" i="6"/>
  <c r="O28" i="6"/>
  <c r="W23" i="6"/>
  <c r="W21" i="6"/>
  <c r="AE23" i="6"/>
  <c r="AE21" i="6"/>
  <c r="AN23" i="6"/>
  <c r="AN21" i="6"/>
  <c r="AE7" i="6"/>
  <c r="X28" i="6"/>
  <c r="AK21" i="6"/>
  <c r="AK23" i="6"/>
  <c r="X23" i="6"/>
  <c r="X21" i="6"/>
  <c r="AF23" i="6"/>
  <c r="AF21" i="6"/>
  <c r="AO23" i="6"/>
  <c r="AO21" i="6"/>
  <c r="AM7" i="6"/>
  <c r="AM27" i="6"/>
  <c r="AM32" i="6" s="1"/>
  <c r="AF28" i="6"/>
  <c r="X7" i="6"/>
  <c r="AF7" i="6"/>
  <c r="AN7" i="6"/>
  <c r="AA20" i="6"/>
  <c r="AI20" i="6"/>
  <c r="AQ20" i="6"/>
  <c r="N22" i="6"/>
  <c r="V22" i="6"/>
  <c r="AD22" i="6"/>
  <c r="AL22" i="6"/>
  <c r="Z27" i="6"/>
  <c r="AI27" i="6"/>
  <c r="AI32" i="6" s="1"/>
  <c r="AQ27" i="6"/>
  <c r="AQ32" i="6" s="1"/>
  <c r="P28" i="6"/>
  <c r="Y28" i="6"/>
  <c r="AH28" i="6"/>
  <c r="AP28" i="6"/>
  <c r="V29" i="6"/>
  <c r="AD29" i="6"/>
  <c r="AM29" i="6"/>
  <c r="AG5" i="6"/>
  <c r="AG7" i="6" s="1"/>
  <c r="Y7" i="6"/>
  <c r="AO7" i="6"/>
  <c r="AG18" i="6"/>
  <c r="H19" i="6"/>
  <c r="U21" i="6" s="1"/>
  <c r="AB20" i="6"/>
  <c r="AJ20" i="6"/>
  <c r="AR20" i="6"/>
  <c r="R27" i="6"/>
  <c r="AA27" i="6"/>
  <c r="AA32" i="6" s="1"/>
  <c r="AJ27" i="6"/>
  <c r="AJ32" i="6" s="1"/>
  <c r="AR27" i="6"/>
  <c r="Q28" i="6"/>
  <c r="Z28" i="6"/>
  <c r="AI28" i="6"/>
  <c r="AQ28" i="6"/>
  <c r="W29" i="6"/>
  <c r="AE29" i="6"/>
  <c r="AE32" i="6" s="1"/>
  <c r="AN29" i="6"/>
  <c r="AN32" i="6" s="1"/>
  <c r="Z7" i="6"/>
  <c r="AH7" i="6"/>
  <c r="AP7" i="6"/>
  <c r="H15" i="6"/>
  <c r="U20" i="6"/>
  <c r="AC20" i="6"/>
  <c r="AK20" i="6"/>
  <c r="P22" i="6"/>
  <c r="X22" i="6"/>
  <c r="AF22" i="6"/>
  <c r="AN22" i="6"/>
  <c r="S27" i="6"/>
  <c r="S32" i="6" s="1"/>
  <c r="AB27" i="6"/>
  <c r="AB32" i="6" s="1"/>
  <c r="AK27" i="6"/>
  <c r="AK32" i="6" s="1"/>
  <c r="AS27" i="6"/>
  <c r="AS32" i="6" s="1"/>
  <c r="R28" i="6"/>
  <c r="AA28" i="6"/>
  <c r="AJ28" i="6"/>
  <c r="X29" i="6"/>
  <c r="X32" i="6" s="1"/>
  <c r="AF29" i="6"/>
  <c r="AF32" i="6" s="1"/>
  <c r="AO29" i="6"/>
  <c r="AA7" i="6"/>
  <c r="AI7" i="6"/>
  <c r="AQ7" i="6"/>
  <c r="AH19" i="6"/>
  <c r="V20" i="6"/>
  <c r="AD20" i="6"/>
  <c r="AL20" i="6"/>
  <c r="Y22" i="6"/>
  <c r="AO22" i="6"/>
  <c r="L27" i="6"/>
  <c r="U27" i="6"/>
  <c r="U32" i="6" s="1"/>
  <c r="AC27" i="6"/>
  <c r="AL27" i="6"/>
  <c r="AL32" i="6" s="1"/>
  <c r="S28" i="6"/>
  <c r="AK28" i="6"/>
  <c r="AS28" i="6"/>
  <c r="Y29" i="6"/>
  <c r="AH29" i="6"/>
  <c r="AP29" i="6"/>
  <c r="AP32" i="6" s="1"/>
  <c r="AB7" i="6"/>
  <c r="AJ7" i="6"/>
  <c r="AR7" i="6"/>
  <c r="H14" i="6"/>
  <c r="T18" i="6"/>
  <c r="T22" i="6" s="1"/>
  <c r="Z22" i="6"/>
  <c r="AH22" i="6"/>
  <c r="M27" i="6"/>
  <c r="V27" i="6"/>
  <c r="V32" i="6" s="1"/>
  <c r="AD27" i="6"/>
  <c r="AD32" i="6" s="1"/>
  <c r="AC28" i="6"/>
  <c r="AL28" i="6"/>
  <c r="U7" i="6"/>
  <c r="AC7" i="6"/>
  <c r="AK7" i="6"/>
  <c r="AS7" i="6"/>
  <c r="X20" i="6"/>
  <c r="AF20" i="6"/>
  <c r="AI22" i="6"/>
  <c r="T24" i="6"/>
  <c r="T25" i="6" s="1"/>
  <c r="N27" i="6"/>
  <c r="W27" i="6"/>
  <c r="W32" i="6" s="1"/>
  <c r="M28" i="6"/>
  <c r="V28" i="6"/>
  <c r="AD28" i="6"/>
  <c r="AM28" i="6"/>
  <c r="AT18" i="6"/>
  <c r="Y20" i="6"/>
  <c r="L22" i="6"/>
  <c r="N28" i="6"/>
  <c r="Y32" i="6" l="1"/>
  <c r="D7" i="6"/>
  <c r="AG23" i="6"/>
  <c r="Z32" i="6"/>
  <c r="AO32" i="6"/>
  <c r="J14" i="6"/>
  <c r="J15" i="6"/>
  <c r="J13" i="6"/>
  <c r="K3" i="6"/>
  <c r="K9" i="6" s="1"/>
  <c r="AT20" i="6"/>
  <c r="AT22" i="6"/>
  <c r="AT7" i="6"/>
  <c r="T19" i="6"/>
  <c r="T23" i="6" s="1"/>
  <c r="H23" i="6"/>
  <c r="K30" i="6"/>
  <c r="L17" i="6"/>
  <c r="L26" i="6" s="1"/>
  <c r="AC32" i="6"/>
  <c r="AH23" i="6"/>
  <c r="AH21" i="6"/>
  <c r="AT19" i="6"/>
  <c r="AR32" i="6"/>
  <c r="AG20" i="6"/>
  <c r="AG22" i="6"/>
  <c r="AH32" i="6"/>
  <c r="K24" i="2"/>
  <c r="K25" i="2" s="1"/>
  <c r="AS5" i="2"/>
  <c r="AS19" i="2" s="1"/>
  <c r="AR5" i="2"/>
  <c r="AR19" i="2" s="1"/>
  <c r="AR23" i="2" s="1"/>
  <c r="AQ5" i="2"/>
  <c r="AQ19" i="2" s="1"/>
  <c r="AQ23" i="2" s="1"/>
  <c r="AP5" i="2"/>
  <c r="AP19" i="2" s="1"/>
  <c r="AP23" i="2" s="1"/>
  <c r="AO5" i="2"/>
  <c r="AO19" i="2" s="1"/>
  <c r="AO23" i="2" s="1"/>
  <c r="AN5" i="2"/>
  <c r="AN19" i="2" s="1"/>
  <c r="AN23" i="2" s="1"/>
  <c r="AM5" i="2"/>
  <c r="AM19" i="2" s="1"/>
  <c r="AM23" i="2" s="1"/>
  <c r="AL5" i="2"/>
  <c r="AL19" i="2" s="1"/>
  <c r="AL23" i="2" s="1"/>
  <c r="AK5" i="2"/>
  <c r="AJ5" i="2"/>
  <c r="AI5" i="2"/>
  <c r="AI19" i="2" s="1"/>
  <c r="AI23" i="2" s="1"/>
  <c r="AH5" i="2"/>
  <c r="AH19" i="2" s="1"/>
  <c r="X12" i="2"/>
  <c r="AF5" i="2"/>
  <c r="AF19" i="2" s="1"/>
  <c r="AF23" i="2" s="1"/>
  <c r="AE5" i="2"/>
  <c r="AR7" i="2" s="1"/>
  <c r="AD5" i="2"/>
  <c r="AD19" i="2" s="1"/>
  <c r="AC5" i="2"/>
  <c r="AC19" i="2" s="1"/>
  <c r="AB5" i="2"/>
  <c r="AA5" i="2"/>
  <c r="Z5" i="2"/>
  <c r="Y5" i="2"/>
  <c r="Y19" i="2" s="1"/>
  <c r="Y23" i="2" s="1"/>
  <c r="X5" i="2"/>
  <c r="AK7" i="2" s="1"/>
  <c r="W5" i="2"/>
  <c r="AJ7" i="2" s="1"/>
  <c r="V5" i="2"/>
  <c r="U5" i="2"/>
  <c r="I5" i="2"/>
  <c r="V7" i="2" s="1"/>
  <c r="J5" i="2"/>
  <c r="K5" i="2"/>
  <c r="L5" i="2"/>
  <c r="L19" i="2" s="1"/>
  <c r="L23" i="2" s="1"/>
  <c r="M5" i="2"/>
  <c r="N5" i="2"/>
  <c r="N19" i="2" s="1"/>
  <c r="N23" i="2" s="1"/>
  <c r="O5" i="2"/>
  <c r="O19" i="2" s="1"/>
  <c r="O23" i="2" s="1"/>
  <c r="P5" i="2"/>
  <c r="Q5" i="2"/>
  <c r="R5" i="2"/>
  <c r="R19" i="2" s="1"/>
  <c r="S5" i="2"/>
  <c r="S19" i="2" s="1"/>
  <c r="S23" i="2" s="1"/>
  <c r="H19" i="2"/>
  <c r="Z7" i="2"/>
  <c r="Q19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F25" i="2"/>
  <c r="AE25" i="2"/>
  <c r="AD25" i="2"/>
  <c r="AC25" i="2"/>
  <c r="AB25" i="2"/>
  <c r="AA25" i="2"/>
  <c r="Z25" i="2"/>
  <c r="Y25" i="2"/>
  <c r="X25" i="2"/>
  <c r="W25" i="2"/>
  <c r="V25" i="2"/>
  <c r="U25" i="2"/>
  <c r="S25" i="2"/>
  <c r="R25" i="2"/>
  <c r="Q25" i="2"/>
  <c r="P25" i="2"/>
  <c r="O25" i="2"/>
  <c r="N25" i="2"/>
  <c r="M25" i="2"/>
  <c r="L25" i="2"/>
  <c r="J25" i="2"/>
  <c r="I25" i="2"/>
  <c r="H25" i="2"/>
  <c r="AT24" i="2"/>
  <c r="AG24" i="2"/>
  <c r="AK19" i="2"/>
  <c r="AK23" i="2" s="1"/>
  <c r="AJ19" i="2"/>
  <c r="AJ23" i="2" s="1"/>
  <c r="AA19" i="2"/>
  <c r="AA23" i="2" s="1"/>
  <c r="Z19" i="2"/>
  <c r="Z23" i="2" s="1"/>
  <c r="X19" i="2"/>
  <c r="X23" i="2" s="1"/>
  <c r="P19" i="2"/>
  <c r="P23" i="2" s="1"/>
  <c r="AS18" i="2"/>
  <c r="AS22" i="2" s="1"/>
  <c r="AR18" i="2"/>
  <c r="AR22" i="2" s="1"/>
  <c r="AQ18" i="2"/>
  <c r="AQ22" i="2" s="1"/>
  <c r="AP18" i="2"/>
  <c r="AP22" i="2" s="1"/>
  <c r="AO18" i="2"/>
  <c r="AO22" i="2" s="1"/>
  <c r="AN18" i="2"/>
  <c r="AN22" i="2" s="1"/>
  <c r="AM18" i="2"/>
  <c r="AM22" i="2" s="1"/>
  <c r="AL18" i="2"/>
  <c r="AL22" i="2" s="1"/>
  <c r="AK18" i="2"/>
  <c r="AK22" i="2" s="1"/>
  <c r="AJ18" i="2"/>
  <c r="AI18" i="2"/>
  <c r="AF18" i="2"/>
  <c r="AF22" i="2" s="1"/>
  <c r="AE18" i="2"/>
  <c r="AE22" i="2" s="1"/>
  <c r="AD18" i="2"/>
  <c r="AD22" i="2" s="1"/>
  <c r="AC18" i="2"/>
  <c r="AC22" i="2" s="1"/>
  <c r="AB18" i="2"/>
  <c r="AB22" i="2" s="1"/>
  <c r="AA18" i="2"/>
  <c r="Z18" i="2"/>
  <c r="Y18" i="2"/>
  <c r="X18" i="2"/>
  <c r="W18" i="2"/>
  <c r="V18" i="2"/>
  <c r="V20" i="2" s="1"/>
  <c r="U18" i="2"/>
  <c r="S18" i="2"/>
  <c r="R18" i="2"/>
  <c r="Q18" i="2"/>
  <c r="P18" i="2"/>
  <c r="O18" i="2"/>
  <c r="N18" i="2"/>
  <c r="M18" i="2"/>
  <c r="L18" i="2"/>
  <c r="Y20" i="2" s="1"/>
  <c r="K27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F16" i="2"/>
  <c r="AE16" i="2"/>
  <c r="AD16" i="2"/>
  <c r="AC16" i="2"/>
  <c r="AB16" i="2"/>
  <c r="AA16" i="2"/>
  <c r="Z16" i="2"/>
  <c r="Y16" i="2"/>
  <c r="X16" i="2"/>
  <c r="W16" i="2"/>
  <c r="V16" i="2"/>
  <c r="U16" i="2"/>
  <c r="S16" i="2"/>
  <c r="R16" i="2"/>
  <c r="Q16" i="2"/>
  <c r="P16" i="2"/>
  <c r="O16" i="2"/>
  <c r="N16" i="2"/>
  <c r="M16" i="2"/>
  <c r="L16" i="2"/>
  <c r="K16" i="2"/>
  <c r="J16" i="2"/>
  <c r="I16" i="2"/>
  <c r="H16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Z12" i="2"/>
  <c r="Y12" i="2"/>
  <c r="S12" i="2"/>
  <c r="R12" i="2"/>
  <c r="Q12" i="2"/>
  <c r="P12" i="2"/>
  <c r="O12" i="2"/>
  <c r="N12" i="2"/>
  <c r="M12" i="2"/>
  <c r="L12" i="2"/>
  <c r="K12" i="2"/>
  <c r="J12" i="2"/>
  <c r="I12" i="2"/>
  <c r="H12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Z11" i="2"/>
  <c r="Y11" i="2"/>
  <c r="X11" i="2"/>
  <c r="W11" i="2"/>
  <c r="V11" i="2"/>
  <c r="U11" i="2"/>
  <c r="S11" i="2"/>
  <c r="R11" i="2"/>
  <c r="Q11" i="2"/>
  <c r="P11" i="2"/>
  <c r="O11" i="2"/>
  <c r="N11" i="2"/>
  <c r="M11" i="2"/>
  <c r="L11" i="2"/>
  <c r="K11" i="2"/>
  <c r="J11" i="2"/>
  <c r="I11" i="2"/>
  <c r="H11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C10" i="2"/>
  <c r="AB10" i="2"/>
  <c r="AA10" i="2"/>
  <c r="Z10" i="2"/>
  <c r="Y10" i="2"/>
  <c r="X10" i="2"/>
  <c r="W10" i="2"/>
  <c r="V10" i="2"/>
  <c r="U10" i="2"/>
  <c r="S10" i="2"/>
  <c r="R10" i="2"/>
  <c r="Q10" i="2"/>
  <c r="P10" i="2"/>
  <c r="O10" i="2"/>
  <c r="N10" i="2"/>
  <c r="M10" i="2"/>
  <c r="L10" i="2"/>
  <c r="K10" i="2"/>
  <c r="J10" i="2"/>
  <c r="I10" i="2"/>
  <c r="H10" i="2"/>
  <c r="AT8" i="2"/>
  <c r="AG8" i="2"/>
  <c r="T8" i="2"/>
  <c r="Y7" i="2"/>
  <c r="AS6" i="2"/>
  <c r="AR6" i="2"/>
  <c r="AQ6" i="2"/>
  <c r="AP6" i="2"/>
  <c r="AO6" i="2"/>
  <c r="AN6" i="2"/>
  <c r="AM6" i="2"/>
  <c r="AL6" i="2"/>
  <c r="AK6" i="2"/>
  <c r="AJ6" i="2"/>
  <c r="AI6" i="2"/>
  <c r="AH6" i="2"/>
  <c r="AF6" i="2"/>
  <c r="AE6" i="2"/>
  <c r="AD6" i="2"/>
  <c r="AC6" i="2"/>
  <c r="AB6" i="2"/>
  <c r="AA6" i="2"/>
  <c r="Z6" i="2"/>
  <c r="Y6" i="2"/>
  <c r="X6" i="2"/>
  <c r="W6" i="2"/>
  <c r="V6" i="2"/>
  <c r="U6" i="2"/>
  <c r="AG4" i="2"/>
  <c r="AT23" i="6" l="1"/>
  <c r="AT21" i="6"/>
  <c r="AG21" i="6"/>
  <c r="K15" i="6"/>
  <c r="K13" i="6"/>
  <c r="K14" i="6"/>
  <c r="L3" i="6"/>
  <c r="L9" i="6" s="1"/>
  <c r="L30" i="6"/>
  <c r="M17" i="6"/>
  <c r="M26" i="6" s="1"/>
  <c r="D8" i="6"/>
  <c r="AA20" i="2"/>
  <c r="W7" i="2"/>
  <c r="AA7" i="2"/>
  <c r="S27" i="2"/>
  <c r="X7" i="2"/>
  <c r="Z20" i="2"/>
  <c r="AH7" i="2"/>
  <c r="AI7" i="2"/>
  <c r="T24" i="2"/>
  <c r="T25" i="2" s="1"/>
  <c r="Z28" i="2"/>
  <c r="AE19" i="2"/>
  <c r="AE23" i="2" s="1"/>
  <c r="AG5" i="2"/>
  <c r="AA28" i="2"/>
  <c r="AK27" i="2"/>
  <c r="AB28" i="2"/>
  <c r="AT25" i="2"/>
  <c r="AL7" i="2"/>
  <c r="V19" i="2"/>
  <c r="AI21" i="2" s="1"/>
  <c r="AB7" i="2"/>
  <c r="AC28" i="2"/>
  <c r="U19" i="2"/>
  <c r="AH21" i="2" s="1"/>
  <c r="W19" i="2"/>
  <c r="W23" i="2" s="1"/>
  <c r="I22" i="2"/>
  <c r="AG25" i="2"/>
  <c r="AN7" i="2"/>
  <c r="AS7" i="2"/>
  <c r="AT5" i="2"/>
  <c r="AM7" i="2"/>
  <c r="AL27" i="2"/>
  <c r="AO28" i="2"/>
  <c r="AN28" i="2"/>
  <c r="AK20" i="2"/>
  <c r="AM20" i="2"/>
  <c r="AA11" i="2"/>
  <c r="AB11" i="2"/>
  <c r="AC12" i="2"/>
  <c r="AE12" i="2"/>
  <c r="AA12" i="2"/>
  <c r="AB12" i="2"/>
  <c r="AD10" i="2"/>
  <c r="AD11" i="2"/>
  <c r="AE10" i="2"/>
  <c r="AE11" i="2"/>
  <c r="AF10" i="2"/>
  <c r="AF11" i="2"/>
  <c r="AF12" i="2"/>
  <c r="AH18" i="2"/>
  <c r="AR29" i="2" s="1"/>
  <c r="AD12" i="2"/>
  <c r="U12" i="2"/>
  <c r="AC11" i="2"/>
  <c r="AT4" i="2"/>
  <c r="AT6" i="2" s="1"/>
  <c r="V12" i="2"/>
  <c r="W12" i="2"/>
  <c r="AP21" i="2"/>
  <c r="AC23" i="2"/>
  <c r="AQ21" i="2"/>
  <c r="AD23" i="2"/>
  <c r="AO7" i="2"/>
  <c r="AK21" i="2"/>
  <c r="AF7" i="2"/>
  <c r="AB19" i="2"/>
  <c r="AB23" i="2" s="1"/>
  <c r="AO21" i="2"/>
  <c r="AP7" i="2"/>
  <c r="AC7" i="2"/>
  <c r="AS21" i="2"/>
  <c r="AQ7" i="2"/>
  <c r="AF21" i="2"/>
  <c r="AD7" i="2"/>
  <c r="AL21" i="2"/>
  <c r="AJ21" i="2"/>
  <c r="I19" i="2"/>
  <c r="I23" i="2" s="1"/>
  <c r="K19" i="2"/>
  <c r="J19" i="2"/>
  <c r="J23" i="2" s="1"/>
  <c r="T5" i="2"/>
  <c r="U7" i="2"/>
  <c r="R23" i="2"/>
  <c r="AD21" i="2"/>
  <c r="Q23" i="2"/>
  <c r="M19" i="2"/>
  <c r="M23" i="2" s="1"/>
  <c r="Y21" i="2"/>
  <c r="AE7" i="2"/>
  <c r="U21" i="2"/>
  <c r="AR20" i="2"/>
  <c r="AJ20" i="2"/>
  <c r="U22" i="2"/>
  <c r="W27" i="2"/>
  <c r="AL20" i="2"/>
  <c r="V22" i="2"/>
  <c r="X27" i="2"/>
  <c r="Y27" i="2"/>
  <c r="AO20" i="2"/>
  <c r="AE27" i="2"/>
  <c r="U27" i="2"/>
  <c r="V27" i="2"/>
  <c r="AS20" i="2"/>
  <c r="N28" i="2"/>
  <c r="V29" i="2"/>
  <c r="W20" i="2"/>
  <c r="O28" i="2"/>
  <c r="W29" i="2"/>
  <c r="X20" i="2"/>
  <c r="P28" i="2"/>
  <c r="X29" i="2"/>
  <c r="X32" i="2" s="1"/>
  <c r="Q28" i="2"/>
  <c r="Y29" i="2"/>
  <c r="J22" i="2"/>
  <c r="Q22" i="2"/>
  <c r="Q27" i="2"/>
  <c r="L27" i="2"/>
  <c r="Z29" i="2"/>
  <c r="R27" i="2"/>
  <c r="M28" i="2"/>
  <c r="J27" i="2"/>
  <c r="H22" i="2"/>
  <c r="H26" i="2"/>
  <c r="I17" i="2" s="1"/>
  <c r="I26" i="2" s="1"/>
  <c r="J17" i="2" s="1"/>
  <c r="J26" i="2" s="1"/>
  <c r="T4" i="2"/>
  <c r="AG6" i="2" s="1"/>
  <c r="H9" i="2"/>
  <c r="H15" i="2" s="1"/>
  <c r="AP28" i="2"/>
  <c r="AQ28" i="2"/>
  <c r="AC29" i="2"/>
  <c r="AA29" i="2"/>
  <c r="AG18" i="2"/>
  <c r="AB20" i="2"/>
  <c r="AN20" i="2"/>
  <c r="K22" i="2"/>
  <c r="W22" i="2"/>
  <c r="AI22" i="2"/>
  <c r="H23" i="2"/>
  <c r="M27" i="2"/>
  <c r="Z27" i="2"/>
  <c r="AM27" i="2"/>
  <c r="R28" i="2"/>
  <c r="AE28" i="2"/>
  <c r="AR28" i="2"/>
  <c r="AD29" i="2"/>
  <c r="AC20" i="2"/>
  <c r="AA21" i="2"/>
  <c r="AM21" i="2"/>
  <c r="L22" i="2"/>
  <c r="X22" i="2"/>
  <c r="AJ22" i="2"/>
  <c r="AS23" i="2"/>
  <c r="N27" i="2"/>
  <c r="AA27" i="2"/>
  <c r="AN27" i="2"/>
  <c r="S28" i="2"/>
  <c r="AF28" i="2"/>
  <c r="AS28" i="2"/>
  <c r="AE29" i="2"/>
  <c r="T18" i="2"/>
  <c r="AD28" i="2"/>
  <c r="AD20" i="2"/>
  <c r="AP20" i="2"/>
  <c r="AB21" i="2"/>
  <c r="AN21" i="2"/>
  <c r="M22" i="2"/>
  <c r="Y22" i="2"/>
  <c r="AH23" i="2"/>
  <c r="O27" i="2"/>
  <c r="AB27" i="2"/>
  <c r="AO27" i="2"/>
  <c r="U28" i="2"/>
  <c r="S29" i="2"/>
  <c r="S32" i="2" s="1"/>
  <c r="AF29" i="2"/>
  <c r="AE20" i="2"/>
  <c r="AQ20" i="2"/>
  <c r="AC21" i="2"/>
  <c r="N22" i="2"/>
  <c r="Z22" i="2"/>
  <c r="P27" i="2"/>
  <c r="AC27" i="2"/>
  <c r="AP27" i="2"/>
  <c r="V28" i="2"/>
  <c r="U29" i="2"/>
  <c r="AT19" i="2"/>
  <c r="AF20" i="2"/>
  <c r="O22" i="2"/>
  <c r="AA22" i="2"/>
  <c r="AD27" i="2"/>
  <c r="AQ27" i="2"/>
  <c r="W28" i="2"/>
  <c r="U20" i="2"/>
  <c r="P22" i="2"/>
  <c r="AR27" i="2"/>
  <c r="X28" i="2"/>
  <c r="AB29" i="2"/>
  <c r="AF27" i="2"/>
  <c r="AS27" i="2"/>
  <c r="Y28" i="2"/>
  <c r="AI20" i="2"/>
  <c r="R22" i="2"/>
  <c r="S22" i="2"/>
  <c r="L15" i="6" l="1"/>
  <c r="L13" i="6"/>
  <c r="L14" i="6"/>
  <c r="M3" i="6"/>
  <c r="M9" i="6" s="1"/>
  <c r="D9" i="6"/>
  <c r="M31" i="6"/>
  <c r="M30" i="6"/>
  <c r="N17" i="6"/>
  <c r="N26" i="6" s="1"/>
  <c r="AR21" i="2"/>
  <c r="V21" i="2"/>
  <c r="J30" i="2"/>
  <c r="V23" i="2"/>
  <c r="AG7" i="2"/>
  <c r="AT7" i="2"/>
  <c r="Z21" i="2"/>
  <c r="H13" i="2"/>
  <c r="W21" i="2"/>
  <c r="AG19" i="2"/>
  <c r="AT21" i="2" s="1"/>
  <c r="U23" i="2"/>
  <c r="AE21" i="2"/>
  <c r="T19" i="2"/>
  <c r="T23" i="2" s="1"/>
  <c r="AK28" i="2"/>
  <c r="AH29" i="2"/>
  <c r="AH27" i="2"/>
  <c r="AO29" i="2"/>
  <c r="AO32" i="2" s="1"/>
  <c r="AT18" i="2"/>
  <c r="AT22" i="2" s="1"/>
  <c r="AN29" i="2"/>
  <c r="AN32" i="2" s="1"/>
  <c r="AQ29" i="2"/>
  <c r="AQ32" i="2" s="1"/>
  <c r="AK29" i="2"/>
  <c r="AK32" i="2" s="1"/>
  <c r="AI29" i="2"/>
  <c r="AS29" i="2"/>
  <c r="AS32" i="2" s="1"/>
  <c r="AL29" i="2"/>
  <c r="AL32" i="2" s="1"/>
  <c r="AL28" i="2"/>
  <c r="AJ28" i="2"/>
  <c r="AH28" i="2"/>
  <c r="AI28" i="2"/>
  <c r="AP29" i="2"/>
  <c r="AP32" i="2" s="1"/>
  <c r="AI27" i="2"/>
  <c r="AJ29" i="2"/>
  <c r="AM28" i="2"/>
  <c r="AM29" i="2"/>
  <c r="AM32" i="2" s="1"/>
  <c r="AJ27" i="2"/>
  <c r="AH22" i="2"/>
  <c r="AH20" i="2"/>
  <c r="K23" i="2"/>
  <c r="X21" i="2"/>
  <c r="W32" i="2"/>
  <c r="AE32" i="2"/>
  <c r="U32" i="2"/>
  <c r="V32" i="2"/>
  <c r="Z32" i="2"/>
  <c r="AR32" i="2"/>
  <c r="Y32" i="2"/>
  <c r="T22" i="2"/>
  <c r="AB32" i="2"/>
  <c r="AA32" i="2"/>
  <c r="H14" i="2"/>
  <c r="K17" i="2"/>
  <c r="K26" i="2" s="1"/>
  <c r="K30" i="2" s="1"/>
  <c r="I3" i="2"/>
  <c r="I9" i="2" s="1"/>
  <c r="AG20" i="2"/>
  <c r="AG22" i="2"/>
  <c r="AC32" i="2"/>
  <c r="AF32" i="2"/>
  <c r="AD32" i="2"/>
  <c r="AT23" i="2"/>
  <c r="M13" i="6" l="1"/>
  <c r="M14" i="6"/>
  <c r="N3" i="6"/>
  <c r="N9" i="6" s="1"/>
  <c r="M15" i="6"/>
  <c r="D10" i="6"/>
  <c r="N31" i="6"/>
  <c r="N30" i="6"/>
  <c r="O17" i="6"/>
  <c r="O26" i="6" s="1"/>
  <c r="AH32" i="2"/>
  <c r="AI32" i="2"/>
  <c r="AG23" i="2"/>
  <c r="AG21" i="2"/>
  <c r="AT20" i="2"/>
  <c r="AJ32" i="2"/>
  <c r="L17" i="2"/>
  <c r="L26" i="2" s="1"/>
  <c r="L30" i="2" s="1"/>
  <c r="I13" i="2"/>
  <c r="J3" i="2"/>
  <c r="J9" i="2" s="1"/>
  <c r="I15" i="2"/>
  <c r="I14" i="2"/>
  <c r="N13" i="6" l="1"/>
  <c r="N14" i="6"/>
  <c r="N15" i="6"/>
  <c r="O3" i="6"/>
  <c r="O9" i="6" s="1"/>
  <c r="D11" i="6"/>
  <c r="O30" i="6"/>
  <c r="P17" i="6"/>
  <c r="P26" i="6" s="1"/>
  <c r="O31" i="6"/>
  <c r="M17" i="2"/>
  <c r="M26" i="2" s="1"/>
  <c r="M30" i="2" s="1"/>
  <c r="J13" i="2"/>
  <c r="J15" i="2"/>
  <c r="J14" i="2"/>
  <c r="K3" i="2"/>
  <c r="K9" i="2" s="1"/>
  <c r="P31" i="6" l="1"/>
  <c r="P30" i="6"/>
  <c r="Q17" i="6"/>
  <c r="Q26" i="6" s="1"/>
  <c r="D12" i="6"/>
  <c r="O13" i="6"/>
  <c r="O14" i="6"/>
  <c r="O15" i="6"/>
  <c r="P3" i="6"/>
  <c r="P9" i="6" s="1"/>
  <c r="M31" i="2"/>
  <c r="N17" i="2"/>
  <c r="N26" i="2" s="1"/>
  <c r="O17" i="2" s="1"/>
  <c r="O26" i="2" s="1"/>
  <c r="K15" i="2"/>
  <c r="K14" i="2"/>
  <c r="K13" i="2"/>
  <c r="L3" i="2"/>
  <c r="L9" i="2" s="1"/>
  <c r="D13" i="6" l="1"/>
  <c r="Q31" i="6"/>
  <c r="Q30" i="6"/>
  <c r="R17" i="6"/>
  <c r="R26" i="6" s="1"/>
  <c r="P13" i="6"/>
  <c r="P14" i="6"/>
  <c r="P15" i="6"/>
  <c r="Q3" i="6"/>
  <c r="Q9" i="6" s="1"/>
  <c r="N31" i="2"/>
  <c r="N30" i="2"/>
  <c r="L15" i="2"/>
  <c r="L14" i="2"/>
  <c r="M3" i="2"/>
  <c r="M9" i="2" s="1"/>
  <c r="L13" i="2"/>
  <c r="O30" i="2"/>
  <c r="P17" i="2"/>
  <c r="P26" i="2" s="1"/>
  <c r="O31" i="2"/>
  <c r="Q14" i="6" l="1"/>
  <c r="Q15" i="6"/>
  <c r="R3" i="6"/>
  <c r="R9" i="6" s="1"/>
  <c r="Q13" i="6"/>
  <c r="R31" i="6"/>
  <c r="R30" i="6"/>
  <c r="S17" i="6"/>
  <c r="S26" i="6" s="1"/>
  <c r="D14" i="6"/>
  <c r="M14" i="2"/>
  <c r="M13" i="2"/>
  <c r="M15" i="2"/>
  <c r="N3" i="2"/>
  <c r="N9" i="2" s="1"/>
  <c r="Q17" i="2"/>
  <c r="Q26" i="2" s="1"/>
  <c r="P30" i="2"/>
  <c r="P31" i="2"/>
  <c r="S31" i="6" l="1"/>
  <c r="S30" i="6"/>
  <c r="U17" i="6"/>
  <c r="U26" i="6" s="1"/>
  <c r="R14" i="6"/>
  <c r="R15" i="6"/>
  <c r="R13" i="6"/>
  <c r="S3" i="6"/>
  <c r="S9" i="6" s="1"/>
  <c r="D15" i="6"/>
  <c r="O3" i="2"/>
  <c r="O9" i="2" s="1"/>
  <c r="N13" i="2"/>
  <c r="N15" i="2"/>
  <c r="N14" i="2"/>
  <c r="Q31" i="2"/>
  <c r="R17" i="2"/>
  <c r="R26" i="2" s="1"/>
  <c r="Q30" i="2"/>
  <c r="U31" i="6" l="1"/>
  <c r="U30" i="6"/>
  <c r="V17" i="6"/>
  <c r="V26" i="6" s="1"/>
  <c r="S15" i="6"/>
  <c r="S13" i="6"/>
  <c r="S14" i="6"/>
  <c r="U3" i="6"/>
  <c r="U9" i="6" s="1"/>
  <c r="D16" i="6"/>
  <c r="P3" i="2"/>
  <c r="P9" i="2" s="1"/>
  <c r="O15" i="2"/>
  <c r="O13" i="2"/>
  <c r="O14" i="2"/>
  <c r="R31" i="2"/>
  <c r="S17" i="2"/>
  <c r="S26" i="2" s="1"/>
  <c r="R30" i="2"/>
  <c r="V31" i="6" l="1"/>
  <c r="V30" i="6"/>
  <c r="W17" i="6"/>
  <c r="W26" i="6" s="1"/>
  <c r="U15" i="6"/>
  <c r="U13" i="6"/>
  <c r="U14" i="6"/>
  <c r="V3" i="6"/>
  <c r="V9" i="6" s="1"/>
  <c r="D17" i="6"/>
  <c r="P15" i="2"/>
  <c r="P14" i="2"/>
  <c r="P13" i="2"/>
  <c r="Q3" i="2"/>
  <c r="Q9" i="2" s="1"/>
  <c r="S31" i="2"/>
  <c r="U17" i="2"/>
  <c r="U26" i="2" s="1"/>
  <c r="S30" i="2"/>
  <c r="D18" i="6" l="1"/>
  <c r="V13" i="6"/>
  <c r="V14" i="6"/>
  <c r="W3" i="6"/>
  <c r="W9" i="6" s="1"/>
  <c r="V15" i="6"/>
  <c r="W31" i="6"/>
  <c r="W30" i="6"/>
  <c r="X17" i="6"/>
  <c r="X26" i="6" s="1"/>
  <c r="Q14" i="2"/>
  <c r="R3" i="2"/>
  <c r="R9" i="2" s="1"/>
  <c r="Q13" i="2"/>
  <c r="Q15" i="2"/>
  <c r="U31" i="2"/>
  <c r="U30" i="2"/>
  <c r="V17" i="2"/>
  <c r="V26" i="2" s="1"/>
  <c r="X30" i="6" l="1"/>
  <c r="Y17" i="6"/>
  <c r="Y26" i="6" s="1"/>
  <c r="X31" i="6"/>
  <c r="W13" i="6"/>
  <c r="W14" i="6"/>
  <c r="W15" i="6"/>
  <c r="X3" i="6"/>
  <c r="X9" i="6" s="1"/>
  <c r="D19" i="6"/>
  <c r="R14" i="2"/>
  <c r="R15" i="2"/>
  <c r="R13" i="2"/>
  <c r="S3" i="2"/>
  <c r="S9" i="2" s="1"/>
  <c r="V31" i="2"/>
  <c r="V30" i="2"/>
  <c r="W17" i="2"/>
  <c r="W26" i="2" s="1"/>
  <c r="Y31" i="6" l="1"/>
  <c r="Y30" i="6"/>
  <c r="Z17" i="6"/>
  <c r="Z26" i="6" s="1"/>
  <c r="X13" i="6"/>
  <c r="X14" i="6"/>
  <c r="X15" i="6"/>
  <c r="Y3" i="6"/>
  <c r="Y9" i="6" s="1"/>
  <c r="D20" i="6"/>
  <c r="S15" i="2"/>
  <c r="S14" i="2"/>
  <c r="S13" i="2"/>
  <c r="U3" i="2"/>
  <c r="U9" i="2" s="1"/>
  <c r="W31" i="2"/>
  <c r="W30" i="2"/>
  <c r="X17" i="2"/>
  <c r="X26" i="2" s="1"/>
  <c r="D21" i="6" l="1"/>
  <c r="Z31" i="6"/>
  <c r="Z30" i="6"/>
  <c r="AA17" i="6"/>
  <c r="AA26" i="6" s="1"/>
  <c r="Y13" i="6"/>
  <c r="Y14" i="6"/>
  <c r="Y15" i="6"/>
  <c r="Z3" i="6"/>
  <c r="Z9" i="6" s="1"/>
  <c r="U13" i="2"/>
  <c r="V3" i="2"/>
  <c r="V9" i="2" s="1"/>
  <c r="U15" i="2"/>
  <c r="U14" i="2"/>
  <c r="X30" i="2"/>
  <c r="Y17" i="2"/>
  <c r="Y26" i="2" s="1"/>
  <c r="X31" i="2"/>
  <c r="AA31" i="6" l="1"/>
  <c r="AA30" i="6"/>
  <c r="AB17" i="6"/>
  <c r="AB26" i="6" s="1"/>
  <c r="Z14" i="6"/>
  <c r="Z15" i="6"/>
  <c r="AA3" i="6"/>
  <c r="AA9" i="6" s="1"/>
  <c r="Z13" i="6"/>
  <c r="D22" i="6"/>
  <c r="V14" i="2"/>
  <c r="W3" i="2"/>
  <c r="W9" i="2" s="1"/>
  <c r="V15" i="2"/>
  <c r="V13" i="2"/>
  <c r="Y30" i="2"/>
  <c r="Z17" i="2"/>
  <c r="Z26" i="2" s="1"/>
  <c r="Y31" i="2"/>
  <c r="AA14" i="6" l="1"/>
  <c r="AA15" i="6"/>
  <c r="AA13" i="6"/>
  <c r="AB3" i="6"/>
  <c r="AB9" i="6" s="1"/>
  <c r="AB31" i="6"/>
  <c r="AB30" i="6"/>
  <c r="AC17" i="6"/>
  <c r="AC26" i="6" s="1"/>
  <c r="D23" i="6"/>
  <c r="W14" i="2"/>
  <c r="W15" i="2"/>
  <c r="W13" i="2"/>
  <c r="X3" i="2"/>
  <c r="X9" i="2" s="1"/>
  <c r="Z30" i="2"/>
  <c r="AA17" i="2"/>
  <c r="AA26" i="2" s="1"/>
  <c r="Z31" i="2"/>
  <c r="AB15" i="6" l="1"/>
  <c r="AB13" i="6"/>
  <c r="AB14" i="6"/>
  <c r="AC3" i="6"/>
  <c r="AC9" i="6" s="1"/>
  <c r="D24" i="6"/>
  <c r="AC31" i="6"/>
  <c r="AC30" i="6"/>
  <c r="AD17" i="6"/>
  <c r="AD26" i="6" s="1"/>
  <c r="X14" i="2"/>
  <c r="Y3" i="2"/>
  <c r="Y9" i="2" s="1"/>
  <c r="X15" i="2"/>
  <c r="X13" i="2"/>
  <c r="AA30" i="2"/>
  <c r="AB17" i="2"/>
  <c r="AB26" i="2" s="1"/>
  <c r="AA31" i="2"/>
  <c r="D25" i="6" l="1"/>
  <c r="AC15" i="6"/>
  <c r="AC13" i="6"/>
  <c r="AC14" i="6"/>
  <c r="AD3" i="6"/>
  <c r="AD9" i="6" s="1"/>
  <c r="AD31" i="6"/>
  <c r="AD30" i="6"/>
  <c r="AE17" i="6"/>
  <c r="AE26" i="6" s="1"/>
  <c r="Y13" i="2"/>
  <c r="Y14" i="2"/>
  <c r="Z3" i="2"/>
  <c r="Z9" i="2" s="1"/>
  <c r="Y15" i="2"/>
  <c r="AB30" i="2"/>
  <c r="AC17" i="2"/>
  <c r="AC26" i="2" s="1"/>
  <c r="AB31" i="2"/>
  <c r="AE31" i="6" l="1"/>
  <c r="AE30" i="6"/>
  <c r="AF17" i="6"/>
  <c r="AF26" i="6" s="1"/>
  <c r="AD13" i="6"/>
  <c r="AD14" i="6"/>
  <c r="AE3" i="6"/>
  <c r="AE9" i="6" s="1"/>
  <c r="AD15" i="6"/>
  <c r="D26" i="6"/>
  <c r="Z14" i="2"/>
  <c r="Z13" i="2"/>
  <c r="Z15" i="2"/>
  <c r="AA3" i="2"/>
  <c r="AA9" i="2" s="1"/>
  <c r="AD17" i="2"/>
  <c r="AD26" i="2" s="1"/>
  <c r="AC30" i="2"/>
  <c r="AC31" i="2"/>
  <c r="AE13" i="6" l="1"/>
  <c r="AF3" i="6"/>
  <c r="AF9" i="6" s="1"/>
  <c r="AE14" i="6"/>
  <c r="AE15" i="6"/>
  <c r="AF30" i="6"/>
  <c r="AH17" i="6"/>
  <c r="AH26" i="6" s="1"/>
  <c r="AF31" i="6"/>
  <c r="D27" i="6"/>
  <c r="AA14" i="2"/>
  <c r="AB3" i="2"/>
  <c r="AB9" i="2" s="1"/>
  <c r="AA13" i="2"/>
  <c r="AA15" i="2"/>
  <c r="AD30" i="2"/>
  <c r="AE17" i="2"/>
  <c r="AE26" i="2" s="1"/>
  <c r="AD31" i="2"/>
  <c r="AF13" i="6" l="1"/>
  <c r="AH3" i="6"/>
  <c r="AH9" i="6" s="1"/>
  <c r="AF14" i="6"/>
  <c r="AF15" i="6"/>
  <c r="AH31" i="6"/>
  <c r="AH30" i="6"/>
  <c r="AI17" i="6"/>
  <c r="AI26" i="6" s="1"/>
  <c r="D28" i="6"/>
  <c r="AC3" i="2"/>
  <c r="AC9" i="2" s="1"/>
  <c r="AB13" i="2"/>
  <c r="AB14" i="2"/>
  <c r="AB15" i="2"/>
  <c r="AE31" i="2"/>
  <c r="AE30" i="2"/>
  <c r="AF17" i="2"/>
  <c r="AF26" i="2" s="1"/>
  <c r="AI31" i="6" l="1"/>
  <c r="AI30" i="6"/>
  <c r="AJ17" i="6"/>
  <c r="AJ26" i="6" s="1"/>
  <c r="D29" i="6"/>
  <c r="AH13" i="6"/>
  <c r="AH14" i="6"/>
  <c r="AH15" i="6"/>
  <c r="AI3" i="6"/>
  <c r="AI9" i="6" s="1"/>
  <c r="AC15" i="2"/>
  <c r="AD3" i="2"/>
  <c r="AD9" i="2" s="1"/>
  <c r="AC14" i="2"/>
  <c r="AC13" i="2"/>
  <c r="AF31" i="2"/>
  <c r="AH17" i="2"/>
  <c r="AH26" i="2" s="1"/>
  <c r="AF30" i="2"/>
  <c r="D30" i="6" l="1"/>
  <c r="AJ31" i="6"/>
  <c r="AJ30" i="6"/>
  <c r="AK17" i="6"/>
  <c r="AK26" i="6" s="1"/>
  <c r="AI14" i="6"/>
  <c r="AI15" i="6"/>
  <c r="AI13" i="6"/>
  <c r="AJ3" i="6"/>
  <c r="AJ9" i="6" s="1"/>
  <c r="AD14" i="2"/>
  <c r="AD13" i="2"/>
  <c r="AD15" i="2"/>
  <c r="AE3" i="2"/>
  <c r="AE9" i="2" s="1"/>
  <c r="AH31" i="2"/>
  <c r="AH30" i="2"/>
  <c r="AI17" i="2"/>
  <c r="AI26" i="2" s="1"/>
  <c r="AJ14" i="6" l="1"/>
  <c r="AJ15" i="6"/>
  <c r="AJ13" i="6"/>
  <c r="AK3" i="6"/>
  <c r="AK9" i="6" s="1"/>
  <c r="AK31" i="6"/>
  <c r="AK30" i="6"/>
  <c r="AL17" i="6"/>
  <c r="AL26" i="6" s="1"/>
  <c r="D31" i="6"/>
  <c r="AE15" i="2"/>
  <c r="AE13" i="2"/>
  <c r="AF3" i="2"/>
  <c r="AF9" i="2" s="1"/>
  <c r="AE14" i="2"/>
  <c r="AI30" i="2"/>
  <c r="AJ17" i="2"/>
  <c r="AJ26" i="2" s="1"/>
  <c r="AI31" i="2"/>
  <c r="AK15" i="6" l="1"/>
  <c r="AK13" i="6"/>
  <c r="AK14" i="6"/>
  <c r="AL3" i="6"/>
  <c r="AL9" i="6" s="1"/>
  <c r="D32" i="6"/>
  <c r="AL31" i="6"/>
  <c r="AL30" i="6"/>
  <c r="AM17" i="6"/>
  <c r="AM26" i="6" s="1"/>
  <c r="AF15" i="2"/>
  <c r="AF14" i="2"/>
  <c r="AH3" i="2"/>
  <c r="AH9" i="2" s="1"/>
  <c r="AF13" i="2"/>
  <c r="AJ30" i="2"/>
  <c r="AK17" i="2"/>
  <c r="AK26" i="2" s="1"/>
  <c r="AJ31" i="2"/>
  <c r="AL15" i="6" l="1"/>
  <c r="AL13" i="6"/>
  <c r="AM3" i="6"/>
  <c r="AM9" i="6" s="1"/>
  <c r="AL14" i="6"/>
  <c r="AM31" i="6"/>
  <c r="AM30" i="6"/>
  <c r="AN17" i="6"/>
  <c r="AN26" i="6" s="1"/>
  <c r="AH14" i="2"/>
  <c r="AI3" i="2"/>
  <c r="AI9" i="2" s="1"/>
  <c r="AH15" i="2"/>
  <c r="AH13" i="2"/>
  <c r="AK30" i="2"/>
  <c r="AL17" i="2"/>
  <c r="AL26" i="2" s="1"/>
  <c r="AK31" i="2"/>
  <c r="AN31" i="6" l="1"/>
  <c r="AN30" i="6"/>
  <c r="AO17" i="6"/>
  <c r="AO26" i="6" s="1"/>
  <c r="AM13" i="6"/>
  <c r="AN3" i="6"/>
  <c r="AN9" i="6" s="1"/>
  <c r="AM14" i="6"/>
  <c r="AM15" i="6"/>
  <c r="AI13" i="2"/>
  <c r="AI15" i="2"/>
  <c r="AI14" i="2"/>
  <c r="AJ3" i="2"/>
  <c r="AJ9" i="2" s="1"/>
  <c r="AL30" i="2"/>
  <c r="AM17" i="2"/>
  <c r="AM26" i="2" s="1"/>
  <c r="AL31" i="2"/>
  <c r="AN13" i="6" l="1"/>
  <c r="AO3" i="6"/>
  <c r="AO9" i="6" s="1"/>
  <c r="AN14" i="6"/>
  <c r="AN15" i="6"/>
  <c r="AO30" i="6"/>
  <c r="AP17" i="6"/>
  <c r="AP26" i="6" s="1"/>
  <c r="AO31" i="6"/>
  <c r="AJ15" i="2"/>
  <c r="AK3" i="2"/>
  <c r="AK9" i="2" s="1"/>
  <c r="AJ14" i="2"/>
  <c r="AJ13" i="2"/>
  <c r="AM30" i="2"/>
  <c r="AN17" i="2"/>
  <c r="AN26" i="2" s="1"/>
  <c r="AM31" i="2"/>
  <c r="AP31" i="6" l="1"/>
  <c r="AQ17" i="6"/>
  <c r="AQ26" i="6" s="1"/>
  <c r="AP30" i="6"/>
  <c r="AO13" i="6"/>
  <c r="AP3" i="6"/>
  <c r="AP9" i="6" s="1"/>
  <c r="AO14" i="6"/>
  <c r="AO15" i="6"/>
  <c r="AK15" i="2"/>
  <c r="AK14" i="2"/>
  <c r="AK13" i="2"/>
  <c r="AL3" i="2"/>
  <c r="AL9" i="2" s="1"/>
  <c r="AN30" i="2"/>
  <c r="AO17" i="2"/>
  <c r="AO26" i="2" s="1"/>
  <c r="AN31" i="2"/>
  <c r="AP13" i="6" l="1"/>
  <c r="AQ3" i="6"/>
  <c r="AQ9" i="6" s="1"/>
  <c r="AP14" i="6"/>
  <c r="AP15" i="6"/>
  <c r="AQ31" i="6"/>
  <c r="AQ30" i="6"/>
  <c r="AR17" i="6"/>
  <c r="AR26" i="6" s="1"/>
  <c r="AL13" i="2"/>
  <c r="AM3" i="2"/>
  <c r="AM9" i="2" s="1"/>
  <c r="AL15" i="2"/>
  <c r="AL14" i="2"/>
  <c r="AO30" i="2"/>
  <c r="AP17" i="2"/>
  <c r="AP26" i="2" s="1"/>
  <c r="AO31" i="2"/>
  <c r="AR31" i="6" l="1"/>
  <c r="AR30" i="6"/>
  <c r="AS17" i="6"/>
  <c r="AS26" i="6" s="1"/>
  <c r="AQ14" i="6"/>
  <c r="AQ15" i="6"/>
  <c r="AR3" i="6"/>
  <c r="AR9" i="6" s="1"/>
  <c r="AQ13" i="6"/>
  <c r="AM15" i="2"/>
  <c r="AM14" i="2"/>
  <c r="AM13" i="2"/>
  <c r="AN3" i="2"/>
  <c r="AN9" i="2" s="1"/>
  <c r="AQ17" i="2"/>
  <c r="AQ26" i="2" s="1"/>
  <c r="AP30" i="2"/>
  <c r="AP31" i="2"/>
  <c r="AR14" i="6" l="1"/>
  <c r="AR15" i="6"/>
  <c r="AR13" i="6"/>
  <c r="AS3" i="6"/>
  <c r="AS9" i="6" s="1"/>
  <c r="AS31" i="6"/>
  <c r="AS30" i="6"/>
  <c r="AO3" i="2"/>
  <c r="AO9" i="2" s="1"/>
  <c r="AN14" i="2"/>
  <c r="AN13" i="2"/>
  <c r="AN15" i="2"/>
  <c r="AQ31" i="2"/>
  <c r="AQ30" i="2"/>
  <c r="AR17" i="2"/>
  <c r="AR26" i="2" s="1"/>
  <c r="AS15" i="6" l="1"/>
  <c r="AS13" i="6"/>
  <c r="AS14" i="6"/>
  <c r="AP3" i="2"/>
  <c r="AP9" i="2" s="1"/>
  <c r="AO15" i="2"/>
  <c r="AO14" i="2"/>
  <c r="AO13" i="2"/>
  <c r="AR31" i="2"/>
  <c r="AS17" i="2"/>
  <c r="AS26" i="2" s="1"/>
  <c r="AR30" i="2"/>
  <c r="AQ3" i="2" l="1"/>
  <c r="AQ9" i="2" s="1"/>
  <c r="AP15" i="2"/>
  <c r="AP14" i="2"/>
  <c r="AP13" i="2"/>
  <c r="AS31" i="2"/>
  <c r="AS30" i="2"/>
  <c r="AQ15" i="2" l="1"/>
  <c r="AQ14" i="2"/>
  <c r="AQ13" i="2"/>
  <c r="AR3" i="2"/>
  <c r="AR9" i="2" s="1"/>
  <c r="AR13" i="2" l="1"/>
  <c r="AR15" i="2"/>
  <c r="AR14" i="2"/>
  <c r="AS3" i="2"/>
  <c r="AS9" i="2" s="1"/>
  <c r="AS13" i="2" l="1"/>
  <c r="AS14" i="2"/>
  <c r="AS15" i="2"/>
  <c r="N20" i="1" l="1"/>
  <c r="N19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G20" i="1"/>
  <c r="AF20" i="1"/>
  <c r="AE20" i="1"/>
  <c r="AD20" i="1"/>
  <c r="AC20" i="1"/>
  <c r="AB20" i="1"/>
  <c r="AA20" i="1"/>
  <c r="Z20" i="1"/>
  <c r="Y20" i="1"/>
  <c r="X20" i="1"/>
  <c r="W20" i="1"/>
  <c r="V20" i="1"/>
  <c r="AG19" i="1"/>
  <c r="AF19" i="1"/>
  <c r="AE19" i="1"/>
  <c r="AD19" i="1"/>
  <c r="AC19" i="1"/>
  <c r="AB19" i="1"/>
  <c r="AA19" i="1"/>
  <c r="Z19" i="1"/>
  <c r="Y19" i="1"/>
  <c r="X19" i="1"/>
  <c r="W19" i="1"/>
  <c r="V19" i="1"/>
  <c r="J19" i="1"/>
  <c r="K19" i="1"/>
  <c r="L19" i="1"/>
  <c r="M19" i="1"/>
  <c r="O19" i="1"/>
  <c r="P19" i="1"/>
  <c r="Q19" i="1"/>
  <c r="R19" i="1"/>
  <c r="S19" i="1"/>
  <c r="T19" i="1"/>
  <c r="J20" i="1"/>
  <c r="K20" i="1"/>
  <c r="L20" i="1"/>
  <c r="M20" i="1"/>
  <c r="O20" i="1"/>
  <c r="P20" i="1"/>
  <c r="Q20" i="1"/>
  <c r="R20" i="1"/>
  <c r="S20" i="1"/>
  <c r="T20" i="1"/>
  <c r="I20" i="1"/>
  <c r="I19" i="1"/>
  <c r="L28" i="1" l="1"/>
  <c r="K11" i="1"/>
  <c r="J26" i="1"/>
  <c r="K26" i="1"/>
  <c r="L26" i="1"/>
  <c r="M26" i="1"/>
  <c r="N26" i="1"/>
  <c r="O26" i="1"/>
  <c r="P26" i="1"/>
  <c r="Q26" i="1"/>
  <c r="R26" i="1"/>
  <c r="S26" i="1"/>
  <c r="T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I26" i="1"/>
  <c r="J23" i="1"/>
  <c r="K23" i="1"/>
  <c r="L23" i="1"/>
  <c r="M23" i="1"/>
  <c r="N23" i="1"/>
  <c r="O23" i="1"/>
  <c r="P23" i="1"/>
  <c r="Q23" i="1"/>
  <c r="R23" i="1"/>
  <c r="S23" i="1"/>
  <c r="T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I24" i="1"/>
  <c r="I23" i="1"/>
  <c r="AT8" i="1"/>
  <c r="AS8" i="1"/>
  <c r="AR8" i="1"/>
  <c r="AQ8" i="1"/>
  <c r="AP8" i="1"/>
  <c r="AO8" i="1"/>
  <c r="AN8" i="1"/>
  <c r="AM8" i="1"/>
  <c r="AL8" i="1"/>
  <c r="AK8" i="1"/>
  <c r="AJ8" i="1"/>
  <c r="AI8" i="1"/>
  <c r="AT7" i="1"/>
  <c r="AS7" i="1"/>
  <c r="AR7" i="1"/>
  <c r="AQ7" i="1"/>
  <c r="AP7" i="1"/>
  <c r="AO7" i="1"/>
  <c r="AN7" i="1"/>
  <c r="AM7" i="1"/>
  <c r="AL7" i="1"/>
  <c r="AK7" i="1"/>
  <c r="AJ7" i="1"/>
  <c r="AI7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W21" i="1"/>
  <c r="X21" i="1"/>
  <c r="Y21" i="1"/>
  <c r="Z21" i="1"/>
  <c r="AA21" i="1"/>
  <c r="AB21" i="1"/>
  <c r="AC21" i="1"/>
  <c r="AD21" i="1"/>
  <c r="AE21" i="1"/>
  <c r="AF21" i="1"/>
  <c r="AG21" i="1"/>
  <c r="W22" i="1"/>
  <c r="X22" i="1"/>
  <c r="Y22" i="1"/>
  <c r="Z22" i="1"/>
  <c r="AA22" i="1"/>
  <c r="AB22" i="1"/>
  <c r="AC22" i="1"/>
  <c r="AD22" i="1"/>
  <c r="AE22" i="1"/>
  <c r="AF22" i="1"/>
  <c r="AG22" i="1"/>
  <c r="V22" i="1"/>
  <c r="V21" i="1"/>
  <c r="W8" i="1"/>
  <c r="X8" i="1"/>
  <c r="Y8" i="1"/>
  <c r="Z8" i="1"/>
  <c r="AA8" i="1"/>
  <c r="AB8" i="1"/>
  <c r="AC8" i="1"/>
  <c r="AD8" i="1"/>
  <c r="AE8" i="1"/>
  <c r="AF8" i="1"/>
  <c r="AG8" i="1"/>
  <c r="V8" i="1"/>
  <c r="W7" i="1"/>
  <c r="X7" i="1"/>
  <c r="Y7" i="1"/>
  <c r="Z7" i="1"/>
  <c r="AA7" i="1"/>
  <c r="AB7" i="1"/>
  <c r="AC7" i="1"/>
  <c r="AD7" i="1"/>
  <c r="AE7" i="1"/>
  <c r="AF7" i="1"/>
  <c r="AG7" i="1"/>
  <c r="V7" i="1"/>
  <c r="V30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V11" i="1"/>
  <c r="AG13" i="1"/>
  <c r="AF13" i="1"/>
  <c r="AE13" i="1"/>
  <c r="AD13" i="1"/>
  <c r="AC13" i="1"/>
  <c r="AB13" i="1"/>
  <c r="AA13" i="1"/>
  <c r="Z13" i="1"/>
  <c r="Y13" i="1"/>
  <c r="X13" i="1"/>
  <c r="W13" i="1"/>
  <c r="V13" i="1"/>
  <c r="AG12" i="1"/>
  <c r="AF12" i="1"/>
  <c r="AE12" i="1"/>
  <c r="AD12" i="1"/>
  <c r="AC12" i="1"/>
  <c r="AB12" i="1"/>
  <c r="AA12" i="1"/>
  <c r="Z12" i="1"/>
  <c r="Y12" i="1"/>
  <c r="X12" i="1"/>
  <c r="W12" i="1"/>
  <c r="V12" i="1"/>
  <c r="AG11" i="1"/>
  <c r="AF11" i="1"/>
  <c r="AE11" i="1"/>
  <c r="AD11" i="1"/>
  <c r="AC11" i="1"/>
  <c r="AB11" i="1"/>
  <c r="AA11" i="1"/>
  <c r="Z11" i="1"/>
  <c r="Y11" i="1"/>
  <c r="X11" i="1"/>
  <c r="W11" i="1"/>
  <c r="AJ30" i="1"/>
  <c r="AI17" i="1"/>
  <c r="AT30" i="1"/>
  <c r="AS30" i="1"/>
  <c r="AR30" i="1"/>
  <c r="AQ30" i="1"/>
  <c r="AP30" i="1"/>
  <c r="AO30" i="1"/>
  <c r="AN30" i="1"/>
  <c r="AM30" i="1"/>
  <c r="AL30" i="1"/>
  <c r="AK30" i="1"/>
  <c r="AI30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T28" i="1"/>
  <c r="AS28" i="1"/>
  <c r="AR28" i="1"/>
  <c r="AQ28" i="1"/>
  <c r="AQ33" i="1" s="1"/>
  <c r="AP28" i="1"/>
  <c r="AO28" i="1"/>
  <c r="AO33" i="1" s="1"/>
  <c r="AN28" i="1"/>
  <c r="AM28" i="1"/>
  <c r="AL28" i="1"/>
  <c r="AK28" i="1"/>
  <c r="AJ28" i="1"/>
  <c r="AI28" i="1"/>
  <c r="AI33" i="1" s="1"/>
  <c r="AU25" i="1"/>
  <c r="AU20" i="1"/>
  <c r="AU24" i="1" s="1"/>
  <c r="AU19" i="1"/>
  <c r="AU23" i="1" s="1"/>
  <c r="AT17" i="1"/>
  <c r="AS17" i="1"/>
  <c r="AR17" i="1"/>
  <c r="AQ17" i="1"/>
  <c r="AP17" i="1"/>
  <c r="AO17" i="1"/>
  <c r="AN17" i="1"/>
  <c r="AM17" i="1"/>
  <c r="AL17" i="1"/>
  <c r="AK17" i="1"/>
  <c r="AJ17" i="1"/>
  <c r="AU9" i="1"/>
  <c r="AU6" i="1"/>
  <c r="AU5" i="1"/>
  <c r="T30" i="1"/>
  <c r="T13" i="1"/>
  <c r="AP33" i="1" l="1"/>
  <c r="AT33" i="1"/>
  <c r="AR33" i="1"/>
  <c r="AS33" i="1"/>
  <c r="AK33" i="1"/>
  <c r="AM33" i="1"/>
  <c r="AN33" i="1"/>
  <c r="AU26" i="1"/>
  <c r="AJ33" i="1"/>
  <c r="AL33" i="1"/>
  <c r="S13" i="1"/>
  <c r="R13" i="1"/>
  <c r="Q13" i="1"/>
  <c r="P13" i="1"/>
  <c r="O13" i="1"/>
  <c r="N13" i="1"/>
  <c r="M13" i="1"/>
  <c r="L13" i="1"/>
  <c r="K13" i="1"/>
  <c r="J13" i="1"/>
  <c r="I13" i="1"/>
  <c r="AG30" i="1"/>
  <c r="AF30" i="1"/>
  <c r="AE30" i="1"/>
  <c r="AD30" i="1"/>
  <c r="AC30" i="1"/>
  <c r="AB30" i="1"/>
  <c r="AA30" i="1"/>
  <c r="Z30" i="1"/>
  <c r="Y30" i="1"/>
  <c r="X30" i="1"/>
  <c r="W30" i="1"/>
  <c r="AG29" i="1"/>
  <c r="AF29" i="1"/>
  <c r="AE29" i="1"/>
  <c r="AD29" i="1"/>
  <c r="AC29" i="1"/>
  <c r="AB29" i="1"/>
  <c r="AA29" i="1"/>
  <c r="Z29" i="1"/>
  <c r="Y29" i="1"/>
  <c r="X29" i="1"/>
  <c r="W29" i="1"/>
  <c r="V29" i="1"/>
  <c r="T29" i="1"/>
  <c r="S29" i="1"/>
  <c r="R29" i="1"/>
  <c r="Q29" i="1"/>
  <c r="P29" i="1"/>
  <c r="O29" i="1"/>
  <c r="N29" i="1"/>
  <c r="AG28" i="1"/>
  <c r="AF28" i="1"/>
  <c r="AE28" i="1"/>
  <c r="AD28" i="1"/>
  <c r="AC28" i="1"/>
  <c r="AB28" i="1"/>
  <c r="AA28" i="1"/>
  <c r="Z28" i="1"/>
  <c r="Y28" i="1"/>
  <c r="X28" i="1"/>
  <c r="W28" i="1"/>
  <c r="V28" i="1"/>
  <c r="V33" i="1" s="1"/>
  <c r="T28" i="1"/>
  <c r="T33" i="1" s="1"/>
  <c r="S28" i="1"/>
  <c r="R28" i="1"/>
  <c r="Q28" i="1"/>
  <c r="P28" i="1"/>
  <c r="O28" i="1"/>
  <c r="N28" i="1"/>
  <c r="M28" i="1"/>
  <c r="K28" i="1"/>
  <c r="T12" i="1"/>
  <c r="S12" i="1"/>
  <c r="R12" i="1"/>
  <c r="Q12" i="1"/>
  <c r="P12" i="1"/>
  <c r="O12" i="1"/>
  <c r="N12" i="1"/>
  <c r="M12" i="1"/>
  <c r="L12" i="1"/>
  <c r="K12" i="1"/>
  <c r="J12" i="1"/>
  <c r="I12" i="1"/>
  <c r="T11" i="1"/>
  <c r="S11" i="1"/>
  <c r="R11" i="1"/>
  <c r="Q11" i="1"/>
  <c r="P11" i="1"/>
  <c r="O11" i="1"/>
  <c r="N11" i="1"/>
  <c r="M11" i="1"/>
  <c r="L11" i="1"/>
  <c r="J11" i="1"/>
  <c r="I11" i="1"/>
  <c r="AG17" i="1"/>
  <c r="AF17" i="1"/>
  <c r="AE17" i="1"/>
  <c r="AD17" i="1"/>
  <c r="AC17" i="1"/>
  <c r="AB17" i="1"/>
  <c r="AA17" i="1"/>
  <c r="Z17" i="1"/>
  <c r="Y17" i="1"/>
  <c r="X17" i="1"/>
  <c r="W17" i="1"/>
  <c r="V17" i="1"/>
  <c r="J17" i="1"/>
  <c r="K17" i="1"/>
  <c r="L17" i="1"/>
  <c r="M17" i="1"/>
  <c r="N17" i="1"/>
  <c r="O17" i="1"/>
  <c r="P17" i="1"/>
  <c r="Q17" i="1"/>
  <c r="R17" i="1"/>
  <c r="S17" i="1"/>
  <c r="T17" i="1"/>
  <c r="I17" i="1"/>
  <c r="X33" i="1" l="1"/>
  <c r="Y33" i="1"/>
  <c r="AA33" i="1"/>
  <c r="Z33" i="1"/>
  <c r="AB33" i="1"/>
  <c r="AC33" i="1"/>
  <c r="AD33" i="1"/>
  <c r="AE33" i="1"/>
  <c r="AG33" i="1"/>
  <c r="AF33" i="1"/>
  <c r="W33" i="1"/>
  <c r="I27" i="1"/>
  <c r="J18" i="1" s="1"/>
  <c r="J27" i="1" s="1"/>
  <c r="K18" i="1" s="1"/>
  <c r="K27" i="1" s="1"/>
  <c r="L18" i="1" s="1"/>
  <c r="L27" i="1" s="1"/>
  <c r="AH25" i="1"/>
  <c r="AH20" i="1"/>
  <c r="AH19" i="1"/>
  <c r="AH9" i="1"/>
  <c r="AH6" i="1"/>
  <c r="AH5" i="1"/>
  <c r="U25" i="1"/>
  <c r="U20" i="1"/>
  <c r="U19" i="1"/>
  <c r="U9" i="1"/>
  <c r="U5" i="1"/>
  <c r="U6" i="1"/>
  <c r="I10" i="1"/>
  <c r="U23" i="1" l="1"/>
  <c r="U24" i="1"/>
  <c r="U26" i="1"/>
  <c r="AH22" i="1"/>
  <c r="AH24" i="1"/>
  <c r="AU22" i="1"/>
  <c r="AH8" i="1"/>
  <c r="AU8" i="1"/>
  <c r="AU21" i="1"/>
  <c r="AH21" i="1"/>
  <c r="AH23" i="1"/>
  <c r="AH26" i="1"/>
  <c r="M18" i="1"/>
  <c r="M27" i="1" s="1"/>
  <c r="L31" i="1"/>
  <c r="J4" i="1"/>
  <c r="J10" i="1" s="1"/>
  <c r="I16" i="1"/>
  <c r="I15" i="1"/>
  <c r="I14" i="1"/>
  <c r="AU7" i="1"/>
  <c r="AH7" i="1"/>
  <c r="K31" i="1"/>
  <c r="N18" i="1" l="1"/>
  <c r="N27" i="1" s="1"/>
  <c r="M31" i="1"/>
  <c r="K4" i="1"/>
  <c r="K10" i="1" s="1"/>
  <c r="J15" i="1"/>
  <c r="J14" i="1"/>
  <c r="J16" i="1"/>
  <c r="L4" i="1" l="1"/>
  <c r="L10" i="1" s="1"/>
  <c r="K14" i="1"/>
  <c r="K15" i="1"/>
  <c r="K16" i="1"/>
  <c r="O18" i="1"/>
  <c r="O27" i="1" s="1"/>
  <c r="N32" i="1"/>
  <c r="N31" i="1"/>
  <c r="M4" i="1" l="1"/>
  <c r="M10" i="1" s="1"/>
  <c r="L14" i="1"/>
  <c r="L15" i="1"/>
  <c r="L16" i="1"/>
  <c r="P18" i="1"/>
  <c r="P27" i="1" s="1"/>
  <c r="O31" i="1"/>
  <c r="O32" i="1"/>
  <c r="Q18" i="1" l="1"/>
  <c r="Q27" i="1" s="1"/>
  <c r="P31" i="1"/>
  <c r="P32" i="1"/>
  <c r="N4" i="1"/>
  <c r="N10" i="1" s="1"/>
  <c r="M15" i="1"/>
  <c r="M14" i="1"/>
  <c r="M16" i="1"/>
  <c r="O4" i="1" l="1"/>
  <c r="O10" i="1" s="1"/>
  <c r="N16" i="1"/>
  <c r="N15" i="1"/>
  <c r="N14" i="1"/>
  <c r="R18" i="1"/>
  <c r="R27" i="1" s="1"/>
  <c r="Q32" i="1"/>
  <c r="Q31" i="1"/>
  <c r="R31" i="1" l="1"/>
  <c r="R32" i="1"/>
  <c r="S18" i="1"/>
  <c r="S27" i="1" s="1"/>
  <c r="P4" i="1"/>
  <c r="P10" i="1" s="1"/>
  <c r="O16" i="1"/>
  <c r="O15" i="1"/>
  <c r="O14" i="1"/>
  <c r="Q4" i="1" l="1"/>
  <c r="Q10" i="1" s="1"/>
  <c r="P15" i="1"/>
  <c r="P16" i="1"/>
  <c r="P14" i="1"/>
  <c r="S32" i="1"/>
  <c r="S31" i="1"/>
  <c r="T18" i="1"/>
  <c r="T27" i="1" s="1"/>
  <c r="T32" i="1" l="1"/>
  <c r="T31" i="1"/>
  <c r="V18" i="1"/>
  <c r="V27" i="1" s="1"/>
  <c r="R4" i="1"/>
  <c r="R10" i="1" s="1"/>
  <c r="Q16" i="1"/>
  <c r="Q15" i="1"/>
  <c r="Q14" i="1"/>
  <c r="S4" i="1" l="1"/>
  <c r="S10" i="1" s="1"/>
  <c r="R16" i="1"/>
  <c r="R15" i="1"/>
  <c r="R14" i="1"/>
  <c r="V32" i="1"/>
  <c r="V31" i="1"/>
  <c r="W18" i="1"/>
  <c r="W27" i="1" s="1"/>
  <c r="W32" i="1" l="1"/>
  <c r="W31" i="1"/>
  <c r="X18" i="1"/>
  <c r="X27" i="1" s="1"/>
  <c r="T4" i="1"/>
  <c r="T10" i="1" s="1"/>
  <c r="S14" i="1"/>
  <c r="S16" i="1"/>
  <c r="S15" i="1"/>
  <c r="V4" i="1" l="1"/>
  <c r="V10" i="1" s="1"/>
  <c r="T15" i="1"/>
  <c r="T14" i="1"/>
  <c r="T16" i="1"/>
  <c r="X32" i="1"/>
  <c r="X31" i="1"/>
  <c r="Y18" i="1"/>
  <c r="Y27" i="1" s="1"/>
  <c r="Y32" i="1" l="1"/>
  <c r="Y31" i="1"/>
  <c r="Z18" i="1"/>
  <c r="Z27" i="1" s="1"/>
  <c r="W4" i="1"/>
  <c r="W10" i="1" s="1"/>
  <c r="V14" i="1"/>
  <c r="V15" i="1"/>
  <c r="V16" i="1"/>
  <c r="X4" i="1" l="1"/>
  <c r="X10" i="1" s="1"/>
  <c r="W14" i="1"/>
  <c r="W15" i="1"/>
  <c r="W16" i="1"/>
  <c r="Z32" i="1"/>
  <c r="Z31" i="1"/>
  <c r="AA18" i="1"/>
  <c r="AA27" i="1" s="1"/>
  <c r="AA31" i="1" l="1"/>
  <c r="AA32" i="1"/>
  <c r="AB18" i="1"/>
  <c r="AB27" i="1" s="1"/>
  <c r="Y4" i="1"/>
  <c r="Y10" i="1" s="1"/>
  <c r="X16" i="1"/>
  <c r="X14" i="1"/>
  <c r="X15" i="1"/>
  <c r="Z4" i="1" l="1"/>
  <c r="Z10" i="1" s="1"/>
  <c r="Y15" i="1"/>
  <c r="Y16" i="1"/>
  <c r="Y14" i="1"/>
  <c r="AB32" i="1"/>
  <c r="AB31" i="1"/>
  <c r="AC18" i="1"/>
  <c r="AC27" i="1" s="1"/>
  <c r="AC32" i="1" l="1"/>
  <c r="AC31" i="1"/>
  <c r="AD18" i="1"/>
  <c r="AD27" i="1" s="1"/>
  <c r="AA4" i="1"/>
  <c r="AA10" i="1" s="1"/>
  <c r="Z15" i="1"/>
  <c r="Z14" i="1"/>
  <c r="Z16" i="1"/>
  <c r="AB4" i="1" l="1"/>
  <c r="AB10" i="1" s="1"/>
  <c r="AA16" i="1"/>
  <c r="AA14" i="1"/>
  <c r="AA15" i="1"/>
  <c r="AD31" i="1"/>
  <c r="AD32" i="1"/>
  <c r="AE18" i="1"/>
  <c r="AE27" i="1" s="1"/>
  <c r="AE32" i="1" l="1"/>
  <c r="AE31" i="1"/>
  <c r="AF18" i="1"/>
  <c r="AF27" i="1" s="1"/>
  <c r="AC4" i="1"/>
  <c r="AC10" i="1" s="1"/>
  <c r="AB14" i="1"/>
  <c r="AB15" i="1"/>
  <c r="AB16" i="1"/>
  <c r="AD4" i="1" l="1"/>
  <c r="AD10" i="1" s="1"/>
  <c r="AC15" i="1"/>
  <c r="AC14" i="1"/>
  <c r="AC16" i="1"/>
  <c r="AF32" i="1"/>
  <c r="AF31" i="1"/>
  <c r="AG18" i="1"/>
  <c r="AG27" i="1" s="1"/>
  <c r="AG32" i="1" l="1"/>
  <c r="AG31" i="1"/>
  <c r="AI18" i="1"/>
  <c r="AI27" i="1" s="1"/>
  <c r="AE4" i="1"/>
  <c r="AE10" i="1" s="1"/>
  <c r="AD16" i="1"/>
  <c r="AD15" i="1"/>
  <c r="AD14" i="1"/>
  <c r="AF4" i="1" l="1"/>
  <c r="AF10" i="1" s="1"/>
  <c r="AE15" i="1"/>
  <c r="AE14" i="1"/>
  <c r="AE16" i="1"/>
  <c r="AJ18" i="1"/>
  <c r="AJ27" i="1" s="1"/>
  <c r="AI31" i="1"/>
  <c r="AI32" i="1"/>
  <c r="AJ32" i="1" l="1"/>
  <c r="AJ31" i="1"/>
  <c r="AK18" i="1"/>
  <c r="AK27" i="1" s="1"/>
  <c r="AG4" i="1"/>
  <c r="AG10" i="1" s="1"/>
  <c r="AF16" i="1"/>
  <c r="AF14" i="1"/>
  <c r="AF15" i="1"/>
  <c r="AG16" i="1" l="1"/>
  <c r="AI4" i="1"/>
  <c r="AI10" i="1" s="1"/>
  <c r="AG14" i="1"/>
  <c r="AG15" i="1"/>
  <c r="AK32" i="1"/>
  <c r="AK31" i="1"/>
  <c r="AL18" i="1"/>
  <c r="AL27" i="1" s="1"/>
  <c r="AL32" i="1" l="1"/>
  <c r="AL31" i="1"/>
  <c r="AM18" i="1"/>
  <c r="AM27" i="1" s="1"/>
  <c r="AJ4" i="1"/>
  <c r="AI14" i="1"/>
  <c r="AI15" i="1"/>
  <c r="AI16" i="1"/>
  <c r="AJ10" i="1" l="1"/>
  <c r="AM32" i="1"/>
  <c r="AM31" i="1"/>
  <c r="AN18" i="1"/>
  <c r="AN27" i="1" s="1"/>
  <c r="AN32" i="1" l="1"/>
  <c r="AN31" i="1"/>
  <c r="AO18" i="1"/>
  <c r="AO27" i="1" s="1"/>
  <c r="AJ15" i="1"/>
  <c r="AJ16" i="1"/>
  <c r="AJ14" i="1"/>
  <c r="AK4" i="1"/>
  <c r="AK10" i="1" s="1"/>
  <c r="AL4" i="1" l="1"/>
  <c r="AL10" i="1" s="1"/>
  <c r="AK14" i="1"/>
  <c r="AK15" i="1"/>
  <c r="AK16" i="1"/>
  <c r="AO31" i="1"/>
  <c r="AO32" i="1"/>
  <c r="AP18" i="1"/>
  <c r="AP27" i="1" s="1"/>
  <c r="AP32" i="1" l="1"/>
  <c r="AP31" i="1"/>
  <c r="AQ18" i="1"/>
  <c r="AQ27" i="1" s="1"/>
  <c r="AM4" i="1"/>
  <c r="AM10" i="1" s="1"/>
  <c r="AL16" i="1"/>
  <c r="AL14" i="1"/>
  <c r="AL15" i="1"/>
  <c r="AN4" i="1" l="1"/>
  <c r="AN10" i="1" s="1"/>
  <c r="AM15" i="1"/>
  <c r="AM16" i="1"/>
  <c r="AM14" i="1"/>
  <c r="AQ32" i="1"/>
  <c r="AQ31" i="1"/>
  <c r="AR18" i="1"/>
  <c r="AR27" i="1" s="1"/>
  <c r="AR32" i="1" l="1"/>
  <c r="AR31" i="1"/>
  <c r="AS18" i="1"/>
  <c r="AS27" i="1" s="1"/>
  <c r="AO4" i="1"/>
  <c r="AO10" i="1" s="1"/>
  <c r="AN14" i="1"/>
  <c r="AN15" i="1"/>
  <c r="AN16" i="1"/>
  <c r="AP4" i="1" l="1"/>
  <c r="AP10" i="1" s="1"/>
  <c r="AO14" i="1"/>
  <c r="AO15" i="1"/>
  <c r="AO16" i="1"/>
  <c r="AS32" i="1"/>
  <c r="AS31" i="1"/>
  <c r="AT18" i="1"/>
  <c r="AT27" i="1" s="1"/>
  <c r="AT32" i="1" l="1"/>
  <c r="AT31" i="1"/>
  <c r="AQ4" i="1"/>
  <c r="AQ10" i="1" s="1"/>
  <c r="AP15" i="1"/>
  <c r="AP16" i="1"/>
  <c r="AP14" i="1"/>
  <c r="AR4" i="1" l="1"/>
  <c r="AR10" i="1" s="1"/>
  <c r="AQ14" i="1"/>
  <c r="AQ16" i="1"/>
  <c r="AQ15" i="1"/>
  <c r="AS4" i="1" l="1"/>
  <c r="AS10" i="1" s="1"/>
  <c r="AR16" i="1"/>
  <c r="AR14" i="1"/>
  <c r="AR15" i="1"/>
  <c r="AT4" i="1" l="1"/>
  <c r="AT10" i="1" s="1"/>
  <c r="AS14" i="1"/>
  <c r="AS15" i="1"/>
  <c r="AS16" i="1"/>
  <c r="AT14" i="1" l="1"/>
  <c r="AT15" i="1"/>
  <c r="AT16" i="1"/>
</calcChain>
</file>

<file path=xl/sharedStrings.xml><?xml version="1.0" encoding="utf-8"?>
<sst xmlns="http://schemas.openxmlformats.org/spreadsheetml/2006/main" count="855" uniqueCount="50">
  <si>
    <t>Value-LC</t>
  </si>
  <si>
    <t>%R/O</t>
  </si>
  <si>
    <t>Unit-Box</t>
  </si>
  <si>
    <t>Avg sales - Last 6 months</t>
  </si>
  <si>
    <t>Avg sales - Last 3 months</t>
  </si>
  <si>
    <t>Avg sales - Last 12 months</t>
  </si>
  <si>
    <t>%vsN-1</t>
  </si>
  <si>
    <t>SKU 1</t>
  </si>
  <si>
    <t>FORECAST-Stock_Beginning</t>
  </si>
  <si>
    <t>FORECAST-Stock_End</t>
  </si>
  <si>
    <t>ACHIEVED-Stock_Beginning</t>
  </si>
  <si>
    <t>ACHIEVED-Stock_End</t>
  </si>
  <si>
    <t>ACHIEVED-Supply</t>
  </si>
  <si>
    <t>Total 25</t>
  </si>
  <si>
    <t>FORECAST-Supply</t>
  </si>
  <si>
    <t>NA</t>
  </si>
  <si>
    <t xml:space="preserve">FORECAST-Net Sales </t>
  </si>
  <si>
    <t xml:space="preserve">ACHIEVED-Net Sales </t>
  </si>
  <si>
    <t>Month</t>
  </si>
  <si>
    <t>MOQ</t>
  </si>
  <si>
    <t>SKU</t>
  </si>
  <si>
    <t>SKU1</t>
  </si>
  <si>
    <t>Total 26</t>
  </si>
  <si>
    <t>codeSKU</t>
  </si>
  <si>
    <t>Info</t>
  </si>
  <si>
    <t>mapping</t>
  </si>
  <si>
    <t>A verrouiller</t>
  </si>
  <si>
    <t>Avg sales - Next 3 months</t>
  </si>
  <si>
    <t>Avg sales - Next 6 months</t>
  </si>
  <si>
    <t>Avg sales - Next 12 months</t>
  </si>
  <si>
    <t>Stock level - avg last 3m.</t>
  </si>
  <si>
    <t>Stock level - avg last 6m.</t>
  </si>
  <si>
    <t>Stock level - avg last 12m.</t>
  </si>
  <si>
    <t>Stock level - avg next 3m.</t>
  </si>
  <si>
    <t>Stock level - avg next 6m.</t>
  </si>
  <si>
    <t>Stock level - avg next 12m.</t>
  </si>
  <si>
    <t>F/A</t>
  </si>
  <si>
    <t>FORECAST</t>
  </si>
  <si>
    <t>ACHIEVED</t>
  </si>
  <si>
    <t>Codeclient</t>
  </si>
  <si>
    <t>Denomination client</t>
  </si>
  <si>
    <t>Reprend le forecast pour la proj (verrouillage ?) et sera overwrite avec le réel</t>
  </si>
  <si>
    <t>Total 27</t>
  </si>
  <si>
    <t>Label</t>
  </si>
  <si>
    <t>CODE_TEST</t>
  </si>
  <si>
    <t>CLIENT2</t>
  </si>
  <si>
    <t>Produit 3</t>
  </si>
  <si>
    <t>Produit 4</t>
  </si>
  <si>
    <t>Code4</t>
  </si>
  <si>
    <t>Code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</si>
</sst>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2" fillId="2" borderId="1" xfId="0" applyFont="1" applyFill="1" applyBorder="1"/>
    <xf numFmtId="17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right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9" fontId="0" fillId="3" borderId="1" xfId="2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5" borderId="1" xfId="0" applyFon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 vertical="center"/>
    </xf>
    <xf numFmtId="0" fontId="2" fillId="7" borderId="1" xfId="0" applyFont="1" applyFill="1" applyBorder="1"/>
    <xf numFmtId="0" fontId="0" fillId="8" borderId="1" xfId="0" applyFill="1" applyBorder="1" applyAlignment="1">
      <alignment horizontal="center" vertical="center"/>
    </xf>
    <xf numFmtId="0" fontId="2" fillId="9" borderId="1" xfId="0" applyFont="1" applyFill="1" applyBorder="1"/>
    <xf numFmtId="0" fontId="0" fillId="9" borderId="1" xfId="0" applyFill="1" applyBorder="1"/>
    <xf numFmtId="0" fontId="0" fillId="7" borderId="1" xfId="0" applyFill="1" applyBorder="1"/>
    <xf numFmtId="0" fontId="0" fillId="9" borderId="1" xfId="0" applyFill="1" applyBorder="1" applyAlignment="1">
      <alignment horizontal="center" vertical="center"/>
    </xf>
    <xf numFmtId="43" fontId="0" fillId="3" borderId="1" xfId="1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2" xfId="0" applyFont="1" applyBorder="1"/>
    <xf numFmtId="0" fontId="0" fillId="10" borderId="0" xfId="0" applyFill="1"/>
    <xf numFmtId="0" fontId="4" fillId="10" borderId="0" xfId="0" applyFont="1" applyFill="1" applyAlignment="1">
      <alignment vertical="center"/>
    </xf>
    <xf numFmtId="0" fontId="5" fillId="10" borderId="0" xfId="0" applyFont="1" applyFill="1"/>
    <xf numFmtId="0" fontId="0" fillId="10" borderId="0" xfId="0" quotePrefix="1" applyFill="1"/>
    <xf numFmtId="0" fontId="0" fillId="2" borderId="0" xfId="0" applyFill="1"/>
    <xf numFmtId="164" fontId="0" fillId="3" borderId="1" xfId="1" applyNumberFormat="1" applyFont="1" applyFill="1" applyBorder="1" applyAlignment="1">
      <alignment horizontal="center" vertical="center"/>
    </xf>
    <xf numFmtId="2" fontId="0" fillId="3" borderId="1" xfId="1" applyNumberFormat="1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528D5-1286-4278-968B-1FF3C8271FE0}">
  <dimension ref="B2:L51"/>
  <sheetViews>
    <sheetView workbookViewId="0">
      <selection activeCell="C73" sqref="C73"/>
    </sheetView>
  </sheetViews>
  <sheetFormatPr defaultColWidth="11.42578125" defaultRowHeight="15" x14ac:dyDescent="0.25"/>
  <cols>
    <col min="1" max="1" width="6.140625" style="24" customWidth="1"/>
    <col min="2" max="2" width="11.42578125" style="24"/>
    <col min="3" max="3" width="14.85546875" style="24" customWidth="1"/>
    <col min="4" max="16384" width="11.42578125" style="24"/>
  </cols>
  <sheetData>
    <row r="2" spans="2:12" ht="21" x14ac:dyDescent="0.25">
      <c r="B2" s="25"/>
    </row>
    <row r="5" spans="2:12" ht="18.75" x14ac:dyDescent="0.3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</row>
    <row r="12" spans="2:12" ht="18.75" x14ac:dyDescent="0.3"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</row>
    <row r="18" spans="2:12" ht="18.75" x14ac:dyDescent="0.3"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</row>
    <row r="24" spans="2:12" x14ac:dyDescent="0.25">
      <c r="B24" s="27"/>
    </row>
    <row r="33" spans="2:12" x14ac:dyDescent="0.25">
      <c r="B33" s="27"/>
    </row>
    <row r="41" spans="2:12" ht="18.75" x14ac:dyDescent="0.3"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</row>
    <row r="50" spans="2:4" x14ac:dyDescent="0.25">
      <c r="B50" s="28"/>
      <c r="D50" s="28"/>
    </row>
    <row r="51" spans="2:4" x14ac:dyDescent="0.25">
      <c r="B51" s="28"/>
      <c r="D51" s="2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ABE809-2873-47A9-AE8E-265C5444FAEE}">
  <dimension ref="A1"/>
  <sheetViews>
    <sheetView workbookViewId="0">
      <selection activeCell="D32" sqref="D32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3"/>
  <sheetViews>
    <sheetView topLeftCell="C1" zoomScaleNormal="100" workbookViewId="0">
      <selection activeCell="G46" sqref="G46"/>
    </sheetView>
  </sheetViews>
  <sheetFormatPr defaultColWidth="8.7109375" defaultRowHeight="15" x14ac:dyDescent="0.25"/>
  <cols>
    <col min="1" max="1" width="36" bestFit="1" customWidth="1"/>
    <col min="2" max="3" width="36" customWidth="1"/>
    <col min="4" max="4" width="8.7109375" bestFit="1" customWidth="1"/>
    <col min="5" max="6" width="6.7109375" customWidth="1"/>
    <col min="7" max="7" width="32.5703125" style="1" customWidth="1"/>
    <col min="9" max="9" width="9.140625" style="2" bestFit="1" customWidth="1"/>
    <col min="10" max="10" width="8.7109375" style="2"/>
    <col min="11" max="11" width="9.140625" style="2" bestFit="1" customWidth="1"/>
    <col min="12" max="47" width="8.7109375" style="2"/>
  </cols>
  <sheetData>
    <row r="1" spans="1:47" ht="15.75" thickBot="1" x14ac:dyDescent="0.3"/>
    <row r="2" spans="1:47" ht="15.75" thickBot="1" x14ac:dyDescent="0.3">
      <c r="A2" s="1" t="s">
        <v>24</v>
      </c>
      <c r="B2" s="1" t="s">
        <v>39</v>
      </c>
      <c r="C2" s="1" t="s">
        <v>40</v>
      </c>
      <c r="D2" s="1" t="s">
        <v>23</v>
      </c>
      <c r="E2" s="1" t="s">
        <v>20</v>
      </c>
      <c r="F2" s="1" t="s">
        <v>36</v>
      </c>
      <c r="H2" s="23" t="s">
        <v>19</v>
      </c>
    </row>
    <row r="3" spans="1:47" s="1" customFormat="1" x14ac:dyDescent="0.25">
      <c r="D3" t="s">
        <v>25</v>
      </c>
      <c r="E3" t="s">
        <v>21</v>
      </c>
      <c r="F3" t="s">
        <v>37</v>
      </c>
      <c r="G3" s="3" t="s">
        <v>7</v>
      </c>
      <c r="H3" s="22"/>
      <c r="I3" s="4">
        <v>45658</v>
      </c>
      <c r="J3" s="4">
        <v>45689</v>
      </c>
      <c r="K3" s="4">
        <v>45717</v>
      </c>
      <c r="L3" s="4">
        <v>45748</v>
      </c>
      <c r="M3" s="4">
        <v>45778</v>
      </c>
      <c r="N3" s="4">
        <v>45809</v>
      </c>
      <c r="O3" s="4">
        <v>45839</v>
      </c>
      <c r="P3" s="4">
        <v>45870</v>
      </c>
      <c r="Q3" s="4">
        <v>45901</v>
      </c>
      <c r="R3" s="4">
        <v>45931</v>
      </c>
      <c r="S3" s="4">
        <v>45962</v>
      </c>
      <c r="T3" s="4">
        <v>45992</v>
      </c>
      <c r="U3" s="5" t="s">
        <v>13</v>
      </c>
      <c r="V3" s="4">
        <v>46023</v>
      </c>
      <c r="W3" s="4">
        <v>46054</v>
      </c>
      <c r="X3" s="4">
        <v>46082</v>
      </c>
      <c r="Y3" s="4">
        <v>46113</v>
      </c>
      <c r="Z3" s="4">
        <v>46143</v>
      </c>
      <c r="AA3" s="4">
        <v>46174</v>
      </c>
      <c r="AB3" s="4">
        <v>46204</v>
      </c>
      <c r="AC3" s="4">
        <v>46235</v>
      </c>
      <c r="AD3" s="4">
        <v>46266</v>
      </c>
      <c r="AE3" s="4">
        <v>46296</v>
      </c>
      <c r="AF3" s="4">
        <v>46327</v>
      </c>
      <c r="AG3" s="4">
        <v>46357</v>
      </c>
      <c r="AH3" s="5" t="s">
        <v>22</v>
      </c>
      <c r="AI3" s="4">
        <v>46388</v>
      </c>
      <c r="AJ3" s="4">
        <v>46419</v>
      </c>
      <c r="AK3" s="4">
        <v>46447</v>
      </c>
      <c r="AL3" s="4">
        <v>46478</v>
      </c>
      <c r="AM3" s="4">
        <v>46508</v>
      </c>
      <c r="AN3" s="4">
        <v>46539</v>
      </c>
      <c r="AO3" s="4">
        <v>46569</v>
      </c>
      <c r="AP3" s="4">
        <v>46600</v>
      </c>
      <c r="AQ3" s="4">
        <v>46631</v>
      </c>
      <c r="AR3" s="4">
        <v>46661</v>
      </c>
      <c r="AS3" s="4">
        <v>46692</v>
      </c>
      <c r="AT3" s="4">
        <v>46722</v>
      </c>
      <c r="AU3" s="5" t="s">
        <v>22</v>
      </c>
    </row>
    <row r="4" spans="1:47" x14ac:dyDescent="0.25">
      <c r="A4" t="s">
        <v>26</v>
      </c>
      <c r="E4" t="s">
        <v>21</v>
      </c>
      <c r="F4" t="s">
        <v>37</v>
      </c>
      <c r="G4" s="15" t="s">
        <v>8</v>
      </c>
      <c r="H4" s="19" t="s">
        <v>2</v>
      </c>
      <c r="I4" s="14"/>
      <c r="J4" s="14">
        <f>I10</f>
        <v>0</v>
      </c>
      <c r="K4" s="14">
        <f t="shared" ref="K4:T4" si="0">J10</f>
        <v>0</v>
      </c>
      <c r="L4" s="14">
        <f t="shared" si="0"/>
        <v>0</v>
      </c>
      <c r="M4" s="14">
        <f t="shared" si="0"/>
        <v>0</v>
      </c>
      <c r="N4" s="14">
        <f t="shared" si="0"/>
        <v>0</v>
      </c>
      <c r="O4" s="14">
        <f t="shared" si="0"/>
        <v>0</v>
      </c>
      <c r="P4" s="14">
        <f t="shared" si="0"/>
        <v>0</v>
      </c>
      <c r="Q4" s="14">
        <f t="shared" si="0"/>
        <v>0</v>
      </c>
      <c r="R4" s="14">
        <f t="shared" si="0"/>
        <v>0</v>
      </c>
      <c r="S4" s="14">
        <f t="shared" si="0"/>
        <v>0</v>
      </c>
      <c r="T4" s="14">
        <f t="shared" si="0"/>
        <v>0</v>
      </c>
      <c r="U4" s="8" t="s">
        <v>15</v>
      </c>
      <c r="V4" s="14">
        <f>T10</f>
        <v>0</v>
      </c>
      <c r="W4" s="14">
        <f>V10</f>
        <v>0</v>
      </c>
      <c r="X4" s="14">
        <f t="shared" ref="X4:AG4" si="1">W10</f>
        <v>0</v>
      </c>
      <c r="Y4" s="14">
        <f t="shared" si="1"/>
        <v>0</v>
      </c>
      <c r="Z4" s="14">
        <f t="shared" si="1"/>
        <v>0</v>
      </c>
      <c r="AA4" s="14">
        <f t="shared" si="1"/>
        <v>0</v>
      </c>
      <c r="AB4" s="14">
        <f t="shared" si="1"/>
        <v>0</v>
      </c>
      <c r="AC4" s="14">
        <f t="shared" si="1"/>
        <v>0</v>
      </c>
      <c r="AD4" s="14">
        <f t="shared" si="1"/>
        <v>0</v>
      </c>
      <c r="AE4" s="14">
        <f t="shared" si="1"/>
        <v>0</v>
      </c>
      <c r="AF4" s="14">
        <f t="shared" si="1"/>
        <v>0</v>
      </c>
      <c r="AG4" s="14">
        <f t="shared" si="1"/>
        <v>0</v>
      </c>
      <c r="AH4" s="8" t="s">
        <v>15</v>
      </c>
      <c r="AI4" s="14">
        <f>AG10</f>
        <v>0</v>
      </c>
      <c r="AJ4" s="14">
        <f>AI10</f>
        <v>0</v>
      </c>
      <c r="AK4" s="14">
        <f t="shared" ref="AK4" si="2">AJ10</f>
        <v>0</v>
      </c>
      <c r="AL4" s="14">
        <f t="shared" ref="AL4" si="3">AK10</f>
        <v>0</v>
      </c>
      <c r="AM4" s="14">
        <f t="shared" ref="AM4" si="4">AL10</f>
        <v>0</v>
      </c>
      <c r="AN4" s="14">
        <f t="shared" ref="AN4" si="5">AM10</f>
        <v>0</v>
      </c>
      <c r="AO4" s="14">
        <f t="shared" ref="AO4" si="6">AN10</f>
        <v>0</v>
      </c>
      <c r="AP4" s="14">
        <f t="shared" ref="AP4" si="7">AO10</f>
        <v>0</v>
      </c>
      <c r="AQ4" s="14">
        <f t="shared" ref="AQ4" si="8">AP10</f>
        <v>0</v>
      </c>
      <c r="AR4" s="14">
        <f t="shared" ref="AR4" si="9">AQ10</f>
        <v>0</v>
      </c>
      <c r="AS4" s="14">
        <f t="shared" ref="AS4" si="10">AR10</f>
        <v>0</v>
      </c>
      <c r="AT4" s="14">
        <f t="shared" ref="AT4" si="11">AS10</f>
        <v>0</v>
      </c>
      <c r="AU4" s="8" t="s">
        <v>15</v>
      </c>
    </row>
    <row r="5" spans="1:47" x14ac:dyDescent="0.25">
      <c r="E5" t="s">
        <v>21</v>
      </c>
      <c r="F5" t="s">
        <v>37</v>
      </c>
      <c r="G5" s="12" t="s">
        <v>16</v>
      </c>
      <c r="H5" s="13" t="s">
        <v>2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1">
        <f t="shared" ref="U5:U6" si="12">SUM(I5:T5)</f>
        <v>0</v>
      </c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1">
        <f t="shared" ref="AH5:AH6" si="13">SUM(V5:AG5)</f>
        <v>0</v>
      </c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1">
        <f t="shared" ref="AU5:AU6" si="14">SUM(AI5:AT5)</f>
        <v>0</v>
      </c>
    </row>
    <row r="6" spans="1:47" x14ac:dyDescent="0.25">
      <c r="E6" t="s">
        <v>21</v>
      </c>
      <c r="F6" t="s">
        <v>37</v>
      </c>
      <c r="G6" s="12" t="s">
        <v>16</v>
      </c>
      <c r="H6" s="13" t="s">
        <v>0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1">
        <f t="shared" si="12"/>
        <v>0</v>
      </c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1">
        <f t="shared" si="13"/>
        <v>0</v>
      </c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1">
        <f t="shared" si="14"/>
        <v>0</v>
      </c>
    </row>
    <row r="7" spans="1:47" x14ac:dyDescent="0.25">
      <c r="A7" t="s">
        <v>26</v>
      </c>
      <c r="E7" t="s">
        <v>21</v>
      </c>
      <c r="F7" t="s">
        <v>37</v>
      </c>
      <c r="G7" s="6" t="s">
        <v>6</v>
      </c>
      <c r="H7" s="7" t="s">
        <v>2</v>
      </c>
      <c r="I7" s="8" t="s">
        <v>15</v>
      </c>
      <c r="J7" s="8" t="s">
        <v>15</v>
      </c>
      <c r="K7" s="8" t="s">
        <v>15</v>
      </c>
      <c r="L7" s="8" t="s">
        <v>15</v>
      </c>
      <c r="M7" s="8" t="s">
        <v>15</v>
      </c>
      <c r="N7" s="8" t="s">
        <v>15</v>
      </c>
      <c r="O7" s="8" t="s">
        <v>15</v>
      </c>
      <c r="P7" s="8" t="s">
        <v>15</v>
      </c>
      <c r="Q7" s="8" t="s">
        <v>15</v>
      </c>
      <c r="R7" s="8" t="s">
        <v>15</v>
      </c>
      <c r="S7" s="8" t="s">
        <v>15</v>
      </c>
      <c r="T7" s="8" t="s">
        <v>15</v>
      </c>
      <c r="U7" s="8" t="s">
        <v>15</v>
      </c>
      <c r="V7" s="9" t="str">
        <f>IFERROR(V5/I5,"-")</f>
        <v>-</v>
      </c>
      <c r="W7" s="9" t="str">
        <f t="shared" ref="W7:AH7" si="15">IFERROR(W5/J5,"-")</f>
        <v>-</v>
      </c>
      <c r="X7" s="9" t="str">
        <f t="shared" si="15"/>
        <v>-</v>
      </c>
      <c r="Y7" s="9" t="str">
        <f t="shared" si="15"/>
        <v>-</v>
      </c>
      <c r="Z7" s="9" t="str">
        <f t="shared" si="15"/>
        <v>-</v>
      </c>
      <c r="AA7" s="9" t="str">
        <f t="shared" si="15"/>
        <v>-</v>
      </c>
      <c r="AB7" s="9" t="str">
        <f t="shared" si="15"/>
        <v>-</v>
      </c>
      <c r="AC7" s="9" t="str">
        <f t="shared" si="15"/>
        <v>-</v>
      </c>
      <c r="AD7" s="9" t="str">
        <f t="shared" si="15"/>
        <v>-</v>
      </c>
      <c r="AE7" s="9" t="str">
        <f t="shared" si="15"/>
        <v>-</v>
      </c>
      <c r="AF7" s="9" t="str">
        <f t="shared" si="15"/>
        <v>-</v>
      </c>
      <c r="AG7" s="9" t="str">
        <f t="shared" si="15"/>
        <v>-</v>
      </c>
      <c r="AH7" s="9" t="str">
        <f t="shared" si="15"/>
        <v>-</v>
      </c>
      <c r="AI7" s="9" t="str">
        <f>IFERROR(AI5/V5,"-")</f>
        <v>-</v>
      </c>
      <c r="AJ7" s="9" t="str">
        <f t="shared" ref="AJ7:AJ8" si="16">IFERROR(AJ5/W5,"-")</f>
        <v>-</v>
      </c>
      <c r="AK7" s="9" t="str">
        <f t="shared" ref="AK7:AK8" si="17">IFERROR(AK5/X5,"-")</f>
        <v>-</v>
      </c>
      <c r="AL7" s="9" t="str">
        <f t="shared" ref="AL7:AL8" si="18">IFERROR(AL5/Y5,"-")</f>
        <v>-</v>
      </c>
      <c r="AM7" s="9" t="str">
        <f t="shared" ref="AM7:AM8" si="19">IFERROR(AM5/Z5,"-")</f>
        <v>-</v>
      </c>
      <c r="AN7" s="9" t="str">
        <f t="shared" ref="AN7:AN8" si="20">IFERROR(AN5/AA5,"-")</f>
        <v>-</v>
      </c>
      <c r="AO7" s="9" t="str">
        <f t="shared" ref="AO7:AO8" si="21">IFERROR(AO5/AB5,"-")</f>
        <v>-</v>
      </c>
      <c r="AP7" s="9" t="str">
        <f t="shared" ref="AP7:AP8" si="22">IFERROR(AP5/AC5,"-")</f>
        <v>-</v>
      </c>
      <c r="AQ7" s="9" t="str">
        <f t="shared" ref="AQ7:AQ8" si="23">IFERROR(AQ5/AD5,"-")</f>
        <v>-</v>
      </c>
      <c r="AR7" s="9" t="str">
        <f t="shared" ref="AR7:AR8" si="24">IFERROR(AR5/AE5,"-")</f>
        <v>-</v>
      </c>
      <c r="AS7" s="9" t="str">
        <f t="shared" ref="AS7:AS8" si="25">IFERROR(AS5/AF5,"-")</f>
        <v>-</v>
      </c>
      <c r="AT7" s="9" t="str">
        <f t="shared" ref="AT7:AT8" si="26">IFERROR(AT5/AG5,"-")</f>
        <v>-</v>
      </c>
      <c r="AU7" s="9" t="str">
        <f t="shared" ref="AU7:AU8" si="27">IFERROR(AU5/AH5,"-")</f>
        <v>-</v>
      </c>
    </row>
    <row r="8" spans="1:47" x14ac:dyDescent="0.25">
      <c r="A8" t="s">
        <v>26</v>
      </c>
      <c r="E8" t="s">
        <v>21</v>
      </c>
      <c r="F8" t="s">
        <v>37</v>
      </c>
      <c r="G8" s="6" t="s">
        <v>6</v>
      </c>
      <c r="H8" s="7" t="s">
        <v>0</v>
      </c>
      <c r="I8" s="8" t="s">
        <v>15</v>
      </c>
      <c r="J8" s="8" t="s">
        <v>15</v>
      </c>
      <c r="K8" s="8" t="s">
        <v>15</v>
      </c>
      <c r="L8" s="8" t="s">
        <v>15</v>
      </c>
      <c r="M8" s="8" t="s">
        <v>15</v>
      </c>
      <c r="N8" s="8" t="s">
        <v>15</v>
      </c>
      <c r="O8" s="8" t="s">
        <v>15</v>
      </c>
      <c r="P8" s="8" t="s">
        <v>15</v>
      </c>
      <c r="Q8" s="8" t="s">
        <v>15</v>
      </c>
      <c r="R8" s="8" t="s">
        <v>15</v>
      </c>
      <c r="S8" s="8" t="s">
        <v>15</v>
      </c>
      <c r="T8" s="8" t="s">
        <v>15</v>
      </c>
      <c r="U8" s="8" t="s">
        <v>15</v>
      </c>
      <c r="V8" s="9" t="str">
        <f>IFERROR(V6/I6,"-")</f>
        <v>-</v>
      </c>
      <c r="W8" s="9" t="str">
        <f t="shared" ref="W8:AH8" si="28">IFERROR(W6/J6,"-")</f>
        <v>-</v>
      </c>
      <c r="X8" s="9" t="str">
        <f t="shared" si="28"/>
        <v>-</v>
      </c>
      <c r="Y8" s="9" t="str">
        <f t="shared" si="28"/>
        <v>-</v>
      </c>
      <c r="Z8" s="9" t="str">
        <f t="shared" si="28"/>
        <v>-</v>
      </c>
      <c r="AA8" s="9" t="str">
        <f t="shared" si="28"/>
        <v>-</v>
      </c>
      <c r="AB8" s="9" t="str">
        <f t="shared" si="28"/>
        <v>-</v>
      </c>
      <c r="AC8" s="9" t="str">
        <f t="shared" si="28"/>
        <v>-</v>
      </c>
      <c r="AD8" s="9" t="str">
        <f t="shared" si="28"/>
        <v>-</v>
      </c>
      <c r="AE8" s="9" t="str">
        <f t="shared" si="28"/>
        <v>-</v>
      </c>
      <c r="AF8" s="9" t="str">
        <f t="shared" si="28"/>
        <v>-</v>
      </c>
      <c r="AG8" s="9" t="str">
        <f t="shared" si="28"/>
        <v>-</v>
      </c>
      <c r="AH8" s="9" t="str">
        <f t="shared" si="28"/>
        <v>-</v>
      </c>
      <c r="AI8" s="9" t="str">
        <f>IFERROR(AI6/V6,"-")</f>
        <v>-</v>
      </c>
      <c r="AJ8" s="9" t="str">
        <f t="shared" si="16"/>
        <v>-</v>
      </c>
      <c r="AK8" s="9" t="str">
        <f t="shared" si="17"/>
        <v>-</v>
      </c>
      <c r="AL8" s="9" t="str">
        <f t="shared" si="18"/>
        <v>-</v>
      </c>
      <c r="AM8" s="9" t="str">
        <f t="shared" si="19"/>
        <v>-</v>
      </c>
      <c r="AN8" s="9" t="str">
        <f t="shared" si="20"/>
        <v>-</v>
      </c>
      <c r="AO8" s="9" t="str">
        <f t="shared" si="21"/>
        <v>-</v>
      </c>
      <c r="AP8" s="9" t="str">
        <f t="shared" si="22"/>
        <v>-</v>
      </c>
      <c r="AQ8" s="9" t="str">
        <f t="shared" si="23"/>
        <v>-</v>
      </c>
      <c r="AR8" s="9" t="str">
        <f t="shared" si="24"/>
        <v>-</v>
      </c>
      <c r="AS8" s="9" t="str">
        <f t="shared" si="25"/>
        <v>-</v>
      </c>
      <c r="AT8" s="9" t="str">
        <f t="shared" si="26"/>
        <v>-</v>
      </c>
      <c r="AU8" s="9" t="str">
        <f t="shared" si="27"/>
        <v>-</v>
      </c>
    </row>
    <row r="9" spans="1:47" x14ac:dyDescent="0.25">
      <c r="E9" t="s">
        <v>21</v>
      </c>
      <c r="F9" t="s">
        <v>37</v>
      </c>
      <c r="G9" s="17" t="s">
        <v>14</v>
      </c>
      <c r="H9" s="18" t="s">
        <v>2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20">
        <f t="shared" ref="U9" si="29">SUM(I9:T9)</f>
        <v>0</v>
      </c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20">
        <f t="shared" ref="AH9" si="30">SUM(V9:AG9)</f>
        <v>0</v>
      </c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20">
        <f t="shared" ref="AU9" si="31">SUM(AI9:AT9)</f>
        <v>0</v>
      </c>
    </row>
    <row r="10" spans="1:47" x14ac:dyDescent="0.25">
      <c r="A10" t="s">
        <v>26</v>
      </c>
      <c r="E10" t="s">
        <v>21</v>
      </c>
      <c r="F10" t="s">
        <v>37</v>
      </c>
      <c r="G10" s="15" t="s">
        <v>9</v>
      </c>
      <c r="H10" s="19" t="s">
        <v>2</v>
      </c>
      <c r="I10" s="14">
        <f>I4-I5+I9</f>
        <v>0</v>
      </c>
      <c r="J10" s="14">
        <f t="shared" ref="J10:T10" si="32">J4-J5+J9</f>
        <v>0</v>
      </c>
      <c r="K10" s="14">
        <f t="shared" si="32"/>
        <v>0</v>
      </c>
      <c r="L10" s="14">
        <f t="shared" si="32"/>
        <v>0</v>
      </c>
      <c r="M10" s="14">
        <f t="shared" si="32"/>
        <v>0</v>
      </c>
      <c r="N10" s="14">
        <f t="shared" si="32"/>
        <v>0</v>
      </c>
      <c r="O10" s="14">
        <f t="shared" si="32"/>
        <v>0</v>
      </c>
      <c r="P10" s="14">
        <f t="shared" si="32"/>
        <v>0</v>
      </c>
      <c r="Q10" s="14">
        <f t="shared" si="32"/>
        <v>0</v>
      </c>
      <c r="R10" s="14">
        <f t="shared" si="32"/>
        <v>0</v>
      </c>
      <c r="S10" s="14">
        <f t="shared" si="32"/>
        <v>0</v>
      </c>
      <c r="T10" s="14">
        <f t="shared" si="32"/>
        <v>0</v>
      </c>
      <c r="U10" s="8" t="s">
        <v>15</v>
      </c>
      <c r="V10" s="14">
        <f>V4-V5+V9</f>
        <v>0</v>
      </c>
      <c r="W10" s="14">
        <f t="shared" ref="W10" si="33">W4-W5+W9</f>
        <v>0</v>
      </c>
      <c r="X10" s="14">
        <f t="shared" ref="X10" si="34">X4-X5+X9</f>
        <v>0</v>
      </c>
      <c r="Y10" s="14">
        <f t="shared" ref="Y10" si="35">Y4-Y5+Y9</f>
        <v>0</v>
      </c>
      <c r="Z10" s="14">
        <f t="shared" ref="Z10" si="36">Z4-Z5+Z9</f>
        <v>0</v>
      </c>
      <c r="AA10" s="14">
        <f t="shared" ref="AA10" si="37">AA4-AA5+AA9</f>
        <v>0</v>
      </c>
      <c r="AB10" s="14">
        <f t="shared" ref="AB10" si="38">AB4-AB5+AB9</f>
        <v>0</v>
      </c>
      <c r="AC10" s="14">
        <f t="shared" ref="AC10" si="39">AC4-AC5+AC9</f>
        <v>0</v>
      </c>
      <c r="AD10" s="14">
        <f t="shared" ref="AD10" si="40">AD4-AD5+AD9</f>
        <v>0</v>
      </c>
      <c r="AE10" s="14">
        <f t="shared" ref="AE10" si="41">AE4-AE5+AE9</f>
        <v>0</v>
      </c>
      <c r="AF10" s="14">
        <f t="shared" ref="AF10" si="42">AF4-AF5+AF9</f>
        <v>0</v>
      </c>
      <c r="AG10" s="14">
        <f t="shared" ref="AG10" si="43">AG4-AG5+AG9</f>
        <v>0</v>
      </c>
      <c r="AH10" s="8" t="s">
        <v>15</v>
      </c>
      <c r="AI10" s="14">
        <f>AI4-AI5+AI9</f>
        <v>0</v>
      </c>
      <c r="AJ10" s="14">
        <f>AJ4-AJ5+AJ9</f>
        <v>0</v>
      </c>
      <c r="AK10" s="14">
        <f t="shared" ref="AK10:AT10" si="44">AK4-AK5+AK9</f>
        <v>0</v>
      </c>
      <c r="AL10" s="14">
        <f t="shared" si="44"/>
        <v>0</v>
      </c>
      <c r="AM10" s="14">
        <f t="shared" si="44"/>
        <v>0</v>
      </c>
      <c r="AN10" s="14">
        <f t="shared" si="44"/>
        <v>0</v>
      </c>
      <c r="AO10" s="14">
        <f t="shared" si="44"/>
        <v>0</v>
      </c>
      <c r="AP10" s="14">
        <f t="shared" si="44"/>
        <v>0</v>
      </c>
      <c r="AQ10" s="14">
        <f t="shared" si="44"/>
        <v>0</v>
      </c>
      <c r="AR10" s="14">
        <f t="shared" si="44"/>
        <v>0</v>
      </c>
      <c r="AS10" s="14">
        <f t="shared" si="44"/>
        <v>0</v>
      </c>
      <c r="AT10" s="14">
        <f t="shared" si="44"/>
        <v>0</v>
      </c>
      <c r="AU10" s="8" t="s">
        <v>15</v>
      </c>
    </row>
    <row r="11" spans="1:47" x14ac:dyDescent="0.25">
      <c r="A11" t="s">
        <v>26</v>
      </c>
      <c r="E11" t="s">
        <v>21</v>
      </c>
      <c r="F11" t="s">
        <v>37</v>
      </c>
      <c r="G11" s="6" t="s">
        <v>27</v>
      </c>
      <c r="H11" s="7" t="s">
        <v>2</v>
      </c>
      <c r="I11" s="29" t="str">
        <f t="shared" ref="I11:Q11" si="45">IFERROR(AVERAGE(J5:L5),"-")</f>
        <v>-</v>
      </c>
      <c r="J11" s="29" t="str">
        <f t="shared" si="45"/>
        <v>-</v>
      </c>
      <c r="K11" s="29" t="str">
        <f>IFERROR(AVERAGE(L5:N5),"-")</f>
        <v>-</v>
      </c>
      <c r="L11" s="29" t="str">
        <f t="shared" si="45"/>
        <v>-</v>
      </c>
      <c r="M11" s="29" t="str">
        <f t="shared" si="45"/>
        <v>-</v>
      </c>
      <c r="N11" s="29" t="str">
        <f t="shared" si="45"/>
        <v>-</v>
      </c>
      <c r="O11" s="29" t="str">
        <f t="shared" si="45"/>
        <v>-</v>
      </c>
      <c r="P11" s="29" t="str">
        <f t="shared" si="45"/>
        <v>-</v>
      </c>
      <c r="Q11" s="29" t="str">
        <f t="shared" si="45"/>
        <v>-</v>
      </c>
      <c r="R11" s="29" t="str">
        <f>IFERROR(AVERAGE(S5:T5,V5),"-")</f>
        <v>-</v>
      </c>
      <c r="S11" s="29" t="str">
        <f>IFERROR(AVERAGE(T5,V5:W5),"-")</f>
        <v>-</v>
      </c>
      <c r="T11" s="29" t="str">
        <f>IFERROR(AVERAGE(V5:X5),"-")</f>
        <v>-</v>
      </c>
      <c r="U11" s="29" t="s">
        <v>15</v>
      </c>
      <c r="V11" s="29" t="str">
        <f>IFERROR(AVERAGE(W5:Y5),"-")</f>
        <v>-</v>
      </c>
      <c r="W11" s="29" t="str">
        <f t="shared" ref="W11" si="46">IFERROR(AVERAGE(X5:Z5),"-")</f>
        <v>-</v>
      </c>
      <c r="X11" s="29" t="str">
        <f t="shared" ref="X11" si="47">IFERROR(AVERAGE(Y5:AA5),"-")</f>
        <v>-</v>
      </c>
      <c r="Y11" s="29" t="str">
        <f t="shared" ref="Y11" si="48">IFERROR(AVERAGE(Z5:AB5),"-")</f>
        <v>-</v>
      </c>
      <c r="Z11" s="29" t="str">
        <f t="shared" ref="Z11" si="49">IFERROR(AVERAGE(AA5:AC5),"-")</f>
        <v>-</v>
      </c>
      <c r="AA11" s="29" t="str">
        <f t="shared" ref="AA11" si="50">IFERROR(AVERAGE(AB5:AD5),"-")</f>
        <v>-</v>
      </c>
      <c r="AB11" s="29" t="str">
        <f t="shared" ref="AB11" si="51">IFERROR(AVERAGE(AC5:AE5),"-")</f>
        <v>-</v>
      </c>
      <c r="AC11" s="29" t="str">
        <f t="shared" ref="AC11" si="52">IFERROR(AVERAGE(AD5:AF5),"-")</f>
        <v>-</v>
      </c>
      <c r="AD11" s="29" t="str">
        <f t="shared" ref="AD11" si="53">IFERROR(AVERAGE(AE5:AG5),"-")</f>
        <v>-</v>
      </c>
      <c r="AE11" s="29" t="str">
        <f>IFERROR(AVERAGE(AF5:AG5,AI5),"-")</f>
        <v>-</v>
      </c>
      <c r="AF11" s="29" t="str">
        <f>IFERROR(AVERAGE(AG5,AI5:AJ5),"-")</f>
        <v>-</v>
      </c>
      <c r="AG11" s="29" t="str">
        <f>IFERROR(AVERAGE(AI5:AK5),"-")</f>
        <v>-</v>
      </c>
      <c r="AH11" s="29" t="s">
        <v>15</v>
      </c>
      <c r="AI11" s="29" t="str">
        <f>IFERROR(AVERAGE(AJ5:AL5),"-")</f>
        <v>-</v>
      </c>
      <c r="AJ11" s="29" t="str">
        <f t="shared" ref="AJ11" si="54">IFERROR(AVERAGE(AK5:AM5),"-")</f>
        <v>-</v>
      </c>
      <c r="AK11" s="29" t="str">
        <f t="shared" ref="AK11" si="55">IFERROR(AVERAGE(AL5:AN5),"-")</f>
        <v>-</v>
      </c>
      <c r="AL11" s="29" t="str">
        <f t="shared" ref="AL11" si="56">IFERROR(AVERAGE(AM5:AO5),"-")</f>
        <v>-</v>
      </c>
      <c r="AM11" s="29" t="str">
        <f t="shared" ref="AM11" si="57">IFERROR(AVERAGE(AN5:AP5),"-")</f>
        <v>-</v>
      </c>
      <c r="AN11" s="29" t="str">
        <f t="shared" ref="AN11" si="58">IFERROR(AVERAGE(AO5:AQ5),"-")</f>
        <v>-</v>
      </c>
      <c r="AO11" s="29" t="str">
        <f t="shared" ref="AO11" si="59">IFERROR(AVERAGE(AP5:AR5),"-")</f>
        <v>-</v>
      </c>
      <c r="AP11" s="29" t="str">
        <f t="shared" ref="AP11" si="60">IFERROR(AVERAGE(AQ5:AS5),"-")</f>
        <v>-</v>
      </c>
      <c r="AQ11" s="29" t="str">
        <f t="shared" ref="AQ11" si="61">IFERROR(AVERAGE(AR5:AT5),"-")</f>
        <v>-</v>
      </c>
      <c r="AR11" s="29" t="str">
        <f>IFERROR(AVERAGE(AS5:AT5,AV5),"-")</f>
        <v>-</v>
      </c>
      <c r="AS11" s="29" t="str">
        <f>IFERROR(AVERAGE(AT5,AV5:AW5),"-")</f>
        <v>-</v>
      </c>
      <c r="AT11" s="29" t="str">
        <f>IFERROR(AVERAGE(AV5:AX5),"-")</f>
        <v>-</v>
      </c>
      <c r="AU11" s="29" t="s">
        <v>15</v>
      </c>
    </row>
    <row r="12" spans="1:47" x14ac:dyDescent="0.25">
      <c r="A12" t="s">
        <v>26</v>
      </c>
      <c r="E12" t="s">
        <v>21</v>
      </c>
      <c r="F12" t="s">
        <v>37</v>
      </c>
      <c r="G12" s="6" t="s">
        <v>28</v>
      </c>
      <c r="H12" s="7" t="s">
        <v>2</v>
      </c>
      <c r="I12" s="29" t="str">
        <f t="shared" ref="I12:N12" si="62">IFERROR(AVERAGE(J5:O5),"-")</f>
        <v>-</v>
      </c>
      <c r="J12" s="29" t="str">
        <f t="shared" si="62"/>
        <v>-</v>
      </c>
      <c r="K12" s="29" t="str">
        <f t="shared" si="62"/>
        <v>-</v>
      </c>
      <c r="L12" s="29" t="str">
        <f t="shared" si="62"/>
        <v>-</v>
      </c>
      <c r="M12" s="29" t="str">
        <f t="shared" si="62"/>
        <v>-</v>
      </c>
      <c r="N12" s="29" t="str">
        <f t="shared" si="62"/>
        <v>-</v>
      </c>
      <c r="O12" s="29" t="str">
        <f>IFERROR(AVERAGE(P5:T5,V5),"-")</f>
        <v>-</v>
      </c>
      <c r="P12" s="29" t="str">
        <f>IFERROR(AVERAGE(Q5:T5,V5:W5),"-")</f>
        <v>-</v>
      </c>
      <c r="Q12" s="29" t="str">
        <f>IFERROR(AVERAGE(R5:T5,V5:X5),"-")</f>
        <v>-</v>
      </c>
      <c r="R12" s="29" t="str">
        <f>IFERROR(AVERAGE(S5:T5,V5:Y5),"-")</f>
        <v>-</v>
      </c>
      <c r="S12" s="29" t="str">
        <f>IFERROR(AVERAGE(T5,V5:Z5),"-")</f>
        <v>-</v>
      </c>
      <c r="T12" s="29" t="str">
        <f>IFERROR(AVERAGE(V5:AA5),"-")</f>
        <v>-</v>
      </c>
      <c r="U12" s="29" t="s">
        <v>15</v>
      </c>
      <c r="V12" s="29" t="str">
        <f t="shared" ref="V12" si="63">IFERROR(AVERAGE(W5:AB5),"-")</f>
        <v>-</v>
      </c>
      <c r="W12" s="29" t="str">
        <f t="shared" ref="W12" si="64">IFERROR(AVERAGE(X5:AC5),"-")</f>
        <v>-</v>
      </c>
      <c r="X12" s="29" t="str">
        <f t="shared" ref="X12" si="65">IFERROR(AVERAGE(Y5:AD5),"-")</f>
        <v>-</v>
      </c>
      <c r="Y12" s="29" t="str">
        <f t="shared" ref="Y12" si="66">IFERROR(AVERAGE(Z5:AE5),"-")</f>
        <v>-</v>
      </c>
      <c r="Z12" s="29" t="str">
        <f t="shared" ref="Z12" si="67">IFERROR(AVERAGE(AA5:AF5),"-")</f>
        <v>-</v>
      </c>
      <c r="AA12" s="29" t="str">
        <f t="shared" ref="AA12" si="68">IFERROR(AVERAGE(AB5:AG5),"-")</f>
        <v>-</v>
      </c>
      <c r="AB12" s="29" t="str">
        <f>IFERROR(AVERAGE(AC5:AG5,AI5),"-")</f>
        <v>-</v>
      </c>
      <c r="AC12" s="29" t="str">
        <f>IFERROR(AVERAGE(AD5:AG5,AI5:AJ5),"-")</f>
        <v>-</v>
      </c>
      <c r="AD12" s="29" t="str">
        <f>IFERROR(AVERAGE(AE5:AG5,AI5:AK5),"-")</f>
        <v>-</v>
      </c>
      <c r="AE12" s="29" t="str">
        <f>IFERROR(AVERAGE(AF5:AG5,AI5:AL5),"-")</f>
        <v>-</v>
      </c>
      <c r="AF12" s="29" t="str">
        <f>IFERROR(AVERAGE(AG5,AI5:AM5),"-")</f>
        <v>-</v>
      </c>
      <c r="AG12" s="29" t="str">
        <f>IFERROR(AVERAGE(AI5:AN5),"-")</f>
        <v>-</v>
      </c>
      <c r="AH12" s="29" t="s">
        <v>15</v>
      </c>
      <c r="AI12" s="29" t="str">
        <f t="shared" ref="AI12" si="69">IFERROR(AVERAGE(AJ5:AO5),"-")</f>
        <v>-</v>
      </c>
      <c r="AJ12" s="29" t="str">
        <f t="shared" ref="AJ12" si="70">IFERROR(AVERAGE(AK5:AP5),"-")</f>
        <v>-</v>
      </c>
      <c r="AK12" s="29" t="str">
        <f t="shared" ref="AK12" si="71">IFERROR(AVERAGE(AL5:AQ5),"-")</f>
        <v>-</v>
      </c>
      <c r="AL12" s="29" t="str">
        <f t="shared" ref="AL12" si="72">IFERROR(AVERAGE(AM5:AR5),"-")</f>
        <v>-</v>
      </c>
      <c r="AM12" s="29" t="str">
        <f t="shared" ref="AM12" si="73">IFERROR(AVERAGE(AN5:AS5),"-")</f>
        <v>-</v>
      </c>
      <c r="AN12" s="29" t="str">
        <f t="shared" ref="AN12" si="74">IFERROR(AVERAGE(AO5:AT5),"-")</f>
        <v>-</v>
      </c>
      <c r="AO12" s="29" t="str">
        <f>IFERROR(AVERAGE(AP5:AT5,AV5),"-")</f>
        <v>-</v>
      </c>
      <c r="AP12" s="29" t="str">
        <f>IFERROR(AVERAGE(AQ5:AT5,AV5:AW5),"-")</f>
        <v>-</v>
      </c>
      <c r="AQ12" s="29" t="str">
        <f>IFERROR(AVERAGE(AR5:AT5,AV5:AX5),"-")</f>
        <v>-</v>
      </c>
      <c r="AR12" s="29" t="str">
        <f>IFERROR(AVERAGE(AS5:AT5,AV5:AY5),"-")</f>
        <v>-</v>
      </c>
      <c r="AS12" s="29" t="str">
        <f>IFERROR(AVERAGE(AT5,AV5:AZ5),"-")</f>
        <v>-</v>
      </c>
      <c r="AT12" s="29" t="str">
        <f>IFERROR(AVERAGE(AV5:BA5),"-")</f>
        <v>-</v>
      </c>
      <c r="AU12" s="29" t="s">
        <v>15</v>
      </c>
    </row>
    <row r="13" spans="1:47" x14ac:dyDescent="0.25">
      <c r="A13" t="s">
        <v>26</v>
      </c>
      <c r="E13" t="s">
        <v>21</v>
      </c>
      <c r="F13" t="s">
        <v>37</v>
      </c>
      <c r="G13" s="6" t="s">
        <v>29</v>
      </c>
      <c r="H13" s="7" t="s">
        <v>2</v>
      </c>
      <c r="I13" s="29" t="str">
        <f>IFERROR(AVERAGE(J5:T5,V5),"-")</f>
        <v>-</v>
      </c>
      <c r="J13" s="29" t="str">
        <f>IFERROR(AVERAGE(K5:T5,V5:W5),"-")</f>
        <v>-</v>
      </c>
      <c r="K13" s="29" t="str">
        <f>IFERROR(AVERAGE(L5:T5,V5:X5),"-")</f>
        <v>-</v>
      </c>
      <c r="L13" s="29" t="str">
        <f>IFERROR(AVERAGE(M5:T5,V5:Y5),"-")</f>
        <v>-</v>
      </c>
      <c r="M13" s="29" t="str">
        <f>IFERROR(AVERAGE(N5:T5,V5:Z5),"-")</f>
        <v>-</v>
      </c>
      <c r="N13" s="29" t="str">
        <f>IFERROR(AVERAGE(O5:T5,V5:AA5),"-")</f>
        <v>-</v>
      </c>
      <c r="O13" s="29" t="str">
        <f>IFERROR(AVERAGE(P5:T5,V5:AB5),"-")</f>
        <v>-</v>
      </c>
      <c r="P13" s="29" t="str">
        <f>IFERROR(AVERAGE(Q5:T5,V5:AC5),"-")</f>
        <v>-</v>
      </c>
      <c r="Q13" s="29" t="str">
        <f>IFERROR(AVERAGE(R5:T5,V5:AD5),"-")</f>
        <v>-</v>
      </c>
      <c r="R13" s="29" t="str">
        <f>IFERROR(AVERAGE(S5:T5,V5:AE5),"-")</f>
        <v>-</v>
      </c>
      <c r="S13" s="29" t="str">
        <f>IFERROR(AVERAGE(T5,V5:AF5),"-")</f>
        <v>-</v>
      </c>
      <c r="T13" s="29" t="str">
        <f>IFERROR(AVERAGE(V5:AF5,AG5),"-")</f>
        <v>-</v>
      </c>
      <c r="U13" s="29" t="s">
        <v>15</v>
      </c>
      <c r="V13" s="29" t="str">
        <f>IFERROR(AVERAGE(W5:AG5,AI5),"-")</f>
        <v>-</v>
      </c>
      <c r="W13" s="29" t="str">
        <f>IFERROR(AVERAGE(X5:AG5,AI5:AJ5),"-")</f>
        <v>-</v>
      </c>
      <c r="X13" s="29" t="str">
        <f>IFERROR(AVERAGE(Y5:AG5,AI5:AK5),"-")</f>
        <v>-</v>
      </c>
      <c r="Y13" s="29" t="str">
        <f>IFERROR(AVERAGE(Z5:AG5,AI5:AL5),"-")</f>
        <v>-</v>
      </c>
      <c r="Z13" s="29" t="str">
        <f>IFERROR(AVERAGE(AA5:AG5,AI5:AM5),"-")</f>
        <v>-</v>
      </c>
      <c r="AA13" s="29" t="str">
        <f>IFERROR(AVERAGE(AB5:AG5,AI5:AN5),"-")</f>
        <v>-</v>
      </c>
      <c r="AB13" s="29" t="str">
        <f>IFERROR(AVERAGE(AC5:AG5,AI5:AO5),"-")</f>
        <v>-</v>
      </c>
      <c r="AC13" s="29" t="str">
        <f>IFERROR(AVERAGE(AD5:AG5,AI5:AP5),"-")</f>
        <v>-</v>
      </c>
      <c r="AD13" s="29" t="str">
        <f>IFERROR(AVERAGE(AE5:AG5,AI5:AQ5),"-")</f>
        <v>-</v>
      </c>
      <c r="AE13" s="29" t="str">
        <f>IFERROR(AVERAGE(AF5:AG5,AI5:AR5),"-")</f>
        <v>-</v>
      </c>
      <c r="AF13" s="29" t="str">
        <f>IFERROR(AVERAGE(AG5,AI5:AS5),"-")</f>
        <v>-</v>
      </c>
      <c r="AG13" s="29" t="str">
        <f>IFERROR(AVERAGE(AI5:AS5,AT5),"-")</f>
        <v>-</v>
      </c>
      <c r="AH13" s="29" t="s">
        <v>15</v>
      </c>
      <c r="AI13" s="29" t="str">
        <f>IFERROR(AVERAGE(AJ5:AT5,AV5),"-")</f>
        <v>-</v>
      </c>
      <c r="AJ13" s="29" t="str">
        <f>IFERROR(AVERAGE(AK5:AT5,AV5:AW5),"-")</f>
        <v>-</v>
      </c>
      <c r="AK13" s="29" t="str">
        <f>IFERROR(AVERAGE(AL5:AT5,AV5:AX5),"-")</f>
        <v>-</v>
      </c>
      <c r="AL13" s="29" t="str">
        <f>IFERROR(AVERAGE(AM5:AT5,AV5:AY5),"-")</f>
        <v>-</v>
      </c>
      <c r="AM13" s="29" t="str">
        <f>IFERROR(AVERAGE(AN5:AT5,AV5:AZ5),"-")</f>
        <v>-</v>
      </c>
      <c r="AN13" s="29" t="str">
        <f>IFERROR(AVERAGE(AO5:AT5,AV5:BA5),"-")</f>
        <v>-</v>
      </c>
      <c r="AO13" s="29" t="str">
        <f>IFERROR(AVERAGE(AP5:AT5,AV5:BB5),"-")</f>
        <v>-</v>
      </c>
      <c r="AP13" s="29" t="str">
        <f>IFERROR(AVERAGE(AQ5:AT5,AV5:BC5),"-")</f>
        <v>-</v>
      </c>
      <c r="AQ13" s="29" t="str">
        <f>IFERROR(AVERAGE(AR5:AT5,AV5:BD5),"-")</f>
        <v>-</v>
      </c>
      <c r="AR13" s="29" t="str">
        <f>IFERROR(AVERAGE(AS5:AT5,AV5:BE5),"-")</f>
        <v>-</v>
      </c>
      <c r="AS13" s="29" t="str">
        <f>IFERROR(AVERAGE(AT5,AV5:BF5),"-")</f>
        <v>-</v>
      </c>
      <c r="AT13" s="29" t="str">
        <f>IFERROR(AVERAGE(AV5:BF5,BG5),"-")</f>
        <v>-</v>
      </c>
      <c r="AU13" s="29" t="s">
        <v>15</v>
      </c>
    </row>
    <row r="14" spans="1:47" x14ac:dyDescent="0.25">
      <c r="A14" t="s">
        <v>26</v>
      </c>
      <c r="E14" t="s">
        <v>21</v>
      </c>
      <c r="F14" t="s">
        <v>37</v>
      </c>
      <c r="G14" s="6" t="s">
        <v>33</v>
      </c>
      <c r="H14" s="7" t="s">
        <v>18</v>
      </c>
      <c r="I14" s="21" t="str">
        <f>IFERROR(I10/I11,"-")</f>
        <v>-</v>
      </c>
      <c r="J14" s="21" t="str">
        <f t="shared" ref="J14:T14" si="75">IFERROR(J10/J11,"-")</f>
        <v>-</v>
      </c>
      <c r="K14" s="21" t="str">
        <f t="shared" si="75"/>
        <v>-</v>
      </c>
      <c r="L14" s="21" t="str">
        <f t="shared" si="75"/>
        <v>-</v>
      </c>
      <c r="M14" s="21" t="str">
        <f t="shared" si="75"/>
        <v>-</v>
      </c>
      <c r="N14" s="21" t="str">
        <f t="shared" si="75"/>
        <v>-</v>
      </c>
      <c r="O14" s="21" t="str">
        <f t="shared" si="75"/>
        <v>-</v>
      </c>
      <c r="P14" s="21" t="str">
        <f t="shared" si="75"/>
        <v>-</v>
      </c>
      <c r="Q14" s="21" t="str">
        <f t="shared" si="75"/>
        <v>-</v>
      </c>
      <c r="R14" s="21" t="str">
        <f t="shared" si="75"/>
        <v>-</v>
      </c>
      <c r="S14" s="21" t="str">
        <f t="shared" si="75"/>
        <v>-</v>
      </c>
      <c r="T14" s="21" t="str">
        <f t="shared" si="75"/>
        <v>-</v>
      </c>
      <c r="U14" s="21" t="s">
        <v>15</v>
      </c>
      <c r="V14" s="21" t="str">
        <f>IFERROR(V10/V11,"-")</f>
        <v>-</v>
      </c>
      <c r="W14" s="21" t="str">
        <f t="shared" ref="W14:AG14" si="76">IFERROR(W10/W11,"-")</f>
        <v>-</v>
      </c>
      <c r="X14" s="21" t="str">
        <f t="shared" si="76"/>
        <v>-</v>
      </c>
      <c r="Y14" s="21" t="str">
        <f t="shared" si="76"/>
        <v>-</v>
      </c>
      <c r="Z14" s="21" t="str">
        <f t="shared" si="76"/>
        <v>-</v>
      </c>
      <c r="AA14" s="21" t="str">
        <f t="shared" si="76"/>
        <v>-</v>
      </c>
      <c r="AB14" s="21" t="str">
        <f t="shared" si="76"/>
        <v>-</v>
      </c>
      <c r="AC14" s="21" t="str">
        <f t="shared" si="76"/>
        <v>-</v>
      </c>
      <c r="AD14" s="21" t="str">
        <f t="shared" si="76"/>
        <v>-</v>
      </c>
      <c r="AE14" s="21" t="str">
        <f t="shared" si="76"/>
        <v>-</v>
      </c>
      <c r="AF14" s="21" t="str">
        <f t="shared" si="76"/>
        <v>-</v>
      </c>
      <c r="AG14" s="21" t="str">
        <f t="shared" si="76"/>
        <v>-</v>
      </c>
      <c r="AH14" s="21" t="s">
        <v>15</v>
      </c>
      <c r="AI14" s="21" t="str">
        <f>IFERROR(AI10/AI11,"-")</f>
        <v>-</v>
      </c>
      <c r="AJ14" s="21" t="str">
        <f t="shared" ref="AJ14:AT14" si="77">IFERROR(AJ10/AJ11,"-")</f>
        <v>-</v>
      </c>
      <c r="AK14" s="21" t="str">
        <f t="shared" si="77"/>
        <v>-</v>
      </c>
      <c r="AL14" s="21" t="str">
        <f t="shared" si="77"/>
        <v>-</v>
      </c>
      <c r="AM14" s="21" t="str">
        <f t="shared" si="77"/>
        <v>-</v>
      </c>
      <c r="AN14" s="21" t="str">
        <f t="shared" si="77"/>
        <v>-</v>
      </c>
      <c r="AO14" s="21" t="str">
        <f t="shared" si="77"/>
        <v>-</v>
      </c>
      <c r="AP14" s="21" t="str">
        <f t="shared" si="77"/>
        <v>-</v>
      </c>
      <c r="AQ14" s="21" t="str">
        <f t="shared" si="77"/>
        <v>-</v>
      </c>
      <c r="AR14" s="21" t="str">
        <f t="shared" si="77"/>
        <v>-</v>
      </c>
      <c r="AS14" s="21" t="str">
        <f t="shared" si="77"/>
        <v>-</v>
      </c>
      <c r="AT14" s="21" t="str">
        <f t="shared" si="77"/>
        <v>-</v>
      </c>
      <c r="AU14" s="21" t="s">
        <v>15</v>
      </c>
    </row>
    <row r="15" spans="1:47" x14ac:dyDescent="0.25">
      <c r="A15" t="s">
        <v>26</v>
      </c>
      <c r="E15" t="s">
        <v>21</v>
      </c>
      <c r="F15" t="s">
        <v>37</v>
      </c>
      <c r="G15" s="6" t="s">
        <v>34</v>
      </c>
      <c r="H15" s="7" t="s">
        <v>18</v>
      </c>
      <c r="I15" s="21" t="str">
        <f>IFERROR(I10/I12,"-")</f>
        <v>-</v>
      </c>
      <c r="J15" s="21" t="str">
        <f t="shared" ref="J15:T15" si="78">IFERROR(J10/J12,"-")</f>
        <v>-</v>
      </c>
      <c r="K15" s="21" t="str">
        <f t="shared" si="78"/>
        <v>-</v>
      </c>
      <c r="L15" s="21" t="str">
        <f t="shared" si="78"/>
        <v>-</v>
      </c>
      <c r="M15" s="21" t="str">
        <f t="shared" si="78"/>
        <v>-</v>
      </c>
      <c r="N15" s="21" t="str">
        <f t="shared" si="78"/>
        <v>-</v>
      </c>
      <c r="O15" s="21" t="str">
        <f t="shared" si="78"/>
        <v>-</v>
      </c>
      <c r="P15" s="21" t="str">
        <f t="shared" si="78"/>
        <v>-</v>
      </c>
      <c r="Q15" s="21" t="str">
        <f t="shared" si="78"/>
        <v>-</v>
      </c>
      <c r="R15" s="21" t="str">
        <f t="shared" si="78"/>
        <v>-</v>
      </c>
      <c r="S15" s="21" t="str">
        <f t="shared" si="78"/>
        <v>-</v>
      </c>
      <c r="T15" s="21" t="str">
        <f t="shared" si="78"/>
        <v>-</v>
      </c>
      <c r="U15" s="21" t="s">
        <v>15</v>
      </c>
      <c r="V15" s="21" t="str">
        <f>IFERROR(V10/V12,"-")</f>
        <v>-</v>
      </c>
      <c r="W15" s="21" t="str">
        <f t="shared" ref="W15:AG15" si="79">IFERROR(W10/W12,"-")</f>
        <v>-</v>
      </c>
      <c r="X15" s="21" t="str">
        <f t="shared" si="79"/>
        <v>-</v>
      </c>
      <c r="Y15" s="21" t="str">
        <f t="shared" si="79"/>
        <v>-</v>
      </c>
      <c r="Z15" s="21" t="str">
        <f t="shared" si="79"/>
        <v>-</v>
      </c>
      <c r="AA15" s="21" t="str">
        <f t="shared" si="79"/>
        <v>-</v>
      </c>
      <c r="AB15" s="21" t="str">
        <f t="shared" si="79"/>
        <v>-</v>
      </c>
      <c r="AC15" s="21" t="str">
        <f t="shared" si="79"/>
        <v>-</v>
      </c>
      <c r="AD15" s="21" t="str">
        <f t="shared" si="79"/>
        <v>-</v>
      </c>
      <c r="AE15" s="21" t="str">
        <f t="shared" si="79"/>
        <v>-</v>
      </c>
      <c r="AF15" s="21" t="str">
        <f t="shared" si="79"/>
        <v>-</v>
      </c>
      <c r="AG15" s="21" t="str">
        <f t="shared" si="79"/>
        <v>-</v>
      </c>
      <c r="AH15" s="21" t="s">
        <v>15</v>
      </c>
      <c r="AI15" s="21" t="str">
        <f>IFERROR(AI10/AI12,"-")</f>
        <v>-</v>
      </c>
      <c r="AJ15" s="21" t="str">
        <f t="shared" ref="AJ15:AT15" si="80">IFERROR(AJ10/AJ12,"-")</f>
        <v>-</v>
      </c>
      <c r="AK15" s="21" t="str">
        <f t="shared" si="80"/>
        <v>-</v>
      </c>
      <c r="AL15" s="21" t="str">
        <f t="shared" si="80"/>
        <v>-</v>
      </c>
      <c r="AM15" s="21" t="str">
        <f t="shared" si="80"/>
        <v>-</v>
      </c>
      <c r="AN15" s="21" t="str">
        <f t="shared" si="80"/>
        <v>-</v>
      </c>
      <c r="AO15" s="21" t="str">
        <f t="shared" si="80"/>
        <v>-</v>
      </c>
      <c r="AP15" s="21" t="str">
        <f t="shared" si="80"/>
        <v>-</v>
      </c>
      <c r="AQ15" s="21" t="str">
        <f t="shared" si="80"/>
        <v>-</v>
      </c>
      <c r="AR15" s="21" t="str">
        <f t="shared" si="80"/>
        <v>-</v>
      </c>
      <c r="AS15" s="21" t="str">
        <f t="shared" si="80"/>
        <v>-</v>
      </c>
      <c r="AT15" s="21" t="str">
        <f t="shared" si="80"/>
        <v>-</v>
      </c>
      <c r="AU15" s="21" t="s">
        <v>15</v>
      </c>
    </row>
    <row r="16" spans="1:47" x14ac:dyDescent="0.25">
      <c r="A16" t="s">
        <v>26</v>
      </c>
      <c r="E16" t="s">
        <v>21</v>
      </c>
      <c r="F16" t="s">
        <v>37</v>
      </c>
      <c r="G16" s="6" t="s">
        <v>35</v>
      </c>
      <c r="H16" s="7" t="s">
        <v>18</v>
      </c>
      <c r="I16" s="21" t="str">
        <f>IFERROR(I10/I13,"-")</f>
        <v>-</v>
      </c>
      <c r="J16" s="21" t="str">
        <f t="shared" ref="J16:T16" si="81">IFERROR(J10/J13,"-")</f>
        <v>-</v>
      </c>
      <c r="K16" s="21" t="str">
        <f t="shared" si="81"/>
        <v>-</v>
      </c>
      <c r="L16" s="21" t="str">
        <f t="shared" si="81"/>
        <v>-</v>
      </c>
      <c r="M16" s="21" t="str">
        <f t="shared" si="81"/>
        <v>-</v>
      </c>
      <c r="N16" s="21" t="str">
        <f t="shared" si="81"/>
        <v>-</v>
      </c>
      <c r="O16" s="21" t="str">
        <f t="shared" si="81"/>
        <v>-</v>
      </c>
      <c r="P16" s="21" t="str">
        <f t="shared" si="81"/>
        <v>-</v>
      </c>
      <c r="Q16" s="21" t="str">
        <f t="shared" si="81"/>
        <v>-</v>
      </c>
      <c r="R16" s="21" t="str">
        <f t="shared" si="81"/>
        <v>-</v>
      </c>
      <c r="S16" s="21" t="str">
        <f t="shared" si="81"/>
        <v>-</v>
      </c>
      <c r="T16" s="21" t="str">
        <f t="shared" si="81"/>
        <v>-</v>
      </c>
      <c r="U16" s="21" t="s">
        <v>15</v>
      </c>
      <c r="V16" s="21" t="str">
        <f>IFERROR(V10/V13,"-")</f>
        <v>-</v>
      </c>
      <c r="W16" s="21" t="str">
        <f t="shared" ref="W16:AG16" si="82">IFERROR(W10/W13,"-")</f>
        <v>-</v>
      </c>
      <c r="X16" s="21" t="str">
        <f t="shared" si="82"/>
        <v>-</v>
      </c>
      <c r="Y16" s="21" t="str">
        <f t="shared" si="82"/>
        <v>-</v>
      </c>
      <c r="Z16" s="21" t="str">
        <f t="shared" si="82"/>
        <v>-</v>
      </c>
      <c r="AA16" s="21" t="str">
        <f t="shared" si="82"/>
        <v>-</v>
      </c>
      <c r="AB16" s="21" t="str">
        <f t="shared" si="82"/>
        <v>-</v>
      </c>
      <c r="AC16" s="21" t="str">
        <f t="shared" si="82"/>
        <v>-</v>
      </c>
      <c r="AD16" s="21" t="str">
        <f t="shared" si="82"/>
        <v>-</v>
      </c>
      <c r="AE16" s="21" t="str">
        <f t="shared" si="82"/>
        <v>-</v>
      </c>
      <c r="AF16" s="21" t="str">
        <f t="shared" si="82"/>
        <v>-</v>
      </c>
      <c r="AG16" s="21" t="str">
        <f t="shared" si="82"/>
        <v>-</v>
      </c>
      <c r="AH16" s="21" t="s">
        <v>15</v>
      </c>
      <c r="AI16" s="21" t="str">
        <f>IFERROR(AI10/AI13,"-")</f>
        <v>-</v>
      </c>
      <c r="AJ16" s="21" t="str">
        <f t="shared" ref="AJ16:AT16" si="83">IFERROR(AJ10/AJ13,"-")</f>
        <v>-</v>
      </c>
      <c r="AK16" s="21" t="str">
        <f t="shared" si="83"/>
        <v>-</v>
      </c>
      <c r="AL16" s="21" t="str">
        <f t="shared" si="83"/>
        <v>-</v>
      </c>
      <c r="AM16" s="21" t="str">
        <f t="shared" si="83"/>
        <v>-</v>
      </c>
      <c r="AN16" s="21" t="str">
        <f t="shared" si="83"/>
        <v>-</v>
      </c>
      <c r="AO16" s="21" t="str">
        <f t="shared" si="83"/>
        <v>-</v>
      </c>
      <c r="AP16" s="21" t="str">
        <f t="shared" si="83"/>
        <v>-</v>
      </c>
      <c r="AQ16" s="21" t="str">
        <f t="shared" si="83"/>
        <v>-</v>
      </c>
      <c r="AR16" s="21" t="str">
        <f t="shared" si="83"/>
        <v>-</v>
      </c>
      <c r="AS16" s="21" t="str">
        <f t="shared" si="83"/>
        <v>-</v>
      </c>
      <c r="AT16" s="21" t="str">
        <f t="shared" si="83"/>
        <v>-</v>
      </c>
      <c r="AU16" s="21" t="s">
        <v>15</v>
      </c>
    </row>
    <row r="17" spans="1:47" s="1" customFormat="1" x14ac:dyDescent="0.25">
      <c r="E17" t="s">
        <v>21</v>
      </c>
      <c r="F17" t="s">
        <v>38</v>
      </c>
      <c r="G17" s="3" t="s">
        <v>7</v>
      </c>
      <c r="H17" s="22"/>
      <c r="I17" s="4">
        <f t="shared" ref="I17:T17" si="84">I3</f>
        <v>45658</v>
      </c>
      <c r="J17" s="4">
        <f t="shared" si="84"/>
        <v>45689</v>
      </c>
      <c r="K17" s="4">
        <f t="shared" si="84"/>
        <v>45717</v>
      </c>
      <c r="L17" s="4">
        <f t="shared" si="84"/>
        <v>45748</v>
      </c>
      <c r="M17" s="4">
        <f t="shared" si="84"/>
        <v>45778</v>
      </c>
      <c r="N17" s="4">
        <f t="shared" si="84"/>
        <v>45809</v>
      </c>
      <c r="O17" s="4">
        <f t="shared" si="84"/>
        <v>45839</v>
      </c>
      <c r="P17" s="4">
        <f t="shared" si="84"/>
        <v>45870</v>
      </c>
      <c r="Q17" s="4">
        <f t="shared" si="84"/>
        <v>45901</v>
      </c>
      <c r="R17" s="4">
        <f t="shared" si="84"/>
        <v>45931</v>
      </c>
      <c r="S17" s="4">
        <f t="shared" si="84"/>
        <v>45962</v>
      </c>
      <c r="T17" s="4">
        <f t="shared" si="84"/>
        <v>45992</v>
      </c>
      <c r="U17" s="5" t="s">
        <v>13</v>
      </c>
      <c r="V17" s="4">
        <f t="shared" ref="V17:AG17" si="85">V3</f>
        <v>46023</v>
      </c>
      <c r="W17" s="4">
        <f t="shared" si="85"/>
        <v>46054</v>
      </c>
      <c r="X17" s="4">
        <f t="shared" si="85"/>
        <v>46082</v>
      </c>
      <c r="Y17" s="4">
        <f t="shared" si="85"/>
        <v>46113</v>
      </c>
      <c r="Z17" s="4">
        <f t="shared" si="85"/>
        <v>46143</v>
      </c>
      <c r="AA17" s="4">
        <f t="shared" si="85"/>
        <v>46174</v>
      </c>
      <c r="AB17" s="4">
        <f t="shared" si="85"/>
        <v>46204</v>
      </c>
      <c r="AC17" s="4">
        <f t="shared" si="85"/>
        <v>46235</v>
      </c>
      <c r="AD17" s="4">
        <f t="shared" si="85"/>
        <v>46266</v>
      </c>
      <c r="AE17" s="4">
        <f t="shared" si="85"/>
        <v>46296</v>
      </c>
      <c r="AF17" s="4">
        <f t="shared" si="85"/>
        <v>46327</v>
      </c>
      <c r="AG17" s="4">
        <f t="shared" si="85"/>
        <v>46357</v>
      </c>
      <c r="AH17" s="5" t="s">
        <v>22</v>
      </c>
      <c r="AI17" s="4">
        <f>AI3</f>
        <v>46388</v>
      </c>
      <c r="AJ17" s="4">
        <f t="shared" ref="AJ17:AT17" si="86">AJ3</f>
        <v>46419</v>
      </c>
      <c r="AK17" s="4">
        <f t="shared" si="86"/>
        <v>46447</v>
      </c>
      <c r="AL17" s="4">
        <f t="shared" si="86"/>
        <v>46478</v>
      </c>
      <c r="AM17" s="4">
        <f t="shared" si="86"/>
        <v>46508</v>
      </c>
      <c r="AN17" s="4">
        <f t="shared" si="86"/>
        <v>46539</v>
      </c>
      <c r="AO17" s="4">
        <f t="shared" si="86"/>
        <v>46569</v>
      </c>
      <c r="AP17" s="4">
        <f t="shared" si="86"/>
        <v>46600</v>
      </c>
      <c r="AQ17" s="4">
        <f t="shared" si="86"/>
        <v>46631</v>
      </c>
      <c r="AR17" s="4">
        <f t="shared" si="86"/>
        <v>46661</v>
      </c>
      <c r="AS17" s="4">
        <f t="shared" si="86"/>
        <v>46692</v>
      </c>
      <c r="AT17" s="4">
        <f t="shared" si="86"/>
        <v>46722</v>
      </c>
      <c r="AU17" s="5" t="s">
        <v>22</v>
      </c>
    </row>
    <row r="18" spans="1:47" x14ac:dyDescent="0.25">
      <c r="A18" t="s">
        <v>41</v>
      </c>
      <c r="E18" t="s">
        <v>21</v>
      </c>
      <c r="F18" t="s">
        <v>38</v>
      </c>
      <c r="G18" s="15" t="s">
        <v>10</v>
      </c>
      <c r="H18" s="19" t="s">
        <v>2</v>
      </c>
      <c r="I18" s="14"/>
      <c r="J18" s="14">
        <f>I27</f>
        <v>0</v>
      </c>
      <c r="K18" s="14">
        <f t="shared" ref="K18:T18" si="87">J27</f>
        <v>0</v>
      </c>
      <c r="L18" s="14">
        <f t="shared" si="87"/>
        <v>0</v>
      </c>
      <c r="M18" s="14">
        <f t="shared" si="87"/>
        <v>0</v>
      </c>
      <c r="N18" s="14">
        <f t="shared" si="87"/>
        <v>0</v>
      </c>
      <c r="O18" s="14">
        <f t="shared" si="87"/>
        <v>0</v>
      </c>
      <c r="P18" s="14">
        <f t="shared" si="87"/>
        <v>0</v>
      </c>
      <c r="Q18" s="14">
        <f t="shared" si="87"/>
        <v>0</v>
      </c>
      <c r="R18" s="14">
        <f t="shared" si="87"/>
        <v>0</v>
      </c>
      <c r="S18" s="14">
        <f t="shared" si="87"/>
        <v>0</v>
      </c>
      <c r="T18" s="14">
        <f t="shared" si="87"/>
        <v>0</v>
      </c>
      <c r="U18" s="8" t="s">
        <v>15</v>
      </c>
      <c r="V18" s="14">
        <f>T27</f>
        <v>0</v>
      </c>
      <c r="W18" s="14">
        <f>V27</f>
        <v>0</v>
      </c>
      <c r="X18" s="14">
        <f t="shared" ref="X18:AG18" si="88">W27</f>
        <v>0</v>
      </c>
      <c r="Y18" s="14">
        <f t="shared" si="88"/>
        <v>0</v>
      </c>
      <c r="Z18" s="14">
        <f t="shared" si="88"/>
        <v>0</v>
      </c>
      <c r="AA18" s="14">
        <f t="shared" si="88"/>
        <v>0</v>
      </c>
      <c r="AB18" s="14">
        <f t="shared" si="88"/>
        <v>0</v>
      </c>
      <c r="AC18" s="14">
        <f t="shared" si="88"/>
        <v>0</v>
      </c>
      <c r="AD18" s="14">
        <f t="shared" si="88"/>
        <v>0</v>
      </c>
      <c r="AE18" s="14">
        <f t="shared" si="88"/>
        <v>0</v>
      </c>
      <c r="AF18" s="14">
        <f t="shared" si="88"/>
        <v>0</v>
      </c>
      <c r="AG18" s="14">
        <f t="shared" si="88"/>
        <v>0</v>
      </c>
      <c r="AH18" s="8" t="s">
        <v>15</v>
      </c>
      <c r="AI18" s="14">
        <f>AG27</f>
        <v>0</v>
      </c>
      <c r="AJ18" s="14">
        <f>AI27</f>
        <v>0</v>
      </c>
      <c r="AK18" s="14">
        <f t="shared" ref="AK18" si="89">AJ27</f>
        <v>0</v>
      </c>
      <c r="AL18" s="14">
        <f t="shared" ref="AL18" si="90">AK27</f>
        <v>0</v>
      </c>
      <c r="AM18" s="14">
        <f t="shared" ref="AM18" si="91">AL27</f>
        <v>0</v>
      </c>
      <c r="AN18" s="14">
        <f t="shared" ref="AN18" si="92">AM27</f>
        <v>0</v>
      </c>
      <c r="AO18" s="14">
        <f t="shared" ref="AO18" si="93">AN27</f>
        <v>0</v>
      </c>
      <c r="AP18" s="14">
        <f t="shared" ref="AP18" si="94">AO27</f>
        <v>0</v>
      </c>
      <c r="AQ18" s="14">
        <f t="shared" ref="AQ18" si="95">AP27</f>
        <v>0</v>
      </c>
      <c r="AR18" s="14">
        <f t="shared" ref="AR18" si="96">AQ27</f>
        <v>0</v>
      </c>
      <c r="AS18" s="14">
        <f t="shared" ref="AS18" si="97">AR27</f>
        <v>0</v>
      </c>
      <c r="AT18" s="14">
        <f t="shared" ref="AT18" si="98">AS27</f>
        <v>0</v>
      </c>
      <c r="AU18" s="8" t="s">
        <v>15</v>
      </c>
    </row>
    <row r="19" spans="1:47" x14ac:dyDescent="0.25">
      <c r="E19" t="s">
        <v>21</v>
      </c>
      <c r="F19" t="s">
        <v>38</v>
      </c>
      <c r="G19" s="12" t="s">
        <v>17</v>
      </c>
      <c r="H19" s="13" t="s">
        <v>2</v>
      </c>
      <c r="I19" s="10">
        <f>I5</f>
        <v>0</v>
      </c>
      <c r="J19" s="10">
        <f t="shared" ref="J19:T19" si="99">J5</f>
        <v>0</v>
      </c>
      <c r="K19" s="10">
        <f t="shared" si="99"/>
        <v>0</v>
      </c>
      <c r="L19" s="10">
        <f t="shared" si="99"/>
        <v>0</v>
      </c>
      <c r="M19" s="10">
        <f t="shared" si="99"/>
        <v>0</v>
      </c>
      <c r="N19" s="10">
        <f>N5</f>
        <v>0</v>
      </c>
      <c r="O19" s="10">
        <f t="shared" si="99"/>
        <v>0</v>
      </c>
      <c r="P19" s="10">
        <f t="shared" si="99"/>
        <v>0</v>
      </c>
      <c r="Q19" s="10">
        <f t="shared" si="99"/>
        <v>0</v>
      </c>
      <c r="R19" s="10">
        <f t="shared" si="99"/>
        <v>0</v>
      </c>
      <c r="S19" s="10">
        <f t="shared" si="99"/>
        <v>0</v>
      </c>
      <c r="T19" s="10">
        <f t="shared" si="99"/>
        <v>0</v>
      </c>
      <c r="U19" s="11">
        <f t="shared" ref="U19:U20" si="100">SUM(I19:T19)</f>
        <v>0</v>
      </c>
      <c r="V19" s="10">
        <f>V5</f>
        <v>0</v>
      </c>
      <c r="W19" s="10">
        <f t="shared" ref="W19:AG19" si="101">W5</f>
        <v>0</v>
      </c>
      <c r="X19" s="10">
        <f t="shared" si="101"/>
        <v>0</v>
      </c>
      <c r="Y19" s="10">
        <f t="shared" si="101"/>
        <v>0</v>
      </c>
      <c r="Z19" s="10">
        <f t="shared" si="101"/>
        <v>0</v>
      </c>
      <c r="AA19" s="10">
        <f t="shared" si="101"/>
        <v>0</v>
      </c>
      <c r="AB19" s="10">
        <f t="shared" si="101"/>
        <v>0</v>
      </c>
      <c r="AC19" s="10">
        <f t="shared" si="101"/>
        <v>0</v>
      </c>
      <c r="AD19" s="10">
        <f t="shared" si="101"/>
        <v>0</v>
      </c>
      <c r="AE19" s="10">
        <f t="shared" si="101"/>
        <v>0</v>
      </c>
      <c r="AF19" s="10">
        <f t="shared" si="101"/>
        <v>0</v>
      </c>
      <c r="AG19" s="10">
        <f t="shared" si="101"/>
        <v>0</v>
      </c>
      <c r="AH19" s="11">
        <f t="shared" ref="AH19:AH20" si="102">SUM(V19:AG19)</f>
        <v>0</v>
      </c>
      <c r="AI19" s="10">
        <f>AI5</f>
        <v>0</v>
      </c>
      <c r="AJ19" s="10">
        <f t="shared" ref="AJ19:AT19" si="103">AJ5</f>
        <v>0</v>
      </c>
      <c r="AK19" s="10">
        <f t="shared" si="103"/>
        <v>0</v>
      </c>
      <c r="AL19" s="10">
        <f t="shared" si="103"/>
        <v>0</v>
      </c>
      <c r="AM19" s="10">
        <f t="shared" si="103"/>
        <v>0</v>
      </c>
      <c r="AN19" s="10">
        <f t="shared" si="103"/>
        <v>0</v>
      </c>
      <c r="AO19" s="10">
        <f t="shared" si="103"/>
        <v>0</v>
      </c>
      <c r="AP19" s="10">
        <f t="shared" si="103"/>
        <v>0</v>
      </c>
      <c r="AQ19" s="10">
        <f t="shared" si="103"/>
        <v>0</v>
      </c>
      <c r="AR19" s="10">
        <f t="shared" si="103"/>
        <v>0</v>
      </c>
      <c r="AS19" s="10">
        <f t="shared" si="103"/>
        <v>0</v>
      </c>
      <c r="AT19" s="10">
        <f t="shared" si="103"/>
        <v>0</v>
      </c>
      <c r="AU19" s="11">
        <f t="shared" ref="AU19:AU20" si="104">SUM(AI19:AT19)</f>
        <v>0</v>
      </c>
    </row>
    <row r="20" spans="1:47" x14ac:dyDescent="0.25">
      <c r="E20" t="s">
        <v>21</v>
      </c>
      <c r="F20" t="s">
        <v>38</v>
      </c>
      <c r="G20" s="12" t="s">
        <v>17</v>
      </c>
      <c r="H20" s="13" t="s">
        <v>0</v>
      </c>
      <c r="I20" s="10">
        <f>I6</f>
        <v>0</v>
      </c>
      <c r="J20" s="10">
        <f t="shared" ref="J20:T20" si="105">J6</f>
        <v>0</v>
      </c>
      <c r="K20" s="10">
        <f t="shared" si="105"/>
        <v>0</v>
      </c>
      <c r="L20" s="10">
        <f t="shared" si="105"/>
        <v>0</v>
      </c>
      <c r="M20" s="10">
        <f t="shared" si="105"/>
        <v>0</v>
      </c>
      <c r="N20" s="10">
        <f>N6</f>
        <v>0</v>
      </c>
      <c r="O20" s="10">
        <f t="shared" si="105"/>
        <v>0</v>
      </c>
      <c r="P20" s="10">
        <f t="shared" si="105"/>
        <v>0</v>
      </c>
      <c r="Q20" s="10">
        <f t="shared" si="105"/>
        <v>0</v>
      </c>
      <c r="R20" s="10">
        <f t="shared" si="105"/>
        <v>0</v>
      </c>
      <c r="S20" s="10">
        <f t="shared" si="105"/>
        <v>0</v>
      </c>
      <c r="T20" s="10">
        <f t="shared" si="105"/>
        <v>0</v>
      </c>
      <c r="U20" s="11">
        <f t="shared" si="100"/>
        <v>0</v>
      </c>
      <c r="V20" s="10">
        <f>V6</f>
        <v>0</v>
      </c>
      <c r="W20" s="10">
        <f t="shared" ref="W20:AG20" si="106">W6</f>
        <v>0</v>
      </c>
      <c r="X20" s="10">
        <f t="shared" si="106"/>
        <v>0</v>
      </c>
      <c r="Y20" s="10">
        <f t="shared" si="106"/>
        <v>0</v>
      </c>
      <c r="Z20" s="10">
        <f t="shared" si="106"/>
        <v>0</v>
      </c>
      <c r="AA20" s="10">
        <f t="shared" si="106"/>
        <v>0</v>
      </c>
      <c r="AB20" s="10">
        <f t="shared" si="106"/>
        <v>0</v>
      </c>
      <c r="AC20" s="10">
        <f t="shared" si="106"/>
        <v>0</v>
      </c>
      <c r="AD20" s="10">
        <f t="shared" si="106"/>
        <v>0</v>
      </c>
      <c r="AE20" s="10">
        <f t="shared" si="106"/>
        <v>0</v>
      </c>
      <c r="AF20" s="10">
        <f t="shared" si="106"/>
        <v>0</v>
      </c>
      <c r="AG20" s="10">
        <f t="shared" si="106"/>
        <v>0</v>
      </c>
      <c r="AH20" s="11">
        <f t="shared" si="102"/>
        <v>0</v>
      </c>
      <c r="AI20" s="10">
        <f>AI6</f>
        <v>0</v>
      </c>
      <c r="AJ20" s="10">
        <f t="shared" ref="AJ20:AT20" si="107">AJ6</f>
        <v>0</v>
      </c>
      <c r="AK20" s="10">
        <f t="shared" si="107"/>
        <v>0</v>
      </c>
      <c r="AL20" s="10">
        <f t="shared" si="107"/>
        <v>0</v>
      </c>
      <c r="AM20" s="10">
        <f t="shared" si="107"/>
        <v>0</v>
      </c>
      <c r="AN20" s="10">
        <f t="shared" si="107"/>
        <v>0</v>
      </c>
      <c r="AO20" s="10">
        <f t="shared" si="107"/>
        <v>0</v>
      </c>
      <c r="AP20" s="10">
        <f t="shared" si="107"/>
        <v>0</v>
      </c>
      <c r="AQ20" s="10">
        <f t="shared" si="107"/>
        <v>0</v>
      </c>
      <c r="AR20" s="10">
        <f t="shared" si="107"/>
        <v>0</v>
      </c>
      <c r="AS20" s="10">
        <f t="shared" si="107"/>
        <v>0</v>
      </c>
      <c r="AT20" s="10">
        <f t="shared" si="107"/>
        <v>0</v>
      </c>
      <c r="AU20" s="11">
        <f t="shared" si="104"/>
        <v>0</v>
      </c>
    </row>
    <row r="21" spans="1:47" x14ac:dyDescent="0.25">
      <c r="A21" t="s">
        <v>26</v>
      </c>
      <c r="E21" t="s">
        <v>21</v>
      </c>
      <c r="F21" t="s">
        <v>38</v>
      </c>
      <c r="G21" s="6" t="s">
        <v>6</v>
      </c>
      <c r="H21" s="7" t="s">
        <v>2</v>
      </c>
      <c r="I21" s="8" t="s">
        <v>15</v>
      </c>
      <c r="J21" s="8" t="s">
        <v>15</v>
      </c>
      <c r="K21" s="8" t="s">
        <v>15</v>
      </c>
      <c r="L21" s="8" t="s">
        <v>15</v>
      </c>
      <c r="M21" s="8" t="s">
        <v>15</v>
      </c>
      <c r="N21" s="8" t="s">
        <v>15</v>
      </c>
      <c r="O21" s="8" t="s">
        <v>15</v>
      </c>
      <c r="P21" s="8" t="s">
        <v>15</v>
      </c>
      <c r="Q21" s="8" t="s">
        <v>15</v>
      </c>
      <c r="R21" s="8" t="s">
        <v>15</v>
      </c>
      <c r="S21" s="8" t="s">
        <v>15</v>
      </c>
      <c r="T21" s="8" t="s">
        <v>15</v>
      </c>
      <c r="U21" s="8" t="s">
        <v>15</v>
      </c>
      <c r="V21" s="9" t="str">
        <f>IFERROR(V19/I19,"-")</f>
        <v>-</v>
      </c>
      <c r="W21" s="9" t="str">
        <f t="shared" ref="W21:AG21" si="108">IFERROR(W19/J19,"-")</f>
        <v>-</v>
      </c>
      <c r="X21" s="9" t="str">
        <f t="shared" si="108"/>
        <v>-</v>
      </c>
      <c r="Y21" s="9" t="str">
        <f t="shared" si="108"/>
        <v>-</v>
      </c>
      <c r="Z21" s="9" t="str">
        <f t="shared" si="108"/>
        <v>-</v>
      </c>
      <c r="AA21" s="9" t="str">
        <f t="shared" si="108"/>
        <v>-</v>
      </c>
      <c r="AB21" s="9" t="str">
        <f t="shared" si="108"/>
        <v>-</v>
      </c>
      <c r="AC21" s="9" t="str">
        <f t="shared" si="108"/>
        <v>-</v>
      </c>
      <c r="AD21" s="9" t="str">
        <f t="shared" si="108"/>
        <v>-</v>
      </c>
      <c r="AE21" s="9" t="str">
        <f t="shared" si="108"/>
        <v>-</v>
      </c>
      <c r="AF21" s="9" t="str">
        <f t="shared" si="108"/>
        <v>-</v>
      </c>
      <c r="AG21" s="9" t="str">
        <f t="shared" si="108"/>
        <v>-</v>
      </c>
      <c r="AH21" s="9" t="str">
        <f>IFERROR(AH19/U19,"-")</f>
        <v>-</v>
      </c>
      <c r="AI21" s="9" t="str">
        <f>IFERROR(AI19/V19,"-")</f>
        <v>-</v>
      </c>
      <c r="AJ21" s="9" t="str">
        <f t="shared" ref="AJ21:AJ22" si="109">IFERROR(AJ19/W19,"-")</f>
        <v>-</v>
      </c>
      <c r="AK21" s="9" t="str">
        <f t="shared" ref="AK21:AK22" si="110">IFERROR(AK19/X19,"-")</f>
        <v>-</v>
      </c>
      <c r="AL21" s="9" t="str">
        <f t="shared" ref="AL21:AL22" si="111">IFERROR(AL19/Y19,"-")</f>
        <v>-</v>
      </c>
      <c r="AM21" s="9" t="str">
        <f t="shared" ref="AM21:AM22" si="112">IFERROR(AM19/Z19,"-")</f>
        <v>-</v>
      </c>
      <c r="AN21" s="9" t="str">
        <f t="shared" ref="AN21:AN22" si="113">IFERROR(AN19/AA19,"-")</f>
        <v>-</v>
      </c>
      <c r="AO21" s="9" t="str">
        <f t="shared" ref="AO21:AO22" si="114">IFERROR(AO19/AB19,"-")</f>
        <v>-</v>
      </c>
      <c r="AP21" s="9" t="str">
        <f t="shared" ref="AP21:AP22" si="115">IFERROR(AP19/AC19,"-")</f>
        <v>-</v>
      </c>
      <c r="AQ21" s="9" t="str">
        <f t="shared" ref="AQ21:AQ22" si="116">IFERROR(AQ19/AD19,"-")</f>
        <v>-</v>
      </c>
      <c r="AR21" s="9" t="str">
        <f t="shared" ref="AR21:AR22" si="117">IFERROR(AR19/AE19,"-")</f>
        <v>-</v>
      </c>
      <c r="AS21" s="9" t="str">
        <f t="shared" ref="AS21:AS22" si="118">IFERROR(AS19/AF19,"-")</f>
        <v>-</v>
      </c>
      <c r="AT21" s="9" t="str">
        <f t="shared" ref="AT21:AT22" si="119">IFERROR(AT19/AG19,"-")</f>
        <v>-</v>
      </c>
      <c r="AU21" s="9" t="str">
        <f>IFERROR(AU19/AH19,"-")</f>
        <v>-</v>
      </c>
    </row>
    <row r="22" spans="1:47" x14ac:dyDescent="0.25">
      <c r="A22" t="s">
        <v>26</v>
      </c>
      <c r="E22" t="s">
        <v>21</v>
      </c>
      <c r="F22" t="s">
        <v>38</v>
      </c>
      <c r="G22" s="6" t="s">
        <v>6</v>
      </c>
      <c r="H22" s="7" t="s">
        <v>0</v>
      </c>
      <c r="I22" s="8" t="s">
        <v>15</v>
      </c>
      <c r="J22" s="8" t="s">
        <v>15</v>
      </c>
      <c r="K22" s="8" t="s">
        <v>15</v>
      </c>
      <c r="L22" s="8" t="s">
        <v>15</v>
      </c>
      <c r="M22" s="8" t="s">
        <v>15</v>
      </c>
      <c r="N22" s="8" t="s">
        <v>15</v>
      </c>
      <c r="O22" s="8" t="s">
        <v>15</v>
      </c>
      <c r="P22" s="8" t="s">
        <v>15</v>
      </c>
      <c r="Q22" s="8" t="s">
        <v>15</v>
      </c>
      <c r="R22" s="8" t="s">
        <v>15</v>
      </c>
      <c r="S22" s="8" t="s">
        <v>15</v>
      </c>
      <c r="T22" s="8" t="s">
        <v>15</v>
      </c>
      <c r="U22" s="8" t="s">
        <v>15</v>
      </c>
      <c r="V22" s="9" t="str">
        <f>IFERROR(V20/I20,"-")</f>
        <v>-</v>
      </c>
      <c r="W22" s="9" t="str">
        <f t="shared" ref="W22:AG22" si="120">IFERROR(W20/J20,"-")</f>
        <v>-</v>
      </c>
      <c r="X22" s="9" t="str">
        <f t="shared" si="120"/>
        <v>-</v>
      </c>
      <c r="Y22" s="9" t="str">
        <f t="shared" si="120"/>
        <v>-</v>
      </c>
      <c r="Z22" s="9" t="str">
        <f t="shared" si="120"/>
        <v>-</v>
      </c>
      <c r="AA22" s="9" t="str">
        <f t="shared" si="120"/>
        <v>-</v>
      </c>
      <c r="AB22" s="9" t="str">
        <f t="shared" si="120"/>
        <v>-</v>
      </c>
      <c r="AC22" s="9" t="str">
        <f t="shared" si="120"/>
        <v>-</v>
      </c>
      <c r="AD22" s="9" t="str">
        <f t="shared" si="120"/>
        <v>-</v>
      </c>
      <c r="AE22" s="9" t="str">
        <f t="shared" si="120"/>
        <v>-</v>
      </c>
      <c r="AF22" s="9" t="str">
        <f t="shared" si="120"/>
        <v>-</v>
      </c>
      <c r="AG22" s="9" t="str">
        <f t="shared" si="120"/>
        <v>-</v>
      </c>
      <c r="AH22" s="9" t="str">
        <f>IFERROR(AH20/U20,"-")</f>
        <v>-</v>
      </c>
      <c r="AI22" s="9" t="str">
        <f>IFERROR(AI20/V20,"-")</f>
        <v>-</v>
      </c>
      <c r="AJ22" s="9" t="str">
        <f t="shared" si="109"/>
        <v>-</v>
      </c>
      <c r="AK22" s="9" t="str">
        <f t="shared" si="110"/>
        <v>-</v>
      </c>
      <c r="AL22" s="9" t="str">
        <f t="shared" si="111"/>
        <v>-</v>
      </c>
      <c r="AM22" s="9" t="str">
        <f t="shared" si="112"/>
        <v>-</v>
      </c>
      <c r="AN22" s="9" t="str">
        <f t="shared" si="113"/>
        <v>-</v>
      </c>
      <c r="AO22" s="9" t="str">
        <f t="shared" si="114"/>
        <v>-</v>
      </c>
      <c r="AP22" s="9" t="str">
        <f t="shared" si="115"/>
        <v>-</v>
      </c>
      <c r="AQ22" s="9" t="str">
        <f t="shared" si="116"/>
        <v>-</v>
      </c>
      <c r="AR22" s="9" t="str">
        <f t="shared" si="117"/>
        <v>-</v>
      </c>
      <c r="AS22" s="9" t="str">
        <f t="shared" si="118"/>
        <v>-</v>
      </c>
      <c r="AT22" s="9" t="str">
        <f t="shared" si="119"/>
        <v>-</v>
      </c>
      <c r="AU22" s="9" t="str">
        <f>IFERROR(AU20/AH20,"-")</f>
        <v>-</v>
      </c>
    </row>
    <row r="23" spans="1:47" x14ac:dyDescent="0.25">
      <c r="A23" t="s">
        <v>26</v>
      </c>
      <c r="E23" t="s">
        <v>21</v>
      </c>
      <c r="F23" t="s">
        <v>38</v>
      </c>
      <c r="G23" s="6" t="s">
        <v>1</v>
      </c>
      <c r="H23" s="7" t="s">
        <v>2</v>
      </c>
      <c r="I23" s="9" t="str">
        <f>IFERROR(I19/I5,"-")</f>
        <v>-</v>
      </c>
      <c r="J23" s="9" t="str">
        <f t="shared" ref="J23:AU23" si="121">IFERROR(J19/J5,"-")</f>
        <v>-</v>
      </c>
      <c r="K23" s="9" t="str">
        <f t="shared" si="121"/>
        <v>-</v>
      </c>
      <c r="L23" s="9" t="str">
        <f t="shared" si="121"/>
        <v>-</v>
      </c>
      <c r="M23" s="9" t="str">
        <f t="shared" si="121"/>
        <v>-</v>
      </c>
      <c r="N23" s="9" t="str">
        <f t="shared" si="121"/>
        <v>-</v>
      </c>
      <c r="O23" s="9" t="str">
        <f t="shared" si="121"/>
        <v>-</v>
      </c>
      <c r="P23" s="9" t="str">
        <f t="shared" si="121"/>
        <v>-</v>
      </c>
      <c r="Q23" s="9" t="str">
        <f t="shared" si="121"/>
        <v>-</v>
      </c>
      <c r="R23" s="9" t="str">
        <f t="shared" si="121"/>
        <v>-</v>
      </c>
      <c r="S23" s="9" t="str">
        <f t="shared" si="121"/>
        <v>-</v>
      </c>
      <c r="T23" s="9" t="str">
        <f t="shared" si="121"/>
        <v>-</v>
      </c>
      <c r="U23" s="9" t="str">
        <f t="shared" si="121"/>
        <v>-</v>
      </c>
      <c r="V23" s="9" t="str">
        <f t="shared" si="121"/>
        <v>-</v>
      </c>
      <c r="W23" s="9" t="str">
        <f t="shared" si="121"/>
        <v>-</v>
      </c>
      <c r="X23" s="9" t="str">
        <f t="shared" si="121"/>
        <v>-</v>
      </c>
      <c r="Y23" s="9" t="str">
        <f t="shared" si="121"/>
        <v>-</v>
      </c>
      <c r="Z23" s="9" t="str">
        <f t="shared" si="121"/>
        <v>-</v>
      </c>
      <c r="AA23" s="9" t="str">
        <f t="shared" si="121"/>
        <v>-</v>
      </c>
      <c r="AB23" s="9" t="str">
        <f t="shared" si="121"/>
        <v>-</v>
      </c>
      <c r="AC23" s="9" t="str">
        <f t="shared" si="121"/>
        <v>-</v>
      </c>
      <c r="AD23" s="9" t="str">
        <f t="shared" si="121"/>
        <v>-</v>
      </c>
      <c r="AE23" s="9" t="str">
        <f t="shared" si="121"/>
        <v>-</v>
      </c>
      <c r="AF23" s="9" t="str">
        <f t="shared" si="121"/>
        <v>-</v>
      </c>
      <c r="AG23" s="9" t="str">
        <f t="shared" si="121"/>
        <v>-</v>
      </c>
      <c r="AH23" s="9" t="str">
        <f t="shared" si="121"/>
        <v>-</v>
      </c>
      <c r="AI23" s="9" t="str">
        <f t="shared" si="121"/>
        <v>-</v>
      </c>
      <c r="AJ23" s="9" t="str">
        <f t="shared" si="121"/>
        <v>-</v>
      </c>
      <c r="AK23" s="9" t="str">
        <f t="shared" si="121"/>
        <v>-</v>
      </c>
      <c r="AL23" s="9" t="str">
        <f t="shared" si="121"/>
        <v>-</v>
      </c>
      <c r="AM23" s="9" t="str">
        <f t="shared" si="121"/>
        <v>-</v>
      </c>
      <c r="AN23" s="9" t="str">
        <f t="shared" si="121"/>
        <v>-</v>
      </c>
      <c r="AO23" s="9" t="str">
        <f t="shared" si="121"/>
        <v>-</v>
      </c>
      <c r="AP23" s="9" t="str">
        <f t="shared" si="121"/>
        <v>-</v>
      </c>
      <c r="AQ23" s="9" t="str">
        <f t="shared" si="121"/>
        <v>-</v>
      </c>
      <c r="AR23" s="9" t="str">
        <f t="shared" si="121"/>
        <v>-</v>
      </c>
      <c r="AS23" s="9" t="str">
        <f t="shared" si="121"/>
        <v>-</v>
      </c>
      <c r="AT23" s="9" t="str">
        <f t="shared" si="121"/>
        <v>-</v>
      </c>
      <c r="AU23" s="9" t="str">
        <f t="shared" si="121"/>
        <v>-</v>
      </c>
    </row>
    <row r="24" spans="1:47" x14ac:dyDescent="0.25">
      <c r="A24" t="s">
        <v>26</v>
      </c>
      <c r="E24" t="s">
        <v>21</v>
      </c>
      <c r="F24" t="s">
        <v>38</v>
      </c>
      <c r="G24" s="6" t="s">
        <v>1</v>
      </c>
      <c r="H24" s="7" t="s">
        <v>0</v>
      </c>
      <c r="I24" s="9" t="str">
        <f>IFERROR(I20/I6,"-")</f>
        <v>-</v>
      </c>
      <c r="J24" s="9" t="str">
        <f t="shared" ref="J24:AU24" si="122">IFERROR(J20/J6,"-")</f>
        <v>-</v>
      </c>
      <c r="K24" s="9" t="str">
        <f t="shared" si="122"/>
        <v>-</v>
      </c>
      <c r="L24" s="9" t="str">
        <f t="shared" si="122"/>
        <v>-</v>
      </c>
      <c r="M24" s="9" t="str">
        <f t="shared" si="122"/>
        <v>-</v>
      </c>
      <c r="N24" s="9" t="str">
        <f t="shared" si="122"/>
        <v>-</v>
      </c>
      <c r="O24" s="9" t="str">
        <f t="shared" si="122"/>
        <v>-</v>
      </c>
      <c r="P24" s="9" t="str">
        <f t="shared" si="122"/>
        <v>-</v>
      </c>
      <c r="Q24" s="9" t="str">
        <f t="shared" si="122"/>
        <v>-</v>
      </c>
      <c r="R24" s="9" t="str">
        <f t="shared" si="122"/>
        <v>-</v>
      </c>
      <c r="S24" s="9" t="str">
        <f t="shared" si="122"/>
        <v>-</v>
      </c>
      <c r="T24" s="9" t="str">
        <f t="shared" si="122"/>
        <v>-</v>
      </c>
      <c r="U24" s="9" t="str">
        <f t="shared" si="122"/>
        <v>-</v>
      </c>
      <c r="V24" s="9" t="str">
        <f t="shared" si="122"/>
        <v>-</v>
      </c>
      <c r="W24" s="9" t="str">
        <f t="shared" si="122"/>
        <v>-</v>
      </c>
      <c r="X24" s="9" t="str">
        <f t="shared" si="122"/>
        <v>-</v>
      </c>
      <c r="Y24" s="9" t="str">
        <f t="shared" si="122"/>
        <v>-</v>
      </c>
      <c r="Z24" s="9" t="str">
        <f t="shared" si="122"/>
        <v>-</v>
      </c>
      <c r="AA24" s="9" t="str">
        <f t="shared" si="122"/>
        <v>-</v>
      </c>
      <c r="AB24" s="9" t="str">
        <f t="shared" si="122"/>
        <v>-</v>
      </c>
      <c r="AC24" s="9" t="str">
        <f t="shared" si="122"/>
        <v>-</v>
      </c>
      <c r="AD24" s="9" t="str">
        <f t="shared" si="122"/>
        <v>-</v>
      </c>
      <c r="AE24" s="9" t="str">
        <f t="shared" si="122"/>
        <v>-</v>
      </c>
      <c r="AF24" s="9" t="str">
        <f t="shared" si="122"/>
        <v>-</v>
      </c>
      <c r="AG24" s="9" t="str">
        <f t="shared" si="122"/>
        <v>-</v>
      </c>
      <c r="AH24" s="9" t="str">
        <f t="shared" si="122"/>
        <v>-</v>
      </c>
      <c r="AI24" s="9" t="str">
        <f t="shared" si="122"/>
        <v>-</v>
      </c>
      <c r="AJ24" s="9" t="str">
        <f t="shared" si="122"/>
        <v>-</v>
      </c>
      <c r="AK24" s="9" t="str">
        <f t="shared" si="122"/>
        <v>-</v>
      </c>
      <c r="AL24" s="9" t="str">
        <f t="shared" si="122"/>
        <v>-</v>
      </c>
      <c r="AM24" s="9" t="str">
        <f t="shared" si="122"/>
        <v>-</v>
      </c>
      <c r="AN24" s="9" t="str">
        <f t="shared" si="122"/>
        <v>-</v>
      </c>
      <c r="AO24" s="9" t="str">
        <f t="shared" si="122"/>
        <v>-</v>
      </c>
      <c r="AP24" s="9" t="str">
        <f t="shared" si="122"/>
        <v>-</v>
      </c>
      <c r="AQ24" s="9" t="str">
        <f t="shared" si="122"/>
        <v>-</v>
      </c>
      <c r="AR24" s="9" t="str">
        <f t="shared" si="122"/>
        <v>-</v>
      </c>
      <c r="AS24" s="9" t="str">
        <f t="shared" si="122"/>
        <v>-</v>
      </c>
      <c r="AT24" s="9" t="str">
        <f t="shared" si="122"/>
        <v>-</v>
      </c>
      <c r="AU24" s="9" t="str">
        <f t="shared" si="122"/>
        <v>-</v>
      </c>
    </row>
    <row r="25" spans="1:47" x14ac:dyDescent="0.25">
      <c r="E25" t="s">
        <v>21</v>
      </c>
      <c r="F25" t="s">
        <v>38</v>
      </c>
      <c r="G25" s="17" t="s">
        <v>12</v>
      </c>
      <c r="H25" s="18" t="s">
        <v>2</v>
      </c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20">
        <f t="shared" ref="U25" si="123">SUM(I25:T25)</f>
        <v>0</v>
      </c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20">
        <f t="shared" ref="AH25" si="124">SUM(V25:AG25)</f>
        <v>0</v>
      </c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20">
        <f t="shared" ref="AU25" si="125">SUM(AI25:AT25)</f>
        <v>0</v>
      </c>
    </row>
    <row r="26" spans="1:47" x14ac:dyDescent="0.25">
      <c r="A26" t="s">
        <v>26</v>
      </c>
      <c r="E26" t="s">
        <v>21</v>
      </c>
      <c r="F26" t="s">
        <v>38</v>
      </c>
      <c r="G26" s="6" t="s">
        <v>1</v>
      </c>
      <c r="H26" s="7" t="s">
        <v>2</v>
      </c>
      <c r="I26" s="9" t="str">
        <f>IFERROR(I25/I9,"-")</f>
        <v>-</v>
      </c>
      <c r="J26" s="9" t="str">
        <f t="shared" ref="J26:AU26" si="126">IFERROR(J25/J9,"-")</f>
        <v>-</v>
      </c>
      <c r="K26" s="9" t="str">
        <f t="shared" si="126"/>
        <v>-</v>
      </c>
      <c r="L26" s="9" t="str">
        <f t="shared" si="126"/>
        <v>-</v>
      </c>
      <c r="M26" s="9" t="str">
        <f t="shared" si="126"/>
        <v>-</v>
      </c>
      <c r="N26" s="9" t="str">
        <f t="shared" si="126"/>
        <v>-</v>
      </c>
      <c r="O26" s="9" t="str">
        <f t="shared" si="126"/>
        <v>-</v>
      </c>
      <c r="P26" s="9" t="str">
        <f t="shared" si="126"/>
        <v>-</v>
      </c>
      <c r="Q26" s="9" t="str">
        <f t="shared" si="126"/>
        <v>-</v>
      </c>
      <c r="R26" s="9" t="str">
        <f t="shared" si="126"/>
        <v>-</v>
      </c>
      <c r="S26" s="9" t="str">
        <f t="shared" si="126"/>
        <v>-</v>
      </c>
      <c r="T26" s="9" t="str">
        <f t="shared" si="126"/>
        <v>-</v>
      </c>
      <c r="U26" s="9" t="str">
        <f t="shared" si="126"/>
        <v>-</v>
      </c>
      <c r="V26" s="9" t="str">
        <f t="shared" si="126"/>
        <v>-</v>
      </c>
      <c r="W26" s="9" t="str">
        <f t="shared" si="126"/>
        <v>-</v>
      </c>
      <c r="X26" s="9" t="str">
        <f t="shared" si="126"/>
        <v>-</v>
      </c>
      <c r="Y26" s="9" t="str">
        <f t="shared" si="126"/>
        <v>-</v>
      </c>
      <c r="Z26" s="9" t="str">
        <f t="shared" si="126"/>
        <v>-</v>
      </c>
      <c r="AA26" s="9" t="str">
        <f t="shared" si="126"/>
        <v>-</v>
      </c>
      <c r="AB26" s="9" t="str">
        <f t="shared" si="126"/>
        <v>-</v>
      </c>
      <c r="AC26" s="9" t="str">
        <f t="shared" si="126"/>
        <v>-</v>
      </c>
      <c r="AD26" s="9" t="str">
        <f t="shared" si="126"/>
        <v>-</v>
      </c>
      <c r="AE26" s="9" t="str">
        <f t="shared" si="126"/>
        <v>-</v>
      </c>
      <c r="AF26" s="9" t="str">
        <f t="shared" si="126"/>
        <v>-</v>
      </c>
      <c r="AG26" s="9" t="str">
        <f t="shared" si="126"/>
        <v>-</v>
      </c>
      <c r="AH26" s="9" t="str">
        <f t="shared" si="126"/>
        <v>-</v>
      </c>
      <c r="AI26" s="9" t="str">
        <f t="shared" si="126"/>
        <v>-</v>
      </c>
      <c r="AJ26" s="9" t="str">
        <f t="shared" si="126"/>
        <v>-</v>
      </c>
      <c r="AK26" s="9" t="str">
        <f t="shared" si="126"/>
        <v>-</v>
      </c>
      <c r="AL26" s="9" t="str">
        <f t="shared" si="126"/>
        <v>-</v>
      </c>
      <c r="AM26" s="9" t="str">
        <f t="shared" si="126"/>
        <v>-</v>
      </c>
      <c r="AN26" s="9" t="str">
        <f t="shared" si="126"/>
        <v>-</v>
      </c>
      <c r="AO26" s="9" t="str">
        <f t="shared" si="126"/>
        <v>-</v>
      </c>
      <c r="AP26" s="9" t="str">
        <f t="shared" si="126"/>
        <v>-</v>
      </c>
      <c r="AQ26" s="9" t="str">
        <f t="shared" si="126"/>
        <v>-</v>
      </c>
      <c r="AR26" s="9" t="str">
        <f t="shared" si="126"/>
        <v>-</v>
      </c>
      <c r="AS26" s="9" t="str">
        <f t="shared" si="126"/>
        <v>-</v>
      </c>
      <c r="AT26" s="9" t="str">
        <f t="shared" si="126"/>
        <v>-</v>
      </c>
      <c r="AU26" s="9" t="str">
        <f t="shared" si="126"/>
        <v>-</v>
      </c>
    </row>
    <row r="27" spans="1:47" x14ac:dyDescent="0.25">
      <c r="A27" t="s">
        <v>26</v>
      </c>
      <c r="E27" t="s">
        <v>21</v>
      </c>
      <c r="F27" t="s">
        <v>38</v>
      </c>
      <c r="G27" s="15" t="s">
        <v>11</v>
      </c>
      <c r="H27" s="19" t="s">
        <v>2</v>
      </c>
      <c r="I27" s="14">
        <f>I18-I19+I25</f>
        <v>0</v>
      </c>
      <c r="J27" s="14">
        <f t="shared" ref="J27:T27" si="127">J18-J19+J25</f>
        <v>0</v>
      </c>
      <c r="K27" s="14">
        <f t="shared" si="127"/>
        <v>0</v>
      </c>
      <c r="L27" s="14">
        <f t="shared" si="127"/>
        <v>0</v>
      </c>
      <c r="M27" s="14">
        <f t="shared" si="127"/>
        <v>0</v>
      </c>
      <c r="N27" s="14">
        <f t="shared" si="127"/>
        <v>0</v>
      </c>
      <c r="O27" s="14">
        <f t="shared" si="127"/>
        <v>0</v>
      </c>
      <c r="P27" s="14">
        <f t="shared" si="127"/>
        <v>0</v>
      </c>
      <c r="Q27" s="14">
        <f t="shared" si="127"/>
        <v>0</v>
      </c>
      <c r="R27" s="14">
        <f>R18-R19+R25</f>
        <v>0</v>
      </c>
      <c r="S27" s="14">
        <f t="shared" si="127"/>
        <v>0</v>
      </c>
      <c r="T27" s="14">
        <f t="shared" si="127"/>
        <v>0</v>
      </c>
      <c r="U27" s="8" t="s">
        <v>15</v>
      </c>
      <c r="V27" s="14">
        <f t="shared" ref="V27:AG27" si="128">V18-V19+V25</f>
        <v>0</v>
      </c>
      <c r="W27" s="14">
        <f t="shared" si="128"/>
        <v>0</v>
      </c>
      <c r="X27" s="14">
        <f t="shared" si="128"/>
        <v>0</v>
      </c>
      <c r="Y27" s="14">
        <f t="shared" si="128"/>
        <v>0</v>
      </c>
      <c r="Z27" s="14">
        <f t="shared" si="128"/>
        <v>0</v>
      </c>
      <c r="AA27" s="14">
        <f t="shared" si="128"/>
        <v>0</v>
      </c>
      <c r="AB27" s="14">
        <f t="shared" si="128"/>
        <v>0</v>
      </c>
      <c r="AC27" s="14">
        <f t="shared" si="128"/>
        <v>0</v>
      </c>
      <c r="AD27" s="14">
        <f t="shared" si="128"/>
        <v>0</v>
      </c>
      <c r="AE27" s="14">
        <f t="shared" si="128"/>
        <v>0</v>
      </c>
      <c r="AF27" s="14">
        <f t="shared" si="128"/>
        <v>0</v>
      </c>
      <c r="AG27" s="14">
        <f t="shared" si="128"/>
        <v>0</v>
      </c>
      <c r="AH27" s="8" t="s">
        <v>15</v>
      </c>
      <c r="AI27" s="14">
        <f t="shared" ref="AI27:AT27" si="129">AI18-AI19+AI25</f>
        <v>0</v>
      </c>
      <c r="AJ27" s="14">
        <f t="shared" si="129"/>
        <v>0</v>
      </c>
      <c r="AK27" s="14">
        <f t="shared" si="129"/>
        <v>0</v>
      </c>
      <c r="AL27" s="14">
        <f t="shared" si="129"/>
        <v>0</v>
      </c>
      <c r="AM27" s="14">
        <f t="shared" si="129"/>
        <v>0</v>
      </c>
      <c r="AN27" s="14">
        <f t="shared" si="129"/>
        <v>0</v>
      </c>
      <c r="AO27" s="14">
        <f t="shared" si="129"/>
        <v>0</v>
      </c>
      <c r="AP27" s="14">
        <f t="shared" si="129"/>
        <v>0</v>
      </c>
      <c r="AQ27" s="14">
        <f t="shared" si="129"/>
        <v>0</v>
      </c>
      <c r="AR27" s="14">
        <f t="shared" si="129"/>
        <v>0</v>
      </c>
      <c r="AS27" s="14">
        <f t="shared" si="129"/>
        <v>0</v>
      </c>
      <c r="AT27" s="14">
        <f t="shared" si="129"/>
        <v>0</v>
      </c>
      <c r="AU27" s="8" t="s">
        <v>15</v>
      </c>
    </row>
    <row r="28" spans="1:47" x14ac:dyDescent="0.25">
      <c r="A28" t="s">
        <v>26</v>
      </c>
      <c r="E28" t="s">
        <v>21</v>
      </c>
      <c r="F28" t="s">
        <v>38</v>
      </c>
      <c r="G28" s="6" t="s">
        <v>4</v>
      </c>
      <c r="H28" s="7" t="s">
        <v>2</v>
      </c>
      <c r="I28" s="21"/>
      <c r="J28" s="21"/>
      <c r="K28" s="21">
        <f t="shared" ref="K28:T28" si="130">IFERROR(AVERAGE(I19:K19),"-")</f>
        <v>0</v>
      </c>
      <c r="L28" s="21">
        <f>IFERROR(AVERAGE(J19:L19),"-")</f>
        <v>0</v>
      </c>
      <c r="M28" s="21">
        <f t="shared" si="130"/>
        <v>0</v>
      </c>
      <c r="N28" s="21">
        <f t="shared" si="130"/>
        <v>0</v>
      </c>
      <c r="O28" s="21">
        <f t="shared" si="130"/>
        <v>0</v>
      </c>
      <c r="P28" s="21">
        <f t="shared" si="130"/>
        <v>0</v>
      </c>
      <c r="Q28" s="21">
        <f t="shared" si="130"/>
        <v>0</v>
      </c>
      <c r="R28" s="21">
        <f t="shared" si="130"/>
        <v>0</v>
      </c>
      <c r="S28" s="21">
        <f t="shared" si="130"/>
        <v>0</v>
      </c>
      <c r="T28" s="21">
        <f t="shared" si="130"/>
        <v>0</v>
      </c>
      <c r="U28" s="21" t="s">
        <v>15</v>
      </c>
      <c r="V28" s="21">
        <f>IFERROR(AVERAGE(S19,T19,V19),"-")</f>
        <v>0</v>
      </c>
      <c r="W28" s="21">
        <f>IFERROR(AVERAGE(T19,V19,W19),"-")</f>
        <v>0</v>
      </c>
      <c r="X28" s="21">
        <f t="shared" ref="X28:AG28" si="131">IFERROR(AVERAGE(V19:X19),"-")</f>
        <v>0</v>
      </c>
      <c r="Y28" s="21">
        <f t="shared" si="131"/>
        <v>0</v>
      </c>
      <c r="Z28" s="21">
        <f t="shared" si="131"/>
        <v>0</v>
      </c>
      <c r="AA28" s="21">
        <f t="shared" si="131"/>
        <v>0</v>
      </c>
      <c r="AB28" s="21">
        <f t="shared" si="131"/>
        <v>0</v>
      </c>
      <c r="AC28" s="21">
        <f t="shared" si="131"/>
        <v>0</v>
      </c>
      <c r="AD28" s="21">
        <f t="shared" si="131"/>
        <v>0</v>
      </c>
      <c r="AE28" s="21">
        <f t="shared" si="131"/>
        <v>0</v>
      </c>
      <c r="AF28" s="21">
        <f t="shared" si="131"/>
        <v>0</v>
      </c>
      <c r="AG28" s="21">
        <f t="shared" si="131"/>
        <v>0</v>
      </c>
      <c r="AH28" s="21" t="s">
        <v>15</v>
      </c>
      <c r="AI28" s="21">
        <f>IFERROR(AVERAGE(AF19,AG19,AI19),"-")</f>
        <v>0</v>
      </c>
      <c r="AJ28" s="21">
        <f>IFERROR(AVERAGE(AG19,AI19,AJ19),"-")</f>
        <v>0</v>
      </c>
      <c r="AK28" s="21">
        <f t="shared" ref="AK28" si="132">IFERROR(AVERAGE(AI19:AK19),"-")</f>
        <v>0</v>
      </c>
      <c r="AL28" s="21">
        <f t="shared" ref="AL28" si="133">IFERROR(AVERAGE(AJ19:AL19),"-")</f>
        <v>0</v>
      </c>
      <c r="AM28" s="21">
        <f t="shared" ref="AM28" si="134">IFERROR(AVERAGE(AK19:AM19),"-")</f>
        <v>0</v>
      </c>
      <c r="AN28" s="21">
        <f t="shared" ref="AN28" si="135">IFERROR(AVERAGE(AL19:AN19),"-")</f>
        <v>0</v>
      </c>
      <c r="AO28" s="21">
        <f t="shared" ref="AO28" si="136">IFERROR(AVERAGE(AM19:AO19),"-")</f>
        <v>0</v>
      </c>
      <c r="AP28" s="21">
        <f t="shared" ref="AP28" si="137">IFERROR(AVERAGE(AN19:AP19),"-")</f>
        <v>0</v>
      </c>
      <c r="AQ28" s="21">
        <f t="shared" ref="AQ28" si="138">IFERROR(AVERAGE(AO19:AQ19),"-")</f>
        <v>0</v>
      </c>
      <c r="AR28" s="21">
        <f t="shared" ref="AR28" si="139">IFERROR(AVERAGE(AP19:AR19),"-")</f>
        <v>0</v>
      </c>
      <c r="AS28" s="21">
        <f t="shared" ref="AS28" si="140">IFERROR(AVERAGE(AQ19:AS19),"-")</f>
        <v>0</v>
      </c>
      <c r="AT28" s="21">
        <f t="shared" ref="AT28" si="141">IFERROR(AVERAGE(AR19:AT19),"-")</f>
        <v>0</v>
      </c>
      <c r="AU28" s="21" t="s">
        <v>15</v>
      </c>
    </row>
    <row r="29" spans="1:47" x14ac:dyDescent="0.25">
      <c r="A29" t="s">
        <v>26</v>
      </c>
      <c r="E29" t="s">
        <v>21</v>
      </c>
      <c r="F29" t="s">
        <v>38</v>
      </c>
      <c r="G29" s="6" t="s">
        <v>3</v>
      </c>
      <c r="H29" s="7" t="s">
        <v>2</v>
      </c>
      <c r="I29" s="21"/>
      <c r="J29" s="21"/>
      <c r="K29" s="21"/>
      <c r="L29" s="21"/>
      <c r="M29" s="21"/>
      <c r="N29" s="21">
        <f t="shared" ref="N29:T29" si="142">IFERROR(AVERAGE(I19:N19),"-")</f>
        <v>0</v>
      </c>
      <c r="O29" s="21">
        <f t="shared" si="142"/>
        <v>0</v>
      </c>
      <c r="P29" s="21">
        <f t="shared" si="142"/>
        <v>0</v>
      </c>
      <c r="Q29" s="21">
        <f t="shared" si="142"/>
        <v>0</v>
      </c>
      <c r="R29" s="21">
        <f t="shared" si="142"/>
        <v>0</v>
      </c>
      <c r="S29" s="21">
        <f t="shared" si="142"/>
        <v>0</v>
      </c>
      <c r="T29" s="21">
        <f t="shared" si="142"/>
        <v>0</v>
      </c>
      <c r="U29" s="21" t="s">
        <v>15</v>
      </c>
      <c r="V29" s="21">
        <f>IFERROR(AVERAGE(P19:T19,V19),"-")</f>
        <v>0</v>
      </c>
      <c r="W29" s="21">
        <f>IFERROR(AVERAGE(Q19:T19,V19:W19),"-")</f>
        <v>0</v>
      </c>
      <c r="X29" s="21">
        <f>IFERROR(AVERAGE(V19:X19,R19:T19),"-")</f>
        <v>0</v>
      </c>
      <c r="Y29" s="21">
        <f>IFERROR(AVERAGE(V19:Y19,S19:T19),"-")</f>
        <v>0</v>
      </c>
      <c r="Z29" s="21">
        <f>IFERROR(AVERAGE(V19:Z19,T19),"-")</f>
        <v>0</v>
      </c>
      <c r="AA29" s="21">
        <f t="shared" ref="AA29:AG29" si="143">IFERROR(AVERAGE(V19:AA19),"-")</f>
        <v>0</v>
      </c>
      <c r="AB29" s="21">
        <f t="shared" si="143"/>
        <v>0</v>
      </c>
      <c r="AC29" s="21">
        <f t="shared" si="143"/>
        <v>0</v>
      </c>
      <c r="AD29" s="21">
        <f t="shared" si="143"/>
        <v>0</v>
      </c>
      <c r="AE29" s="21">
        <f t="shared" si="143"/>
        <v>0</v>
      </c>
      <c r="AF29" s="21">
        <f t="shared" si="143"/>
        <v>0</v>
      </c>
      <c r="AG29" s="21">
        <f t="shared" si="143"/>
        <v>0</v>
      </c>
      <c r="AH29" s="21" t="s">
        <v>15</v>
      </c>
      <c r="AI29" s="21">
        <f>IFERROR(AVERAGE(AC19:AG19,AI19),"-")</f>
        <v>0</v>
      </c>
      <c r="AJ29" s="21">
        <f>IFERROR(AVERAGE(AD19:AG19,AI19:AJ19),"-")</f>
        <v>0</v>
      </c>
      <c r="AK29" s="21">
        <f>IFERROR(AVERAGE(AI19:AK19,AE19:AG19),"-")</f>
        <v>0</v>
      </c>
      <c r="AL29" s="21">
        <f>IFERROR(AVERAGE(AI19:AL19,AF19:AG19),"-")</f>
        <v>0</v>
      </c>
      <c r="AM29" s="21">
        <f>IFERROR(AVERAGE(AI19:AM19,AG19),"-")</f>
        <v>0</v>
      </c>
      <c r="AN29" s="21">
        <f t="shared" ref="AN29" si="144">IFERROR(AVERAGE(AI19:AN19),"-")</f>
        <v>0</v>
      </c>
      <c r="AO29" s="21">
        <f t="shared" ref="AO29" si="145">IFERROR(AVERAGE(AJ19:AO19),"-")</f>
        <v>0</v>
      </c>
      <c r="AP29" s="21">
        <f t="shared" ref="AP29" si="146">IFERROR(AVERAGE(AK19:AP19),"-")</f>
        <v>0</v>
      </c>
      <c r="AQ29" s="21">
        <f t="shared" ref="AQ29" si="147">IFERROR(AVERAGE(AL19:AQ19),"-")</f>
        <v>0</v>
      </c>
      <c r="AR29" s="21">
        <f t="shared" ref="AR29" si="148">IFERROR(AVERAGE(AM19:AR19),"-")</f>
        <v>0</v>
      </c>
      <c r="AS29" s="21">
        <f t="shared" ref="AS29" si="149">IFERROR(AVERAGE(AN19:AS19),"-")</f>
        <v>0</v>
      </c>
      <c r="AT29" s="21">
        <f t="shared" ref="AT29" si="150">IFERROR(AVERAGE(AO19:AT19),"-")</f>
        <v>0</v>
      </c>
      <c r="AU29" s="21" t="s">
        <v>15</v>
      </c>
    </row>
    <row r="30" spans="1:47" x14ac:dyDescent="0.25">
      <c r="A30" t="s">
        <v>26</v>
      </c>
      <c r="E30" t="s">
        <v>21</v>
      </c>
      <c r="F30" t="s">
        <v>38</v>
      </c>
      <c r="G30" s="6" t="s">
        <v>5</v>
      </c>
      <c r="H30" s="7" t="s">
        <v>2</v>
      </c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>
        <f>IFERROR(AVERAGE(I19:T19),"-")</f>
        <v>0</v>
      </c>
      <c r="U30" s="21" t="s">
        <v>15</v>
      </c>
      <c r="V30" s="21">
        <f>IFERROR(AVERAGE(J19:T19,V19),"-")</f>
        <v>0</v>
      </c>
      <c r="W30" s="21">
        <f>IFERROR(AVERAGE(K19:T19,V19:W19),"-")</f>
        <v>0</v>
      </c>
      <c r="X30" s="21">
        <f>IFERROR(AVERAGE(L19:T19,V19:X19),"-")</f>
        <v>0</v>
      </c>
      <c r="Y30" s="21">
        <f>IFERROR(AVERAGE(M19:T19,V19:Y19),"-")</f>
        <v>0</v>
      </c>
      <c r="Z30" s="21">
        <f>IFERROR(AVERAGE(N19:T19,V19:Z19),"-")</f>
        <v>0</v>
      </c>
      <c r="AA30" s="21">
        <f>IFERROR(AVERAGE(O19:T19,V19:AA19),"-")</f>
        <v>0</v>
      </c>
      <c r="AB30" s="21">
        <f>IFERROR(AVERAGE(P19:T19,V19:AB19),"-")</f>
        <v>0</v>
      </c>
      <c r="AC30" s="21">
        <f>IFERROR(AVERAGE(Q19:T19,V19:AC19),"-")</f>
        <v>0</v>
      </c>
      <c r="AD30" s="21">
        <f>IFERROR(AVERAGE(R19:T19,V19:AD19),"-")</f>
        <v>0</v>
      </c>
      <c r="AE30" s="21">
        <f>IFERROR(AVERAGE(S19:T19,V19:AE19),"-")</f>
        <v>0</v>
      </c>
      <c r="AF30" s="21">
        <f>IFERROR(AVERAGE(T19,V19:AF19),"-")</f>
        <v>0</v>
      </c>
      <c r="AG30" s="21">
        <f>IFERROR(AVERAGE(V19:AG19),"-")</f>
        <v>0</v>
      </c>
      <c r="AH30" s="21" t="s">
        <v>15</v>
      </c>
      <c r="AI30" s="21">
        <f>IFERROR(AVERAGE(W19:AG19,AI19),"-")</f>
        <v>0</v>
      </c>
      <c r="AJ30" s="21">
        <f>IFERROR(AVERAGE(X19:AG19,AI19:AJ19),"-")</f>
        <v>0</v>
      </c>
      <c r="AK30" s="21">
        <f>IFERROR(AVERAGE(Y19:AG19,AI19:AK19),"-")</f>
        <v>0</v>
      </c>
      <c r="AL30" s="21">
        <f>IFERROR(AVERAGE(Z19:AG19,AI19:AL19),"-")</f>
        <v>0</v>
      </c>
      <c r="AM30" s="21">
        <f>IFERROR(AVERAGE(AA19:AG19,AI19:AM19),"-")</f>
        <v>0</v>
      </c>
      <c r="AN30" s="21">
        <f>IFERROR(AVERAGE(AB19:AG19,AI19:AN19),"-")</f>
        <v>0</v>
      </c>
      <c r="AO30" s="21">
        <f>IFERROR(AVERAGE(AC19:AG19,AI19:AO19),"-")</f>
        <v>0</v>
      </c>
      <c r="AP30" s="21">
        <f>IFERROR(AVERAGE(AD19:AG19,AI19:AP19),"-")</f>
        <v>0</v>
      </c>
      <c r="AQ30" s="21">
        <f>IFERROR(AVERAGE(AE19:AG19,AI19:AQ19),"-")</f>
        <v>0</v>
      </c>
      <c r="AR30" s="21">
        <f>IFERROR(AVERAGE(AF19:AG19,AI19:AR19),"-")</f>
        <v>0</v>
      </c>
      <c r="AS30" s="21">
        <f>IFERROR(AVERAGE(AG19,AI19:AS19),"-")</f>
        <v>0</v>
      </c>
      <c r="AT30" s="21">
        <f>IFERROR(AVERAGE(AI19:AT19),"-")</f>
        <v>0</v>
      </c>
      <c r="AU30" s="21" t="s">
        <v>15</v>
      </c>
    </row>
    <row r="31" spans="1:47" x14ac:dyDescent="0.25">
      <c r="A31" t="s">
        <v>26</v>
      </c>
      <c r="E31" t="s">
        <v>21</v>
      </c>
      <c r="F31" t="s">
        <v>38</v>
      </c>
      <c r="G31" s="6" t="s">
        <v>30</v>
      </c>
      <c r="H31" s="7" t="s">
        <v>18</v>
      </c>
      <c r="I31" s="21"/>
      <c r="J31" s="21"/>
      <c r="K31" s="21" t="str">
        <f>IFERROR(K27/K28,"")</f>
        <v/>
      </c>
      <c r="L31" s="21" t="str">
        <f>IFERROR(L27/L28,"-")</f>
        <v>-</v>
      </c>
      <c r="M31" s="21" t="str">
        <f t="shared" ref="M31:T31" si="151">IFERROR(M27/M28,"-")</f>
        <v>-</v>
      </c>
      <c r="N31" s="21" t="str">
        <f t="shared" si="151"/>
        <v>-</v>
      </c>
      <c r="O31" s="21" t="str">
        <f t="shared" si="151"/>
        <v>-</v>
      </c>
      <c r="P31" s="21" t="str">
        <f t="shared" si="151"/>
        <v>-</v>
      </c>
      <c r="Q31" s="21" t="str">
        <f t="shared" si="151"/>
        <v>-</v>
      </c>
      <c r="R31" s="21" t="str">
        <f t="shared" si="151"/>
        <v>-</v>
      </c>
      <c r="S31" s="21" t="str">
        <f t="shared" si="151"/>
        <v>-</v>
      </c>
      <c r="T31" s="21" t="str">
        <f t="shared" si="151"/>
        <v>-</v>
      </c>
      <c r="U31" s="21" t="s">
        <v>15</v>
      </c>
      <c r="V31" s="21" t="str">
        <f t="shared" ref="V31:AG31" si="152">IFERROR(V27/V28,"-")</f>
        <v>-</v>
      </c>
      <c r="W31" s="21" t="str">
        <f t="shared" si="152"/>
        <v>-</v>
      </c>
      <c r="X31" s="21" t="str">
        <f t="shared" si="152"/>
        <v>-</v>
      </c>
      <c r="Y31" s="21" t="str">
        <f t="shared" si="152"/>
        <v>-</v>
      </c>
      <c r="Z31" s="21" t="str">
        <f t="shared" si="152"/>
        <v>-</v>
      </c>
      <c r="AA31" s="21" t="str">
        <f t="shared" si="152"/>
        <v>-</v>
      </c>
      <c r="AB31" s="21" t="str">
        <f t="shared" si="152"/>
        <v>-</v>
      </c>
      <c r="AC31" s="21" t="str">
        <f t="shared" si="152"/>
        <v>-</v>
      </c>
      <c r="AD31" s="21" t="str">
        <f t="shared" si="152"/>
        <v>-</v>
      </c>
      <c r="AE31" s="21" t="str">
        <f t="shared" si="152"/>
        <v>-</v>
      </c>
      <c r="AF31" s="21" t="str">
        <f t="shared" si="152"/>
        <v>-</v>
      </c>
      <c r="AG31" s="21" t="str">
        <f t="shared" si="152"/>
        <v>-</v>
      </c>
      <c r="AH31" s="21" t="s">
        <v>15</v>
      </c>
      <c r="AI31" s="21" t="str">
        <f>IFERROR(AI27/AI28,"-")</f>
        <v>-</v>
      </c>
      <c r="AJ31" s="21" t="str">
        <f t="shared" ref="AJ31:AT31" si="153">IFERROR(AJ27/AJ28,"-")</f>
        <v>-</v>
      </c>
      <c r="AK31" s="21" t="str">
        <f t="shared" si="153"/>
        <v>-</v>
      </c>
      <c r="AL31" s="21" t="str">
        <f t="shared" si="153"/>
        <v>-</v>
      </c>
      <c r="AM31" s="21" t="str">
        <f t="shared" si="153"/>
        <v>-</v>
      </c>
      <c r="AN31" s="21" t="str">
        <f t="shared" si="153"/>
        <v>-</v>
      </c>
      <c r="AO31" s="21" t="str">
        <f t="shared" si="153"/>
        <v>-</v>
      </c>
      <c r="AP31" s="21" t="str">
        <f t="shared" si="153"/>
        <v>-</v>
      </c>
      <c r="AQ31" s="21" t="str">
        <f t="shared" si="153"/>
        <v>-</v>
      </c>
      <c r="AR31" s="21" t="str">
        <f t="shared" si="153"/>
        <v>-</v>
      </c>
      <c r="AS31" s="21" t="str">
        <f t="shared" si="153"/>
        <v>-</v>
      </c>
      <c r="AT31" s="21" t="str">
        <f t="shared" si="153"/>
        <v>-</v>
      </c>
      <c r="AU31" s="21" t="s">
        <v>15</v>
      </c>
    </row>
    <row r="32" spans="1:47" x14ac:dyDescent="0.25">
      <c r="A32" t="s">
        <v>26</v>
      </c>
      <c r="E32" t="s">
        <v>21</v>
      </c>
      <c r="F32" t="s">
        <v>38</v>
      </c>
      <c r="G32" s="6" t="s">
        <v>31</v>
      </c>
      <c r="H32" s="7" t="s">
        <v>18</v>
      </c>
      <c r="I32" s="21"/>
      <c r="J32" s="21"/>
      <c r="K32" s="21"/>
      <c r="L32" s="21"/>
      <c r="M32" s="21"/>
      <c r="N32" s="21" t="str">
        <f>IFERROR(N27/N29,"-")</f>
        <v>-</v>
      </c>
      <c r="O32" s="21" t="str">
        <f t="shared" ref="O32:T32" si="154">IFERROR(O27/O29,"-")</f>
        <v>-</v>
      </c>
      <c r="P32" s="21" t="str">
        <f t="shared" si="154"/>
        <v>-</v>
      </c>
      <c r="Q32" s="21" t="str">
        <f t="shared" si="154"/>
        <v>-</v>
      </c>
      <c r="R32" s="21" t="str">
        <f t="shared" si="154"/>
        <v>-</v>
      </c>
      <c r="S32" s="21" t="str">
        <f t="shared" si="154"/>
        <v>-</v>
      </c>
      <c r="T32" s="21" t="str">
        <f t="shared" si="154"/>
        <v>-</v>
      </c>
      <c r="U32" s="21" t="s">
        <v>15</v>
      </c>
      <c r="V32" s="21" t="str">
        <f t="shared" ref="V32:AG32" si="155">IFERROR(V27/V29,"-")</f>
        <v>-</v>
      </c>
      <c r="W32" s="21" t="str">
        <f t="shared" si="155"/>
        <v>-</v>
      </c>
      <c r="X32" s="21" t="str">
        <f t="shared" si="155"/>
        <v>-</v>
      </c>
      <c r="Y32" s="21" t="str">
        <f t="shared" si="155"/>
        <v>-</v>
      </c>
      <c r="Z32" s="21" t="str">
        <f t="shared" si="155"/>
        <v>-</v>
      </c>
      <c r="AA32" s="21" t="str">
        <f t="shared" si="155"/>
        <v>-</v>
      </c>
      <c r="AB32" s="21" t="str">
        <f t="shared" si="155"/>
        <v>-</v>
      </c>
      <c r="AC32" s="21" t="str">
        <f t="shared" si="155"/>
        <v>-</v>
      </c>
      <c r="AD32" s="21" t="str">
        <f t="shared" si="155"/>
        <v>-</v>
      </c>
      <c r="AE32" s="21" t="str">
        <f t="shared" si="155"/>
        <v>-</v>
      </c>
      <c r="AF32" s="21" t="str">
        <f t="shared" si="155"/>
        <v>-</v>
      </c>
      <c r="AG32" s="21" t="str">
        <f t="shared" si="155"/>
        <v>-</v>
      </c>
      <c r="AH32" s="21" t="s">
        <v>15</v>
      </c>
      <c r="AI32" s="21" t="str">
        <f t="shared" ref="AI32:AT32" si="156">IFERROR(AI27/AI29,"-")</f>
        <v>-</v>
      </c>
      <c r="AJ32" s="21" t="str">
        <f t="shared" si="156"/>
        <v>-</v>
      </c>
      <c r="AK32" s="21" t="str">
        <f t="shared" si="156"/>
        <v>-</v>
      </c>
      <c r="AL32" s="21" t="str">
        <f t="shared" si="156"/>
        <v>-</v>
      </c>
      <c r="AM32" s="21" t="str">
        <f t="shared" si="156"/>
        <v>-</v>
      </c>
      <c r="AN32" s="21" t="str">
        <f t="shared" si="156"/>
        <v>-</v>
      </c>
      <c r="AO32" s="21" t="str">
        <f t="shared" si="156"/>
        <v>-</v>
      </c>
      <c r="AP32" s="21" t="str">
        <f t="shared" si="156"/>
        <v>-</v>
      </c>
      <c r="AQ32" s="21" t="str">
        <f t="shared" si="156"/>
        <v>-</v>
      </c>
      <c r="AR32" s="21" t="str">
        <f t="shared" si="156"/>
        <v>-</v>
      </c>
      <c r="AS32" s="21" t="str">
        <f t="shared" si="156"/>
        <v>-</v>
      </c>
      <c r="AT32" s="21" t="str">
        <f t="shared" si="156"/>
        <v>-</v>
      </c>
      <c r="AU32" s="21" t="s">
        <v>15</v>
      </c>
    </row>
    <row r="33" spans="1:47" x14ac:dyDescent="0.25">
      <c r="A33" t="s">
        <v>26</v>
      </c>
      <c r="E33" t="s">
        <v>21</v>
      </c>
      <c r="F33" t="s">
        <v>38</v>
      </c>
      <c r="G33" s="6" t="s">
        <v>32</v>
      </c>
      <c r="H33" s="7" t="s">
        <v>18</v>
      </c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 t="str">
        <f>IFERROR(T28/T30,"-")</f>
        <v>-</v>
      </c>
      <c r="U33" s="21" t="s">
        <v>15</v>
      </c>
      <c r="V33" s="21" t="str">
        <f>IFERROR(V28/V30,"-")</f>
        <v>-</v>
      </c>
      <c r="W33" s="21" t="str">
        <f t="shared" ref="W33:AG33" si="157">IFERROR(W28/W30,"-")</f>
        <v>-</v>
      </c>
      <c r="X33" s="21" t="str">
        <f t="shared" si="157"/>
        <v>-</v>
      </c>
      <c r="Y33" s="21" t="str">
        <f t="shared" si="157"/>
        <v>-</v>
      </c>
      <c r="Z33" s="21" t="str">
        <f t="shared" si="157"/>
        <v>-</v>
      </c>
      <c r="AA33" s="21" t="str">
        <f t="shared" si="157"/>
        <v>-</v>
      </c>
      <c r="AB33" s="21" t="str">
        <f t="shared" si="157"/>
        <v>-</v>
      </c>
      <c r="AC33" s="21" t="str">
        <f t="shared" si="157"/>
        <v>-</v>
      </c>
      <c r="AD33" s="21" t="str">
        <f t="shared" si="157"/>
        <v>-</v>
      </c>
      <c r="AE33" s="21" t="str">
        <f t="shared" si="157"/>
        <v>-</v>
      </c>
      <c r="AF33" s="21" t="str">
        <f t="shared" si="157"/>
        <v>-</v>
      </c>
      <c r="AG33" s="21" t="str">
        <f t="shared" si="157"/>
        <v>-</v>
      </c>
      <c r="AH33" s="21" t="s">
        <v>15</v>
      </c>
      <c r="AI33" s="21" t="str">
        <f>IFERROR(AI28/AI30,"-")</f>
        <v>-</v>
      </c>
      <c r="AJ33" s="21" t="str">
        <f t="shared" ref="AJ33:AT33" si="158">IFERROR(AJ28/AJ30,"-")</f>
        <v>-</v>
      </c>
      <c r="AK33" s="21" t="str">
        <f t="shared" si="158"/>
        <v>-</v>
      </c>
      <c r="AL33" s="21" t="str">
        <f t="shared" si="158"/>
        <v>-</v>
      </c>
      <c r="AM33" s="21" t="str">
        <f t="shared" si="158"/>
        <v>-</v>
      </c>
      <c r="AN33" s="21" t="str">
        <f t="shared" si="158"/>
        <v>-</v>
      </c>
      <c r="AO33" s="21" t="str">
        <f t="shared" si="158"/>
        <v>-</v>
      </c>
      <c r="AP33" s="21" t="str">
        <f t="shared" si="158"/>
        <v>-</v>
      </c>
      <c r="AQ33" s="21" t="str">
        <f t="shared" si="158"/>
        <v>-</v>
      </c>
      <c r="AR33" s="21" t="str">
        <f t="shared" si="158"/>
        <v>-</v>
      </c>
      <c r="AS33" s="21" t="str">
        <f t="shared" si="158"/>
        <v>-</v>
      </c>
      <c r="AT33" s="21" t="str">
        <f t="shared" si="158"/>
        <v>-</v>
      </c>
      <c r="AU33" s="21" t="s">
        <v>15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E76E9-E12B-45A5-9299-D76C435851FF}">
  <dimension ref="A1:AT32"/>
  <sheetViews>
    <sheetView workbookViewId="0">
      <selection activeCell="C2" sqref="C2:C32"/>
    </sheetView>
  </sheetViews>
  <sheetFormatPr defaultColWidth="8.7109375" defaultRowHeight="15" x14ac:dyDescent="0.25"/>
  <cols>
    <col min="1" max="2" width="36" customWidth="1"/>
    <col min="4" max="4" width="14.140625" customWidth="1"/>
    <col min="5" max="5" width="11.5703125" customWidth="1"/>
    <col min="6" max="6" width="32.5703125" style="1" customWidth="1"/>
    <col min="8" max="8" width="9.140625" style="2" bestFit="1" customWidth="1"/>
    <col min="9" max="9" width="8.85546875" style="2" bestFit="1" customWidth="1"/>
    <col min="10" max="10" width="9.140625" style="2" bestFit="1" customWidth="1"/>
    <col min="11" max="19" width="8.85546875" style="2" bestFit="1" customWidth="1"/>
    <col min="20" max="20" width="8.7109375" style="2"/>
    <col min="21" max="32" width="8.85546875" style="2" bestFit="1" customWidth="1"/>
    <col min="33" max="33" width="8.7109375" style="2"/>
    <col min="34" max="44" width="8.85546875" style="2" bestFit="1" customWidth="1"/>
    <col min="45" max="46" width="8.7109375" style="2"/>
  </cols>
  <sheetData>
    <row r="1" spans="1:46" ht="15.75" thickBot="1" x14ac:dyDescent="0.3">
      <c r="A1" s="1" t="s">
        <v>39</v>
      </c>
      <c r="B1" s="1" t="s">
        <v>40</v>
      </c>
      <c r="C1" s="1" t="s">
        <v>23</v>
      </c>
      <c r="D1" s="1" t="s">
        <v>20</v>
      </c>
      <c r="E1" s="1" t="s">
        <v>36</v>
      </c>
      <c r="F1" s="1" t="s">
        <v>43</v>
      </c>
      <c r="G1" s="23" t="s">
        <v>19</v>
      </c>
      <c r="H1" s="32">
        <f>H2</f>
        <v>45658</v>
      </c>
      <c r="I1" s="32">
        <f t="shared" ref="I1:AT1" si="0">I2</f>
        <v>45689</v>
      </c>
      <c r="J1" s="32">
        <f t="shared" si="0"/>
        <v>45717</v>
      </c>
      <c r="K1" s="32">
        <f t="shared" si="0"/>
        <v>45748</v>
      </c>
      <c r="L1" s="32">
        <f t="shared" si="0"/>
        <v>45778</v>
      </c>
      <c r="M1" s="32">
        <f t="shared" si="0"/>
        <v>45809</v>
      </c>
      <c r="N1" s="32">
        <f t="shared" si="0"/>
        <v>45839</v>
      </c>
      <c r="O1" s="32">
        <f t="shared" si="0"/>
        <v>45870</v>
      </c>
      <c r="P1" s="32">
        <f t="shared" si="0"/>
        <v>45901</v>
      </c>
      <c r="Q1" s="32">
        <f t="shared" si="0"/>
        <v>45931</v>
      </c>
      <c r="R1" s="32">
        <f t="shared" si="0"/>
        <v>45962</v>
      </c>
      <c r="S1" s="32">
        <f t="shared" si="0"/>
        <v>45992</v>
      </c>
      <c r="T1" s="32" t="str">
        <f t="shared" si="0"/>
        <v>Total 25</v>
      </c>
      <c r="U1" s="32">
        <f t="shared" si="0"/>
        <v>46023</v>
      </c>
      <c r="V1" s="32">
        <f t="shared" si="0"/>
        <v>46054</v>
      </c>
      <c r="W1" s="32">
        <f t="shared" si="0"/>
        <v>46082</v>
      </c>
      <c r="X1" s="32">
        <f t="shared" si="0"/>
        <v>46113</v>
      </c>
      <c r="Y1" s="32">
        <f t="shared" si="0"/>
        <v>46143</v>
      </c>
      <c r="Z1" s="32">
        <f t="shared" si="0"/>
        <v>46174</v>
      </c>
      <c r="AA1" s="32">
        <f t="shared" si="0"/>
        <v>46204</v>
      </c>
      <c r="AB1" s="32">
        <f t="shared" si="0"/>
        <v>46235</v>
      </c>
      <c r="AC1" s="32">
        <f t="shared" si="0"/>
        <v>46266</v>
      </c>
      <c r="AD1" s="32">
        <f t="shared" si="0"/>
        <v>46296</v>
      </c>
      <c r="AE1" s="32">
        <f t="shared" si="0"/>
        <v>46327</v>
      </c>
      <c r="AF1" s="32">
        <f t="shared" si="0"/>
        <v>46357</v>
      </c>
      <c r="AG1" s="32" t="str">
        <f t="shared" si="0"/>
        <v>Total 26</v>
      </c>
      <c r="AH1" s="32">
        <f t="shared" si="0"/>
        <v>46388</v>
      </c>
      <c r="AI1" s="32">
        <f t="shared" si="0"/>
        <v>46419</v>
      </c>
      <c r="AJ1" s="32">
        <f t="shared" si="0"/>
        <v>46447</v>
      </c>
      <c r="AK1" s="32">
        <f t="shared" si="0"/>
        <v>46478</v>
      </c>
      <c r="AL1" s="32">
        <f t="shared" si="0"/>
        <v>46508</v>
      </c>
      <c r="AM1" s="32">
        <f t="shared" si="0"/>
        <v>46539</v>
      </c>
      <c r="AN1" s="32">
        <f t="shared" si="0"/>
        <v>46569</v>
      </c>
      <c r="AO1" s="32">
        <f t="shared" si="0"/>
        <v>46600</v>
      </c>
      <c r="AP1" s="32">
        <f t="shared" si="0"/>
        <v>46631</v>
      </c>
      <c r="AQ1" s="32">
        <f t="shared" si="0"/>
        <v>46661</v>
      </c>
      <c r="AR1" s="32">
        <f t="shared" si="0"/>
        <v>46692</v>
      </c>
      <c r="AS1" s="32">
        <f t="shared" si="0"/>
        <v>46722</v>
      </c>
      <c r="AT1" s="32" t="str">
        <f t="shared" si="0"/>
        <v>Total 27</v>
      </c>
    </row>
    <row r="2" spans="1:46" s="1" customFormat="1" x14ac:dyDescent="0.25">
      <c r="A2" t="s">
        <v>44</v>
      </c>
      <c r="B2" t="s">
        <v>45</v>
      </c>
      <c r="C2" t="s">
        <v>48</v>
      </c>
      <c r="D2" t="str">
        <f>F2</f>
        <v>Produit 4</v>
      </c>
      <c r="E2" t="s">
        <v>37</v>
      </c>
      <c r="F2" s="3" t="s">
        <v>47</v>
      </c>
      <c r="G2" s="22" t="s">
        <v>19</v>
      </c>
      <c r="H2" s="4">
        <v>45658</v>
      </c>
      <c r="I2" s="4">
        <v>45689</v>
      </c>
      <c r="J2" s="4">
        <v>45717</v>
      </c>
      <c r="K2" s="31">
        <v>45748</v>
      </c>
      <c r="L2" s="4">
        <v>45778</v>
      </c>
      <c r="M2" s="4">
        <v>45809</v>
      </c>
      <c r="N2" s="4">
        <v>45839</v>
      </c>
      <c r="O2" s="4">
        <v>45870</v>
      </c>
      <c r="P2" s="4">
        <v>45901</v>
      </c>
      <c r="Q2" s="4">
        <v>45931</v>
      </c>
      <c r="R2" s="4">
        <v>45962</v>
      </c>
      <c r="S2" s="4">
        <v>45992</v>
      </c>
      <c r="T2" s="5" t="s">
        <v>13</v>
      </c>
      <c r="U2" s="4">
        <v>46023</v>
      </c>
      <c r="V2" s="4">
        <v>46054</v>
      </c>
      <c r="W2" s="4">
        <v>46082</v>
      </c>
      <c r="X2" s="4">
        <v>46113</v>
      </c>
      <c r="Y2" s="4">
        <v>46143</v>
      </c>
      <c r="Z2" s="4">
        <v>46174</v>
      </c>
      <c r="AA2" s="4">
        <v>46204</v>
      </c>
      <c r="AB2" s="4">
        <v>46235</v>
      </c>
      <c r="AC2" s="4">
        <v>46266</v>
      </c>
      <c r="AD2" s="4">
        <v>46296</v>
      </c>
      <c r="AE2" s="4">
        <v>46327</v>
      </c>
      <c r="AF2" s="4">
        <v>46357</v>
      </c>
      <c r="AG2" s="5" t="s">
        <v>22</v>
      </c>
      <c r="AH2" s="4">
        <v>46388</v>
      </c>
      <c r="AI2" s="4">
        <v>46419</v>
      </c>
      <c r="AJ2" s="4">
        <v>46447</v>
      </c>
      <c r="AK2" s="4">
        <v>46478</v>
      </c>
      <c r="AL2" s="4">
        <v>46508</v>
      </c>
      <c r="AM2" s="4">
        <v>46539</v>
      </c>
      <c r="AN2" s="4">
        <v>46569</v>
      </c>
      <c r="AO2" s="4">
        <v>46600</v>
      </c>
      <c r="AP2" s="4">
        <v>46631</v>
      </c>
      <c r="AQ2" s="4">
        <v>46661</v>
      </c>
      <c r="AR2" s="4">
        <v>46692</v>
      </c>
      <c r="AS2" s="4">
        <v>46722</v>
      </c>
      <c r="AT2" s="5" t="s">
        <v>42</v>
      </c>
    </row>
    <row r="3" spans="1:46" x14ac:dyDescent="0.25">
      <c r="A3" t="s">
        <v>44</v>
      </c>
      <c r="B3" t="s">
        <v>45</v>
      </c>
      <c r="C3" t="s">
        <v>48</v>
      </c>
      <c r="D3" t="str">
        <f>D2</f>
        <v>Produit 4</v>
      </c>
      <c r="E3" t="s">
        <v>37</v>
      </c>
      <c r="F3" s="15" t="s">
        <v>8</v>
      </c>
      <c r="G3" s="19" t="s">
        <v>2</v>
      </c>
      <c r="H3" s="14">
        <v>13100</v>
      </c>
      <c r="I3" s="14">
        <f>H9</f>
        <v>19067</v>
      </c>
      <c r="J3" s="14">
        <f t="shared" ref="J3:S3" si="1">I9</f>
        <v>14234</v>
      </c>
      <c r="K3" s="14">
        <f t="shared" si="1"/>
        <v>9401</v>
      </c>
      <c r="L3" s="14">
        <f t="shared" si="1"/>
        <v>18008</v>
      </c>
      <c r="M3" s="14">
        <f t="shared" si="1"/>
        <v>13175</v>
      </c>
      <c r="N3" s="14">
        <f t="shared" si="1"/>
        <v>20342</v>
      </c>
      <c r="O3" s="14">
        <f t="shared" si="1"/>
        <v>15509</v>
      </c>
      <c r="P3" s="14">
        <f t="shared" si="1"/>
        <v>10676</v>
      </c>
      <c r="Q3" s="14">
        <f t="shared" si="1"/>
        <v>5843</v>
      </c>
      <c r="R3" s="14">
        <f t="shared" si="1"/>
        <v>25010</v>
      </c>
      <c r="S3" s="14">
        <f t="shared" si="1"/>
        <v>20177</v>
      </c>
      <c r="T3" s="8" t="s">
        <v>15</v>
      </c>
      <c r="U3" s="14">
        <f>S9</f>
        <v>15344</v>
      </c>
      <c r="V3" s="14">
        <f>U9</f>
        <v>10173</v>
      </c>
      <c r="W3" s="14">
        <f t="shared" ref="W3:AF3" si="2">V9</f>
        <v>5002</v>
      </c>
      <c r="X3" s="14">
        <f t="shared" si="2"/>
        <v>11831</v>
      </c>
      <c r="Y3" s="14">
        <f t="shared" si="2"/>
        <v>6660</v>
      </c>
      <c r="Z3" s="14">
        <f t="shared" si="2"/>
        <v>1489</v>
      </c>
      <c r="AA3" s="14">
        <f t="shared" si="2"/>
        <v>-3682</v>
      </c>
      <c r="AB3" s="14">
        <f t="shared" si="2"/>
        <v>-8853</v>
      </c>
      <c r="AC3" s="14">
        <f t="shared" si="2"/>
        <v>-14024</v>
      </c>
      <c r="AD3" s="14">
        <f t="shared" si="2"/>
        <v>-19195</v>
      </c>
      <c r="AE3" s="14">
        <f t="shared" si="2"/>
        <v>-24366</v>
      </c>
      <c r="AF3" s="14">
        <f t="shared" si="2"/>
        <v>-29537</v>
      </c>
      <c r="AG3" s="8" t="s">
        <v>15</v>
      </c>
      <c r="AH3" s="14">
        <f>AF9</f>
        <v>-34708</v>
      </c>
      <c r="AI3" s="14">
        <f>AH9</f>
        <v>-40241</v>
      </c>
      <c r="AJ3" s="14">
        <f t="shared" ref="AJ3:AS3" si="3">AI9</f>
        <v>-45774</v>
      </c>
      <c r="AK3" s="14">
        <f t="shared" si="3"/>
        <v>-51307</v>
      </c>
      <c r="AL3" s="14">
        <f t="shared" si="3"/>
        <v>-56840</v>
      </c>
      <c r="AM3" s="14">
        <f t="shared" si="3"/>
        <v>-62373</v>
      </c>
      <c r="AN3" s="14">
        <f t="shared" si="3"/>
        <v>-67906</v>
      </c>
      <c r="AO3" s="14">
        <f t="shared" si="3"/>
        <v>-73439</v>
      </c>
      <c r="AP3" s="14">
        <f t="shared" si="3"/>
        <v>-78972</v>
      </c>
      <c r="AQ3" s="14">
        <f t="shared" si="3"/>
        <v>-84505</v>
      </c>
      <c r="AR3" s="14">
        <f t="shared" si="3"/>
        <v>-90038</v>
      </c>
      <c r="AS3" s="14">
        <f t="shared" si="3"/>
        <v>-95571</v>
      </c>
      <c r="AT3" s="8" t="s">
        <v>15</v>
      </c>
    </row>
    <row r="4" spans="1:46" x14ac:dyDescent="0.25">
      <c r="A4" t="s">
        <v>44</v>
      </c>
      <c r="B4" t="s">
        <v>45</v>
      </c>
      <c r="C4" t="s">
        <v>48</v>
      </c>
      <c r="D4" t="str">
        <f t="shared" ref="D4:D32" si="4">D3</f>
        <v>Produit 4</v>
      </c>
      <c r="E4" t="s">
        <v>37</v>
      </c>
      <c r="F4" s="12" t="s">
        <v>16</v>
      </c>
      <c r="G4" s="13" t="s">
        <v>2</v>
      </c>
      <c r="H4" s="10">
        <v>4833</v>
      </c>
      <c r="I4" s="10">
        <v>4833</v>
      </c>
      <c r="J4" s="10">
        <v>4833</v>
      </c>
      <c r="K4" s="10">
        <v>4833</v>
      </c>
      <c r="L4" s="10">
        <v>4833</v>
      </c>
      <c r="M4" s="10">
        <v>4833</v>
      </c>
      <c r="N4" s="10">
        <v>4833</v>
      </c>
      <c r="O4" s="10">
        <v>4833</v>
      </c>
      <c r="P4" s="10">
        <v>4833</v>
      </c>
      <c r="Q4" s="10">
        <v>4833</v>
      </c>
      <c r="R4" s="10">
        <v>4833</v>
      </c>
      <c r="S4" s="10">
        <v>4833</v>
      </c>
      <c r="T4" s="11">
        <f t="shared" ref="T4:T5" si="5">SUM(H4:S4)</f>
        <v>57996</v>
      </c>
      <c r="U4" s="10">
        <v>5171</v>
      </c>
      <c r="V4" s="10">
        <v>5171</v>
      </c>
      <c r="W4" s="10">
        <v>5171</v>
      </c>
      <c r="X4" s="10">
        <v>5171</v>
      </c>
      <c r="Y4" s="10">
        <v>5171</v>
      </c>
      <c r="Z4" s="10">
        <v>5171</v>
      </c>
      <c r="AA4" s="10">
        <v>5171</v>
      </c>
      <c r="AB4" s="10">
        <v>5171</v>
      </c>
      <c r="AC4" s="10">
        <v>5171</v>
      </c>
      <c r="AD4" s="10">
        <v>5171</v>
      </c>
      <c r="AE4" s="10">
        <v>5171</v>
      </c>
      <c r="AF4" s="10">
        <v>5171</v>
      </c>
      <c r="AG4" s="11">
        <f t="shared" ref="AG4:AG5" si="6">SUM(U4:AF4)</f>
        <v>62052</v>
      </c>
      <c r="AH4" s="10">
        <v>5533</v>
      </c>
      <c r="AI4" s="10">
        <v>5533</v>
      </c>
      <c r="AJ4" s="10">
        <v>5533</v>
      </c>
      <c r="AK4" s="10">
        <v>5533</v>
      </c>
      <c r="AL4" s="10">
        <v>5533</v>
      </c>
      <c r="AM4" s="10">
        <v>5533</v>
      </c>
      <c r="AN4" s="10">
        <v>5533</v>
      </c>
      <c r="AO4" s="10">
        <v>5533</v>
      </c>
      <c r="AP4" s="10">
        <v>5533</v>
      </c>
      <c r="AQ4" s="10">
        <v>5533</v>
      </c>
      <c r="AR4" s="10">
        <v>5533</v>
      </c>
      <c r="AS4" s="10">
        <v>5533</v>
      </c>
      <c r="AT4" s="11">
        <f t="shared" ref="AT4:AT5" si="7">SUM(AH4:AS4)</f>
        <v>66396</v>
      </c>
    </row>
    <row r="5" spans="1:46" x14ac:dyDescent="0.25">
      <c r="A5" t="s">
        <v>44</v>
      </c>
      <c r="B5" t="s">
        <v>45</v>
      </c>
      <c r="C5" t="s">
        <v>48</v>
      </c>
      <c r="D5" t="str">
        <f t="shared" si="4"/>
        <v>Produit 4</v>
      </c>
      <c r="E5" t="s">
        <v>37</v>
      </c>
      <c r="F5" s="12" t="s">
        <v>16</v>
      </c>
      <c r="G5" s="13" t="s">
        <v>0</v>
      </c>
      <c r="H5" s="10">
        <f>H4*7.4</f>
        <v>35764.200000000004</v>
      </c>
      <c r="I5" s="10">
        <f t="shared" ref="I5:S5" si="8">I4*7.4</f>
        <v>35764.200000000004</v>
      </c>
      <c r="J5" s="10">
        <f t="shared" si="8"/>
        <v>35764.200000000004</v>
      </c>
      <c r="K5" s="10">
        <f t="shared" si="8"/>
        <v>35764.200000000004</v>
      </c>
      <c r="L5" s="10">
        <f t="shared" si="8"/>
        <v>35764.200000000004</v>
      </c>
      <c r="M5" s="10">
        <f t="shared" si="8"/>
        <v>35764.200000000004</v>
      </c>
      <c r="N5" s="10">
        <f t="shared" si="8"/>
        <v>35764.200000000004</v>
      </c>
      <c r="O5" s="10">
        <f t="shared" si="8"/>
        <v>35764.200000000004</v>
      </c>
      <c r="P5" s="10">
        <f t="shared" si="8"/>
        <v>35764.200000000004</v>
      </c>
      <c r="Q5" s="10">
        <f t="shared" si="8"/>
        <v>35764.200000000004</v>
      </c>
      <c r="R5" s="10">
        <f t="shared" si="8"/>
        <v>35764.200000000004</v>
      </c>
      <c r="S5" s="10">
        <f t="shared" si="8"/>
        <v>35764.200000000004</v>
      </c>
      <c r="T5" s="11">
        <f t="shared" si="5"/>
        <v>429170.40000000008</v>
      </c>
      <c r="U5" s="10">
        <f>U4*7.4</f>
        <v>38265.4</v>
      </c>
      <c r="V5" s="10">
        <f t="shared" ref="V5" si="9">V4*7.4</f>
        <v>38265.4</v>
      </c>
      <c r="W5" s="10">
        <f t="shared" ref="W5" si="10">W4*7.4</f>
        <v>38265.4</v>
      </c>
      <c r="X5" s="10">
        <f t="shared" ref="X5" si="11">X4*7.4</f>
        <v>38265.4</v>
      </c>
      <c r="Y5" s="10">
        <f t="shared" ref="Y5" si="12">Y4*7.4</f>
        <v>38265.4</v>
      </c>
      <c r="Z5" s="10">
        <f t="shared" ref="Z5" si="13">Z4*7.4</f>
        <v>38265.4</v>
      </c>
      <c r="AA5" s="10">
        <f t="shared" ref="AA5" si="14">AA4*7.4</f>
        <v>38265.4</v>
      </c>
      <c r="AB5" s="10">
        <f t="shared" ref="AB5" si="15">AB4*7.4</f>
        <v>38265.4</v>
      </c>
      <c r="AC5" s="10">
        <f t="shared" ref="AC5" si="16">AC4*7.4</f>
        <v>38265.4</v>
      </c>
      <c r="AD5" s="10">
        <f t="shared" ref="AD5" si="17">AD4*7.4</f>
        <v>38265.4</v>
      </c>
      <c r="AE5" s="10">
        <f t="shared" ref="AE5" si="18">AE4*7.4</f>
        <v>38265.4</v>
      </c>
      <c r="AF5" s="10">
        <f t="shared" ref="AF5" si="19">AF4*7.4</f>
        <v>38265.4</v>
      </c>
      <c r="AG5" s="11">
        <f t="shared" si="6"/>
        <v>459184.8000000001</v>
      </c>
      <c r="AH5" s="10">
        <f t="shared" ref="AH5" si="20">AH4*7.4</f>
        <v>40944.200000000004</v>
      </c>
      <c r="AI5" s="10">
        <f t="shared" ref="AI5" si="21">AI4*7.4</f>
        <v>40944.200000000004</v>
      </c>
      <c r="AJ5" s="10">
        <f t="shared" ref="AJ5" si="22">AJ4*7.4</f>
        <v>40944.200000000004</v>
      </c>
      <c r="AK5" s="10">
        <f t="shared" ref="AK5" si="23">AK4*7.4</f>
        <v>40944.200000000004</v>
      </c>
      <c r="AL5" s="10">
        <f t="shared" ref="AL5" si="24">AL4*7.4</f>
        <v>40944.200000000004</v>
      </c>
      <c r="AM5" s="10">
        <f t="shared" ref="AM5" si="25">AM4*7.4</f>
        <v>40944.200000000004</v>
      </c>
      <c r="AN5" s="10">
        <f t="shared" ref="AN5" si="26">AN4*7.4</f>
        <v>40944.200000000004</v>
      </c>
      <c r="AO5" s="10">
        <f t="shared" ref="AO5" si="27">AO4*7.4</f>
        <v>40944.200000000004</v>
      </c>
      <c r="AP5" s="10">
        <f t="shared" ref="AP5" si="28">AP4*7.4</f>
        <v>40944.200000000004</v>
      </c>
      <c r="AQ5" s="10">
        <f t="shared" ref="AQ5" si="29">AQ4*7.4</f>
        <v>40944.200000000004</v>
      </c>
      <c r="AR5" s="10">
        <f t="shared" ref="AR5" si="30">AR4*7.4</f>
        <v>40944.200000000004</v>
      </c>
      <c r="AS5" s="10">
        <f t="shared" ref="AS5" si="31">AS4*7.4</f>
        <v>40944.200000000004</v>
      </c>
      <c r="AT5" s="11">
        <f t="shared" si="7"/>
        <v>491330.40000000008</v>
      </c>
    </row>
    <row r="6" spans="1:46" x14ac:dyDescent="0.25">
      <c r="A6" t="s">
        <v>44</v>
      </c>
      <c r="B6" t="s">
        <v>45</v>
      </c>
      <c r="C6" t="s">
        <v>48</v>
      </c>
      <c r="D6" t="str">
        <f t="shared" si="4"/>
        <v>Produit 4</v>
      </c>
      <c r="E6" t="s">
        <v>37</v>
      </c>
      <c r="F6" s="6" t="s">
        <v>6</v>
      </c>
      <c r="G6" s="7" t="s">
        <v>2</v>
      </c>
      <c r="H6" s="8" t="s">
        <v>15</v>
      </c>
      <c r="I6" s="8" t="s">
        <v>15</v>
      </c>
      <c r="J6" s="8" t="s">
        <v>15</v>
      </c>
      <c r="K6" s="8" t="s">
        <v>15</v>
      </c>
      <c r="L6" s="8" t="s">
        <v>15</v>
      </c>
      <c r="M6" s="8" t="s">
        <v>15</v>
      </c>
      <c r="N6" s="8" t="s">
        <v>15</v>
      </c>
      <c r="O6" s="8" t="s">
        <v>15</v>
      </c>
      <c r="P6" s="8" t="s">
        <v>15</v>
      </c>
      <c r="Q6" s="8" t="s">
        <v>15</v>
      </c>
      <c r="R6" s="8" t="s">
        <v>15</v>
      </c>
      <c r="S6" s="8" t="s">
        <v>15</v>
      </c>
      <c r="T6" s="8" t="s">
        <v>15</v>
      </c>
      <c r="U6" s="9">
        <f>IFERROR(U4/H4,"-")</f>
        <v>1.0699358576453548</v>
      </c>
      <c r="V6" s="9">
        <f t="shared" ref="V6:AG7" si="32">IFERROR(V4/I4,"-")</f>
        <v>1.0699358576453548</v>
      </c>
      <c r="W6" s="9">
        <f t="shared" si="32"/>
        <v>1.0699358576453548</v>
      </c>
      <c r="X6" s="9">
        <f t="shared" si="32"/>
        <v>1.0699358576453548</v>
      </c>
      <c r="Y6" s="9">
        <f t="shared" si="32"/>
        <v>1.0699358576453548</v>
      </c>
      <c r="Z6" s="9">
        <f t="shared" si="32"/>
        <v>1.0699358576453548</v>
      </c>
      <c r="AA6" s="9">
        <f t="shared" si="32"/>
        <v>1.0699358576453548</v>
      </c>
      <c r="AB6" s="9">
        <f t="shared" si="32"/>
        <v>1.0699358576453548</v>
      </c>
      <c r="AC6" s="9">
        <f t="shared" si="32"/>
        <v>1.0699358576453548</v>
      </c>
      <c r="AD6" s="9">
        <f t="shared" si="32"/>
        <v>1.0699358576453548</v>
      </c>
      <c r="AE6" s="9">
        <f t="shared" si="32"/>
        <v>1.0699358576453548</v>
      </c>
      <c r="AF6" s="9">
        <f t="shared" si="32"/>
        <v>1.0699358576453548</v>
      </c>
      <c r="AG6" s="9">
        <f t="shared" si="32"/>
        <v>1.0699358576453548</v>
      </c>
      <c r="AH6" s="9">
        <f>IFERROR(AH4/U4,"-")</f>
        <v>1.0700058015857667</v>
      </c>
      <c r="AI6" s="9">
        <f t="shared" ref="AI6:AT7" si="33">IFERROR(AI4/V4,"-")</f>
        <v>1.0700058015857667</v>
      </c>
      <c r="AJ6" s="9">
        <f t="shared" si="33"/>
        <v>1.0700058015857667</v>
      </c>
      <c r="AK6" s="9">
        <f t="shared" si="33"/>
        <v>1.0700058015857667</v>
      </c>
      <c r="AL6" s="9">
        <f t="shared" si="33"/>
        <v>1.0700058015857667</v>
      </c>
      <c r="AM6" s="9">
        <f t="shared" si="33"/>
        <v>1.0700058015857667</v>
      </c>
      <c r="AN6" s="9">
        <f t="shared" si="33"/>
        <v>1.0700058015857667</v>
      </c>
      <c r="AO6" s="9">
        <f t="shared" si="33"/>
        <v>1.0700058015857667</v>
      </c>
      <c r="AP6" s="9">
        <f t="shared" si="33"/>
        <v>1.0700058015857667</v>
      </c>
      <c r="AQ6" s="9">
        <f t="shared" si="33"/>
        <v>1.0700058015857667</v>
      </c>
      <c r="AR6" s="9">
        <f t="shared" si="33"/>
        <v>1.0700058015857667</v>
      </c>
      <c r="AS6" s="9">
        <f t="shared" si="33"/>
        <v>1.0700058015857667</v>
      </c>
      <c r="AT6" s="9">
        <f t="shared" si="33"/>
        <v>1.0700058015857667</v>
      </c>
    </row>
    <row r="7" spans="1:46" x14ac:dyDescent="0.25">
      <c r="A7" t="s">
        <v>44</v>
      </c>
      <c r="B7" t="s">
        <v>45</v>
      </c>
      <c r="C7" t="s">
        <v>48</v>
      </c>
      <c r="D7" t="str">
        <f t="shared" si="4"/>
        <v>Produit 4</v>
      </c>
      <c r="E7" t="s">
        <v>37</v>
      </c>
      <c r="F7" s="6" t="s">
        <v>6</v>
      </c>
      <c r="G7" s="7" t="s">
        <v>0</v>
      </c>
      <c r="H7" s="8" t="s">
        <v>15</v>
      </c>
      <c r="I7" s="8" t="s">
        <v>15</v>
      </c>
      <c r="J7" s="8" t="s">
        <v>15</v>
      </c>
      <c r="K7" s="8" t="s">
        <v>15</v>
      </c>
      <c r="L7" s="8" t="s">
        <v>15</v>
      </c>
      <c r="M7" s="8" t="s">
        <v>15</v>
      </c>
      <c r="N7" s="8" t="s">
        <v>15</v>
      </c>
      <c r="O7" s="8" t="s">
        <v>15</v>
      </c>
      <c r="P7" s="8" t="s">
        <v>15</v>
      </c>
      <c r="Q7" s="8" t="s">
        <v>15</v>
      </c>
      <c r="R7" s="8" t="s">
        <v>15</v>
      </c>
      <c r="S7" s="8" t="s">
        <v>15</v>
      </c>
      <c r="T7" s="8" t="s">
        <v>15</v>
      </c>
      <c r="U7" s="9">
        <f>IFERROR(U5/H5,"-")</f>
        <v>1.0699358576453548</v>
      </c>
      <c r="V7" s="9">
        <f t="shared" si="32"/>
        <v>1.0699358576453548</v>
      </c>
      <c r="W7" s="9">
        <f>IFERROR(W5/J5,"-")</f>
        <v>1.0699358576453548</v>
      </c>
      <c r="X7" s="9">
        <f t="shared" si="32"/>
        <v>1.0699358576453548</v>
      </c>
      <c r="Y7" s="9">
        <f t="shared" si="32"/>
        <v>1.0699358576453548</v>
      </c>
      <c r="Z7" s="9">
        <f t="shared" si="32"/>
        <v>1.0699358576453548</v>
      </c>
      <c r="AA7" s="9">
        <f t="shared" si="32"/>
        <v>1.0699358576453548</v>
      </c>
      <c r="AB7" s="9">
        <f t="shared" si="32"/>
        <v>1.0699358576453548</v>
      </c>
      <c r="AC7" s="9">
        <f t="shared" si="32"/>
        <v>1.0699358576453548</v>
      </c>
      <c r="AD7" s="9">
        <f t="shared" si="32"/>
        <v>1.0699358576453548</v>
      </c>
      <c r="AE7" s="9">
        <f t="shared" si="32"/>
        <v>1.0699358576453548</v>
      </c>
      <c r="AF7" s="9">
        <f t="shared" si="32"/>
        <v>1.0699358576453548</v>
      </c>
      <c r="AG7" s="9">
        <f t="shared" si="32"/>
        <v>1.0699358576453548</v>
      </c>
      <c r="AH7" s="9">
        <f>IFERROR(AH5/U5,"-")</f>
        <v>1.0700058015857667</v>
      </c>
      <c r="AI7" s="9">
        <f t="shared" si="33"/>
        <v>1.0700058015857667</v>
      </c>
      <c r="AJ7" s="9">
        <f t="shared" si="33"/>
        <v>1.0700058015857667</v>
      </c>
      <c r="AK7" s="9">
        <f t="shared" si="33"/>
        <v>1.0700058015857667</v>
      </c>
      <c r="AL7" s="9">
        <f t="shared" si="33"/>
        <v>1.0700058015857667</v>
      </c>
      <c r="AM7" s="9">
        <f t="shared" si="33"/>
        <v>1.0700058015857667</v>
      </c>
      <c r="AN7" s="9">
        <f t="shared" si="33"/>
        <v>1.0700058015857667</v>
      </c>
      <c r="AO7" s="9">
        <f t="shared" si="33"/>
        <v>1.0700058015857667</v>
      </c>
      <c r="AP7" s="9">
        <f t="shared" si="33"/>
        <v>1.0700058015857667</v>
      </c>
      <c r="AQ7" s="9">
        <f t="shared" si="33"/>
        <v>1.0700058015857667</v>
      </c>
      <c r="AR7" s="9">
        <f t="shared" si="33"/>
        <v>1.0700058015857667</v>
      </c>
      <c r="AS7" s="9">
        <f t="shared" si="33"/>
        <v>1.0700058015857667</v>
      </c>
      <c r="AT7" s="9">
        <f t="shared" si="33"/>
        <v>1.0700058015857667</v>
      </c>
    </row>
    <row r="8" spans="1:46" x14ac:dyDescent="0.25">
      <c r="A8" t="s">
        <v>44</v>
      </c>
      <c r="B8" t="s">
        <v>45</v>
      </c>
      <c r="C8" t="s">
        <v>48</v>
      </c>
      <c r="D8" t="str">
        <f t="shared" si="4"/>
        <v>Produit 4</v>
      </c>
      <c r="E8" t="s">
        <v>37</v>
      </c>
      <c r="F8" s="17" t="s">
        <v>14</v>
      </c>
      <c r="G8" s="18" t="s">
        <v>2</v>
      </c>
      <c r="H8" s="16">
        <v>10800</v>
      </c>
      <c r="I8" s="16"/>
      <c r="J8" s="16"/>
      <c r="K8" s="16">
        <v>13440</v>
      </c>
      <c r="L8" s="16"/>
      <c r="M8" s="16">
        <v>12000</v>
      </c>
      <c r="N8" s="16"/>
      <c r="O8" s="16"/>
      <c r="P8" s="16"/>
      <c r="Q8" s="16">
        <v>24000</v>
      </c>
      <c r="R8" s="16"/>
      <c r="S8" s="16"/>
      <c r="T8" s="20">
        <f t="shared" ref="T8" si="34">SUM(H8:S8)</f>
        <v>60240</v>
      </c>
      <c r="U8" s="16"/>
      <c r="V8" s="16"/>
      <c r="W8" s="16">
        <v>12000</v>
      </c>
      <c r="X8" s="16"/>
      <c r="Y8" s="16"/>
      <c r="Z8" s="16"/>
      <c r="AA8" s="16"/>
      <c r="AB8" s="16"/>
      <c r="AC8" s="16"/>
      <c r="AD8" s="16"/>
      <c r="AE8" s="16"/>
      <c r="AF8" s="16"/>
      <c r="AG8" s="20">
        <f t="shared" ref="AG8" si="35">SUM(U8:AF8)</f>
        <v>12000</v>
      </c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20">
        <f t="shared" ref="AT8" si="36">SUM(AH8:AS8)</f>
        <v>0</v>
      </c>
    </row>
    <row r="9" spans="1:46" x14ac:dyDescent="0.25">
      <c r="A9" t="s">
        <v>44</v>
      </c>
      <c r="B9" t="s">
        <v>45</v>
      </c>
      <c r="C9" t="s">
        <v>48</v>
      </c>
      <c r="D9" t="str">
        <f t="shared" si="4"/>
        <v>Produit 4</v>
      </c>
      <c r="E9" t="s">
        <v>37</v>
      </c>
      <c r="F9" s="15" t="s">
        <v>9</v>
      </c>
      <c r="G9" s="19" t="s">
        <v>2</v>
      </c>
      <c r="H9" s="14">
        <f>H3-H4+H8</f>
        <v>19067</v>
      </c>
      <c r="I9" s="14">
        <f t="shared" ref="I9:S9" si="37">I3-I4+I8</f>
        <v>14234</v>
      </c>
      <c r="J9" s="14">
        <f t="shared" si="37"/>
        <v>9401</v>
      </c>
      <c r="K9" s="14">
        <f t="shared" si="37"/>
        <v>18008</v>
      </c>
      <c r="L9" s="14">
        <f t="shared" si="37"/>
        <v>13175</v>
      </c>
      <c r="M9" s="14">
        <f t="shared" si="37"/>
        <v>20342</v>
      </c>
      <c r="N9" s="14">
        <f t="shared" si="37"/>
        <v>15509</v>
      </c>
      <c r="O9" s="14">
        <f t="shared" si="37"/>
        <v>10676</v>
      </c>
      <c r="P9" s="14">
        <f t="shared" si="37"/>
        <v>5843</v>
      </c>
      <c r="Q9" s="14">
        <f t="shared" si="37"/>
        <v>25010</v>
      </c>
      <c r="R9" s="14">
        <f t="shared" si="37"/>
        <v>20177</v>
      </c>
      <c r="S9" s="14">
        <f t="shared" si="37"/>
        <v>15344</v>
      </c>
      <c r="T9" s="8" t="s">
        <v>15</v>
      </c>
      <c r="U9" s="14">
        <f>U3-U4+U8</f>
        <v>10173</v>
      </c>
      <c r="V9" s="14">
        <f t="shared" ref="V9:AF9" si="38">V3-V4+V8</f>
        <v>5002</v>
      </c>
      <c r="W9" s="14">
        <f>W3-W4+W8</f>
        <v>11831</v>
      </c>
      <c r="X9" s="14">
        <f t="shared" si="38"/>
        <v>6660</v>
      </c>
      <c r="Y9" s="14">
        <f t="shared" si="38"/>
        <v>1489</v>
      </c>
      <c r="Z9" s="14">
        <f t="shared" si="38"/>
        <v>-3682</v>
      </c>
      <c r="AA9" s="14">
        <f t="shared" si="38"/>
        <v>-8853</v>
      </c>
      <c r="AB9" s="14">
        <f t="shared" si="38"/>
        <v>-14024</v>
      </c>
      <c r="AC9" s="14">
        <f t="shared" si="38"/>
        <v>-19195</v>
      </c>
      <c r="AD9" s="14">
        <f t="shared" si="38"/>
        <v>-24366</v>
      </c>
      <c r="AE9" s="14">
        <f t="shared" si="38"/>
        <v>-29537</v>
      </c>
      <c r="AF9" s="14">
        <f t="shared" si="38"/>
        <v>-34708</v>
      </c>
      <c r="AG9" s="8" t="s">
        <v>15</v>
      </c>
      <c r="AH9" s="14">
        <f>AH3-AH4+AH8</f>
        <v>-40241</v>
      </c>
      <c r="AI9" s="14">
        <f>AI3-AI4+AI8</f>
        <v>-45774</v>
      </c>
      <c r="AJ9" s="14">
        <f t="shared" ref="AJ9:AS9" si="39">AJ3-AJ4+AJ8</f>
        <v>-51307</v>
      </c>
      <c r="AK9" s="14">
        <f t="shared" si="39"/>
        <v>-56840</v>
      </c>
      <c r="AL9" s="14">
        <f t="shared" si="39"/>
        <v>-62373</v>
      </c>
      <c r="AM9" s="14">
        <f t="shared" si="39"/>
        <v>-67906</v>
      </c>
      <c r="AN9" s="14">
        <f t="shared" si="39"/>
        <v>-73439</v>
      </c>
      <c r="AO9" s="14">
        <f t="shared" si="39"/>
        <v>-78972</v>
      </c>
      <c r="AP9" s="14">
        <f t="shared" si="39"/>
        <v>-84505</v>
      </c>
      <c r="AQ9" s="14">
        <f t="shared" si="39"/>
        <v>-90038</v>
      </c>
      <c r="AR9" s="14">
        <f t="shared" si="39"/>
        <v>-95571</v>
      </c>
      <c r="AS9" s="14">
        <f t="shared" si="39"/>
        <v>-101104</v>
      </c>
      <c r="AT9" s="8" t="s">
        <v>15</v>
      </c>
    </row>
    <row r="10" spans="1:46" x14ac:dyDescent="0.25">
      <c r="A10" t="s">
        <v>44</v>
      </c>
      <c r="B10" t="s">
        <v>45</v>
      </c>
      <c r="C10" t="s">
        <v>48</v>
      </c>
      <c r="D10" t="str">
        <f t="shared" si="4"/>
        <v>Produit 4</v>
      </c>
      <c r="E10" t="s">
        <v>37</v>
      </c>
      <c r="F10" s="6" t="s">
        <v>27</v>
      </c>
      <c r="G10" s="7" t="s">
        <v>2</v>
      </c>
      <c r="H10" s="29">
        <f t="shared" ref="H10:P10" si="40">IFERROR(AVERAGE(I4:K4),"-")</f>
        <v>4833</v>
      </c>
      <c r="I10" s="29">
        <f t="shared" si="40"/>
        <v>4833</v>
      </c>
      <c r="J10" s="29">
        <f>IFERROR(AVERAGE(K4:M4),"-")</f>
        <v>4833</v>
      </c>
      <c r="K10" s="29">
        <f t="shared" si="40"/>
        <v>4833</v>
      </c>
      <c r="L10" s="29">
        <f t="shared" si="40"/>
        <v>4833</v>
      </c>
      <c r="M10" s="29">
        <f t="shared" si="40"/>
        <v>4833</v>
      </c>
      <c r="N10" s="29">
        <f t="shared" si="40"/>
        <v>4833</v>
      </c>
      <c r="O10" s="29">
        <f t="shared" si="40"/>
        <v>4833</v>
      </c>
      <c r="P10" s="29">
        <f t="shared" si="40"/>
        <v>4833</v>
      </c>
      <c r="Q10" s="29">
        <f>IFERROR(AVERAGE(R4:S4,U4),"-")</f>
        <v>4945.666666666667</v>
      </c>
      <c r="R10" s="29">
        <f>IFERROR(AVERAGE(S4,U4:V4),"-")</f>
        <v>5058.333333333333</v>
      </c>
      <c r="S10" s="29">
        <f>IFERROR(AVERAGE(U4:W4),"-")</f>
        <v>5171</v>
      </c>
      <c r="T10" s="29" t="s">
        <v>15</v>
      </c>
      <c r="U10" s="29">
        <f>IFERROR(AVERAGE(V4:X4),"-")</f>
        <v>5171</v>
      </c>
      <c r="V10" s="29">
        <f t="shared" ref="V10:AC10" si="41">IFERROR(AVERAGE(W4:Y4),"-")</f>
        <v>5171</v>
      </c>
      <c r="W10" s="29">
        <f t="shared" si="41"/>
        <v>5171</v>
      </c>
      <c r="X10" s="29">
        <f t="shared" si="41"/>
        <v>5171</v>
      </c>
      <c r="Y10" s="29">
        <f t="shared" si="41"/>
        <v>5171</v>
      </c>
      <c r="Z10" s="29">
        <f t="shared" si="41"/>
        <v>5171</v>
      </c>
      <c r="AA10" s="29">
        <f t="shared" si="41"/>
        <v>5171</v>
      </c>
      <c r="AB10" s="29">
        <f t="shared" si="41"/>
        <v>5171</v>
      </c>
      <c r="AC10" s="29">
        <f t="shared" si="41"/>
        <v>5171</v>
      </c>
      <c r="AD10" s="29">
        <f>IFERROR(AVERAGE(AE4:AF4,AH4),"-")</f>
        <v>5291.666666666667</v>
      </c>
      <c r="AE10" s="29">
        <f>IFERROR(AVERAGE(AF4,AH4:AI4),"-")</f>
        <v>5412.333333333333</v>
      </c>
      <c r="AF10" s="29">
        <f>IFERROR(AVERAGE(AH4:AJ4),"-")</f>
        <v>5533</v>
      </c>
      <c r="AG10" s="29" t="s">
        <v>15</v>
      </c>
      <c r="AH10" s="29">
        <f>IFERROR(AVERAGE(AI4:AK4),"-")</f>
        <v>5533</v>
      </c>
      <c r="AI10" s="29">
        <f t="shared" ref="AI10:AP10" si="42">IFERROR(AVERAGE(AJ4:AL4),"-")</f>
        <v>5533</v>
      </c>
      <c r="AJ10" s="29">
        <f t="shared" si="42"/>
        <v>5533</v>
      </c>
      <c r="AK10" s="29">
        <f t="shared" si="42"/>
        <v>5533</v>
      </c>
      <c r="AL10" s="29">
        <f t="shared" si="42"/>
        <v>5533</v>
      </c>
      <c r="AM10" s="29">
        <f t="shared" si="42"/>
        <v>5533</v>
      </c>
      <c r="AN10" s="29">
        <f t="shared" si="42"/>
        <v>5533</v>
      </c>
      <c r="AO10" s="29">
        <f t="shared" si="42"/>
        <v>5533</v>
      </c>
      <c r="AP10" s="29">
        <f t="shared" si="42"/>
        <v>5533</v>
      </c>
      <c r="AQ10" s="29">
        <f>IFERROR(AVERAGE(AR4:AS4,AU4),"-")</f>
        <v>5533</v>
      </c>
      <c r="AR10" s="29">
        <f>IFERROR(AVERAGE(AS4,AU4:AV4),"-")</f>
        <v>5533</v>
      </c>
      <c r="AS10" s="29" t="str">
        <f>IFERROR(AVERAGE(AU4:AW4),"-")</f>
        <v>-</v>
      </c>
      <c r="AT10" s="21" t="s">
        <v>15</v>
      </c>
    </row>
    <row r="11" spans="1:46" x14ac:dyDescent="0.25">
      <c r="A11" t="s">
        <v>44</v>
      </c>
      <c r="B11" t="s">
        <v>45</v>
      </c>
      <c r="C11" t="s">
        <v>48</v>
      </c>
      <c r="D11" t="str">
        <f t="shared" si="4"/>
        <v>Produit 4</v>
      </c>
      <c r="E11" t="s">
        <v>37</v>
      </c>
      <c r="F11" s="6" t="s">
        <v>28</v>
      </c>
      <c r="G11" s="7" t="s">
        <v>2</v>
      </c>
      <c r="H11" s="29">
        <f t="shared" ref="H11:M11" si="43">IFERROR(AVERAGE(I4:N4),"-")</f>
        <v>4833</v>
      </c>
      <c r="I11" s="29">
        <f t="shared" si="43"/>
        <v>4833</v>
      </c>
      <c r="J11" s="29">
        <f t="shared" si="43"/>
        <v>4833</v>
      </c>
      <c r="K11" s="29">
        <f t="shared" si="43"/>
        <v>4833</v>
      </c>
      <c r="L11" s="29">
        <f t="shared" si="43"/>
        <v>4833</v>
      </c>
      <c r="M11" s="29">
        <f t="shared" si="43"/>
        <v>4833</v>
      </c>
      <c r="N11" s="29">
        <f>IFERROR(AVERAGE(O4:S4,U4),"-")</f>
        <v>4889.333333333333</v>
      </c>
      <c r="O11" s="29">
        <f>IFERROR(AVERAGE(P4:S4,U4:V4),"-")</f>
        <v>4945.666666666667</v>
      </c>
      <c r="P11" s="29">
        <f>IFERROR(AVERAGE(Q4:S4,U4:W4),"-")</f>
        <v>5002</v>
      </c>
      <c r="Q11" s="29">
        <f>IFERROR(AVERAGE(R4:S4,U4:X4),"-")</f>
        <v>5058.333333333333</v>
      </c>
      <c r="R11" s="29">
        <f>IFERROR(AVERAGE(S4,U4:Y4),"-")</f>
        <v>5114.666666666667</v>
      </c>
      <c r="S11" s="29">
        <f>IFERROR(AVERAGE(U4:Z4),"-")</f>
        <v>5171</v>
      </c>
      <c r="T11" s="29" t="s">
        <v>15</v>
      </c>
      <c r="U11" s="29">
        <f t="shared" ref="U11:Z11" si="44">IFERROR(AVERAGE(V4:AA4),"-")</f>
        <v>5171</v>
      </c>
      <c r="V11" s="29">
        <f t="shared" si="44"/>
        <v>5171</v>
      </c>
      <c r="W11" s="29">
        <f t="shared" si="44"/>
        <v>5171</v>
      </c>
      <c r="X11" s="29">
        <f t="shared" si="44"/>
        <v>5171</v>
      </c>
      <c r="Y11" s="29">
        <f t="shared" si="44"/>
        <v>5171</v>
      </c>
      <c r="Z11" s="29">
        <f t="shared" si="44"/>
        <v>5171</v>
      </c>
      <c r="AA11" s="29">
        <f>IFERROR(AVERAGE(AB4:AF4,AH4),"-")</f>
        <v>5231.333333333333</v>
      </c>
      <c r="AB11" s="29">
        <f>IFERROR(AVERAGE(AC4:AF4,AH4:AI4),"-")</f>
        <v>5291.666666666667</v>
      </c>
      <c r="AC11" s="29">
        <f>IFERROR(AVERAGE(AD4:AF4,AH4:AJ4),"-")</f>
        <v>5352</v>
      </c>
      <c r="AD11" s="29">
        <f>IFERROR(AVERAGE(AE4:AF4,AH4:AK4),"-")</f>
        <v>5412.333333333333</v>
      </c>
      <c r="AE11" s="29">
        <f>IFERROR(AVERAGE(AF4,AH4:AL4),"-")</f>
        <v>5472.666666666667</v>
      </c>
      <c r="AF11" s="29">
        <f>IFERROR(AVERAGE(AH4:AM4),"-")</f>
        <v>5533</v>
      </c>
      <c r="AG11" s="29" t="s">
        <v>15</v>
      </c>
      <c r="AH11" s="29">
        <f t="shared" ref="AH11:AM11" si="45">IFERROR(AVERAGE(AI4:AN4),"-")</f>
        <v>5533</v>
      </c>
      <c r="AI11" s="29">
        <f t="shared" si="45"/>
        <v>5533</v>
      </c>
      <c r="AJ11" s="29">
        <f t="shared" si="45"/>
        <v>5533</v>
      </c>
      <c r="AK11" s="29">
        <f t="shared" si="45"/>
        <v>5533</v>
      </c>
      <c r="AL11" s="29">
        <f t="shared" si="45"/>
        <v>5533</v>
      </c>
      <c r="AM11" s="29">
        <f t="shared" si="45"/>
        <v>5533</v>
      </c>
      <c r="AN11" s="29">
        <f>IFERROR(AVERAGE(AO4:AS4,AU4),"-")</f>
        <v>5533</v>
      </c>
      <c r="AO11" s="29">
        <f>IFERROR(AVERAGE(AP4:AS4,AU4:AV4),"-")</f>
        <v>5533</v>
      </c>
      <c r="AP11" s="29">
        <f>IFERROR(AVERAGE(AQ4:AS4,AU4:AW4),"-")</f>
        <v>5533</v>
      </c>
      <c r="AQ11" s="29">
        <f>IFERROR(AVERAGE(AR4:AS4,AU4:AX4),"-")</f>
        <v>5533</v>
      </c>
      <c r="AR11" s="29">
        <f>IFERROR(AVERAGE(AS4,AU4:AY4),"-")</f>
        <v>5533</v>
      </c>
      <c r="AS11" s="29" t="str">
        <f>IFERROR(AVERAGE(AU4:AZ4),"-")</f>
        <v>-</v>
      </c>
      <c r="AT11" s="21" t="s">
        <v>15</v>
      </c>
    </row>
    <row r="12" spans="1:46" x14ac:dyDescent="0.25">
      <c r="A12" t="s">
        <v>44</v>
      </c>
      <c r="B12" t="s">
        <v>45</v>
      </c>
      <c r="C12" t="s">
        <v>48</v>
      </c>
      <c r="D12" t="str">
        <f t="shared" si="4"/>
        <v>Produit 4</v>
      </c>
      <c r="E12" t="s">
        <v>37</v>
      </c>
      <c r="F12" s="6" t="s">
        <v>29</v>
      </c>
      <c r="G12" s="7" t="s">
        <v>2</v>
      </c>
      <c r="H12" s="29">
        <f>IFERROR(AVERAGE(I4:S4,U4),"-")</f>
        <v>4861.166666666667</v>
      </c>
      <c r="I12" s="29">
        <f>IFERROR(AVERAGE(J4:S4,U4:V4),"-")</f>
        <v>4889.333333333333</v>
      </c>
      <c r="J12" s="29">
        <f>IFERROR(AVERAGE(K4:S4,U4:W4),"-")</f>
        <v>4917.5</v>
      </c>
      <c r="K12" s="29">
        <f>IFERROR(AVERAGE(L4:S4,U4:X4),"-")</f>
        <v>4945.666666666667</v>
      </c>
      <c r="L12" s="29">
        <f>IFERROR(AVERAGE(M4:S4,U4:Y4),"-")</f>
        <v>4973.833333333333</v>
      </c>
      <c r="M12" s="29">
        <f>IFERROR(AVERAGE(N4:S4,U4:Z4),"-")</f>
        <v>5002</v>
      </c>
      <c r="N12" s="29">
        <f>IFERROR(AVERAGE(O4:S4,U4:AA4),"-")</f>
        <v>5030.166666666667</v>
      </c>
      <c r="O12" s="29">
        <f>IFERROR(AVERAGE(P4:S4,U4:AB4),"-")</f>
        <v>5058.333333333333</v>
      </c>
      <c r="P12" s="29">
        <f>IFERROR(AVERAGE(Q4:S4,U4:AC4),"-")</f>
        <v>5086.5</v>
      </c>
      <c r="Q12" s="29">
        <f>IFERROR(AVERAGE(R4:S4,U4:AD4),"-")</f>
        <v>5114.666666666667</v>
      </c>
      <c r="R12" s="29">
        <f>IFERROR(AVERAGE(S4,U4:AE4),"-")</f>
        <v>5142.833333333333</v>
      </c>
      <c r="S12" s="29">
        <f>IFERROR(AVERAGE(U4:AE4,AF4),"-")</f>
        <v>5171</v>
      </c>
      <c r="T12" s="29" t="s">
        <v>15</v>
      </c>
      <c r="U12" s="29">
        <f>IFERROR(AVERAGE(V4:AF4,AH4),"-")</f>
        <v>5201.166666666667</v>
      </c>
      <c r="V12" s="29">
        <f>IFERROR(AVERAGE(W4:AF4,AH4:AI4),"-")</f>
        <v>5231.333333333333</v>
      </c>
      <c r="W12" s="29">
        <f>IFERROR(AVERAGE(X4:AF4,AH4:AJ4),"-")</f>
        <v>5261.5</v>
      </c>
      <c r="X12" s="29">
        <f>IFERROR(AVERAGE(Y4:AF4,AH4:AK4),"-")</f>
        <v>5291.666666666667</v>
      </c>
      <c r="Y12" s="29">
        <f>IFERROR(AVERAGE(Z4:AF4,AH4:AL4),"-")</f>
        <v>5321.833333333333</v>
      </c>
      <c r="Z12" s="29">
        <f>IFERROR(AVERAGE(AA4:AF4,AH4:AM4),"-")</f>
        <v>5352</v>
      </c>
      <c r="AA12" s="29">
        <f>IFERROR(AVERAGE(AB4:AF4,AH4:AN4),"-")</f>
        <v>5382.166666666667</v>
      </c>
      <c r="AB12" s="29">
        <f>IFERROR(AVERAGE(AC4:AF4,AH4:AO4),"-")</f>
        <v>5412.333333333333</v>
      </c>
      <c r="AC12" s="29">
        <f>IFERROR(AVERAGE(AD4:AF4,AH4:AP4),"-")</f>
        <v>5442.5</v>
      </c>
      <c r="AD12" s="29">
        <f>IFERROR(AVERAGE(AE4:AF4,AH4:AQ4),"-")</f>
        <v>5472.666666666667</v>
      </c>
      <c r="AE12" s="29">
        <f>IFERROR(AVERAGE(AF4,AH4:AR4),"-")</f>
        <v>5502.833333333333</v>
      </c>
      <c r="AF12" s="29">
        <f>IFERROR(AVERAGE(AH4:AR4,AS4),"-")</f>
        <v>5533</v>
      </c>
      <c r="AG12" s="29" t="s">
        <v>15</v>
      </c>
      <c r="AH12" s="29">
        <f>IFERROR(AVERAGE(AI4:AS4,AU4),"-")</f>
        <v>5533</v>
      </c>
      <c r="AI12" s="29">
        <f>IFERROR(AVERAGE(AJ4:AS4,AU4:AV4),"-")</f>
        <v>5533</v>
      </c>
      <c r="AJ12" s="29">
        <f>IFERROR(AVERAGE(AK4:AS4,AU4:AW4),"-")</f>
        <v>5533</v>
      </c>
      <c r="AK12" s="29">
        <f>IFERROR(AVERAGE(AL4:AS4,AU4:AX4),"-")</f>
        <v>5533</v>
      </c>
      <c r="AL12" s="29">
        <f>IFERROR(AVERAGE(AM4:AS4,AU4:AY4),"-")</f>
        <v>5533</v>
      </c>
      <c r="AM12" s="29">
        <f>IFERROR(AVERAGE(AN4:AS4,AU4:AZ4),"-")</f>
        <v>5533</v>
      </c>
      <c r="AN12" s="29">
        <f>IFERROR(AVERAGE(AO4:AS4,AU4:BA4),"-")</f>
        <v>5533</v>
      </c>
      <c r="AO12" s="29">
        <f>IFERROR(AVERAGE(AP4:AS4,AU4:BB4),"-")</f>
        <v>5533</v>
      </c>
      <c r="AP12" s="29">
        <f>IFERROR(AVERAGE(AQ4:AS4,AU4:BC4),"-")</f>
        <v>5533</v>
      </c>
      <c r="AQ12" s="29">
        <f>IFERROR(AVERAGE(AR4:AS4,AU4:BD4),"-")</f>
        <v>5533</v>
      </c>
      <c r="AR12" s="29">
        <f>IFERROR(AVERAGE(AS4,AU4:BE4),"-")</f>
        <v>5533</v>
      </c>
      <c r="AS12" s="29" t="str">
        <f>IFERROR(AVERAGE(AU4:BE4,BF4),"-")</f>
        <v>-</v>
      </c>
      <c r="AT12" s="21" t="s">
        <v>15</v>
      </c>
    </row>
    <row r="13" spans="1:46" x14ac:dyDescent="0.25">
      <c r="A13" t="s">
        <v>44</v>
      </c>
      <c r="B13" t="s">
        <v>45</v>
      </c>
      <c r="C13" t="s">
        <v>48</v>
      </c>
      <c r="D13" t="str">
        <f t="shared" si="4"/>
        <v>Produit 4</v>
      </c>
      <c r="E13" t="s">
        <v>37</v>
      </c>
      <c r="F13" s="6" t="s">
        <v>33</v>
      </c>
      <c r="G13" s="7" t="s">
        <v>18</v>
      </c>
      <c r="H13" s="30">
        <f>IFERROR(H9/H10,"-")</f>
        <v>3.9451686323194703</v>
      </c>
      <c r="I13" s="30">
        <f t="shared" ref="I13:S13" si="46">IFERROR(I9/I10,"-")</f>
        <v>2.9451686323194703</v>
      </c>
      <c r="J13" s="30">
        <f t="shared" si="46"/>
        <v>1.9451686323194703</v>
      </c>
      <c r="K13" s="30">
        <f t="shared" si="46"/>
        <v>3.7260500724187877</v>
      </c>
      <c r="L13" s="30">
        <f t="shared" si="46"/>
        <v>2.7260500724187877</v>
      </c>
      <c r="M13" s="30">
        <f t="shared" si="46"/>
        <v>4.2089799296503205</v>
      </c>
      <c r="N13" s="30">
        <f t="shared" si="46"/>
        <v>3.2089799296503205</v>
      </c>
      <c r="O13" s="30">
        <f t="shared" si="46"/>
        <v>2.2089799296503205</v>
      </c>
      <c r="P13" s="30">
        <f t="shared" si="46"/>
        <v>1.2089799296503208</v>
      </c>
      <c r="Q13" s="30">
        <f t="shared" si="46"/>
        <v>5.0569522140594456</v>
      </c>
      <c r="R13" s="30">
        <f t="shared" si="46"/>
        <v>3.9888632619439872</v>
      </c>
      <c r="S13" s="30">
        <f t="shared" si="46"/>
        <v>2.967317733513827</v>
      </c>
      <c r="T13" s="30" t="s">
        <v>15</v>
      </c>
      <c r="U13" s="30">
        <f>IFERROR(U9/U10,"-")</f>
        <v>1.9673177335138272</v>
      </c>
      <c r="V13" s="30">
        <f t="shared" ref="V13:AF13" si="47">IFERROR(V9/V10,"-")</f>
        <v>0.9673177335138271</v>
      </c>
      <c r="W13" s="30">
        <f t="shared" si="47"/>
        <v>2.2879520402243281</v>
      </c>
      <c r="X13" s="30">
        <f t="shared" si="47"/>
        <v>1.2879520402243281</v>
      </c>
      <c r="Y13" s="30">
        <f t="shared" si="47"/>
        <v>0.28795204022432797</v>
      </c>
      <c r="Z13" s="30">
        <f t="shared" si="47"/>
        <v>-0.71204795977567203</v>
      </c>
      <c r="AA13" s="30">
        <f t="shared" si="47"/>
        <v>-1.7120479597756719</v>
      </c>
      <c r="AB13" s="30">
        <f t="shared" si="47"/>
        <v>-2.7120479597756719</v>
      </c>
      <c r="AC13" s="30">
        <f t="shared" si="47"/>
        <v>-3.7120479597756719</v>
      </c>
      <c r="AD13" s="30">
        <f t="shared" si="47"/>
        <v>-4.6045984251968504</v>
      </c>
      <c r="AE13" s="30">
        <f t="shared" si="47"/>
        <v>-5.4573504957812409</v>
      </c>
      <c r="AF13" s="30">
        <f t="shared" si="47"/>
        <v>-6.272908006506416</v>
      </c>
      <c r="AG13" s="30" t="s">
        <v>15</v>
      </c>
      <c r="AH13" s="30">
        <f>IFERROR(AH9/AH10,"-")</f>
        <v>-7.272908006506416</v>
      </c>
      <c r="AI13" s="30">
        <f t="shared" ref="AI13:AS13" si="48">IFERROR(AI9/AI10,"-")</f>
        <v>-8.272908006506416</v>
      </c>
      <c r="AJ13" s="30">
        <f t="shared" si="48"/>
        <v>-9.272908006506416</v>
      </c>
      <c r="AK13" s="30">
        <f t="shared" si="48"/>
        <v>-10.272908006506416</v>
      </c>
      <c r="AL13" s="30">
        <f t="shared" si="48"/>
        <v>-11.272908006506416</v>
      </c>
      <c r="AM13" s="30">
        <f t="shared" si="48"/>
        <v>-12.272908006506416</v>
      </c>
      <c r="AN13" s="30">
        <f t="shared" si="48"/>
        <v>-13.272908006506416</v>
      </c>
      <c r="AO13" s="30">
        <f t="shared" si="48"/>
        <v>-14.272908006506416</v>
      </c>
      <c r="AP13" s="30">
        <f t="shared" si="48"/>
        <v>-15.272908006506416</v>
      </c>
      <c r="AQ13" s="30">
        <f t="shared" si="48"/>
        <v>-16.272908006506416</v>
      </c>
      <c r="AR13" s="30">
        <f t="shared" si="48"/>
        <v>-17.272908006506416</v>
      </c>
      <c r="AS13" s="30" t="str">
        <f t="shared" si="48"/>
        <v>-</v>
      </c>
      <c r="AT13" s="21" t="s">
        <v>15</v>
      </c>
    </row>
    <row r="14" spans="1:46" x14ac:dyDescent="0.25">
      <c r="A14" t="s">
        <v>44</v>
      </c>
      <c r="B14" t="s">
        <v>45</v>
      </c>
      <c r="C14" t="s">
        <v>48</v>
      </c>
      <c r="D14" t="str">
        <f t="shared" si="4"/>
        <v>Produit 4</v>
      </c>
      <c r="E14" t="s">
        <v>37</v>
      </c>
      <c r="F14" s="6" t="s">
        <v>34</v>
      </c>
      <c r="G14" s="7" t="s">
        <v>18</v>
      </c>
      <c r="H14" s="30">
        <f>IFERROR(H9/H11,"-")</f>
        <v>3.9451686323194703</v>
      </c>
      <c r="I14" s="30">
        <f t="shared" ref="I14:S14" si="49">IFERROR(I9/I11,"-")</f>
        <v>2.9451686323194703</v>
      </c>
      <c r="J14" s="30">
        <f t="shared" si="49"/>
        <v>1.9451686323194703</v>
      </c>
      <c r="K14" s="30">
        <f t="shared" si="49"/>
        <v>3.7260500724187877</v>
      </c>
      <c r="L14" s="30">
        <f t="shared" si="49"/>
        <v>2.7260500724187877</v>
      </c>
      <c r="M14" s="30">
        <f t="shared" si="49"/>
        <v>4.2089799296503205</v>
      </c>
      <c r="N14" s="30">
        <f t="shared" si="49"/>
        <v>3.1720070902645214</v>
      </c>
      <c r="O14" s="30">
        <f t="shared" si="49"/>
        <v>2.1586574105277347</v>
      </c>
      <c r="P14" s="30">
        <f t="shared" si="49"/>
        <v>1.1681327469012395</v>
      </c>
      <c r="Q14" s="30">
        <f t="shared" si="49"/>
        <v>4.9443163097199347</v>
      </c>
      <c r="R14" s="30">
        <f t="shared" si="49"/>
        <v>3.9449296141814387</v>
      </c>
      <c r="S14" s="30">
        <f t="shared" si="49"/>
        <v>2.967317733513827</v>
      </c>
      <c r="T14" s="30" t="s">
        <v>15</v>
      </c>
      <c r="U14" s="30">
        <f>IFERROR(U9/U11,"-")</f>
        <v>1.9673177335138272</v>
      </c>
      <c r="V14" s="30">
        <f t="shared" ref="V14:AF14" si="50">IFERROR(V9/V11,"-")</f>
        <v>0.9673177335138271</v>
      </c>
      <c r="W14" s="30">
        <f t="shared" si="50"/>
        <v>2.2879520402243281</v>
      </c>
      <c r="X14" s="30">
        <f t="shared" si="50"/>
        <v>1.2879520402243281</v>
      </c>
      <c r="Y14" s="30">
        <f t="shared" si="50"/>
        <v>0.28795204022432797</v>
      </c>
      <c r="Z14" s="30">
        <f t="shared" si="50"/>
        <v>-0.71204795977567203</v>
      </c>
      <c r="AA14" s="30">
        <f t="shared" si="50"/>
        <v>-1.692302790875494</v>
      </c>
      <c r="AB14" s="30">
        <f t="shared" si="50"/>
        <v>-2.6502047244094489</v>
      </c>
      <c r="AC14" s="30">
        <f t="shared" si="50"/>
        <v>-3.5865097159940209</v>
      </c>
      <c r="AD14" s="30">
        <f t="shared" si="50"/>
        <v>-4.5019400135493015</v>
      </c>
      <c r="AE14" s="30">
        <f t="shared" si="50"/>
        <v>-5.397186015349007</v>
      </c>
      <c r="AF14" s="30">
        <f t="shared" si="50"/>
        <v>-6.272908006506416</v>
      </c>
      <c r="AG14" s="30" t="s">
        <v>15</v>
      </c>
      <c r="AH14" s="30">
        <f>IFERROR(AH9/AH11,"-")</f>
        <v>-7.272908006506416</v>
      </c>
      <c r="AI14" s="30">
        <f t="shared" ref="AI14:AS14" si="51">IFERROR(AI9/AI11,"-")</f>
        <v>-8.272908006506416</v>
      </c>
      <c r="AJ14" s="30">
        <f t="shared" si="51"/>
        <v>-9.272908006506416</v>
      </c>
      <c r="AK14" s="30">
        <f t="shared" si="51"/>
        <v>-10.272908006506416</v>
      </c>
      <c r="AL14" s="30">
        <f t="shared" si="51"/>
        <v>-11.272908006506416</v>
      </c>
      <c r="AM14" s="30">
        <f t="shared" si="51"/>
        <v>-12.272908006506416</v>
      </c>
      <c r="AN14" s="30">
        <f t="shared" si="51"/>
        <v>-13.272908006506416</v>
      </c>
      <c r="AO14" s="30">
        <f t="shared" si="51"/>
        <v>-14.272908006506416</v>
      </c>
      <c r="AP14" s="30">
        <f t="shared" si="51"/>
        <v>-15.272908006506416</v>
      </c>
      <c r="AQ14" s="30">
        <f t="shared" si="51"/>
        <v>-16.272908006506416</v>
      </c>
      <c r="AR14" s="30">
        <f t="shared" si="51"/>
        <v>-17.272908006506416</v>
      </c>
      <c r="AS14" s="30" t="str">
        <f t="shared" si="51"/>
        <v>-</v>
      </c>
      <c r="AT14" s="21" t="s">
        <v>15</v>
      </c>
    </row>
    <row r="15" spans="1:46" x14ac:dyDescent="0.25">
      <c r="A15" t="s">
        <v>44</v>
      </c>
      <c r="B15" t="s">
        <v>45</v>
      </c>
      <c r="C15" t="s">
        <v>48</v>
      </c>
      <c r="D15" t="str">
        <f t="shared" si="4"/>
        <v>Produit 4</v>
      </c>
      <c r="E15" t="s">
        <v>37</v>
      </c>
      <c r="F15" s="6" t="s">
        <v>35</v>
      </c>
      <c r="G15" s="7" t="s">
        <v>18</v>
      </c>
      <c r="H15" s="30">
        <f>IFERROR(H9/H12,"-")</f>
        <v>3.9223094593204646</v>
      </c>
      <c r="I15" s="30">
        <f t="shared" ref="I15:S15" si="52">IFERROR(I9/I12,"-")</f>
        <v>2.9112353422416146</v>
      </c>
      <c r="J15" s="30">
        <f t="shared" si="52"/>
        <v>1.911743772241993</v>
      </c>
      <c r="K15" s="30">
        <f t="shared" si="52"/>
        <v>3.6411673518905436</v>
      </c>
      <c r="L15" s="30">
        <f t="shared" si="52"/>
        <v>2.648862379787555</v>
      </c>
      <c r="M15" s="30">
        <f t="shared" si="52"/>
        <v>4.0667732906837264</v>
      </c>
      <c r="N15" s="30">
        <f t="shared" si="52"/>
        <v>3.0831980385010436</v>
      </c>
      <c r="O15" s="30">
        <f t="shared" si="52"/>
        <v>2.1105766062602966</v>
      </c>
      <c r="P15" s="30">
        <f t="shared" si="52"/>
        <v>1.1487270225105672</v>
      </c>
      <c r="Q15" s="30">
        <f t="shared" si="52"/>
        <v>4.8898592283628775</v>
      </c>
      <c r="R15" s="30">
        <f t="shared" si="52"/>
        <v>3.9233237190912922</v>
      </c>
      <c r="S15" s="30">
        <f t="shared" si="52"/>
        <v>2.967317733513827</v>
      </c>
      <c r="T15" s="30" t="s">
        <v>15</v>
      </c>
      <c r="U15" s="30">
        <f>IFERROR(U9/U12,"-")</f>
        <v>1.9559073284839938</v>
      </c>
      <c r="V15" s="30">
        <f t="shared" ref="V15:AF15" si="53">IFERROR(V9/V12,"-")</f>
        <v>0.95616159041671978</v>
      </c>
      <c r="W15" s="30">
        <f t="shared" si="53"/>
        <v>2.2485983084671672</v>
      </c>
      <c r="X15" s="30">
        <f t="shared" si="53"/>
        <v>1.2585826771653543</v>
      </c>
      <c r="Y15" s="30">
        <f t="shared" si="53"/>
        <v>0.27979079891015002</v>
      </c>
      <c r="Z15" s="30">
        <f t="shared" si="53"/>
        <v>-0.68796711509715991</v>
      </c>
      <c r="AA15" s="30">
        <f t="shared" si="53"/>
        <v>-1.6448765986436689</v>
      </c>
      <c r="AB15" s="30">
        <f t="shared" si="53"/>
        <v>-2.5911190490854223</v>
      </c>
      <c r="AC15" s="30">
        <f t="shared" si="53"/>
        <v>-3.5268718419843821</v>
      </c>
      <c r="AD15" s="30">
        <f t="shared" si="53"/>
        <v>-4.4523084419539529</v>
      </c>
      <c r="AE15" s="30">
        <f t="shared" si="53"/>
        <v>-5.3675985098585581</v>
      </c>
      <c r="AF15" s="30">
        <f t="shared" si="53"/>
        <v>-6.272908006506416</v>
      </c>
      <c r="AG15" s="30" t="s">
        <v>15</v>
      </c>
      <c r="AH15" s="30">
        <f>IFERROR(AH9/AH12,"-")</f>
        <v>-7.272908006506416</v>
      </c>
      <c r="AI15" s="30">
        <f t="shared" ref="AI15:AS15" si="54">IFERROR(AI9/AI12,"-")</f>
        <v>-8.272908006506416</v>
      </c>
      <c r="AJ15" s="30">
        <f t="shared" si="54"/>
        <v>-9.272908006506416</v>
      </c>
      <c r="AK15" s="30">
        <f t="shared" si="54"/>
        <v>-10.272908006506416</v>
      </c>
      <c r="AL15" s="30">
        <f t="shared" si="54"/>
        <v>-11.272908006506416</v>
      </c>
      <c r="AM15" s="30">
        <f t="shared" si="54"/>
        <v>-12.272908006506416</v>
      </c>
      <c r="AN15" s="30">
        <f t="shared" si="54"/>
        <v>-13.272908006506416</v>
      </c>
      <c r="AO15" s="30">
        <f t="shared" si="54"/>
        <v>-14.272908006506416</v>
      </c>
      <c r="AP15" s="30">
        <f t="shared" si="54"/>
        <v>-15.272908006506416</v>
      </c>
      <c r="AQ15" s="30">
        <f t="shared" si="54"/>
        <v>-16.272908006506416</v>
      </c>
      <c r="AR15" s="30">
        <f t="shared" si="54"/>
        <v>-17.272908006506416</v>
      </c>
      <c r="AS15" s="30" t="str">
        <f t="shared" si="54"/>
        <v>-</v>
      </c>
      <c r="AT15" s="21" t="s">
        <v>15</v>
      </c>
    </row>
    <row r="16" spans="1:46" s="1" customFormat="1" x14ac:dyDescent="0.25">
      <c r="A16" t="s">
        <v>44</v>
      </c>
      <c r="B16" t="s">
        <v>45</v>
      </c>
      <c r="C16" t="s">
        <v>48</v>
      </c>
      <c r="D16" t="str">
        <f t="shared" si="4"/>
        <v>Produit 4</v>
      </c>
      <c r="E16" t="s">
        <v>38</v>
      </c>
      <c r="F16" s="3" t="str">
        <f>F2</f>
        <v>Produit 4</v>
      </c>
      <c r="G16" s="22" t="s">
        <v>19</v>
      </c>
      <c r="H16" s="4">
        <f t="shared" ref="H16:S16" si="55">H2</f>
        <v>45658</v>
      </c>
      <c r="I16" s="4">
        <f t="shared" si="55"/>
        <v>45689</v>
      </c>
      <c r="J16" s="4">
        <f t="shared" si="55"/>
        <v>45717</v>
      </c>
      <c r="K16" s="31">
        <f t="shared" si="55"/>
        <v>45748</v>
      </c>
      <c r="L16" s="4">
        <f t="shared" si="55"/>
        <v>45778</v>
      </c>
      <c r="M16" s="4">
        <f t="shared" si="55"/>
        <v>45809</v>
      </c>
      <c r="N16" s="4">
        <f t="shared" si="55"/>
        <v>45839</v>
      </c>
      <c r="O16" s="4">
        <f t="shared" si="55"/>
        <v>45870</v>
      </c>
      <c r="P16" s="4">
        <f t="shared" si="55"/>
        <v>45901</v>
      </c>
      <c r="Q16" s="4">
        <f t="shared" si="55"/>
        <v>45931</v>
      </c>
      <c r="R16" s="4">
        <f t="shared" si="55"/>
        <v>45962</v>
      </c>
      <c r="S16" s="4">
        <f t="shared" si="55"/>
        <v>45992</v>
      </c>
      <c r="T16" s="5" t="s">
        <v>13</v>
      </c>
      <c r="U16" s="4">
        <f t="shared" ref="U16:AF16" si="56">U2</f>
        <v>46023</v>
      </c>
      <c r="V16" s="4">
        <f t="shared" si="56"/>
        <v>46054</v>
      </c>
      <c r="W16" s="4">
        <f t="shared" si="56"/>
        <v>46082</v>
      </c>
      <c r="X16" s="4">
        <f t="shared" si="56"/>
        <v>46113</v>
      </c>
      <c r="Y16" s="4">
        <f t="shared" si="56"/>
        <v>46143</v>
      </c>
      <c r="Z16" s="4">
        <f t="shared" si="56"/>
        <v>46174</v>
      </c>
      <c r="AA16" s="4">
        <f t="shared" si="56"/>
        <v>46204</v>
      </c>
      <c r="AB16" s="4">
        <f t="shared" si="56"/>
        <v>46235</v>
      </c>
      <c r="AC16" s="4">
        <f t="shared" si="56"/>
        <v>46266</v>
      </c>
      <c r="AD16" s="4">
        <f t="shared" si="56"/>
        <v>46296</v>
      </c>
      <c r="AE16" s="4">
        <f t="shared" si="56"/>
        <v>46327</v>
      </c>
      <c r="AF16" s="4">
        <f t="shared" si="56"/>
        <v>46357</v>
      </c>
      <c r="AG16" s="5" t="s">
        <v>22</v>
      </c>
      <c r="AH16" s="4">
        <f>AH2</f>
        <v>46388</v>
      </c>
      <c r="AI16" s="4">
        <f t="shared" ref="AI16:AS16" si="57">AI2</f>
        <v>46419</v>
      </c>
      <c r="AJ16" s="4">
        <f t="shared" si="57"/>
        <v>46447</v>
      </c>
      <c r="AK16" s="4">
        <f t="shared" si="57"/>
        <v>46478</v>
      </c>
      <c r="AL16" s="4">
        <f t="shared" si="57"/>
        <v>46508</v>
      </c>
      <c r="AM16" s="4">
        <f t="shared" si="57"/>
        <v>46539</v>
      </c>
      <c r="AN16" s="4">
        <f t="shared" si="57"/>
        <v>46569</v>
      </c>
      <c r="AO16" s="4">
        <f t="shared" si="57"/>
        <v>46600</v>
      </c>
      <c r="AP16" s="4">
        <f t="shared" si="57"/>
        <v>46631</v>
      </c>
      <c r="AQ16" s="4">
        <f t="shared" si="57"/>
        <v>46661</v>
      </c>
      <c r="AR16" s="4">
        <f t="shared" si="57"/>
        <v>46692</v>
      </c>
      <c r="AS16" s="4">
        <f t="shared" si="57"/>
        <v>46722</v>
      </c>
      <c r="AT16" s="5" t="s">
        <v>22</v>
      </c>
    </row>
    <row r="17" spans="1:46" x14ac:dyDescent="0.25">
      <c r="A17" t="s">
        <v>44</v>
      </c>
      <c r="B17" t="s">
        <v>45</v>
      </c>
      <c r="C17" t="s">
        <v>48</v>
      </c>
      <c r="D17" t="str">
        <f t="shared" si="4"/>
        <v>Produit 4</v>
      </c>
      <c r="E17" t="s">
        <v>38</v>
      </c>
      <c r="F17" s="15" t="s">
        <v>10</v>
      </c>
      <c r="G17" s="19" t="s">
        <v>2</v>
      </c>
      <c r="H17" s="14">
        <v>13100</v>
      </c>
      <c r="I17" s="14">
        <f>H26</f>
        <v>16200</v>
      </c>
      <c r="J17" s="14">
        <f t="shared" ref="J17:S17" si="58">I26</f>
        <v>8500</v>
      </c>
      <c r="K17" s="14">
        <f t="shared" si="58"/>
        <v>800</v>
      </c>
      <c r="L17" s="14">
        <f t="shared" si="58"/>
        <v>18540</v>
      </c>
      <c r="M17" s="14">
        <f t="shared" si="58"/>
        <v>13707</v>
      </c>
      <c r="N17" s="14">
        <f t="shared" si="58"/>
        <v>8874</v>
      </c>
      <c r="O17" s="14">
        <f t="shared" si="58"/>
        <v>4041</v>
      </c>
      <c r="P17" s="14">
        <f t="shared" si="58"/>
        <v>-792</v>
      </c>
      <c r="Q17" s="14">
        <f t="shared" si="58"/>
        <v>-5625</v>
      </c>
      <c r="R17" s="14">
        <f t="shared" si="58"/>
        <v>13542</v>
      </c>
      <c r="S17" s="14">
        <f t="shared" si="58"/>
        <v>8709</v>
      </c>
      <c r="T17" s="8" t="s">
        <v>15</v>
      </c>
      <c r="U17" s="14">
        <f>S26</f>
        <v>3876</v>
      </c>
      <c r="V17" s="14">
        <f>U26</f>
        <v>-1295</v>
      </c>
      <c r="W17" s="14">
        <f t="shared" ref="W17:AF17" si="59">V26</f>
        <v>-6466</v>
      </c>
      <c r="X17" s="14">
        <f t="shared" si="59"/>
        <v>-11637</v>
      </c>
      <c r="Y17" s="14">
        <f t="shared" si="59"/>
        <v>-16808</v>
      </c>
      <c r="Z17" s="14">
        <f t="shared" si="59"/>
        <v>-21979</v>
      </c>
      <c r="AA17" s="14">
        <f t="shared" si="59"/>
        <v>-27150</v>
      </c>
      <c r="AB17" s="14">
        <f t="shared" si="59"/>
        <v>-32321</v>
      </c>
      <c r="AC17" s="14">
        <f t="shared" si="59"/>
        <v>-37492</v>
      </c>
      <c r="AD17" s="14">
        <f t="shared" si="59"/>
        <v>-42663</v>
      </c>
      <c r="AE17" s="14">
        <f t="shared" si="59"/>
        <v>-47834</v>
      </c>
      <c r="AF17" s="14">
        <f t="shared" si="59"/>
        <v>-53005</v>
      </c>
      <c r="AG17" s="8" t="s">
        <v>15</v>
      </c>
      <c r="AH17" s="14">
        <f>AF26</f>
        <v>-58176</v>
      </c>
      <c r="AI17" s="14">
        <f>AH26</f>
        <v>-63709</v>
      </c>
      <c r="AJ17" s="14">
        <f t="shared" ref="AJ17:AS17" si="60">AI26</f>
        <v>-69242</v>
      </c>
      <c r="AK17" s="14">
        <f t="shared" si="60"/>
        <v>-74775</v>
      </c>
      <c r="AL17" s="14">
        <f t="shared" si="60"/>
        <v>-80308</v>
      </c>
      <c r="AM17" s="14">
        <f t="shared" si="60"/>
        <v>-85841</v>
      </c>
      <c r="AN17" s="14">
        <f t="shared" si="60"/>
        <v>-91374</v>
      </c>
      <c r="AO17" s="14">
        <f t="shared" si="60"/>
        <v>-96907</v>
      </c>
      <c r="AP17" s="14">
        <f t="shared" si="60"/>
        <v>-102440</v>
      </c>
      <c r="AQ17" s="14">
        <f t="shared" si="60"/>
        <v>-107973</v>
      </c>
      <c r="AR17" s="14">
        <f t="shared" si="60"/>
        <v>-113506</v>
      </c>
      <c r="AS17" s="14">
        <f t="shared" si="60"/>
        <v>-119039</v>
      </c>
      <c r="AT17" s="8" t="s">
        <v>15</v>
      </c>
    </row>
    <row r="18" spans="1:46" x14ac:dyDescent="0.25">
      <c r="A18" t="s">
        <v>44</v>
      </c>
      <c r="B18" t="s">
        <v>45</v>
      </c>
      <c r="C18" t="s">
        <v>48</v>
      </c>
      <c r="D18" t="str">
        <f t="shared" si="4"/>
        <v>Produit 4</v>
      </c>
      <c r="E18" t="s">
        <v>38</v>
      </c>
      <c r="F18" s="12" t="s">
        <v>17</v>
      </c>
      <c r="G18" s="13" t="s">
        <v>2</v>
      </c>
      <c r="H18" s="10">
        <v>7700</v>
      </c>
      <c r="I18" s="10">
        <v>7700</v>
      </c>
      <c r="J18" s="10">
        <v>7700</v>
      </c>
      <c r="K18" s="10">
        <v>7700</v>
      </c>
      <c r="L18" s="10">
        <f t="shared" ref="I18:S19" si="61">L4</f>
        <v>4833</v>
      </c>
      <c r="M18" s="10">
        <f>M4</f>
        <v>4833</v>
      </c>
      <c r="N18" s="10">
        <f t="shared" si="61"/>
        <v>4833</v>
      </c>
      <c r="O18" s="10">
        <f t="shared" si="61"/>
        <v>4833</v>
      </c>
      <c r="P18" s="10">
        <f t="shared" si="61"/>
        <v>4833</v>
      </c>
      <c r="Q18" s="10">
        <f t="shared" si="61"/>
        <v>4833</v>
      </c>
      <c r="R18" s="10">
        <f t="shared" si="61"/>
        <v>4833</v>
      </c>
      <c r="S18" s="10">
        <f t="shared" si="61"/>
        <v>4833</v>
      </c>
      <c r="T18" s="11">
        <f t="shared" ref="T18:T19" si="62">SUM(H18:S18)</f>
        <v>69464</v>
      </c>
      <c r="U18" s="10">
        <f>U4</f>
        <v>5171</v>
      </c>
      <c r="V18" s="10">
        <f t="shared" ref="V18:AF19" si="63">V4</f>
        <v>5171</v>
      </c>
      <c r="W18" s="10">
        <f t="shared" si="63"/>
        <v>5171</v>
      </c>
      <c r="X18" s="10">
        <f t="shared" si="63"/>
        <v>5171</v>
      </c>
      <c r="Y18" s="10">
        <f t="shared" si="63"/>
        <v>5171</v>
      </c>
      <c r="Z18" s="10">
        <f t="shared" si="63"/>
        <v>5171</v>
      </c>
      <c r="AA18" s="10">
        <f t="shared" si="63"/>
        <v>5171</v>
      </c>
      <c r="AB18" s="10">
        <f t="shared" si="63"/>
        <v>5171</v>
      </c>
      <c r="AC18" s="10">
        <f t="shared" si="63"/>
        <v>5171</v>
      </c>
      <c r="AD18" s="10">
        <f t="shared" si="63"/>
        <v>5171</v>
      </c>
      <c r="AE18" s="10">
        <f t="shared" si="63"/>
        <v>5171</v>
      </c>
      <c r="AF18" s="10">
        <f t="shared" si="63"/>
        <v>5171</v>
      </c>
      <c r="AG18" s="11">
        <f t="shared" ref="AG18:AG19" si="64">SUM(U18:AF18)</f>
        <v>62052</v>
      </c>
      <c r="AH18" s="10">
        <f>AH4</f>
        <v>5533</v>
      </c>
      <c r="AI18" s="10">
        <f t="shared" ref="AI18:AS19" si="65">AI4</f>
        <v>5533</v>
      </c>
      <c r="AJ18" s="10">
        <f t="shared" si="65"/>
        <v>5533</v>
      </c>
      <c r="AK18" s="10">
        <f t="shared" si="65"/>
        <v>5533</v>
      </c>
      <c r="AL18" s="10">
        <f t="shared" si="65"/>
        <v>5533</v>
      </c>
      <c r="AM18" s="10">
        <f t="shared" si="65"/>
        <v>5533</v>
      </c>
      <c r="AN18" s="10">
        <f t="shared" si="65"/>
        <v>5533</v>
      </c>
      <c r="AO18" s="10">
        <f t="shared" si="65"/>
        <v>5533</v>
      </c>
      <c r="AP18" s="10">
        <f t="shared" si="65"/>
        <v>5533</v>
      </c>
      <c r="AQ18" s="10">
        <f t="shared" si="65"/>
        <v>5533</v>
      </c>
      <c r="AR18" s="10">
        <f t="shared" si="65"/>
        <v>5533</v>
      </c>
      <c r="AS18" s="10">
        <f t="shared" si="65"/>
        <v>5533</v>
      </c>
      <c r="AT18" s="11">
        <f t="shared" ref="AT18:AT19" si="66">SUM(AH18:AS18)</f>
        <v>66396</v>
      </c>
    </row>
    <row r="19" spans="1:46" x14ac:dyDescent="0.25">
      <c r="A19" t="s">
        <v>44</v>
      </c>
      <c r="B19" t="s">
        <v>45</v>
      </c>
      <c r="C19" t="s">
        <v>48</v>
      </c>
      <c r="D19" t="str">
        <f t="shared" si="4"/>
        <v>Produit 4</v>
      </c>
      <c r="E19" t="s">
        <v>38</v>
      </c>
      <c r="F19" s="12" t="s">
        <v>17</v>
      </c>
      <c r="G19" s="13" t="s">
        <v>0</v>
      </c>
      <c r="H19" s="10">
        <f>H5</f>
        <v>35764.200000000004</v>
      </c>
      <c r="I19" s="10">
        <f t="shared" si="61"/>
        <v>35764.200000000004</v>
      </c>
      <c r="J19" s="10">
        <f t="shared" si="61"/>
        <v>35764.200000000004</v>
      </c>
      <c r="K19" s="10">
        <f t="shared" si="61"/>
        <v>35764.200000000004</v>
      </c>
      <c r="L19" s="10">
        <f t="shared" si="61"/>
        <v>35764.200000000004</v>
      </c>
      <c r="M19" s="10">
        <f>M5</f>
        <v>35764.200000000004</v>
      </c>
      <c r="N19" s="10">
        <f t="shared" si="61"/>
        <v>35764.200000000004</v>
      </c>
      <c r="O19" s="10">
        <f t="shared" si="61"/>
        <v>35764.200000000004</v>
      </c>
      <c r="P19" s="10">
        <f t="shared" si="61"/>
        <v>35764.200000000004</v>
      </c>
      <c r="Q19" s="10">
        <f t="shared" si="61"/>
        <v>35764.200000000004</v>
      </c>
      <c r="R19" s="10">
        <f t="shared" si="61"/>
        <v>35764.200000000004</v>
      </c>
      <c r="S19" s="10">
        <f t="shared" si="61"/>
        <v>35764.200000000004</v>
      </c>
      <c r="T19" s="11">
        <f t="shared" si="62"/>
        <v>429170.40000000008</v>
      </c>
      <c r="U19" s="10">
        <f>U5</f>
        <v>38265.4</v>
      </c>
      <c r="V19" s="10">
        <f t="shared" si="63"/>
        <v>38265.4</v>
      </c>
      <c r="W19" s="10">
        <f t="shared" si="63"/>
        <v>38265.4</v>
      </c>
      <c r="X19" s="10">
        <f t="shared" si="63"/>
        <v>38265.4</v>
      </c>
      <c r="Y19" s="10">
        <f t="shared" si="63"/>
        <v>38265.4</v>
      </c>
      <c r="Z19" s="10">
        <f t="shared" si="63"/>
        <v>38265.4</v>
      </c>
      <c r="AA19" s="10">
        <f t="shared" si="63"/>
        <v>38265.4</v>
      </c>
      <c r="AB19" s="10">
        <f t="shared" si="63"/>
        <v>38265.4</v>
      </c>
      <c r="AC19" s="10">
        <f t="shared" si="63"/>
        <v>38265.4</v>
      </c>
      <c r="AD19" s="10">
        <f t="shared" si="63"/>
        <v>38265.4</v>
      </c>
      <c r="AE19" s="10">
        <f t="shared" si="63"/>
        <v>38265.4</v>
      </c>
      <c r="AF19" s="10">
        <f t="shared" si="63"/>
        <v>38265.4</v>
      </c>
      <c r="AG19" s="11">
        <f t="shared" si="64"/>
        <v>459184.8000000001</v>
      </c>
      <c r="AH19" s="10">
        <f>AH5</f>
        <v>40944.200000000004</v>
      </c>
      <c r="AI19" s="10">
        <f t="shared" si="65"/>
        <v>40944.200000000004</v>
      </c>
      <c r="AJ19" s="10">
        <f t="shared" si="65"/>
        <v>40944.200000000004</v>
      </c>
      <c r="AK19" s="10">
        <f t="shared" si="65"/>
        <v>40944.200000000004</v>
      </c>
      <c r="AL19" s="10">
        <f t="shared" si="65"/>
        <v>40944.200000000004</v>
      </c>
      <c r="AM19" s="10">
        <f t="shared" si="65"/>
        <v>40944.200000000004</v>
      </c>
      <c r="AN19" s="10">
        <f t="shared" si="65"/>
        <v>40944.200000000004</v>
      </c>
      <c r="AO19" s="10">
        <f t="shared" si="65"/>
        <v>40944.200000000004</v>
      </c>
      <c r="AP19" s="10">
        <f t="shared" si="65"/>
        <v>40944.200000000004</v>
      </c>
      <c r="AQ19" s="10">
        <f t="shared" si="65"/>
        <v>40944.200000000004</v>
      </c>
      <c r="AR19" s="10">
        <f t="shared" si="65"/>
        <v>40944.200000000004</v>
      </c>
      <c r="AS19" s="10">
        <f t="shared" si="65"/>
        <v>40944.200000000004</v>
      </c>
      <c r="AT19" s="11">
        <f t="shared" si="66"/>
        <v>491330.40000000008</v>
      </c>
    </row>
    <row r="20" spans="1:46" x14ac:dyDescent="0.25">
      <c r="A20" t="s">
        <v>44</v>
      </c>
      <c r="B20" t="s">
        <v>45</v>
      </c>
      <c r="C20" t="s">
        <v>48</v>
      </c>
      <c r="D20" t="str">
        <f t="shared" si="4"/>
        <v>Produit 4</v>
      </c>
      <c r="E20" t="s">
        <v>38</v>
      </c>
      <c r="F20" s="6" t="s">
        <v>6</v>
      </c>
      <c r="G20" s="7" t="s">
        <v>2</v>
      </c>
      <c r="H20" s="8" t="s">
        <v>15</v>
      </c>
      <c r="I20" s="8" t="s">
        <v>15</v>
      </c>
      <c r="J20" s="8" t="s">
        <v>15</v>
      </c>
      <c r="K20" s="8" t="s">
        <v>15</v>
      </c>
      <c r="L20" s="8" t="s">
        <v>15</v>
      </c>
      <c r="M20" s="8" t="s">
        <v>15</v>
      </c>
      <c r="N20" s="8" t="s">
        <v>15</v>
      </c>
      <c r="O20" s="8" t="s">
        <v>15</v>
      </c>
      <c r="P20" s="8" t="s">
        <v>15</v>
      </c>
      <c r="Q20" s="8" t="s">
        <v>15</v>
      </c>
      <c r="R20" s="8" t="s">
        <v>15</v>
      </c>
      <c r="S20" s="8" t="s">
        <v>15</v>
      </c>
      <c r="T20" s="8" t="s">
        <v>15</v>
      </c>
      <c r="U20" s="9">
        <f>IFERROR(U18/H18,"-")</f>
        <v>0.67155844155844158</v>
      </c>
      <c r="V20" s="9">
        <f t="shared" ref="V20:AF21" si="67">IFERROR(V18/I18,"-")</f>
        <v>0.67155844155844158</v>
      </c>
      <c r="W20" s="9">
        <f t="shared" si="67"/>
        <v>0.67155844155844158</v>
      </c>
      <c r="X20" s="9">
        <f t="shared" si="67"/>
        <v>0.67155844155844158</v>
      </c>
      <c r="Y20" s="9">
        <f t="shared" si="67"/>
        <v>1.0699358576453548</v>
      </c>
      <c r="Z20" s="9">
        <f t="shared" si="67"/>
        <v>1.0699358576453548</v>
      </c>
      <c r="AA20" s="9">
        <f t="shared" si="67"/>
        <v>1.0699358576453548</v>
      </c>
      <c r="AB20" s="9">
        <f t="shared" si="67"/>
        <v>1.0699358576453548</v>
      </c>
      <c r="AC20" s="9">
        <f t="shared" si="67"/>
        <v>1.0699358576453548</v>
      </c>
      <c r="AD20" s="9">
        <f t="shared" si="67"/>
        <v>1.0699358576453548</v>
      </c>
      <c r="AE20" s="9">
        <f t="shared" si="67"/>
        <v>1.0699358576453548</v>
      </c>
      <c r="AF20" s="9">
        <f t="shared" si="67"/>
        <v>1.0699358576453548</v>
      </c>
      <c r="AG20" s="9">
        <f>IFERROR(AG18/T18,"-")</f>
        <v>0.89329724749510542</v>
      </c>
      <c r="AH20" s="9">
        <f>IFERROR(AH18/U18,"-")</f>
        <v>1.0700058015857667</v>
      </c>
      <c r="AI20" s="9">
        <f t="shared" ref="AI20:AS21" si="68">IFERROR(AI18/V18,"-")</f>
        <v>1.0700058015857667</v>
      </c>
      <c r="AJ20" s="9">
        <f t="shared" si="68"/>
        <v>1.0700058015857667</v>
      </c>
      <c r="AK20" s="9">
        <f t="shared" si="68"/>
        <v>1.0700058015857667</v>
      </c>
      <c r="AL20" s="9">
        <f t="shared" si="68"/>
        <v>1.0700058015857667</v>
      </c>
      <c r="AM20" s="9">
        <f t="shared" si="68"/>
        <v>1.0700058015857667</v>
      </c>
      <c r="AN20" s="9">
        <f t="shared" si="68"/>
        <v>1.0700058015857667</v>
      </c>
      <c r="AO20" s="9">
        <f t="shared" si="68"/>
        <v>1.0700058015857667</v>
      </c>
      <c r="AP20" s="9">
        <f t="shared" si="68"/>
        <v>1.0700058015857667</v>
      </c>
      <c r="AQ20" s="9">
        <f t="shared" si="68"/>
        <v>1.0700058015857667</v>
      </c>
      <c r="AR20" s="9">
        <f t="shared" si="68"/>
        <v>1.0700058015857667</v>
      </c>
      <c r="AS20" s="9">
        <f t="shared" si="68"/>
        <v>1.0700058015857667</v>
      </c>
      <c r="AT20" s="9">
        <f>IFERROR(AT18/AG18,"-")</f>
        <v>1.0700058015857667</v>
      </c>
    </row>
    <row r="21" spans="1:46" x14ac:dyDescent="0.25">
      <c r="A21" t="s">
        <v>44</v>
      </c>
      <c r="B21" t="s">
        <v>45</v>
      </c>
      <c r="C21" t="s">
        <v>48</v>
      </c>
      <c r="D21" t="str">
        <f t="shared" si="4"/>
        <v>Produit 4</v>
      </c>
      <c r="E21" t="s">
        <v>38</v>
      </c>
      <c r="F21" s="6" t="s">
        <v>6</v>
      </c>
      <c r="G21" s="7" t="s">
        <v>0</v>
      </c>
      <c r="H21" s="8" t="s">
        <v>15</v>
      </c>
      <c r="I21" s="8" t="s">
        <v>15</v>
      </c>
      <c r="J21" s="8" t="s">
        <v>15</v>
      </c>
      <c r="K21" s="8" t="s">
        <v>15</v>
      </c>
      <c r="L21" s="8" t="s">
        <v>15</v>
      </c>
      <c r="M21" s="8" t="s">
        <v>15</v>
      </c>
      <c r="N21" s="8" t="s">
        <v>15</v>
      </c>
      <c r="O21" s="8" t="s">
        <v>15</v>
      </c>
      <c r="P21" s="8" t="s">
        <v>15</v>
      </c>
      <c r="Q21" s="8" t="s">
        <v>15</v>
      </c>
      <c r="R21" s="8" t="s">
        <v>15</v>
      </c>
      <c r="S21" s="8" t="s">
        <v>15</v>
      </c>
      <c r="T21" s="8" t="s">
        <v>15</v>
      </c>
      <c r="U21" s="9">
        <f>IFERROR(U19/H19,"-")</f>
        <v>1.0699358576453548</v>
      </c>
      <c r="V21" s="9">
        <f t="shared" si="67"/>
        <v>1.0699358576453548</v>
      </c>
      <c r="W21" s="9">
        <f t="shared" si="67"/>
        <v>1.0699358576453548</v>
      </c>
      <c r="X21" s="9">
        <f t="shared" si="67"/>
        <v>1.0699358576453548</v>
      </c>
      <c r="Y21" s="9">
        <f t="shared" si="67"/>
        <v>1.0699358576453548</v>
      </c>
      <c r="Z21" s="9">
        <f t="shared" si="67"/>
        <v>1.0699358576453548</v>
      </c>
      <c r="AA21" s="9">
        <f t="shared" si="67"/>
        <v>1.0699358576453548</v>
      </c>
      <c r="AB21" s="9">
        <f t="shared" si="67"/>
        <v>1.0699358576453548</v>
      </c>
      <c r="AC21" s="9">
        <f t="shared" si="67"/>
        <v>1.0699358576453548</v>
      </c>
      <c r="AD21" s="9">
        <f t="shared" si="67"/>
        <v>1.0699358576453548</v>
      </c>
      <c r="AE21" s="9">
        <f t="shared" si="67"/>
        <v>1.0699358576453548</v>
      </c>
      <c r="AF21" s="9">
        <f t="shared" si="67"/>
        <v>1.0699358576453548</v>
      </c>
      <c r="AG21" s="9">
        <f>IFERROR(AG19/T19,"-")</f>
        <v>1.0699358576453548</v>
      </c>
      <c r="AH21" s="9">
        <f>IFERROR(AH19/U19,"-")</f>
        <v>1.0700058015857667</v>
      </c>
      <c r="AI21" s="9">
        <f t="shared" si="68"/>
        <v>1.0700058015857667</v>
      </c>
      <c r="AJ21" s="9">
        <f t="shared" si="68"/>
        <v>1.0700058015857667</v>
      </c>
      <c r="AK21" s="9">
        <f t="shared" si="68"/>
        <v>1.0700058015857667</v>
      </c>
      <c r="AL21" s="9">
        <f t="shared" si="68"/>
        <v>1.0700058015857667</v>
      </c>
      <c r="AM21" s="9">
        <f t="shared" si="68"/>
        <v>1.0700058015857667</v>
      </c>
      <c r="AN21" s="9">
        <f t="shared" si="68"/>
        <v>1.0700058015857667</v>
      </c>
      <c r="AO21" s="9">
        <f t="shared" si="68"/>
        <v>1.0700058015857667</v>
      </c>
      <c r="AP21" s="9">
        <f t="shared" si="68"/>
        <v>1.0700058015857667</v>
      </c>
      <c r="AQ21" s="9">
        <f t="shared" si="68"/>
        <v>1.0700058015857667</v>
      </c>
      <c r="AR21" s="9">
        <f t="shared" si="68"/>
        <v>1.0700058015857667</v>
      </c>
      <c r="AS21" s="9">
        <f t="shared" si="68"/>
        <v>1.0700058015857667</v>
      </c>
      <c r="AT21" s="9">
        <f>IFERROR(AT19/AG19,"-")</f>
        <v>1.0700058015857667</v>
      </c>
    </row>
    <row r="22" spans="1:46" x14ac:dyDescent="0.25">
      <c r="A22" t="s">
        <v>44</v>
      </c>
      <c r="B22" t="s">
        <v>45</v>
      </c>
      <c r="C22" t="s">
        <v>48</v>
      </c>
      <c r="D22" t="str">
        <f t="shared" si="4"/>
        <v>Produit 4</v>
      </c>
      <c r="E22" t="s">
        <v>38</v>
      </c>
      <c r="F22" s="6" t="s">
        <v>1</v>
      </c>
      <c r="G22" s="7" t="s">
        <v>2</v>
      </c>
      <c r="H22" s="9">
        <f>IFERROR(H18/H4,"-")</f>
        <v>1.5932133250569005</v>
      </c>
      <c r="I22" s="9">
        <f t="shared" ref="I22:AT23" si="69">IFERROR(I18/I4,"-")</f>
        <v>1.5932133250569005</v>
      </c>
      <c r="J22" s="9">
        <f t="shared" si="69"/>
        <v>1.5932133250569005</v>
      </c>
      <c r="K22" s="9">
        <f t="shared" si="69"/>
        <v>1.5932133250569005</v>
      </c>
      <c r="L22" s="9">
        <f t="shared" si="69"/>
        <v>1</v>
      </c>
      <c r="M22" s="9">
        <f t="shared" si="69"/>
        <v>1</v>
      </c>
      <c r="N22" s="9">
        <f t="shared" si="69"/>
        <v>1</v>
      </c>
      <c r="O22" s="9">
        <f t="shared" si="69"/>
        <v>1</v>
      </c>
      <c r="P22" s="9">
        <f t="shared" si="69"/>
        <v>1</v>
      </c>
      <c r="Q22" s="9">
        <f t="shared" si="69"/>
        <v>1</v>
      </c>
      <c r="R22" s="9">
        <f t="shared" si="69"/>
        <v>1</v>
      </c>
      <c r="S22" s="9">
        <f t="shared" si="69"/>
        <v>1</v>
      </c>
      <c r="T22" s="9">
        <f t="shared" si="69"/>
        <v>1.1977377750189668</v>
      </c>
      <c r="U22" s="9">
        <f t="shared" si="69"/>
        <v>1</v>
      </c>
      <c r="V22" s="9">
        <f t="shared" si="69"/>
        <v>1</v>
      </c>
      <c r="W22" s="9">
        <f t="shared" si="69"/>
        <v>1</v>
      </c>
      <c r="X22" s="9">
        <f t="shared" si="69"/>
        <v>1</v>
      </c>
      <c r="Y22" s="9">
        <f t="shared" si="69"/>
        <v>1</v>
      </c>
      <c r="Z22" s="9">
        <f t="shared" si="69"/>
        <v>1</v>
      </c>
      <c r="AA22" s="9">
        <f t="shared" si="69"/>
        <v>1</v>
      </c>
      <c r="AB22" s="9">
        <f t="shared" si="69"/>
        <v>1</v>
      </c>
      <c r="AC22" s="9">
        <f t="shared" si="69"/>
        <v>1</v>
      </c>
      <c r="AD22" s="9">
        <f t="shared" si="69"/>
        <v>1</v>
      </c>
      <c r="AE22" s="9">
        <f t="shared" si="69"/>
        <v>1</v>
      </c>
      <c r="AF22" s="9">
        <f t="shared" si="69"/>
        <v>1</v>
      </c>
      <c r="AG22" s="9">
        <f t="shared" si="69"/>
        <v>1</v>
      </c>
      <c r="AH22" s="9">
        <f t="shared" si="69"/>
        <v>1</v>
      </c>
      <c r="AI22" s="9">
        <f t="shared" si="69"/>
        <v>1</v>
      </c>
      <c r="AJ22" s="9">
        <f t="shared" si="69"/>
        <v>1</v>
      </c>
      <c r="AK22" s="9">
        <f t="shared" si="69"/>
        <v>1</v>
      </c>
      <c r="AL22" s="9">
        <f t="shared" si="69"/>
        <v>1</v>
      </c>
      <c r="AM22" s="9">
        <f t="shared" si="69"/>
        <v>1</v>
      </c>
      <c r="AN22" s="9">
        <f t="shared" si="69"/>
        <v>1</v>
      </c>
      <c r="AO22" s="9">
        <f t="shared" si="69"/>
        <v>1</v>
      </c>
      <c r="AP22" s="9">
        <f t="shared" si="69"/>
        <v>1</v>
      </c>
      <c r="AQ22" s="9">
        <f t="shared" si="69"/>
        <v>1</v>
      </c>
      <c r="AR22" s="9">
        <f t="shared" si="69"/>
        <v>1</v>
      </c>
      <c r="AS22" s="9">
        <f t="shared" si="69"/>
        <v>1</v>
      </c>
      <c r="AT22" s="9">
        <f t="shared" si="69"/>
        <v>1</v>
      </c>
    </row>
    <row r="23" spans="1:46" x14ac:dyDescent="0.25">
      <c r="A23" t="s">
        <v>44</v>
      </c>
      <c r="B23" t="s">
        <v>45</v>
      </c>
      <c r="C23" t="s">
        <v>48</v>
      </c>
      <c r="D23" t="str">
        <f t="shared" si="4"/>
        <v>Produit 4</v>
      </c>
      <c r="E23" t="s">
        <v>38</v>
      </c>
      <c r="F23" s="6" t="s">
        <v>1</v>
      </c>
      <c r="G23" s="7" t="s">
        <v>0</v>
      </c>
      <c r="H23" s="9">
        <f>IFERROR(H19/H5,"-")</f>
        <v>1</v>
      </c>
      <c r="I23" s="9">
        <f t="shared" si="69"/>
        <v>1</v>
      </c>
      <c r="J23" s="9">
        <f t="shared" si="69"/>
        <v>1</v>
      </c>
      <c r="K23" s="9">
        <f t="shared" si="69"/>
        <v>1</v>
      </c>
      <c r="L23" s="9">
        <f t="shared" si="69"/>
        <v>1</v>
      </c>
      <c r="M23" s="9">
        <f t="shared" si="69"/>
        <v>1</v>
      </c>
      <c r="N23" s="9">
        <f t="shared" si="69"/>
        <v>1</v>
      </c>
      <c r="O23" s="9">
        <f t="shared" si="69"/>
        <v>1</v>
      </c>
      <c r="P23" s="9">
        <f t="shared" si="69"/>
        <v>1</v>
      </c>
      <c r="Q23" s="9">
        <f t="shared" si="69"/>
        <v>1</v>
      </c>
      <c r="R23" s="9">
        <f t="shared" si="69"/>
        <v>1</v>
      </c>
      <c r="S23" s="9">
        <f t="shared" si="69"/>
        <v>1</v>
      </c>
      <c r="T23" s="9">
        <f t="shared" si="69"/>
        <v>1</v>
      </c>
      <c r="U23" s="9">
        <f t="shared" si="69"/>
        <v>1</v>
      </c>
      <c r="V23" s="9">
        <f t="shared" si="69"/>
        <v>1</v>
      </c>
      <c r="W23" s="9">
        <f t="shared" si="69"/>
        <v>1</v>
      </c>
      <c r="X23" s="9">
        <f t="shared" si="69"/>
        <v>1</v>
      </c>
      <c r="Y23" s="9">
        <f t="shared" si="69"/>
        <v>1</v>
      </c>
      <c r="Z23" s="9">
        <f t="shared" si="69"/>
        <v>1</v>
      </c>
      <c r="AA23" s="9">
        <f t="shared" si="69"/>
        <v>1</v>
      </c>
      <c r="AB23" s="9">
        <f t="shared" si="69"/>
        <v>1</v>
      </c>
      <c r="AC23" s="9">
        <f t="shared" si="69"/>
        <v>1</v>
      </c>
      <c r="AD23" s="9">
        <f t="shared" si="69"/>
        <v>1</v>
      </c>
      <c r="AE23" s="9">
        <f t="shared" si="69"/>
        <v>1</v>
      </c>
      <c r="AF23" s="9">
        <f t="shared" si="69"/>
        <v>1</v>
      </c>
      <c r="AG23" s="9">
        <f t="shared" si="69"/>
        <v>1</v>
      </c>
      <c r="AH23" s="9">
        <f t="shared" si="69"/>
        <v>1</v>
      </c>
      <c r="AI23" s="9">
        <f t="shared" si="69"/>
        <v>1</v>
      </c>
      <c r="AJ23" s="9">
        <f t="shared" si="69"/>
        <v>1</v>
      </c>
      <c r="AK23" s="9">
        <f t="shared" si="69"/>
        <v>1</v>
      </c>
      <c r="AL23" s="9">
        <f t="shared" si="69"/>
        <v>1</v>
      </c>
      <c r="AM23" s="9">
        <f t="shared" si="69"/>
        <v>1</v>
      </c>
      <c r="AN23" s="9">
        <f t="shared" si="69"/>
        <v>1</v>
      </c>
      <c r="AO23" s="9">
        <f t="shared" si="69"/>
        <v>1</v>
      </c>
      <c r="AP23" s="9">
        <f t="shared" si="69"/>
        <v>1</v>
      </c>
      <c r="AQ23" s="9">
        <f t="shared" si="69"/>
        <v>1</v>
      </c>
      <c r="AR23" s="9">
        <f t="shared" si="69"/>
        <v>1</v>
      </c>
      <c r="AS23" s="9">
        <f t="shared" si="69"/>
        <v>1</v>
      </c>
      <c r="AT23" s="9">
        <f t="shared" si="69"/>
        <v>1</v>
      </c>
    </row>
    <row r="24" spans="1:46" x14ac:dyDescent="0.25">
      <c r="A24" t="s">
        <v>44</v>
      </c>
      <c r="B24" t="s">
        <v>45</v>
      </c>
      <c r="C24" t="s">
        <v>48</v>
      </c>
      <c r="D24" t="str">
        <f t="shared" si="4"/>
        <v>Produit 4</v>
      </c>
      <c r="E24" t="s">
        <v>38</v>
      </c>
      <c r="F24" s="17" t="s">
        <v>12</v>
      </c>
      <c r="G24" s="18" t="s">
        <v>2</v>
      </c>
      <c r="H24" s="16">
        <v>10800</v>
      </c>
      <c r="I24" s="16"/>
      <c r="J24" s="16"/>
      <c r="K24" s="16">
        <f>13440+12000</f>
        <v>25440</v>
      </c>
      <c r="L24" s="16"/>
      <c r="M24" s="16"/>
      <c r="N24" s="16"/>
      <c r="O24" s="16"/>
      <c r="P24" s="16"/>
      <c r="Q24" s="16">
        <v>24000</v>
      </c>
      <c r="R24" s="16"/>
      <c r="S24" s="16"/>
      <c r="T24" s="20">
        <f t="shared" ref="T24" si="70">SUM(H24:S24)</f>
        <v>60240</v>
      </c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20">
        <f t="shared" ref="AG24" si="71">SUM(U24:AF24)</f>
        <v>0</v>
      </c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20">
        <f t="shared" ref="AT24" si="72">SUM(AH24:AS24)</f>
        <v>0</v>
      </c>
    </row>
    <row r="25" spans="1:46" x14ac:dyDescent="0.25">
      <c r="A25" t="s">
        <v>44</v>
      </c>
      <c r="B25" t="s">
        <v>45</v>
      </c>
      <c r="C25" t="s">
        <v>48</v>
      </c>
      <c r="D25" t="str">
        <f t="shared" si="4"/>
        <v>Produit 4</v>
      </c>
      <c r="E25" t="s">
        <v>38</v>
      </c>
      <c r="F25" s="6" t="s">
        <v>1</v>
      </c>
      <c r="G25" s="7" t="s">
        <v>2</v>
      </c>
      <c r="H25" s="9">
        <f>IFERROR(H24/H8,"-")</f>
        <v>1</v>
      </c>
      <c r="I25" s="9" t="str">
        <f t="shared" ref="I25:AT25" si="73">IFERROR(I24/I8,"-")</f>
        <v>-</v>
      </c>
      <c r="J25" s="9" t="str">
        <f t="shared" si="73"/>
        <v>-</v>
      </c>
      <c r="K25" s="9">
        <f t="shared" si="73"/>
        <v>1.8928571428571428</v>
      </c>
      <c r="L25" s="9" t="str">
        <f t="shared" si="73"/>
        <v>-</v>
      </c>
      <c r="M25" s="9">
        <f t="shared" si="73"/>
        <v>0</v>
      </c>
      <c r="N25" s="9" t="str">
        <f t="shared" si="73"/>
        <v>-</v>
      </c>
      <c r="O25" s="9" t="str">
        <f t="shared" si="73"/>
        <v>-</v>
      </c>
      <c r="P25" s="9" t="str">
        <f t="shared" si="73"/>
        <v>-</v>
      </c>
      <c r="Q25" s="9">
        <f t="shared" si="73"/>
        <v>1</v>
      </c>
      <c r="R25" s="9" t="str">
        <f t="shared" si="73"/>
        <v>-</v>
      </c>
      <c r="S25" s="9" t="str">
        <f t="shared" si="73"/>
        <v>-</v>
      </c>
      <c r="T25" s="9">
        <f t="shared" si="73"/>
        <v>1</v>
      </c>
      <c r="U25" s="9" t="str">
        <f t="shared" si="73"/>
        <v>-</v>
      </c>
      <c r="V25" s="9" t="str">
        <f t="shared" si="73"/>
        <v>-</v>
      </c>
      <c r="W25" s="9">
        <f>IFERROR(W24/W8,"-")</f>
        <v>0</v>
      </c>
      <c r="X25" s="9" t="str">
        <f t="shared" si="73"/>
        <v>-</v>
      </c>
      <c r="Y25" s="9" t="str">
        <f t="shared" si="73"/>
        <v>-</v>
      </c>
      <c r="Z25" s="9" t="str">
        <f t="shared" si="73"/>
        <v>-</v>
      </c>
      <c r="AA25" s="9" t="str">
        <f t="shared" si="73"/>
        <v>-</v>
      </c>
      <c r="AB25" s="9" t="str">
        <f t="shared" si="73"/>
        <v>-</v>
      </c>
      <c r="AC25" s="9" t="str">
        <f t="shared" si="73"/>
        <v>-</v>
      </c>
      <c r="AD25" s="9" t="str">
        <f t="shared" si="73"/>
        <v>-</v>
      </c>
      <c r="AE25" s="9" t="str">
        <f t="shared" si="73"/>
        <v>-</v>
      </c>
      <c r="AF25" s="9" t="str">
        <f t="shared" si="73"/>
        <v>-</v>
      </c>
      <c r="AG25" s="9">
        <f t="shared" si="73"/>
        <v>0</v>
      </c>
      <c r="AH25" s="9" t="str">
        <f t="shared" si="73"/>
        <v>-</v>
      </c>
      <c r="AI25" s="9" t="str">
        <f t="shared" si="73"/>
        <v>-</v>
      </c>
      <c r="AJ25" s="9" t="str">
        <f t="shared" si="73"/>
        <v>-</v>
      </c>
      <c r="AK25" s="9" t="str">
        <f t="shared" si="73"/>
        <v>-</v>
      </c>
      <c r="AL25" s="9" t="str">
        <f t="shared" si="73"/>
        <v>-</v>
      </c>
      <c r="AM25" s="9" t="str">
        <f t="shared" si="73"/>
        <v>-</v>
      </c>
      <c r="AN25" s="9" t="str">
        <f t="shared" si="73"/>
        <v>-</v>
      </c>
      <c r="AO25" s="9" t="str">
        <f t="shared" si="73"/>
        <v>-</v>
      </c>
      <c r="AP25" s="9" t="str">
        <f t="shared" si="73"/>
        <v>-</v>
      </c>
      <c r="AQ25" s="9" t="str">
        <f t="shared" si="73"/>
        <v>-</v>
      </c>
      <c r="AR25" s="9" t="str">
        <f t="shared" si="73"/>
        <v>-</v>
      </c>
      <c r="AS25" s="9" t="str">
        <f t="shared" si="73"/>
        <v>-</v>
      </c>
      <c r="AT25" s="9" t="str">
        <f t="shared" si="73"/>
        <v>-</v>
      </c>
    </row>
    <row r="26" spans="1:46" x14ac:dyDescent="0.25">
      <c r="A26" t="s">
        <v>44</v>
      </c>
      <c r="B26" t="s">
        <v>45</v>
      </c>
      <c r="C26" t="s">
        <v>48</v>
      </c>
      <c r="D26" t="str">
        <f t="shared" si="4"/>
        <v>Produit 4</v>
      </c>
      <c r="E26" t="s">
        <v>38</v>
      </c>
      <c r="F26" s="15" t="s">
        <v>11</v>
      </c>
      <c r="G26" s="19" t="s">
        <v>2</v>
      </c>
      <c r="H26" s="14">
        <f>H17-H18+H24</f>
        <v>16200</v>
      </c>
      <c r="I26" s="14">
        <f t="shared" ref="I26:S26" si="74">I17-I18+I24</f>
        <v>8500</v>
      </c>
      <c r="J26" s="14">
        <f t="shared" si="74"/>
        <v>800</v>
      </c>
      <c r="K26" s="14">
        <f t="shared" si="74"/>
        <v>18540</v>
      </c>
      <c r="L26" s="14">
        <f t="shared" si="74"/>
        <v>13707</v>
      </c>
      <c r="M26" s="14">
        <f t="shared" si="74"/>
        <v>8874</v>
      </c>
      <c r="N26" s="14">
        <f t="shared" si="74"/>
        <v>4041</v>
      </c>
      <c r="O26" s="14">
        <f t="shared" si="74"/>
        <v>-792</v>
      </c>
      <c r="P26" s="14">
        <f t="shared" si="74"/>
        <v>-5625</v>
      </c>
      <c r="Q26" s="14">
        <f>Q17-Q18+Q24</f>
        <v>13542</v>
      </c>
      <c r="R26" s="14">
        <f t="shared" si="74"/>
        <v>8709</v>
      </c>
      <c r="S26" s="14">
        <f t="shared" si="74"/>
        <v>3876</v>
      </c>
      <c r="T26" s="8" t="s">
        <v>15</v>
      </c>
      <c r="U26" s="14">
        <f t="shared" ref="U26:AF26" si="75">U17-U18+U24</f>
        <v>-1295</v>
      </c>
      <c r="V26" s="14">
        <f t="shared" si="75"/>
        <v>-6466</v>
      </c>
      <c r="W26" s="14">
        <f t="shared" si="75"/>
        <v>-11637</v>
      </c>
      <c r="X26" s="14">
        <f t="shared" si="75"/>
        <v>-16808</v>
      </c>
      <c r="Y26" s="14">
        <f t="shared" si="75"/>
        <v>-21979</v>
      </c>
      <c r="Z26" s="14">
        <f t="shared" si="75"/>
        <v>-27150</v>
      </c>
      <c r="AA26" s="14">
        <f t="shared" si="75"/>
        <v>-32321</v>
      </c>
      <c r="AB26" s="14">
        <f t="shared" si="75"/>
        <v>-37492</v>
      </c>
      <c r="AC26" s="14">
        <f t="shared" si="75"/>
        <v>-42663</v>
      </c>
      <c r="AD26" s="14">
        <f t="shared" si="75"/>
        <v>-47834</v>
      </c>
      <c r="AE26" s="14">
        <f t="shared" si="75"/>
        <v>-53005</v>
      </c>
      <c r="AF26" s="14">
        <f t="shared" si="75"/>
        <v>-58176</v>
      </c>
      <c r="AG26" s="8" t="s">
        <v>15</v>
      </c>
      <c r="AH26" s="14">
        <f t="shared" ref="AH26:AS26" si="76">AH17-AH18+AH24</f>
        <v>-63709</v>
      </c>
      <c r="AI26" s="14">
        <f t="shared" si="76"/>
        <v>-69242</v>
      </c>
      <c r="AJ26" s="14">
        <f t="shared" si="76"/>
        <v>-74775</v>
      </c>
      <c r="AK26" s="14">
        <f t="shared" si="76"/>
        <v>-80308</v>
      </c>
      <c r="AL26" s="14">
        <f t="shared" si="76"/>
        <v>-85841</v>
      </c>
      <c r="AM26" s="14">
        <f t="shared" si="76"/>
        <v>-91374</v>
      </c>
      <c r="AN26" s="14">
        <f t="shared" si="76"/>
        <v>-96907</v>
      </c>
      <c r="AO26" s="14">
        <f t="shared" si="76"/>
        <v>-102440</v>
      </c>
      <c r="AP26" s="14">
        <f t="shared" si="76"/>
        <v>-107973</v>
      </c>
      <c r="AQ26" s="14">
        <f t="shared" si="76"/>
        <v>-113506</v>
      </c>
      <c r="AR26" s="14">
        <f t="shared" si="76"/>
        <v>-119039</v>
      </c>
      <c r="AS26" s="14">
        <f t="shared" si="76"/>
        <v>-124572</v>
      </c>
      <c r="AT26" s="8" t="s">
        <v>15</v>
      </c>
    </row>
    <row r="27" spans="1:46" x14ac:dyDescent="0.25">
      <c r="A27" t="s">
        <v>44</v>
      </c>
      <c r="B27" t="s">
        <v>45</v>
      </c>
      <c r="C27" t="s">
        <v>48</v>
      </c>
      <c r="D27" t="str">
        <f t="shared" si="4"/>
        <v>Produit 4</v>
      </c>
      <c r="E27" t="s">
        <v>38</v>
      </c>
      <c r="F27" s="6" t="s">
        <v>4</v>
      </c>
      <c r="G27" s="7" t="s">
        <v>2</v>
      </c>
      <c r="H27" s="29"/>
      <c r="I27" s="29"/>
      <c r="J27" s="29">
        <f t="shared" ref="J27:S27" si="77">IFERROR(AVERAGE(H18:J18),"-")</f>
        <v>7700</v>
      </c>
      <c r="K27" s="29">
        <f>IFERROR(AVERAGE(I18:K18),"-")</f>
        <v>7700</v>
      </c>
      <c r="L27" s="29">
        <f t="shared" si="77"/>
        <v>6744.333333333333</v>
      </c>
      <c r="M27" s="29">
        <f t="shared" si="77"/>
        <v>5788.666666666667</v>
      </c>
      <c r="N27" s="29">
        <f t="shared" si="77"/>
        <v>4833</v>
      </c>
      <c r="O27" s="29">
        <f t="shared" si="77"/>
        <v>4833</v>
      </c>
      <c r="P27" s="29">
        <f t="shared" si="77"/>
        <v>4833</v>
      </c>
      <c r="Q27" s="29">
        <f t="shared" si="77"/>
        <v>4833</v>
      </c>
      <c r="R27" s="29">
        <f t="shared" si="77"/>
        <v>4833</v>
      </c>
      <c r="S27" s="29">
        <f t="shared" si="77"/>
        <v>4833</v>
      </c>
      <c r="T27" s="29" t="s">
        <v>15</v>
      </c>
      <c r="U27" s="29">
        <f>IFERROR(AVERAGE(R18,S18,U18),"-")</f>
        <v>4945.666666666667</v>
      </c>
      <c r="V27" s="29">
        <f>IFERROR(AVERAGE(S18,U18,V18),"-")</f>
        <v>5058.333333333333</v>
      </c>
      <c r="W27" s="29">
        <f t="shared" ref="W27:AF27" si="78">IFERROR(AVERAGE(U18:W18),"-")</f>
        <v>5171</v>
      </c>
      <c r="X27" s="29">
        <f t="shared" si="78"/>
        <v>5171</v>
      </c>
      <c r="Y27" s="29">
        <f t="shared" si="78"/>
        <v>5171</v>
      </c>
      <c r="Z27" s="29">
        <f t="shared" si="78"/>
        <v>5171</v>
      </c>
      <c r="AA27" s="29">
        <f t="shared" si="78"/>
        <v>5171</v>
      </c>
      <c r="AB27" s="29">
        <f t="shared" si="78"/>
        <v>5171</v>
      </c>
      <c r="AC27" s="29">
        <f t="shared" si="78"/>
        <v>5171</v>
      </c>
      <c r="AD27" s="29">
        <f t="shared" si="78"/>
        <v>5171</v>
      </c>
      <c r="AE27" s="29">
        <f t="shared" si="78"/>
        <v>5171</v>
      </c>
      <c r="AF27" s="29">
        <f t="shared" si="78"/>
        <v>5171</v>
      </c>
      <c r="AG27" s="29" t="s">
        <v>15</v>
      </c>
      <c r="AH27" s="29">
        <f>IFERROR(AVERAGE(AE18,AF18,AH18),"-")</f>
        <v>5291.666666666667</v>
      </c>
      <c r="AI27" s="29">
        <f>IFERROR(AVERAGE(AF18,AH18,AI18),"-")</f>
        <v>5412.333333333333</v>
      </c>
      <c r="AJ27" s="29">
        <f t="shared" ref="AJ27:AS27" si="79">IFERROR(AVERAGE(AH18:AJ18),"-")</f>
        <v>5533</v>
      </c>
      <c r="AK27" s="29">
        <f t="shared" si="79"/>
        <v>5533</v>
      </c>
      <c r="AL27" s="29">
        <f t="shared" si="79"/>
        <v>5533</v>
      </c>
      <c r="AM27" s="29">
        <f t="shared" si="79"/>
        <v>5533</v>
      </c>
      <c r="AN27" s="29">
        <f t="shared" si="79"/>
        <v>5533</v>
      </c>
      <c r="AO27" s="29">
        <f t="shared" si="79"/>
        <v>5533</v>
      </c>
      <c r="AP27" s="29">
        <f t="shared" si="79"/>
        <v>5533</v>
      </c>
      <c r="AQ27" s="29">
        <f t="shared" si="79"/>
        <v>5533</v>
      </c>
      <c r="AR27" s="29">
        <f t="shared" si="79"/>
        <v>5533</v>
      </c>
      <c r="AS27" s="29">
        <f t="shared" si="79"/>
        <v>5533</v>
      </c>
      <c r="AT27" s="29" t="s">
        <v>15</v>
      </c>
    </row>
    <row r="28" spans="1:46" x14ac:dyDescent="0.25">
      <c r="A28" t="s">
        <v>44</v>
      </c>
      <c r="B28" t="s">
        <v>45</v>
      </c>
      <c r="C28" t="s">
        <v>48</v>
      </c>
      <c r="D28" t="str">
        <f t="shared" si="4"/>
        <v>Produit 4</v>
      </c>
      <c r="E28" t="s">
        <v>38</v>
      </c>
      <c r="F28" s="6" t="s">
        <v>3</v>
      </c>
      <c r="G28" s="7" t="s">
        <v>2</v>
      </c>
      <c r="H28" s="29"/>
      <c r="I28" s="29"/>
      <c r="J28" s="29"/>
      <c r="K28" s="29"/>
      <c r="L28" s="29"/>
      <c r="M28" s="29">
        <f t="shared" ref="M28:S28" si="80">IFERROR(AVERAGE(H18:M18),"-")</f>
        <v>6744.333333333333</v>
      </c>
      <c r="N28" s="29">
        <f t="shared" si="80"/>
        <v>6266.5</v>
      </c>
      <c r="O28" s="29">
        <f t="shared" si="80"/>
        <v>5788.666666666667</v>
      </c>
      <c r="P28" s="29">
        <f t="shared" si="80"/>
        <v>5310.833333333333</v>
      </c>
      <c r="Q28" s="29">
        <f t="shared" si="80"/>
        <v>4833</v>
      </c>
      <c r="R28" s="29">
        <f t="shared" si="80"/>
        <v>4833</v>
      </c>
      <c r="S28" s="29">
        <f t="shared" si="80"/>
        <v>4833</v>
      </c>
      <c r="T28" s="29" t="s">
        <v>15</v>
      </c>
      <c r="U28" s="29">
        <f>IFERROR(AVERAGE(O18:S18,U18),"-")</f>
        <v>4889.333333333333</v>
      </c>
      <c r="V28" s="29">
        <f>IFERROR(AVERAGE(P18:S18,U18:V18),"-")</f>
        <v>4945.666666666667</v>
      </c>
      <c r="W28" s="29">
        <f>IFERROR(AVERAGE(U18:W18,Q18:S18),"-")</f>
        <v>5002</v>
      </c>
      <c r="X28" s="29">
        <f>IFERROR(AVERAGE(U18:X18,R18:S18),"-")</f>
        <v>5058.333333333333</v>
      </c>
      <c r="Y28" s="29">
        <f>IFERROR(AVERAGE(U18:Y18,S18),"-")</f>
        <v>5114.666666666667</v>
      </c>
      <c r="Z28" s="29">
        <f t="shared" ref="Z28:AF28" si="81">IFERROR(AVERAGE(U18:Z18),"-")</f>
        <v>5171</v>
      </c>
      <c r="AA28" s="29">
        <f t="shared" si="81"/>
        <v>5171</v>
      </c>
      <c r="AB28" s="29">
        <f t="shared" si="81"/>
        <v>5171</v>
      </c>
      <c r="AC28" s="29">
        <f t="shared" si="81"/>
        <v>5171</v>
      </c>
      <c r="AD28" s="29">
        <f t="shared" si="81"/>
        <v>5171</v>
      </c>
      <c r="AE28" s="29">
        <f t="shared" si="81"/>
        <v>5171</v>
      </c>
      <c r="AF28" s="29">
        <f t="shared" si="81"/>
        <v>5171</v>
      </c>
      <c r="AG28" s="29" t="s">
        <v>15</v>
      </c>
      <c r="AH28" s="29">
        <f>IFERROR(AVERAGE(AB18:AF18,AH18),"-")</f>
        <v>5231.333333333333</v>
      </c>
      <c r="AI28" s="29">
        <f>IFERROR(AVERAGE(AC18:AF18,AH18:AI18),"-")</f>
        <v>5291.666666666667</v>
      </c>
      <c r="AJ28" s="29">
        <f>IFERROR(AVERAGE(AH18:AJ18,AD18:AF18),"-")</f>
        <v>5352</v>
      </c>
      <c r="AK28" s="29">
        <f>IFERROR(AVERAGE(AH18:AK18,AE18:AF18),"-")</f>
        <v>5412.333333333333</v>
      </c>
      <c r="AL28" s="29">
        <f>IFERROR(AVERAGE(AH18:AL18,AF18),"-")</f>
        <v>5472.666666666667</v>
      </c>
      <c r="AM28" s="29">
        <f t="shared" ref="AM28:AS28" si="82">IFERROR(AVERAGE(AH18:AM18),"-")</f>
        <v>5533</v>
      </c>
      <c r="AN28" s="29">
        <f t="shared" si="82"/>
        <v>5533</v>
      </c>
      <c r="AO28" s="29">
        <f t="shared" si="82"/>
        <v>5533</v>
      </c>
      <c r="AP28" s="29">
        <f t="shared" si="82"/>
        <v>5533</v>
      </c>
      <c r="AQ28" s="29">
        <f t="shared" si="82"/>
        <v>5533</v>
      </c>
      <c r="AR28" s="29">
        <f t="shared" si="82"/>
        <v>5533</v>
      </c>
      <c r="AS28" s="29">
        <f t="shared" si="82"/>
        <v>5533</v>
      </c>
      <c r="AT28" s="29" t="s">
        <v>15</v>
      </c>
    </row>
    <row r="29" spans="1:46" x14ac:dyDescent="0.25">
      <c r="A29" t="s">
        <v>44</v>
      </c>
      <c r="B29" t="s">
        <v>45</v>
      </c>
      <c r="C29" t="s">
        <v>48</v>
      </c>
      <c r="D29" t="str">
        <f t="shared" si="4"/>
        <v>Produit 4</v>
      </c>
      <c r="E29" t="s">
        <v>38</v>
      </c>
      <c r="F29" s="6" t="s">
        <v>5</v>
      </c>
      <c r="G29" s="7" t="s">
        <v>2</v>
      </c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>
        <f>IFERROR(AVERAGE(H18:S18),"-")</f>
        <v>5788.666666666667</v>
      </c>
      <c r="T29" s="29" t="s">
        <v>15</v>
      </c>
      <c r="U29" s="29">
        <f>IFERROR(AVERAGE(I18:S18,U18),"-")</f>
        <v>5577.916666666667</v>
      </c>
      <c r="V29" s="29">
        <f>IFERROR(AVERAGE(J18:S18,U18:V18),"-")</f>
        <v>5367.166666666667</v>
      </c>
      <c r="W29" s="29">
        <f>IFERROR(AVERAGE(K18:S18,U18:W18),"-")</f>
        <v>5156.416666666667</v>
      </c>
      <c r="X29" s="29">
        <f>IFERROR(AVERAGE(L18:S18,U18:X18),"-")</f>
        <v>4945.666666666667</v>
      </c>
      <c r="Y29" s="29">
        <f>IFERROR(AVERAGE(M18:S18,U18:Y18),"-")</f>
        <v>4973.833333333333</v>
      </c>
      <c r="Z29" s="29">
        <f>IFERROR(AVERAGE(N18:S18,U18:Z18),"-")</f>
        <v>5002</v>
      </c>
      <c r="AA29" s="29">
        <f>IFERROR(AVERAGE(O18:S18,U18:AA18),"-")</f>
        <v>5030.166666666667</v>
      </c>
      <c r="AB29" s="29">
        <f>IFERROR(AVERAGE(P18:S18,U18:AB18),"-")</f>
        <v>5058.333333333333</v>
      </c>
      <c r="AC29" s="29">
        <f>IFERROR(AVERAGE(Q18:S18,U18:AC18),"-")</f>
        <v>5086.5</v>
      </c>
      <c r="AD29" s="29">
        <f>IFERROR(AVERAGE(R18:S18,U18:AD18),"-")</f>
        <v>5114.666666666667</v>
      </c>
      <c r="AE29" s="29">
        <f>IFERROR(AVERAGE(S18,U18:AE18),"-")</f>
        <v>5142.833333333333</v>
      </c>
      <c r="AF29" s="29">
        <f>IFERROR(AVERAGE(U18:AF18),"-")</f>
        <v>5171</v>
      </c>
      <c r="AG29" s="29" t="s">
        <v>15</v>
      </c>
      <c r="AH29" s="29">
        <f>IFERROR(AVERAGE(V18:AF18,AH18),"-")</f>
        <v>5201.166666666667</v>
      </c>
      <c r="AI29" s="29">
        <f>IFERROR(AVERAGE(W18:AF18,AH18:AI18),"-")</f>
        <v>5231.333333333333</v>
      </c>
      <c r="AJ29" s="29">
        <f>IFERROR(AVERAGE(X18:AF18,AH18:AJ18),"-")</f>
        <v>5261.5</v>
      </c>
      <c r="AK29" s="29">
        <f>IFERROR(AVERAGE(Y18:AF18,AH18:AK18),"-")</f>
        <v>5291.666666666667</v>
      </c>
      <c r="AL29" s="29">
        <f>IFERROR(AVERAGE(Z18:AF18,AH18:AL18),"-")</f>
        <v>5321.833333333333</v>
      </c>
      <c r="AM29" s="29">
        <f>IFERROR(AVERAGE(AA18:AF18,AH18:AM18),"-")</f>
        <v>5352</v>
      </c>
      <c r="AN29" s="29">
        <f>IFERROR(AVERAGE(AB18:AF18,AH18:AN18),"-")</f>
        <v>5382.166666666667</v>
      </c>
      <c r="AO29" s="29">
        <f>IFERROR(AVERAGE(AC18:AF18,AH18:AO18),"-")</f>
        <v>5412.333333333333</v>
      </c>
      <c r="AP29" s="29">
        <f>IFERROR(AVERAGE(AD18:AF18,AH18:AP18),"-")</f>
        <v>5442.5</v>
      </c>
      <c r="AQ29" s="29">
        <f>IFERROR(AVERAGE(AE18:AF18,AH18:AQ18),"-")</f>
        <v>5472.666666666667</v>
      </c>
      <c r="AR29" s="29">
        <f>IFERROR(AVERAGE(AF18,AH18:AR18),"-")</f>
        <v>5502.833333333333</v>
      </c>
      <c r="AS29" s="29">
        <f>IFERROR(AVERAGE(AH18:AS18),"-")</f>
        <v>5533</v>
      </c>
      <c r="AT29" s="29" t="s">
        <v>15</v>
      </c>
    </row>
    <row r="30" spans="1:46" x14ac:dyDescent="0.25">
      <c r="A30" t="s">
        <v>44</v>
      </c>
      <c r="B30" t="s">
        <v>45</v>
      </c>
      <c r="C30" t="s">
        <v>48</v>
      </c>
      <c r="D30" t="str">
        <f t="shared" si="4"/>
        <v>Produit 4</v>
      </c>
      <c r="E30" t="s">
        <v>38</v>
      </c>
      <c r="F30" s="6" t="s">
        <v>30</v>
      </c>
      <c r="G30" s="7" t="s">
        <v>18</v>
      </c>
      <c r="H30" s="21"/>
      <c r="I30" s="21"/>
      <c r="J30" s="21">
        <f>IFERROR(J26/J27,"")</f>
        <v>0.1038961038961039</v>
      </c>
      <c r="K30" s="21">
        <f>IFERROR(K26/K27,"-")</f>
        <v>2.4077922077922076</v>
      </c>
      <c r="L30" s="21">
        <f t="shared" ref="L30:S30" si="83">IFERROR(L26/L27,"-")</f>
        <v>2.032372856224979</v>
      </c>
      <c r="M30" s="21">
        <f t="shared" si="83"/>
        <v>1.5329955084648161</v>
      </c>
      <c r="N30" s="21">
        <f t="shared" si="83"/>
        <v>0.83612662942271876</v>
      </c>
      <c r="O30" s="21">
        <f t="shared" si="83"/>
        <v>-0.16387337057728119</v>
      </c>
      <c r="P30" s="21">
        <f t="shared" si="83"/>
        <v>-1.1638733705772812</v>
      </c>
      <c r="Q30" s="21">
        <f t="shared" si="83"/>
        <v>2.801986343885785</v>
      </c>
      <c r="R30" s="21">
        <f t="shared" si="83"/>
        <v>1.8019863438857853</v>
      </c>
      <c r="S30" s="21">
        <f t="shared" si="83"/>
        <v>0.80198634388578527</v>
      </c>
      <c r="T30" s="21" t="s">
        <v>15</v>
      </c>
      <c r="U30" s="21">
        <f t="shared" ref="U30:AF30" si="84">IFERROR(U26/U27,"-")</f>
        <v>-0.26184538653366585</v>
      </c>
      <c r="V30" s="21">
        <f t="shared" si="84"/>
        <v>-1.2782866556836903</v>
      </c>
      <c r="W30" s="21">
        <f t="shared" si="84"/>
        <v>-2.2504351189325082</v>
      </c>
      <c r="X30" s="21">
        <f t="shared" si="84"/>
        <v>-3.2504351189325082</v>
      </c>
      <c r="Y30" s="21">
        <f t="shared" si="84"/>
        <v>-4.2504351189325078</v>
      </c>
      <c r="Z30" s="21">
        <f t="shared" si="84"/>
        <v>-5.2504351189325078</v>
      </c>
      <c r="AA30" s="21">
        <f t="shared" si="84"/>
        <v>-6.2504351189325078</v>
      </c>
      <c r="AB30" s="21">
        <f t="shared" si="84"/>
        <v>-7.2504351189325078</v>
      </c>
      <c r="AC30" s="21">
        <f t="shared" si="84"/>
        <v>-8.2504351189325078</v>
      </c>
      <c r="AD30" s="21">
        <f t="shared" si="84"/>
        <v>-9.2504351189325078</v>
      </c>
      <c r="AE30" s="21">
        <f t="shared" si="84"/>
        <v>-10.250435118932508</v>
      </c>
      <c r="AF30" s="21">
        <f t="shared" si="84"/>
        <v>-11.250435118932508</v>
      </c>
      <c r="AG30" s="21" t="s">
        <v>15</v>
      </c>
      <c r="AH30" s="21">
        <f>IFERROR(AH26/AH27,"-")</f>
        <v>-12.039496062992125</v>
      </c>
      <c r="AI30" s="21">
        <f t="shared" ref="AI30:AS30" si="85">IFERROR(AI26/AI27,"-")</f>
        <v>-12.793373160066515</v>
      </c>
      <c r="AJ30" s="21">
        <f t="shared" si="85"/>
        <v>-13.514368335441894</v>
      </c>
      <c r="AK30" s="21">
        <f t="shared" si="85"/>
        <v>-14.514368335441894</v>
      </c>
      <c r="AL30" s="21">
        <f t="shared" si="85"/>
        <v>-15.514368335441894</v>
      </c>
      <c r="AM30" s="21">
        <f t="shared" si="85"/>
        <v>-16.514368335441894</v>
      </c>
      <c r="AN30" s="21">
        <f t="shared" si="85"/>
        <v>-17.514368335441894</v>
      </c>
      <c r="AO30" s="21">
        <f t="shared" si="85"/>
        <v>-18.514368335441894</v>
      </c>
      <c r="AP30" s="21">
        <f t="shared" si="85"/>
        <v>-19.514368335441894</v>
      </c>
      <c r="AQ30" s="21">
        <f t="shared" si="85"/>
        <v>-20.514368335441894</v>
      </c>
      <c r="AR30" s="21">
        <f t="shared" si="85"/>
        <v>-21.514368335441894</v>
      </c>
      <c r="AS30" s="21">
        <f t="shared" si="85"/>
        <v>-22.514368335441894</v>
      </c>
      <c r="AT30" s="21" t="s">
        <v>15</v>
      </c>
    </row>
    <row r="31" spans="1:46" x14ac:dyDescent="0.25">
      <c r="A31" t="s">
        <v>44</v>
      </c>
      <c r="B31" t="s">
        <v>45</v>
      </c>
      <c r="C31" t="s">
        <v>48</v>
      </c>
      <c r="D31" t="str">
        <f t="shared" si="4"/>
        <v>Produit 4</v>
      </c>
      <c r="E31" t="s">
        <v>38</v>
      </c>
      <c r="F31" s="6" t="s">
        <v>31</v>
      </c>
      <c r="G31" s="7" t="s">
        <v>18</v>
      </c>
      <c r="H31" s="21"/>
      <c r="I31" s="21"/>
      <c r="J31" s="21"/>
      <c r="K31" s="21"/>
      <c r="L31" s="21"/>
      <c r="M31" s="21">
        <f>IFERROR(M26/M28,"-")</f>
        <v>1.3157712647654822</v>
      </c>
      <c r="N31" s="21">
        <f t="shared" ref="N31:S31" si="86">IFERROR(N26/N28,"-")</f>
        <v>0.64485757599936167</v>
      </c>
      <c r="O31" s="21">
        <f t="shared" si="86"/>
        <v>-0.13681907174939537</v>
      </c>
      <c r="P31" s="21">
        <f t="shared" si="86"/>
        <v>-1.0591558135885768</v>
      </c>
      <c r="Q31" s="21">
        <f t="shared" si="86"/>
        <v>2.801986343885785</v>
      </c>
      <c r="R31" s="21">
        <f t="shared" si="86"/>
        <v>1.8019863438857853</v>
      </c>
      <c r="S31" s="21">
        <f t="shared" si="86"/>
        <v>0.80198634388578527</v>
      </c>
      <c r="T31" s="21" t="s">
        <v>15</v>
      </c>
      <c r="U31" s="21">
        <f t="shared" ref="U31:AF32" si="87">IFERROR(U26/U28,"-")</f>
        <v>-0.26486228524679578</v>
      </c>
      <c r="V31" s="21">
        <f t="shared" si="87"/>
        <v>-1.3074071577812225</v>
      </c>
      <c r="W31" s="21">
        <f t="shared" si="87"/>
        <v>-2.3264694122351059</v>
      </c>
      <c r="X31" s="21">
        <f t="shared" si="87"/>
        <v>-3.3228336079077434</v>
      </c>
      <c r="Y31" s="21">
        <f t="shared" si="87"/>
        <v>-4.2972497393117832</v>
      </c>
      <c r="Z31" s="21">
        <f t="shared" si="87"/>
        <v>-5.2504351189325078</v>
      </c>
      <c r="AA31" s="21">
        <f t="shared" si="87"/>
        <v>-6.2504351189325078</v>
      </c>
      <c r="AB31" s="21">
        <f t="shared" si="87"/>
        <v>-7.2504351189325078</v>
      </c>
      <c r="AC31" s="21">
        <f t="shared" si="87"/>
        <v>-8.2504351189325078</v>
      </c>
      <c r="AD31" s="21">
        <f t="shared" si="87"/>
        <v>-9.2504351189325078</v>
      </c>
      <c r="AE31" s="21">
        <f t="shared" si="87"/>
        <v>-10.250435118932508</v>
      </c>
      <c r="AF31" s="21">
        <f t="shared" si="87"/>
        <v>-11.250435118932508</v>
      </c>
      <c r="AG31" s="21" t="s">
        <v>15</v>
      </c>
      <c r="AH31" s="21">
        <f t="shared" ref="AH31:AS32" si="88">IFERROR(AH26/AH28,"-")</f>
        <v>-12.178348413406399</v>
      </c>
      <c r="AI31" s="21">
        <f t="shared" si="88"/>
        <v>-13.085102362204724</v>
      </c>
      <c r="AJ31" s="21">
        <f t="shared" si="88"/>
        <v>-13.971412556053812</v>
      </c>
      <c r="AK31" s="21">
        <f t="shared" si="88"/>
        <v>-14.837962677834577</v>
      </c>
      <c r="AL31" s="21">
        <f t="shared" si="88"/>
        <v>-15.685406261420392</v>
      </c>
      <c r="AM31" s="21">
        <f t="shared" si="88"/>
        <v>-16.514368335441894</v>
      </c>
      <c r="AN31" s="21">
        <f t="shared" si="88"/>
        <v>-17.514368335441894</v>
      </c>
      <c r="AO31" s="21">
        <f t="shared" si="88"/>
        <v>-18.514368335441894</v>
      </c>
      <c r="AP31" s="21">
        <f t="shared" si="88"/>
        <v>-19.514368335441894</v>
      </c>
      <c r="AQ31" s="21">
        <f t="shared" si="88"/>
        <v>-20.514368335441894</v>
      </c>
      <c r="AR31" s="21">
        <f t="shared" si="88"/>
        <v>-21.514368335441894</v>
      </c>
      <c r="AS31" s="21">
        <f t="shared" si="88"/>
        <v>-22.514368335441894</v>
      </c>
      <c r="AT31" s="21" t="s">
        <v>15</v>
      </c>
    </row>
    <row r="32" spans="1:46" x14ac:dyDescent="0.25">
      <c r="A32" t="s">
        <v>44</v>
      </c>
      <c r="B32" t="s">
        <v>45</v>
      </c>
      <c r="C32" t="s">
        <v>48</v>
      </c>
      <c r="D32" t="str">
        <f t="shared" si="4"/>
        <v>Produit 4</v>
      </c>
      <c r="E32" t="s">
        <v>38</v>
      </c>
      <c r="F32" s="6" t="s">
        <v>32</v>
      </c>
      <c r="G32" s="7" t="s">
        <v>18</v>
      </c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>
        <f>IFERROR(S27/S29,"-")</f>
        <v>0.83490729010710585</v>
      </c>
      <c r="T32" s="21" t="s">
        <v>15</v>
      </c>
      <c r="U32" s="21">
        <f>IFERROR(U27/U29,"-")</f>
        <v>0.88665122880406366</v>
      </c>
      <c r="V32" s="21">
        <f t="shared" si="87"/>
        <v>0.94245877713256521</v>
      </c>
      <c r="W32" s="21">
        <f t="shared" si="87"/>
        <v>1.0028281914119948</v>
      </c>
      <c r="X32" s="21">
        <f t="shared" si="87"/>
        <v>1.0455617712475567</v>
      </c>
      <c r="Y32" s="21">
        <f t="shared" si="87"/>
        <v>1.0396407867841706</v>
      </c>
      <c r="Z32" s="21">
        <f t="shared" si="87"/>
        <v>1.0337864854058376</v>
      </c>
      <c r="AA32" s="21">
        <f t="shared" si="87"/>
        <v>1.0279977469268744</v>
      </c>
      <c r="AB32" s="21">
        <f t="shared" si="87"/>
        <v>1.0222734761120265</v>
      </c>
      <c r="AC32" s="21">
        <f t="shared" si="87"/>
        <v>1.0166126019856483</v>
      </c>
      <c r="AD32" s="21">
        <f t="shared" si="87"/>
        <v>1.0110140771637122</v>
      </c>
      <c r="AE32" s="21">
        <f t="shared" si="87"/>
        <v>1.0054768772077649</v>
      </c>
      <c r="AF32" s="21">
        <f t="shared" si="87"/>
        <v>1</v>
      </c>
      <c r="AG32" s="21" t="s">
        <v>15</v>
      </c>
      <c r="AH32" s="21">
        <f>IFERROR(AH27/AH29,"-")</f>
        <v>1.0173999423206332</v>
      </c>
      <c r="AI32" s="21">
        <f t="shared" si="88"/>
        <v>1.0345992098891297</v>
      </c>
      <c r="AJ32" s="21">
        <f t="shared" si="88"/>
        <v>1.0516012543951345</v>
      </c>
      <c r="AK32" s="21">
        <f t="shared" si="88"/>
        <v>1.0456062992125983</v>
      </c>
      <c r="AL32" s="21">
        <f t="shared" si="88"/>
        <v>1.0396793085089726</v>
      </c>
      <c r="AM32" s="21">
        <f t="shared" si="88"/>
        <v>1.0338191330343798</v>
      </c>
      <c r="AN32" s="21">
        <f t="shared" si="88"/>
        <v>1.0280246493048029</v>
      </c>
      <c r="AO32" s="21">
        <f t="shared" si="88"/>
        <v>1.0222947588840303</v>
      </c>
      <c r="AP32" s="21">
        <f t="shared" si="88"/>
        <v>1.0166283876894808</v>
      </c>
      <c r="AQ32" s="21">
        <f t="shared" si="88"/>
        <v>1.0110244853209891</v>
      </c>
      <c r="AR32" s="21">
        <f t="shared" si="88"/>
        <v>1.0054820244116667</v>
      </c>
      <c r="AS32" s="21">
        <f t="shared" si="88"/>
        <v>1</v>
      </c>
      <c r="AT32" s="21" t="s">
        <v>15</v>
      </c>
    </row>
  </sheetData>
  <protectedRanges>
    <protectedRange algorithmName="SHA-512" hashValue="xLoC6PJ8llifqCs6Ae6HG0TCMVztdo0xfWelcIGgefSc5gI4kpQEs99vfGDZnFquvRoXJKJcnR34+ob1iH34mw==" saltValue="15cmyovsitdHgwosp/E6Dg==" spinCount="100000" sqref="A4:A5 A8 A18:A19 A24 D4:XFD5 D8:XFD8 D18:XFD19 D24:XFD24" name="Range1"/>
  </protectedRanges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5F095-CC36-4AD7-BD2B-276EAF0188C8}">
  <dimension ref="A1:AT32"/>
  <sheetViews>
    <sheetView tabSelected="1" workbookViewId="0">
      <selection activeCell="B28" sqref="B28"/>
    </sheetView>
  </sheetViews>
  <sheetFormatPr defaultColWidth="8.7109375" defaultRowHeight="15" x14ac:dyDescent="0.25"/>
  <cols>
    <col min="1" max="2" width="36" customWidth="1"/>
    <col min="4" max="4" width="14.140625" customWidth="1"/>
    <col min="5" max="5" width="11.5703125" customWidth="1"/>
    <col min="6" max="6" width="32.5703125" style="1" customWidth="1"/>
    <col min="8" max="8" width="9.140625" style="2" bestFit="1" customWidth="1"/>
    <col min="9" max="9" width="8.85546875" style="2" bestFit="1" customWidth="1"/>
    <col min="10" max="10" width="9.140625" style="2" bestFit="1" customWidth="1"/>
    <col min="11" max="19" width="8.85546875" style="2" bestFit="1" customWidth="1"/>
    <col min="20" max="20" width="8.7109375" style="2"/>
    <col min="21" max="32" width="8.85546875" style="2" bestFit="1" customWidth="1"/>
    <col min="33" max="33" width="8.7109375" style="2"/>
    <col min="34" max="44" width="8.85546875" style="2" bestFit="1" customWidth="1"/>
    <col min="45" max="46" width="8.7109375" style="2"/>
  </cols>
  <sheetData>
    <row r="1" spans="1:46" ht="15.75" thickBot="1" x14ac:dyDescent="0.3">
      <c r="A1" s="1" t="s">
        <v>39</v>
      </c>
      <c r="B1" s="1" t="s">
        <v>40</v>
      </c>
      <c r="C1" s="1" t="s">
        <v>23</v>
      </c>
      <c r="D1" s="1" t="s">
        <v>20</v>
      </c>
      <c r="E1" s="1" t="s">
        <v>36</v>
      </c>
      <c r="F1" s="1" t="s">
        <v>43</v>
      </c>
      <c r="G1" s="23" t="s">
        <v>19</v>
      </c>
      <c r="H1" s="32">
        <f>H2</f>
        <v>45658</v>
      </c>
      <c r="I1" s="32">
        <f t="shared" ref="I1:AT1" si="0">I2</f>
        <v>45689</v>
      </c>
      <c r="J1" s="32">
        <f t="shared" si="0"/>
        <v>45717</v>
      </c>
      <c r="K1" s="32">
        <f t="shared" si="0"/>
        <v>45748</v>
      </c>
      <c r="L1" s="32">
        <f t="shared" si="0"/>
        <v>45778</v>
      </c>
      <c r="M1" s="32">
        <f t="shared" si="0"/>
        <v>45809</v>
      </c>
      <c r="N1" s="32">
        <f t="shared" si="0"/>
        <v>45839</v>
      </c>
      <c r="O1" s="32">
        <f t="shared" si="0"/>
        <v>45870</v>
      </c>
      <c r="P1" s="32">
        <f t="shared" si="0"/>
        <v>45901</v>
      </c>
      <c r="Q1" s="32">
        <f t="shared" si="0"/>
        <v>45931</v>
      </c>
      <c r="R1" s="32">
        <f t="shared" si="0"/>
        <v>45962</v>
      </c>
      <c r="S1" s="32">
        <f t="shared" si="0"/>
        <v>45992</v>
      </c>
      <c r="T1" s="32" t="str">
        <f t="shared" si="0"/>
        <v>Total 25</v>
      </c>
      <c r="U1" s="32">
        <f t="shared" si="0"/>
        <v>46023</v>
      </c>
      <c r="V1" s="32">
        <f t="shared" si="0"/>
        <v>46054</v>
      </c>
      <c r="W1" s="32">
        <f t="shared" si="0"/>
        <v>46082</v>
      </c>
      <c r="X1" s="32">
        <f t="shared" si="0"/>
        <v>46113</v>
      </c>
      <c r="Y1" s="32">
        <f t="shared" si="0"/>
        <v>46143</v>
      </c>
      <c r="Z1" s="32">
        <f t="shared" si="0"/>
        <v>46174</v>
      </c>
      <c r="AA1" s="32">
        <f t="shared" si="0"/>
        <v>46204</v>
      </c>
      <c r="AB1" s="32">
        <f t="shared" si="0"/>
        <v>46235</v>
      </c>
      <c r="AC1" s="32">
        <f t="shared" si="0"/>
        <v>46266</v>
      </c>
      <c r="AD1" s="32">
        <f t="shared" si="0"/>
        <v>46296</v>
      </c>
      <c r="AE1" s="32">
        <f t="shared" si="0"/>
        <v>46327</v>
      </c>
      <c r="AF1" s="32">
        <f t="shared" si="0"/>
        <v>46357</v>
      </c>
      <c r="AG1" s="32" t="str">
        <f t="shared" si="0"/>
        <v>Total 26</v>
      </c>
      <c r="AH1" s="32">
        <f t="shared" si="0"/>
        <v>46388</v>
      </c>
      <c r="AI1" s="32">
        <f t="shared" si="0"/>
        <v>46419</v>
      </c>
      <c r="AJ1" s="32">
        <f t="shared" si="0"/>
        <v>46447</v>
      </c>
      <c r="AK1" s="32">
        <f t="shared" si="0"/>
        <v>46478</v>
      </c>
      <c r="AL1" s="32">
        <f t="shared" si="0"/>
        <v>46508</v>
      </c>
      <c r="AM1" s="32">
        <f t="shared" si="0"/>
        <v>46539</v>
      </c>
      <c r="AN1" s="32">
        <f t="shared" si="0"/>
        <v>46569</v>
      </c>
      <c r="AO1" s="32">
        <f t="shared" si="0"/>
        <v>46600</v>
      </c>
      <c r="AP1" s="32">
        <f t="shared" si="0"/>
        <v>46631</v>
      </c>
      <c r="AQ1" s="32">
        <f t="shared" si="0"/>
        <v>46661</v>
      </c>
      <c r="AR1" s="32">
        <f t="shared" si="0"/>
        <v>46692</v>
      </c>
      <c r="AS1" s="32">
        <f t="shared" si="0"/>
        <v>46722</v>
      </c>
      <c r="AT1" s="32" t="str">
        <f t="shared" si="0"/>
        <v>Total 27</v>
      </c>
    </row>
    <row r="2" spans="1:46" s="1" customFormat="1" x14ac:dyDescent="0.25">
      <c r="A2" t="s">
        <v>44</v>
      </c>
      <c r="B2" t="s">
        <v>45</v>
      </c>
      <c r="C2" t="s">
        <v>49</v>
      </c>
      <c r="D2" t="str">
        <f>F2</f>
        <v>Produit 3</v>
      </c>
      <c r="E2" t="s">
        <v>37</v>
      </c>
      <c r="F2" s="3" t="s">
        <v>46</v>
      </c>
      <c r="G2" s="22" t="s">
        <v>19</v>
      </c>
      <c r="H2" s="4">
        <v>45658</v>
      </c>
      <c r="I2" s="4">
        <v>45689</v>
      </c>
      <c r="J2" s="4">
        <v>45717</v>
      </c>
      <c r="K2" s="31">
        <v>45748</v>
      </c>
      <c r="L2" s="4">
        <v>45778</v>
      </c>
      <c r="M2" s="4">
        <v>45809</v>
      </c>
      <c r="N2" s="4">
        <v>45839</v>
      </c>
      <c r="O2" s="4">
        <v>45870</v>
      </c>
      <c r="P2" s="4">
        <v>45901</v>
      </c>
      <c r="Q2" s="4">
        <v>45931</v>
      </c>
      <c r="R2" s="4">
        <v>45962</v>
      </c>
      <c r="S2" s="4">
        <v>45992</v>
      </c>
      <c r="T2" s="5" t="s">
        <v>13</v>
      </c>
      <c r="U2" s="4">
        <v>46023</v>
      </c>
      <c r="V2" s="4">
        <v>46054</v>
      </c>
      <c r="W2" s="4">
        <v>46082</v>
      </c>
      <c r="X2" s="4">
        <v>46113</v>
      </c>
      <c r="Y2" s="4">
        <v>46143</v>
      </c>
      <c r="Z2" s="4">
        <v>46174</v>
      </c>
      <c r="AA2" s="4">
        <v>46204</v>
      </c>
      <c r="AB2" s="4">
        <v>46235</v>
      </c>
      <c r="AC2" s="4">
        <v>46266</v>
      </c>
      <c r="AD2" s="4">
        <v>46296</v>
      </c>
      <c r="AE2" s="4">
        <v>46327</v>
      </c>
      <c r="AF2" s="4">
        <v>46357</v>
      </c>
      <c r="AG2" s="5" t="s">
        <v>22</v>
      </c>
      <c r="AH2" s="4">
        <v>46388</v>
      </c>
      <c r="AI2" s="4">
        <v>46419</v>
      </c>
      <c r="AJ2" s="4">
        <v>46447</v>
      </c>
      <c r="AK2" s="4">
        <v>46478</v>
      </c>
      <c r="AL2" s="4">
        <v>46508</v>
      </c>
      <c r="AM2" s="4">
        <v>46539</v>
      </c>
      <c r="AN2" s="4">
        <v>46569</v>
      </c>
      <c r="AO2" s="4">
        <v>46600</v>
      </c>
      <c r="AP2" s="4">
        <v>46631</v>
      </c>
      <c r="AQ2" s="4">
        <v>46661</v>
      </c>
      <c r="AR2" s="4">
        <v>46692</v>
      </c>
      <c r="AS2" s="4">
        <v>46722</v>
      </c>
      <c r="AT2" s="5" t="s">
        <v>42</v>
      </c>
    </row>
    <row r="3" spans="1:46" x14ac:dyDescent="0.25">
      <c r="A3" t="s">
        <v>44</v>
      </c>
      <c r="B3" t="s">
        <v>45</v>
      </c>
      <c r="C3" t="s">
        <v>49</v>
      </c>
      <c r="D3" t="str">
        <f>D2</f>
        <v>Produit 3</v>
      </c>
      <c r="E3" t="s">
        <v>37</v>
      </c>
      <c r="F3" s="15" t="s">
        <v>8</v>
      </c>
      <c r="G3" s="19" t="s">
        <v>2</v>
      </c>
      <c r="H3" s="14">
        <v>13100</v>
      </c>
      <c r="I3" s="14">
        <f>H9</f>
        <v>19067</v>
      </c>
      <c r="J3" s="14">
        <f t="shared" ref="J3:S3" si="1">I9</f>
        <v>14234</v>
      </c>
      <c r="K3" s="14">
        <f t="shared" si="1"/>
        <v>9401</v>
      </c>
      <c r="L3" s="14">
        <f t="shared" si="1"/>
        <v>18008</v>
      </c>
      <c r="M3" s="14">
        <f t="shared" si="1"/>
        <v>13175</v>
      </c>
      <c r="N3" s="14">
        <f t="shared" si="1"/>
        <v>20342</v>
      </c>
      <c r="O3" s="14">
        <f t="shared" si="1"/>
        <v>15509</v>
      </c>
      <c r="P3" s="14">
        <f t="shared" si="1"/>
        <v>10676</v>
      </c>
      <c r="Q3" s="14">
        <f t="shared" si="1"/>
        <v>5843</v>
      </c>
      <c r="R3" s="14">
        <f t="shared" si="1"/>
        <v>25010</v>
      </c>
      <c r="S3" s="14">
        <f t="shared" si="1"/>
        <v>20177</v>
      </c>
      <c r="T3" s="8" t="s">
        <v>15</v>
      </c>
      <c r="U3" s="14">
        <f>S9</f>
        <v>15344</v>
      </c>
      <c r="V3" s="14">
        <f>U9</f>
        <v>10173</v>
      </c>
      <c r="W3" s="14">
        <f t="shared" ref="W3:AF3" si="2">V9</f>
        <v>5002</v>
      </c>
      <c r="X3" s="14">
        <f t="shared" si="2"/>
        <v>11831</v>
      </c>
      <c r="Y3" s="14">
        <f t="shared" si="2"/>
        <v>6660</v>
      </c>
      <c r="Z3" s="14">
        <f t="shared" si="2"/>
        <v>1489</v>
      </c>
      <c r="AA3" s="14">
        <f t="shared" si="2"/>
        <v>-3682</v>
      </c>
      <c r="AB3" s="14">
        <f t="shared" si="2"/>
        <v>-8853</v>
      </c>
      <c r="AC3" s="14">
        <f t="shared" si="2"/>
        <v>-14024</v>
      </c>
      <c r="AD3" s="14">
        <f t="shared" si="2"/>
        <v>-19195</v>
      </c>
      <c r="AE3" s="14">
        <f t="shared" si="2"/>
        <v>-24366</v>
      </c>
      <c r="AF3" s="14">
        <f t="shared" si="2"/>
        <v>-29537</v>
      </c>
      <c r="AG3" s="8" t="s">
        <v>15</v>
      </c>
      <c r="AH3" s="14">
        <f>AF9</f>
        <v>-34708</v>
      </c>
      <c r="AI3" s="14">
        <f>AH9</f>
        <v>-40241</v>
      </c>
      <c r="AJ3" s="14">
        <f t="shared" ref="AJ3:AS3" si="3">AI9</f>
        <v>-45774</v>
      </c>
      <c r="AK3" s="14">
        <f t="shared" si="3"/>
        <v>-51307</v>
      </c>
      <c r="AL3" s="14">
        <f t="shared" si="3"/>
        <v>-56840</v>
      </c>
      <c r="AM3" s="14">
        <f t="shared" si="3"/>
        <v>-62373</v>
      </c>
      <c r="AN3" s="14">
        <f t="shared" si="3"/>
        <v>-67906</v>
      </c>
      <c r="AO3" s="14">
        <f t="shared" si="3"/>
        <v>-73439</v>
      </c>
      <c r="AP3" s="14">
        <f t="shared" si="3"/>
        <v>-78972</v>
      </c>
      <c r="AQ3" s="14">
        <f t="shared" si="3"/>
        <v>-84505</v>
      </c>
      <c r="AR3" s="14">
        <f t="shared" si="3"/>
        <v>-90038</v>
      </c>
      <c r="AS3" s="14">
        <f t="shared" si="3"/>
        <v>-95571</v>
      </c>
      <c r="AT3" s="8" t="s">
        <v>15</v>
      </c>
    </row>
    <row r="4" spans="1:46" x14ac:dyDescent="0.25">
      <c r="A4" t="s">
        <v>44</v>
      </c>
      <c r="B4" t="s">
        <v>45</v>
      </c>
      <c r="C4" t="s">
        <v>49</v>
      </c>
      <c r="D4" t="str">
        <f t="shared" ref="D4:D32" si="4">D3</f>
        <v>Produit 3</v>
      </c>
      <c r="E4" t="s">
        <v>37</v>
      </c>
      <c r="F4" s="12" t="s">
        <v>16</v>
      </c>
      <c r="G4" s="13" t="s">
        <v>2</v>
      </c>
      <c r="H4" s="10">
        <v>4833</v>
      </c>
      <c r="I4" s="10">
        <v>4833</v>
      </c>
      <c r="J4" s="10">
        <v>4833</v>
      </c>
      <c r="K4" s="10">
        <v>4833</v>
      </c>
      <c r="L4" s="10">
        <v>4833</v>
      </c>
      <c r="M4" s="10">
        <v>4833</v>
      </c>
      <c r="N4" s="10">
        <v>4833</v>
      </c>
      <c r="O4" s="10">
        <v>4833</v>
      </c>
      <c r="P4" s="10">
        <v>4833</v>
      </c>
      <c r="Q4" s="10">
        <v>4833</v>
      </c>
      <c r="R4" s="10">
        <v>4833</v>
      </c>
      <c r="S4" s="10">
        <v>4833</v>
      </c>
      <c r="T4" s="11">
        <f t="shared" ref="T4:T5" si="5">SUM(H4:S4)</f>
        <v>57996</v>
      </c>
      <c r="U4" s="10">
        <v>5171</v>
      </c>
      <c r="V4" s="10">
        <v>5171</v>
      </c>
      <c r="W4" s="10">
        <v>5171</v>
      </c>
      <c r="X4" s="10">
        <v>5171</v>
      </c>
      <c r="Y4" s="10">
        <v>5171</v>
      </c>
      <c r="Z4" s="10">
        <v>5171</v>
      </c>
      <c r="AA4" s="10">
        <v>5171</v>
      </c>
      <c r="AB4" s="10">
        <v>5171</v>
      </c>
      <c r="AC4" s="10">
        <v>5171</v>
      </c>
      <c r="AD4" s="10">
        <v>5171</v>
      </c>
      <c r="AE4" s="10">
        <v>5171</v>
      </c>
      <c r="AF4" s="10">
        <v>5171</v>
      </c>
      <c r="AG4" s="11">
        <f t="shared" ref="AG4:AG5" si="6">SUM(U4:AF4)</f>
        <v>62052</v>
      </c>
      <c r="AH4" s="10">
        <v>5533</v>
      </c>
      <c r="AI4" s="10">
        <v>5533</v>
      </c>
      <c r="AJ4" s="10">
        <v>5533</v>
      </c>
      <c r="AK4" s="10">
        <v>5533</v>
      </c>
      <c r="AL4" s="10">
        <v>5533</v>
      </c>
      <c r="AM4" s="10">
        <v>5533</v>
      </c>
      <c r="AN4" s="10">
        <v>5533</v>
      </c>
      <c r="AO4" s="10">
        <v>5533</v>
      </c>
      <c r="AP4" s="10">
        <v>5533</v>
      </c>
      <c r="AQ4" s="10">
        <v>5533</v>
      </c>
      <c r="AR4" s="10">
        <v>5533</v>
      </c>
      <c r="AS4" s="10">
        <v>5533</v>
      </c>
      <c r="AT4" s="11">
        <f t="shared" ref="AT4:AT5" si="7">SUM(AH4:AS4)</f>
        <v>66396</v>
      </c>
    </row>
    <row r="5" spans="1:46" x14ac:dyDescent="0.25">
      <c r="A5" t="s">
        <v>44</v>
      </c>
      <c r="B5" t="s">
        <v>45</v>
      </c>
      <c r="C5" t="s">
        <v>49</v>
      </c>
      <c r="D5" t="str">
        <f t="shared" si="4"/>
        <v>Produit 3</v>
      </c>
      <c r="E5" t="s">
        <v>37</v>
      </c>
      <c r="F5" s="12" t="s">
        <v>16</v>
      </c>
      <c r="G5" s="13" t="s">
        <v>0</v>
      </c>
      <c r="H5" s="10">
        <f>H4*7.4</f>
        <v>35764.200000000004</v>
      </c>
      <c r="I5" s="10">
        <f t="shared" ref="I5:S5" si="8">I4*7.4</f>
        <v>35764.200000000004</v>
      </c>
      <c r="J5" s="10">
        <f t="shared" si="8"/>
        <v>35764.200000000004</v>
      </c>
      <c r="K5" s="10">
        <f t="shared" si="8"/>
        <v>35764.200000000004</v>
      </c>
      <c r="L5" s="10">
        <f t="shared" si="8"/>
        <v>35764.200000000004</v>
      </c>
      <c r="M5" s="10">
        <f t="shared" si="8"/>
        <v>35764.200000000004</v>
      </c>
      <c r="N5" s="10">
        <f t="shared" si="8"/>
        <v>35764.200000000004</v>
      </c>
      <c r="O5" s="10">
        <f t="shared" si="8"/>
        <v>35764.200000000004</v>
      </c>
      <c r="P5" s="10">
        <f t="shared" si="8"/>
        <v>35764.200000000004</v>
      </c>
      <c r="Q5" s="10">
        <f t="shared" si="8"/>
        <v>35764.200000000004</v>
      </c>
      <c r="R5" s="10">
        <f t="shared" si="8"/>
        <v>35764.200000000004</v>
      </c>
      <c r="S5" s="10">
        <f t="shared" si="8"/>
        <v>35764.200000000004</v>
      </c>
      <c r="T5" s="11">
        <f t="shared" si="5"/>
        <v>429170.40000000008</v>
      </c>
      <c r="U5" s="10">
        <f>U4*7.4</f>
        <v>38265.4</v>
      </c>
      <c r="V5" s="10">
        <f t="shared" ref="V5:AF5" si="9">V4*7.4</f>
        <v>38265.4</v>
      </c>
      <c r="W5" s="10">
        <f t="shared" si="9"/>
        <v>38265.4</v>
      </c>
      <c r="X5" s="10">
        <f t="shared" si="9"/>
        <v>38265.4</v>
      </c>
      <c r="Y5" s="10">
        <f t="shared" si="9"/>
        <v>38265.4</v>
      </c>
      <c r="Z5" s="10">
        <f t="shared" si="9"/>
        <v>38265.4</v>
      </c>
      <c r="AA5" s="10">
        <f t="shared" si="9"/>
        <v>38265.4</v>
      </c>
      <c r="AB5" s="10">
        <f t="shared" si="9"/>
        <v>38265.4</v>
      </c>
      <c r="AC5" s="10">
        <f t="shared" si="9"/>
        <v>38265.4</v>
      </c>
      <c r="AD5" s="10">
        <f t="shared" si="9"/>
        <v>38265.4</v>
      </c>
      <c r="AE5" s="10">
        <f t="shared" si="9"/>
        <v>38265.4</v>
      </c>
      <c r="AF5" s="10">
        <f t="shared" si="9"/>
        <v>38265.4</v>
      </c>
      <c r="AG5" s="11">
        <f t="shared" si="6"/>
        <v>459184.8000000001</v>
      </c>
      <c r="AH5" s="10">
        <f t="shared" ref="AH5:AS5" si="10">AH4*7.4</f>
        <v>40944.200000000004</v>
      </c>
      <c r="AI5" s="10">
        <f t="shared" si="10"/>
        <v>40944.200000000004</v>
      </c>
      <c r="AJ5" s="10">
        <f t="shared" si="10"/>
        <v>40944.200000000004</v>
      </c>
      <c r="AK5" s="10">
        <f t="shared" si="10"/>
        <v>40944.200000000004</v>
      </c>
      <c r="AL5" s="10">
        <f t="shared" si="10"/>
        <v>40944.200000000004</v>
      </c>
      <c r="AM5" s="10">
        <f t="shared" si="10"/>
        <v>40944.200000000004</v>
      </c>
      <c r="AN5" s="10">
        <f t="shared" si="10"/>
        <v>40944.200000000004</v>
      </c>
      <c r="AO5" s="10">
        <f t="shared" si="10"/>
        <v>40944.200000000004</v>
      </c>
      <c r="AP5" s="10">
        <f t="shared" si="10"/>
        <v>40944.200000000004</v>
      </c>
      <c r="AQ5" s="10">
        <f t="shared" si="10"/>
        <v>40944.200000000004</v>
      </c>
      <c r="AR5" s="10">
        <f t="shared" si="10"/>
        <v>40944.200000000004</v>
      </c>
      <c r="AS5" s="10">
        <f t="shared" si="10"/>
        <v>40944.200000000004</v>
      </c>
      <c r="AT5" s="11">
        <f t="shared" si="7"/>
        <v>491330.40000000008</v>
      </c>
    </row>
    <row r="6" spans="1:46" x14ac:dyDescent="0.25">
      <c r="A6" t="s">
        <v>44</v>
      </c>
      <c r="B6" t="s">
        <v>45</v>
      </c>
      <c r="C6" t="s">
        <v>49</v>
      </c>
      <c r="D6" t="str">
        <f t="shared" si="4"/>
        <v>Produit 3</v>
      </c>
      <c r="E6" t="s">
        <v>37</v>
      </c>
      <c r="F6" s="6" t="s">
        <v>6</v>
      </c>
      <c r="G6" s="7" t="s">
        <v>2</v>
      </c>
      <c r="H6" s="8" t="s">
        <v>15</v>
      </c>
      <c r="I6" s="8" t="s">
        <v>15</v>
      </c>
      <c r="J6" s="8" t="s">
        <v>15</v>
      </c>
      <c r="K6" s="8" t="s">
        <v>15</v>
      </c>
      <c r="L6" s="8" t="s">
        <v>15</v>
      </c>
      <c r="M6" s="8" t="s">
        <v>15</v>
      </c>
      <c r="N6" s="8" t="s">
        <v>15</v>
      </c>
      <c r="O6" s="8" t="s">
        <v>15</v>
      </c>
      <c r="P6" s="8" t="s">
        <v>15</v>
      </c>
      <c r="Q6" s="8" t="s">
        <v>15</v>
      </c>
      <c r="R6" s="8" t="s">
        <v>15</v>
      </c>
      <c r="S6" s="8" t="s">
        <v>15</v>
      </c>
      <c r="T6" s="8" t="s">
        <v>15</v>
      </c>
      <c r="U6" s="9">
        <f>IFERROR(U4/H4,"-")</f>
        <v>1.0699358576453548</v>
      </c>
      <c r="V6" s="9">
        <f t="shared" ref="V6:AG7" si="11">IFERROR(V4/I4,"-")</f>
        <v>1.0699358576453548</v>
      </c>
      <c r="W6" s="9">
        <f t="shared" si="11"/>
        <v>1.0699358576453548</v>
      </c>
      <c r="X6" s="9">
        <f t="shared" si="11"/>
        <v>1.0699358576453548</v>
      </c>
      <c r="Y6" s="9">
        <f t="shared" si="11"/>
        <v>1.0699358576453548</v>
      </c>
      <c r="Z6" s="9">
        <f t="shared" si="11"/>
        <v>1.0699358576453548</v>
      </c>
      <c r="AA6" s="9">
        <f t="shared" si="11"/>
        <v>1.0699358576453548</v>
      </c>
      <c r="AB6" s="9">
        <f t="shared" si="11"/>
        <v>1.0699358576453548</v>
      </c>
      <c r="AC6" s="9">
        <f t="shared" si="11"/>
        <v>1.0699358576453548</v>
      </c>
      <c r="AD6" s="9">
        <f t="shared" si="11"/>
        <v>1.0699358576453548</v>
      </c>
      <c r="AE6" s="9">
        <f t="shared" si="11"/>
        <v>1.0699358576453548</v>
      </c>
      <c r="AF6" s="9">
        <f t="shared" si="11"/>
        <v>1.0699358576453548</v>
      </c>
      <c r="AG6" s="9">
        <f t="shared" si="11"/>
        <v>1.0699358576453548</v>
      </c>
      <c r="AH6" s="9">
        <f>IFERROR(AH4/U4,"-")</f>
        <v>1.0700058015857667</v>
      </c>
      <c r="AI6" s="9">
        <f t="shared" ref="AI6:AT7" si="12">IFERROR(AI4/V4,"-")</f>
        <v>1.0700058015857667</v>
      </c>
      <c r="AJ6" s="9">
        <f t="shared" si="12"/>
        <v>1.0700058015857667</v>
      </c>
      <c r="AK6" s="9">
        <f t="shared" si="12"/>
        <v>1.0700058015857667</v>
      </c>
      <c r="AL6" s="9">
        <f t="shared" si="12"/>
        <v>1.0700058015857667</v>
      </c>
      <c r="AM6" s="9">
        <f t="shared" si="12"/>
        <v>1.0700058015857667</v>
      </c>
      <c r="AN6" s="9">
        <f t="shared" si="12"/>
        <v>1.0700058015857667</v>
      </c>
      <c r="AO6" s="9">
        <f t="shared" si="12"/>
        <v>1.0700058015857667</v>
      </c>
      <c r="AP6" s="9">
        <f t="shared" si="12"/>
        <v>1.0700058015857667</v>
      </c>
      <c r="AQ6" s="9">
        <f t="shared" si="12"/>
        <v>1.0700058015857667</v>
      </c>
      <c r="AR6" s="9">
        <f t="shared" si="12"/>
        <v>1.0700058015857667</v>
      </c>
      <c r="AS6" s="9">
        <f t="shared" si="12"/>
        <v>1.0700058015857667</v>
      </c>
      <c r="AT6" s="9">
        <f t="shared" si="12"/>
        <v>1.0700058015857667</v>
      </c>
    </row>
    <row r="7" spans="1:46" x14ac:dyDescent="0.25">
      <c r="A7" t="s">
        <v>44</v>
      </c>
      <c r="B7" t="s">
        <v>45</v>
      </c>
      <c r="C7" t="s">
        <v>49</v>
      </c>
      <c r="D7" t="str">
        <f t="shared" si="4"/>
        <v>Produit 3</v>
      </c>
      <c r="E7" t="s">
        <v>37</v>
      </c>
      <c r="F7" s="6" t="s">
        <v>6</v>
      </c>
      <c r="G7" s="7" t="s">
        <v>0</v>
      </c>
      <c r="H7" s="8" t="s">
        <v>15</v>
      </c>
      <c r="I7" s="8" t="s">
        <v>15</v>
      </c>
      <c r="J7" s="8" t="s">
        <v>15</v>
      </c>
      <c r="K7" s="8" t="s">
        <v>15</v>
      </c>
      <c r="L7" s="8" t="s">
        <v>15</v>
      </c>
      <c r="M7" s="8" t="s">
        <v>15</v>
      </c>
      <c r="N7" s="8" t="s">
        <v>15</v>
      </c>
      <c r="O7" s="8" t="s">
        <v>15</v>
      </c>
      <c r="P7" s="8" t="s">
        <v>15</v>
      </c>
      <c r="Q7" s="8" t="s">
        <v>15</v>
      </c>
      <c r="R7" s="8" t="s">
        <v>15</v>
      </c>
      <c r="S7" s="8" t="s">
        <v>15</v>
      </c>
      <c r="T7" s="8" t="s">
        <v>15</v>
      </c>
      <c r="U7" s="9">
        <f>IFERROR(U5/H5,"-")</f>
        <v>1.0699358576453548</v>
      </c>
      <c r="V7" s="9">
        <f t="shared" si="11"/>
        <v>1.0699358576453548</v>
      </c>
      <c r="W7" s="9">
        <f>IFERROR(W5/J5,"-")</f>
        <v>1.0699358576453548</v>
      </c>
      <c r="X7" s="9">
        <f t="shared" si="11"/>
        <v>1.0699358576453548</v>
      </c>
      <c r="Y7" s="9">
        <f t="shared" si="11"/>
        <v>1.0699358576453548</v>
      </c>
      <c r="Z7" s="9">
        <f t="shared" si="11"/>
        <v>1.0699358576453548</v>
      </c>
      <c r="AA7" s="9">
        <f t="shared" si="11"/>
        <v>1.0699358576453548</v>
      </c>
      <c r="AB7" s="9">
        <f t="shared" si="11"/>
        <v>1.0699358576453548</v>
      </c>
      <c r="AC7" s="9">
        <f t="shared" si="11"/>
        <v>1.0699358576453548</v>
      </c>
      <c r="AD7" s="9">
        <f t="shared" si="11"/>
        <v>1.0699358576453548</v>
      </c>
      <c r="AE7" s="9">
        <f t="shared" si="11"/>
        <v>1.0699358576453548</v>
      </c>
      <c r="AF7" s="9">
        <f t="shared" si="11"/>
        <v>1.0699358576453548</v>
      </c>
      <c r="AG7" s="9">
        <f t="shared" si="11"/>
        <v>1.0699358576453548</v>
      </c>
      <c r="AH7" s="9">
        <f>IFERROR(AH5/U5,"-")</f>
        <v>1.0700058015857667</v>
      </c>
      <c r="AI7" s="9">
        <f t="shared" si="12"/>
        <v>1.0700058015857667</v>
      </c>
      <c r="AJ7" s="9">
        <f t="shared" si="12"/>
        <v>1.0700058015857667</v>
      </c>
      <c r="AK7" s="9">
        <f t="shared" si="12"/>
        <v>1.0700058015857667</v>
      </c>
      <c r="AL7" s="9">
        <f t="shared" si="12"/>
        <v>1.0700058015857667</v>
      </c>
      <c r="AM7" s="9">
        <f t="shared" si="12"/>
        <v>1.0700058015857667</v>
      </c>
      <c r="AN7" s="9">
        <f t="shared" si="12"/>
        <v>1.0700058015857667</v>
      </c>
      <c r="AO7" s="9">
        <f t="shared" si="12"/>
        <v>1.0700058015857667</v>
      </c>
      <c r="AP7" s="9">
        <f t="shared" si="12"/>
        <v>1.0700058015857667</v>
      </c>
      <c r="AQ7" s="9">
        <f t="shared" si="12"/>
        <v>1.0700058015857667</v>
      </c>
      <c r="AR7" s="9">
        <f t="shared" si="12"/>
        <v>1.0700058015857667</v>
      </c>
      <c r="AS7" s="9">
        <f t="shared" si="12"/>
        <v>1.0700058015857667</v>
      </c>
      <c r="AT7" s="9">
        <f t="shared" si="12"/>
        <v>1.0700058015857667</v>
      </c>
    </row>
    <row r="8" spans="1:46" x14ac:dyDescent="0.25">
      <c r="A8" t="s">
        <v>44</v>
      </c>
      <c r="B8" t="s">
        <v>45</v>
      </c>
      <c r="C8" t="s">
        <v>49</v>
      </c>
      <c r="D8" t="str">
        <f t="shared" si="4"/>
        <v>Produit 3</v>
      </c>
      <c r="E8" t="s">
        <v>37</v>
      </c>
      <c r="F8" s="17" t="s">
        <v>14</v>
      </c>
      <c r="G8" s="18" t="s">
        <v>2</v>
      </c>
      <c r="H8" s="16">
        <v>10800</v>
      </c>
      <c r="I8" s="16"/>
      <c r="J8" s="16"/>
      <c r="K8" s="16">
        <v>13440</v>
      </c>
      <c r="L8" s="16"/>
      <c r="M8" s="16">
        <v>12000</v>
      </c>
      <c r="N8" s="16"/>
      <c r="O8" s="16"/>
      <c r="P8" s="16"/>
      <c r="Q8" s="16">
        <v>24000</v>
      </c>
      <c r="R8" s="16"/>
      <c r="S8" s="16"/>
      <c r="T8" s="20">
        <f t="shared" ref="T8" si="13">SUM(H8:S8)</f>
        <v>60240</v>
      </c>
      <c r="U8" s="16"/>
      <c r="V8" s="16"/>
      <c r="W8" s="16">
        <v>12000</v>
      </c>
      <c r="X8" s="16"/>
      <c r="Y8" s="16"/>
      <c r="Z8" s="16"/>
      <c r="AA8" s="16"/>
      <c r="AB8" s="16"/>
      <c r="AC8" s="16"/>
      <c r="AD8" s="16"/>
      <c r="AE8" s="16"/>
      <c r="AF8" s="16"/>
      <c r="AG8" s="20">
        <f t="shared" ref="AG8" si="14">SUM(U8:AF8)</f>
        <v>12000</v>
      </c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20">
        <f t="shared" ref="AT8" si="15">SUM(AH8:AS8)</f>
        <v>0</v>
      </c>
    </row>
    <row r="9" spans="1:46" x14ac:dyDescent="0.25">
      <c r="A9" t="s">
        <v>44</v>
      </c>
      <c r="B9" t="s">
        <v>45</v>
      </c>
      <c r="C9" t="s">
        <v>49</v>
      </c>
      <c r="D9" t="str">
        <f t="shared" si="4"/>
        <v>Produit 3</v>
      </c>
      <c r="E9" t="s">
        <v>37</v>
      </c>
      <c r="F9" s="15" t="s">
        <v>9</v>
      </c>
      <c r="G9" s="19" t="s">
        <v>2</v>
      </c>
      <c r="H9" s="14">
        <f>H3-H4+H8</f>
        <v>19067</v>
      </c>
      <c r="I9" s="14">
        <f t="shared" ref="I9:S9" si="16">I3-I4+I8</f>
        <v>14234</v>
      </c>
      <c r="J9" s="14">
        <f t="shared" si="16"/>
        <v>9401</v>
      </c>
      <c r="K9" s="14">
        <f t="shared" si="16"/>
        <v>18008</v>
      </c>
      <c r="L9" s="14">
        <f t="shared" si="16"/>
        <v>13175</v>
      </c>
      <c r="M9" s="14">
        <f t="shared" si="16"/>
        <v>20342</v>
      </c>
      <c r="N9" s="14">
        <f t="shared" si="16"/>
        <v>15509</v>
      </c>
      <c r="O9" s="14">
        <f t="shared" si="16"/>
        <v>10676</v>
      </c>
      <c r="P9" s="14">
        <f t="shared" si="16"/>
        <v>5843</v>
      </c>
      <c r="Q9" s="14">
        <f t="shared" si="16"/>
        <v>25010</v>
      </c>
      <c r="R9" s="14">
        <f t="shared" si="16"/>
        <v>20177</v>
      </c>
      <c r="S9" s="14">
        <f t="shared" si="16"/>
        <v>15344</v>
      </c>
      <c r="T9" s="8" t="s">
        <v>15</v>
      </c>
      <c r="U9" s="14">
        <f>U3-U4+U8</f>
        <v>10173</v>
      </c>
      <c r="V9" s="14">
        <f t="shared" ref="V9:AF9" si="17">V3-V4+V8</f>
        <v>5002</v>
      </c>
      <c r="W9" s="14">
        <f>W3-W4+W8</f>
        <v>11831</v>
      </c>
      <c r="X9" s="14">
        <f t="shared" si="17"/>
        <v>6660</v>
      </c>
      <c r="Y9" s="14">
        <f t="shared" si="17"/>
        <v>1489</v>
      </c>
      <c r="Z9" s="14">
        <f t="shared" si="17"/>
        <v>-3682</v>
      </c>
      <c r="AA9" s="14">
        <f t="shared" si="17"/>
        <v>-8853</v>
      </c>
      <c r="AB9" s="14">
        <f t="shared" si="17"/>
        <v>-14024</v>
      </c>
      <c r="AC9" s="14">
        <f t="shared" si="17"/>
        <v>-19195</v>
      </c>
      <c r="AD9" s="14">
        <f t="shared" si="17"/>
        <v>-24366</v>
      </c>
      <c r="AE9" s="14">
        <f t="shared" si="17"/>
        <v>-29537</v>
      </c>
      <c r="AF9" s="14">
        <f t="shared" si="17"/>
        <v>-34708</v>
      </c>
      <c r="AG9" s="8" t="s">
        <v>15</v>
      </c>
      <c r="AH9" s="14">
        <f>AH3-AH4+AH8</f>
        <v>-40241</v>
      </c>
      <c r="AI9" s="14">
        <f>AI3-AI4+AI8</f>
        <v>-45774</v>
      </c>
      <c r="AJ9" s="14">
        <f t="shared" ref="AJ9:AS9" si="18">AJ3-AJ4+AJ8</f>
        <v>-51307</v>
      </c>
      <c r="AK9" s="14">
        <f t="shared" si="18"/>
        <v>-56840</v>
      </c>
      <c r="AL9" s="14">
        <f t="shared" si="18"/>
        <v>-62373</v>
      </c>
      <c r="AM9" s="14">
        <f t="shared" si="18"/>
        <v>-67906</v>
      </c>
      <c r="AN9" s="14">
        <f t="shared" si="18"/>
        <v>-73439</v>
      </c>
      <c r="AO9" s="14">
        <f t="shared" si="18"/>
        <v>-78972</v>
      </c>
      <c r="AP9" s="14">
        <f t="shared" si="18"/>
        <v>-84505</v>
      </c>
      <c r="AQ9" s="14">
        <f t="shared" si="18"/>
        <v>-90038</v>
      </c>
      <c r="AR9" s="14">
        <f t="shared" si="18"/>
        <v>-95571</v>
      </c>
      <c r="AS9" s="14">
        <f t="shared" si="18"/>
        <v>-101104</v>
      </c>
      <c r="AT9" s="8" t="s">
        <v>15</v>
      </c>
    </row>
    <row r="10" spans="1:46" x14ac:dyDescent="0.25">
      <c r="A10" t="s">
        <v>44</v>
      </c>
      <c r="B10" t="s">
        <v>45</v>
      </c>
      <c r="C10" t="s">
        <v>49</v>
      </c>
      <c r="D10" t="str">
        <f t="shared" si="4"/>
        <v>Produit 3</v>
      </c>
      <c r="E10" t="s">
        <v>37</v>
      </c>
      <c r="F10" s="6" t="s">
        <v>27</v>
      </c>
      <c r="G10" s="7" t="s">
        <v>2</v>
      </c>
      <c r="H10" s="29">
        <f t="shared" ref="H10:P10" si="19">IFERROR(AVERAGE(I4:K4),"-")</f>
        <v>4833</v>
      </c>
      <c r="I10" s="29">
        <f t="shared" si="19"/>
        <v>4833</v>
      </c>
      <c r="J10" s="29">
        <f>IFERROR(AVERAGE(K4:M4),"-")</f>
        <v>4833</v>
      </c>
      <c r="K10" s="29">
        <f t="shared" si="19"/>
        <v>4833</v>
      </c>
      <c r="L10" s="29">
        <f t="shared" si="19"/>
        <v>4833</v>
      </c>
      <c r="M10" s="29">
        <f t="shared" si="19"/>
        <v>4833</v>
      </c>
      <c r="N10" s="29">
        <f t="shared" si="19"/>
        <v>4833</v>
      </c>
      <c r="O10" s="29">
        <f t="shared" si="19"/>
        <v>4833</v>
      </c>
      <c r="P10" s="29">
        <f t="shared" si="19"/>
        <v>4833</v>
      </c>
      <c r="Q10" s="29">
        <f>IFERROR(AVERAGE(R4:S4,U4),"-")</f>
        <v>4945.666666666667</v>
      </c>
      <c r="R10" s="29">
        <f>IFERROR(AVERAGE(S4,U4:V4),"-")</f>
        <v>5058.333333333333</v>
      </c>
      <c r="S10" s="29">
        <f>IFERROR(AVERAGE(U4:W4),"-")</f>
        <v>5171</v>
      </c>
      <c r="T10" s="29" t="s">
        <v>15</v>
      </c>
      <c r="U10" s="29">
        <f>IFERROR(AVERAGE(V4:X4),"-")</f>
        <v>5171</v>
      </c>
      <c r="V10" s="29">
        <f t="shared" ref="V10:AC10" si="20">IFERROR(AVERAGE(W4:Y4),"-")</f>
        <v>5171</v>
      </c>
      <c r="W10" s="29">
        <f t="shared" si="20"/>
        <v>5171</v>
      </c>
      <c r="X10" s="29">
        <f t="shared" si="20"/>
        <v>5171</v>
      </c>
      <c r="Y10" s="29">
        <f t="shared" si="20"/>
        <v>5171</v>
      </c>
      <c r="Z10" s="29">
        <f t="shared" si="20"/>
        <v>5171</v>
      </c>
      <c r="AA10" s="29">
        <f t="shared" si="20"/>
        <v>5171</v>
      </c>
      <c r="AB10" s="29">
        <f t="shared" si="20"/>
        <v>5171</v>
      </c>
      <c r="AC10" s="29">
        <f t="shared" si="20"/>
        <v>5171</v>
      </c>
      <c r="AD10" s="29">
        <f>IFERROR(AVERAGE(AE4:AF4,AH4),"-")</f>
        <v>5291.666666666667</v>
      </c>
      <c r="AE10" s="29">
        <f>IFERROR(AVERAGE(AF4,AH4:AI4),"-")</f>
        <v>5412.333333333333</v>
      </c>
      <c r="AF10" s="29">
        <f>IFERROR(AVERAGE(AH4:AJ4),"-")</f>
        <v>5533</v>
      </c>
      <c r="AG10" s="29" t="s">
        <v>15</v>
      </c>
      <c r="AH10" s="29">
        <f>IFERROR(AVERAGE(AI4:AK4),"-")</f>
        <v>5533</v>
      </c>
      <c r="AI10" s="29">
        <f t="shared" ref="AI10:AP10" si="21">IFERROR(AVERAGE(AJ4:AL4),"-")</f>
        <v>5533</v>
      </c>
      <c r="AJ10" s="29">
        <f t="shared" si="21"/>
        <v>5533</v>
      </c>
      <c r="AK10" s="29">
        <f t="shared" si="21"/>
        <v>5533</v>
      </c>
      <c r="AL10" s="29">
        <f t="shared" si="21"/>
        <v>5533</v>
      </c>
      <c r="AM10" s="29">
        <f t="shared" si="21"/>
        <v>5533</v>
      </c>
      <c r="AN10" s="29">
        <f t="shared" si="21"/>
        <v>5533</v>
      </c>
      <c r="AO10" s="29">
        <f t="shared" si="21"/>
        <v>5533</v>
      </c>
      <c r="AP10" s="29">
        <f t="shared" si="21"/>
        <v>5533</v>
      </c>
      <c r="AQ10" s="29">
        <f>IFERROR(AVERAGE(AR4:AS4,AU4),"-")</f>
        <v>5533</v>
      </c>
      <c r="AR10" s="29">
        <f>IFERROR(AVERAGE(AS4,AU4:AV4),"-")</f>
        <v>5533</v>
      </c>
      <c r="AS10" s="29" t="str">
        <f>IFERROR(AVERAGE(AU4:AW4),"-")</f>
        <v>-</v>
      </c>
      <c r="AT10" s="21" t="s">
        <v>15</v>
      </c>
    </row>
    <row r="11" spans="1:46" x14ac:dyDescent="0.25">
      <c r="A11" t="s">
        <v>44</v>
      </c>
      <c r="B11" t="s">
        <v>45</v>
      </c>
      <c r="C11" t="s">
        <v>49</v>
      </c>
      <c r="D11" t="str">
        <f t="shared" si="4"/>
        <v>Produit 3</v>
      </c>
      <c r="E11" t="s">
        <v>37</v>
      </c>
      <c r="F11" s="6" t="s">
        <v>28</v>
      </c>
      <c r="G11" s="7" t="s">
        <v>2</v>
      </c>
      <c r="H11" s="29">
        <f t="shared" ref="H11:M11" si="22">IFERROR(AVERAGE(I4:N4),"-")</f>
        <v>4833</v>
      </c>
      <c r="I11" s="29">
        <f t="shared" si="22"/>
        <v>4833</v>
      </c>
      <c r="J11" s="29">
        <f t="shared" si="22"/>
        <v>4833</v>
      </c>
      <c r="K11" s="29">
        <f t="shared" si="22"/>
        <v>4833</v>
      </c>
      <c r="L11" s="29">
        <f t="shared" si="22"/>
        <v>4833</v>
      </c>
      <c r="M11" s="29">
        <f t="shared" si="22"/>
        <v>4833</v>
      </c>
      <c r="N11" s="29">
        <f>IFERROR(AVERAGE(O4:S4,U4),"-")</f>
        <v>4889.333333333333</v>
      </c>
      <c r="O11" s="29">
        <f>IFERROR(AVERAGE(P4:S4,U4:V4),"-")</f>
        <v>4945.666666666667</v>
      </c>
      <c r="P11" s="29">
        <f>IFERROR(AVERAGE(Q4:S4,U4:W4),"-")</f>
        <v>5002</v>
      </c>
      <c r="Q11" s="29">
        <f>IFERROR(AVERAGE(R4:S4,U4:X4),"-")</f>
        <v>5058.333333333333</v>
      </c>
      <c r="R11" s="29">
        <f>IFERROR(AVERAGE(S4,U4:Y4),"-")</f>
        <v>5114.666666666667</v>
      </c>
      <c r="S11" s="29">
        <f>IFERROR(AVERAGE(U4:Z4),"-")</f>
        <v>5171</v>
      </c>
      <c r="T11" s="29" t="s">
        <v>15</v>
      </c>
      <c r="U11" s="29">
        <f t="shared" ref="U11:Z11" si="23">IFERROR(AVERAGE(V4:AA4),"-")</f>
        <v>5171</v>
      </c>
      <c r="V11" s="29">
        <f t="shared" si="23"/>
        <v>5171</v>
      </c>
      <c r="W11" s="29">
        <f t="shared" si="23"/>
        <v>5171</v>
      </c>
      <c r="X11" s="29">
        <f t="shared" si="23"/>
        <v>5171</v>
      </c>
      <c r="Y11" s="29">
        <f t="shared" si="23"/>
        <v>5171</v>
      </c>
      <c r="Z11" s="29">
        <f t="shared" si="23"/>
        <v>5171</v>
      </c>
      <c r="AA11" s="29">
        <f>IFERROR(AVERAGE(AB4:AF4,AH4),"-")</f>
        <v>5231.333333333333</v>
      </c>
      <c r="AB11" s="29">
        <f>IFERROR(AVERAGE(AC4:AF4,AH4:AI4),"-")</f>
        <v>5291.666666666667</v>
      </c>
      <c r="AC11" s="29">
        <f>IFERROR(AVERAGE(AD4:AF4,AH4:AJ4),"-")</f>
        <v>5352</v>
      </c>
      <c r="AD11" s="29">
        <f>IFERROR(AVERAGE(AE4:AF4,AH4:AK4),"-")</f>
        <v>5412.333333333333</v>
      </c>
      <c r="AE11" s="29">
        <f>IFERROR(AVERAGE(AF4,AH4:AL4),"-")</f>
        <v>5472.666666666667</v>
      </c>
      <c r="AF11" s="29">
        <f>IFERROR(AVERAGE(AH4:AM4),"-")</f>
        <v>5533</v>
      </c>
      <c r="AG11" s="29" t="s">
        <v>15</v>
      </c>
      <c r="AH11" s="29">
        <f t="shared" ref="AH11:AM11" si="24">IFERROR(AVERAGE(AI4:AN4),"-")</f>
        <v>5533</v>
      </c>
      <c r="AI11" s="29">
        <f t="shared" si="24"/>
        <v>5533</v>
      </c>
      <c r="AJ11" s="29">
        <f t="shared" si="24"/>
        <v>5533</v>
      </c>
      <c r="AK11" s="29">
        <f t="shared" si="24"/>
        <v>5533</v>
      </c>
      <c r="AL11" s="29">
        <f t="shared" si="24"/>
        <v>5533</v>
      </c>
      <c r="AM11" s="29">
        <f t="shared" si="24"/>
        <v>5533</v>
      </c>
      <c r="AN11" s="29">
        <f>IFERROR(AVERAGE(AO4:AS4,AU4),"-")</f>
        <v>5533</v>
      </c>
      <c r="AO11" s="29">
        <f>IFERROR(AVERAGE(AP4:AS4,AU4:AV4),"-")</f>
        <v>5533</v>
      </c>
      <c r="AP11" s="29">
        <f>IFERROR(AVERAGE(AQ4:AS4,AU4:AW4),"-")</f>
        <v>5533</v>
      </c>
      <c r="AQ11" s="29">
        <f>IFERROR(AVERAGE(AR4:AS4,AU4:AX4),"-")</f>
        <v>5533</v>
      </c>
      <c r="AR11" s="29">
        <f>IFERROR(AVERAGE(AS4,AU4:AY4),"-")</f>
        <v>5533</v>
      </c>
      <c r="AS11" s="29" t="str">
        <f>IFERROR(AVERAGE(AU4:AZ4),"-")</f>
        <v>-</v>
      </c>
      <c r="AT11" s="21" t="s">
        <v>15</v>
      </c>
    </row>
    <row r="12" spans="1:46" x14ac:dyDescent="0.25">
      <c r="A12" t="s">
        <v>44</v>
      </c>
      <c r="B12" t="s">
        <v>45</v>
      </c>
      <c r="C12" t="s">
        <v>49</v>
      </c>
      <c r="D12" t="str">
        <f t="shared" si="4"/>
        <v>Produit 3</v>
      </c>
      <c r="E12" t="s">
        <v>37</v>
      </c>
      <c r="F12" s="6" t="s">
        <v>29</v>
      </c>
      <c r="G12" s="7" t="s">
        <v>2</v>
      </c>
      <c r="H12" s="29">
        <f>IFERROR(AVERAGE(I4:S4,U4),"-")</f>
        <v>4861.166666666667</v>
      </c>
      <c r="I12" s="29">
        <f>IFERROR(AVERAGE(J4:S4,U4:V4),"-")</f>
        <v>4889.333333333333</v>
      </c>
      <c r="J12" s="29">
        <f>IFERROR(AVERAGE(K4:S4,U4:W4),"-")</f>
        <v>4917.5</v>
      </c>
      <c r="K12" s="29">
        <f>IFERROR(AVERAGE(L4:S4,U4:X4),"-")</f>
        <v>4945.666666666667</v>
      </c>
      <c r="L12" s="29">
        <f>IFERROR(AVERAGE(M4:S4,U4:Y4),"-")</f>
        <v>4973.833333333333</v>
      </c>
      <c r="M12" s="29">
        <f>IFERROR(AVERAGE(N4:S4,U4:Z4),"-")</f>
        <v>5002</v>
      </c>
      <c r="N12" s="29">
        <f>IFERROR(AVERAGE(O4:S4,U4:AA4),"-")</f>
        <v>5030.166666666667</v>
      </c>
      <c r="O12" s="29">
        <f>IFERROR(AVERAGE(P4:S4,U4:AB4),"-")</f>
        <v>5058.333333333333</v>
      </c>
      <c r="P12" s="29">
        <f>IFERROR(AVERAGE(Q4:S4,U4:AC4),"-")</f>
        <v>5086.5</v>
      </c>
      <c r="Q12" s="29">
        <f>IFERROR(AVERAGE(R4:S4,U4:AD4),"-")</f>
        <v>5114.666666666667</v>
      </c>
      <c r="R12" s="29">
        <f>IFERROR(AVERAGE(S4,U4:AE4),"-")</f>
        <v>5142.833333333333</v>
      </c>
      <c r="S12" s="29">
        <f>IFERROR(AVERAGE(U4:AE4,AF4),"-")</f>
        <v>5171</v>
      </c>
      <c r="T12" s="29" t="s">
        <v>15</v>
      </c>
      <c r="U12" s="29">
        <f>IFERROR(AVERAGE(V4:AF4,AH4),"-")</f>
        <v>5201.166666666667</v>
      </c>
      <c r="V12" s="29">
        <f>IFERROR(AVERAGE(W4:AF4,AH4:AI4),"-")</f>
        <v>5231.333333333333</v>
      </c>
      <c r="W12" s="29">
        <f>IFERROR(AVERAGE(X4:AF4,AH4:AJ4),"-")</f>
        <v>5261.5</v>
      </c>
      <c r="X12" s="29">
        <f>IFERROR(AVERAGE(Y4:AF4,AH4:AK4),"-")</f>
        <v>5291.666666666667</v>
      </c>
      <c r="Y12" s="29">
        <f>IFERROR(AVERAGE(Z4:AF4,AH4:AL4),"-")</f>
        <v>5321.833333333333</v>
      </c>
      <c r="Z12" s="29">
        <f>IFERROR(AVERAGE(AA4:AF4,AH4:AM4),"-")</f>
        <v>5352</v>
      </c>
      <c r="AA12" s="29">
        <f>IFERROR(AVERAGE(AB4:AF4,AH4:AN4),"-")</f>
        <v>5382.166666666667</v>
      </c>
      <c r="AB12" s="29">
        <f>IFERROR(AVERAGE(AC4:AF4,AH4:AO4),"-")</f>
        <v>5412.333333333333</v>
      </c>
      <c r="AC12" s="29">
        <f>IFERROR(AVERAGE(AD4:AF4,AH4:AP4),"-")</f>
        <v>5442.5</v>
      </c>
      <c r="AD12" s="29">
        <f>IFERROR(AVERAGE(AE4:AF4,AH4:AQ4),"-")</f>
        <v>5472.666666666667</v>
      </c>
      <c r="AE12" s="29">
        <f>IFERROR(AVERAGE(AF4,AH4:AR4),"-")</f>
        <v>5502.833333333333</v>
      </c>
      <c r="AF12" s="29">
        <f>IFERROR(AVERAGE(AH4:AR4,AS4),"-")</f>
        <v>5533</v>
      </c>
      <c r="AG12" s="29" t="s">
        <v>15</v>
      </c>
      <c r="AH12" s="29">
        <f>IFERROR(AVERAGE(AI4:AS4,AU4),"-")</f>
        <v>5533</v>
      </c>
      <c r="AI12" s="29">
        <f>IFERROR(AVERAGE(AJ4:AS4,AU4:AV4),"-")</f>
        <v>5533</v>
      </c>
      <c r="AJ12" s="29">
        <f>IFERROR(AVERAGE(AK4:AS4,AU4:AW4),"-")</f>
        <v>5533</v>
      </c>
      <c r="AK12" s="29">
        <f>IFERROR(AVERAGE(AL4:AS4,AU4:AX4),"-")</f>
        <v>5533</v>
      </c>
      <c r="AL12" s="29">
        <f>IFERROR(AVERAGE(AM4:AS4,AU4:AY4),"-")</f>
        <v>5533</v>
      </c>
      <c r="AM12" s="29">
        <f>IFERROR(AVERAGE(AN4:AS4,AU4:AZ4),"-")</f>
        <v>5533</v>
      </c>
      <c r="AN12" s="29">
        <f>IFERROR(AVERAGE(AO4:AS4,AU4:BA4),"-")</f>
        <v>5533</v>
      </c>
      <c r="AO12" s="29">
        <f>IFERROR(AVERAGE(AP4:AS4,AU4:BB4),"-")</f>
        <v>5533</v>
      </c>
      <c r="AP12" s="29">
        <f>IFERROR(AVERAGE(AQ4:AS4,AU4:BC4),"-")</f>
        <v>5533</v>
      </c>
      <c r="AQ12" s="29">
        <f>IFERROR(AVERAGE(AR4:AS4,AU4:BD4),"-")</f>
        <v>5533</v>
      </c>
      <c r="AR12" s="29">
        <f>IFERROR(AVERAGE(AS4,AU4:BE4),"-")</f>
        <v>5533</v>
      </c>
      <c r="AS12" s="29" t="str">
        <f>IFERROR(AVERAGE(AU4:BE4,BF4),"-")</f>
        <v>-</v>
      </c>
      <c r="AT12" s="21" t="s">
        <v>15</v>
      </c>
    </row>
    <row r="13" spans="1:46" x14ac:dyDescent="0.25">
      <c r="A13" t="s">
        <v>44</v>
      </c>
      <c r="B13" t="s">
        <v>45</v>
      </c>
      <c r="C13" t="s">
        <v>49</v>
      </c>
      <c r="D13" t="str">
        <f t="shared" si="4"/>
        <v>Produit 3</v>
      </c>
      <c r="E13" t="s">
        <v>37</v>
      </c>
      <c r="F13" s="6" t="s">
        <v>33</v>
      </c>
      <c r="G13" s="7" t="s">
        <v>18</v>
      </c>
      <c r="H13" s="30">
        <f>IFERROR(H9/H10,"-")</f>
        <v>3.9451686323194703</v>
      </c>
      <c r="I13" s="30">
        <f t="shared" ref="I13:S13" si="25">IFERROR(I9/I10,"-")</f>
        <v>2.9451686323194703</v>
      </c>
      <c r="J13" s="30">
        <f t="shared" si="25"/>
        <v>1.9451686323194703</v>
      </c>
      <c r="K13" s="30">
        <f t="shared" si="25"/>
        <v>3.7260500724187877</v>
      </c>
      <c r="L13" s="30">
        <f t="shared" si="25"/>
        <v>2.7260500724187877</v>
      </c>
      <c r="M13" s="30">
        <f t="shared" si="25"/>
        <v>4.2089799296503205</v>
      </c>
      <c r="N13" s="30">
        <f t="shared" si="25"/>
        <v>3.2089799296503205</v>
      </c>
      <c r="O13" s="30">
        <f t="shared" si="25"/>
        <v>2.2089799296503205</v>
      </c>
      <c r="P13" s="30">
        <f t="shared" si="25"/>
        <v>1.2089799296503208</v>
      </c>
      <c r="Q13" s="30">
        <f t="shared" si="25"/>
        <v>5.0569522140594456</v>
      </c>
      <c r="R13" s="30">
        <f t="shared" si="25"/>
        <v>3.9888632619439872</v>
      </c>
      <c r="S13" s="30">
        <f t="shared" si="25"/>
        <v>2.967317733513827</v>
      </c>
      <c r="T13" s="30" t="s">
        <v>15</v>
      </c>
      <c r="U13" s="30">
        <f>IFERROR(U9/U10,"-")</f>
        <v>1.9673177335138272</v>
      </c>
      <c r="V13" s="30">
        <f t="shared" ref="V13:AF13" si="26">IFERROR(V9/V10,"-")</f>
        <v>0.9673177335138271</v>
      </c>
      <c r="W13" s="30">
        <f t="shared" si="26"/>
        <v>2.2879520402243281</v>
      </c>
      <c r="X13" s="30">
        <f t="shared" si="26"/>
        <v>1.2879520402243281</v>
      </c>
      <c r="Y13" s="30">
        <f t="shared" si="26"/>
        <v>0.28795204022432797</v>
      </c>
      <c r="Z13" s="30">
        <f t="shared" si="26"/>
        <v>-0.71204795977567203</v>
      </c>
      <c r="AA13" s="30">
        <f t="shared" si="26"/>
        <v>-1.7120479597756719</v>
      </c>
      <c r="AB13" s="30">
        <f t="shared" si="26"/>
        <v>-2.7120479597756719</v>
      </c>
      <c r="AC13" s="30">
        <f t="shared" si="26"/>
        <v>-3.7120479597756719</v>
      </c>
      <c r="AD13" s="30">
        <f t="shared" si="26"/>
        <v>-4.6045984251968504</v>
      </c>
      <c r="AE13" s="30">
        <f t="shared" si="26"/>
        <v>-5.4573504957812409</v>
      </c>
      <c r="AF13" s="30">
        <f t="shared" si="26"/>
        <v>-6.272908006506416</v>
      </c>
      <c r="AG13" s="30" t="s">
        <v>15</v>
      </c>
      <c r="AH13" s="30">
        <f>IFERROR(AH9/AH10,"-")</f>
        <v>-7.272908006506416</v>
      </c>
      <c r="AI13" s="30">
        <f t="shared" ref="AI13:AS13" si="27">IFERROR(AI9/AI10,"-")</f>
        <v>-8.272908006506416</v>
      </c>
      <c r="AJ13" s="30">
        <f t="shared" si="27"/>
        <v>-9.272908006506416</v>
      </c>
      <c r="AK13" s="30">
        <f t="shared" si="27"/>
        <v>-10.272908006506416</v>
      </c>
      <c r="AL13" s="30">
        <f t="shared" si="27"/>
        <v>-11.272908006506416</v>
      </c>
      <c r="AM13" s="30">
        <f t="shared" si="27"/>
        <v>-12.272908006506416</v>
      </c>
      <c r="AN13" s="30">
        <f t="shared" si="27"/>
        <v>-13.272908006506416</v>
      </c>
      <c r="AO13" s="30">
        <f t="shared" si="27"/>
        <v>-14.272908006506416</v>
      </c>
      <c r="AP13" s="30">
        <f t="shared" si="27"/>
        <v>-15.272908006506416</v>
      </c>
      <c r="AQ13" s="30">
        <f t="shared" si="27"/>
        <v>-16.272908006506416</v>
      </c>
      <c r="AR13" s="30">
        <f t="shared" si="27"/>
        <v>-17.272908006506416</v>
      </c>
      <c r="AS13" s="30" t="str">
        <f t="shared" si="27"/>
        <v>-</v>
      </c>
      <c r="AT13" s="21" t="s">
        <v>15</v>
      </c>
    </row>
    <row r="14" spans="1:46" x14ac:dyDescent="0.25">
      <c r="A14" t="s">
        <v>44</v>
      </c>
      <c r="B14" t="s">
        <v>45</v>
      </c>
      <c r="C14" t="s">
        <v>49</v>
      </c>
      <c r="D14" t="str">
        <f t="shared" si="4"/>
        <v>Produit 3</v>
      </c>
      <c r="E14" t="s">
        <v>37</v>
      </c>
      <c r="F14" s="6" t="s">
        <v>34</v>
      </c>
      <c r="G14" s="7" t="s">
        <v>18</v>
      </c>
      <c r="H14" s="30">
        <f>IFERROR(H9/H11,"-")</f>
        <v>3.9451686323194703</v>
      </c>
      <c r="I14" s="30">
        <f t="shared" ref="I14:S14" si="28">IFERROR(I9/I11,"-")</f>
        <v>2.9451686323194703</v>
      </c>
      <c r="J14" s="30">
        <f t="shared" si="28"/>
        <v>1.9451686323194703</v>
      </c>
      <c r="K14" s="30">
        <f t="shared" si="28"/>
        <v>3.7260500724187877</v>
      </c>
      <c r="L14" s="30">
        <f t="shared" si="28"/>
        <v>2.7260500724187877</v>
      </c>
      <c r="M14" s="30">
        <f t="shared" si="28"/>
        <v>4.2089799296503205</v>
      </c>
      <c r="N14" s="30">
        <f t="shared" si="28"/>
        <v>3.1720070902645214</v>
      </c>
      <c r="O14" s="30">
        <f t="shared" si="28"/>
        <v>2.1586574105277347</v>
      </c>
      <c r="P14" s="30">
        <f t="shared" si="28"/>
        <v>1.1681327469012395</v>
      </c>
      <c r="Q14" s="30">
        <f t="shared" si="28"/>
        <v>4.9443163097199347</v>
      </c>
      <c r="R14" s="30">
        <f t="shared" si="28"/>
        <v>3.9449296141814387</v>
      </c>
      <c r="S14" s="30">
        <f t="shared" si="28"/>
        <v>2.967317733513827</v>
      </c>
      <c r="T14" s="30" t="s">
        <v>15</v>
      </c>
      <c r="U14" s="30">
        <f>IFERROR(U9/U11,"-")</f>
        <v>1.9673177335138272</v>
      </c>
      <c r="V14" s="30">
        <f t="shared" ref="V14:AF14" si="29">IFERROR(V9/V11,"-")</f>
        <v>0.9673177335138271</v>
      </c>
      <c r="W14" s="30">
        <f t="shared" si="29"/>
        <v>2.2879520402243281</v>
      </c>
      <c r="X14" s="30">
        <f t="shared" si="29"/>
        <v>1.2879520402243281</v>
      </c>
      <c r="Y14" s="30">
        <f t="shared" si="29"/>
        <v>0.28795204022432797</v>
      </c>
      <c r="Z14" s="30">
        <f t="shared" si="29"/>
        <v>-0.71204795977567203</v>
      </c>
      <c r="AA14" s="30">
        <f t="shared" si="29"/>
        <v>-1.692302790875494</v>
      </c>
      <c r="AB14" s="30">
        <f t="shared" si="29"/>
        <v>-2.6502047244094489</v>
      </c>
      <c r="AC14" s="30">
        <f t="shared" si="29"/>
        <v>-3.5865097159940209</v>
      </c>
      <c r="AD14" s="30">
        <f t="shared" si="29"/>
        <v>-4.5019400135493015</v>
      </c>
      <c r="AE14" s="30">
        <f t="shared" si="29"/>
        <v>-5.397186015349007</v>
      </c>
      <c r="AF14" s="30">
        <f t="shared" si="29"/>
        <v>-6.272908006506416</v>
      </c>
      <c r="AG14" s="30" t="s">
        <v>15</v>
      </c>
      <c r="AH14" s="30">
        <f>IFERROR(AH9/AH11,"-")</f>
        <v>-7.272908006506416</v>
      </c>
      <c r="AI14" s="30">
        <f t="shared" ref="AI14:AS14" si="30">IFERROR(AI9/AI11,"-")</f>
        <v>-8.272908006506416</v>
      </c>
      <c r="AJ14" s="30">
        <f t="shared" si="30"/>
        <v>-9.272908006506416</v>
      </c>
      <c r="AK14" s="30">
        <f t="shared" si="30"/>
        <v>-10.272908006506416</v>
      </c>
      <c r="AL14" s="30">
        <f t="shared" si="30"/>
        <v>-11.272908006506416</v>
      </c>
      <c r="AM14" s="30">
        <f t="shared" si="30"/>
        <v>-12.272908006506416</v>
      </c>
      <c r="AN14" s="30">
        <f t="shared" si="30"/>
        <v>-13.272908006506416</v>
      </c>
      <c r="AO14" s="30">
        <f t="shared" si="30"/>
        <v>-14.272908006506416</v>
      </c>
      <c r="AP14" s="30">
        <f t="shared" si="30"/>
        <v>-15.272908006506416</v>
      </c>
      <c r="AQ14" s="30">
        <f t="shared" si="30"/>
        <v>-16.272908006506416</v>
      </c>
      <c r="AR14" s="30">
        <f t="shared" si="30"/>
        <v>-17.272908006506416</v>
      </c>
      <c r="AS14" s="30" t="str">
        <f t="shared" si="30"/>
        <v>-</v>
      </c>
      <c r="AT14" s="21" t="s">
        <v>15</v>
      </c>
    </row>
    <row r="15" spans="1:46" x14ac:dyDescent="0.25">
      <c r="A15" t="s">
        <v>44</v>
      </c>
      <c r="B15" t="s">
        <v>45</v>
      </c>
      <c r="C15" t="s">
        <v>49</v>
      </c>
      <c r="D15" t="str">
        <f t="shared" si="4"/>
        <v>Produit 3</v>
      </c>
      <c r="E15" t="s">
        <v>37</v>
      </c>
      <c r="F15" s="6" t="s">
        <v>35</v>
      </c>
      <c r="G15" s="7" t="s">
        <v>18</v>
      </c>
      <c r="H15" s="30">
        <f>IFERROR(H9/H12,"-")</f>
        <v>3.9223094593204646</v>
      </c>
      <c r="I15" s="30">
        <f t="shared" ref="I15:S15" si="31">IFERROR(I9/I12,"-")</f>
        <v>2.9112353422416146</v>
      </c>
      <c r="J15" s="30">
        <f t="shared" si="31"/>
        <v>1.911743772241993</v>
      </c>
      <c r="K15" s="30">
        <f t="shared" si="31"/>
        <v>3.6411673518905436</v>
      </c>
      <c r="L15" s="30">
        <f t="shared" si="31"/>
        <v>2.648862379787555</v>
      </c>
      <c r="M15" s="30">
        <f t="shared" si="31"/>
        <v>4.0667732906837264</v>
      </c>
      <c r="N15" s="30">
        <f t="shared" si="31"/>
        <v>3.0831980385010436</v>
      </c>
      <c r="O15" s="30">
        <f t="shared" si="31"/>
        <v>2.1105766062602966</v>
      </c>
      <c r="P15" s="30">
        <f t="shared" si="31"/>
        <v>1.1487270225105672</v>
      </c>
      <c r="Q15" s="30">
        <f t="shared" si="31"/>
        <v>4.8898592283628775</v>
      </c>
      <c r="R15" s="30">
        <f t="shared" si="31"/>
        <v>3.9233237190912922</v>
      </c>
      <c r="S15" s="30">
        <f t="shared" si="31"/>
        <v>2.967317733513827</v>
      </c>
      <c r="T15" s="30" t="s">
        <v>15</v>
      </c>
      <c r="U15" s="30">
        <f>IFERROR(U9/U12,"-")</f>
        <v>1.9559073284839938</v>
      </c>
      <c r="V15" s="30">
        <f t="shared" ref="V15:AF15" si="32">IFERROR(V9/V12,"-")</f>
        <v>0.95616159041671978</v>
      </c>
      <c r="W15" s="30">
        <f t="shared" si="32"/>
        <v>2.2485983084671672</v>
      </c>
      <c r="X15" s="30">
        <f t="shared" si="32"/>
        <v>1.2585826771653543</v>
      </c>
      <c r="Y15" s="30">
        <f t="shared" si="32"/>
        <v>0.27979079891015002</v>
      </c>
      <c r="Z15" s="30">
        <f t="shared" si="32"/>
        <v>-0.68796711509715991</v>
      </c>
      <c r="AA15" s="30">
        <f t="shared" si="32"/>
        <v>-1.6448765986436689</v>
      </c>
      <c r="AB15" s="30">
        <f t="shared" si="32"/>
        <v>-2.5911190490854223</v>
      </c>
      <c r="AC15" s="30">
        <f t="shared" si="32"/>
        <v>-3.5268718419843821</v>
      </c>
      <c r="AD15" s="30">
        <f t="shared" si="32"/>
        <v>-4.4523084419539529</v>
      </c>
      <c r="AE15" s="30">
        <f t="shared" si="32"/>
        <v>-5.3675985098585581</v>
      </c>
      <c r="AF15" s="30">
        <f t="shared" si="32"/>
        <v>-6.272908006506416</v>
      </c>
      <c r="AG15" s="30" t="s">
        <v>15</v>
      </c>
      <c r="AH15" s="30">
        <f>IFERROR(AH9/AH12,"-")</f>
        <v>-7.272908006506416</v>
      </c>
      <c r="AI15" s="30">
        <f t="shared" ref="AI15:AS15" si="33">IFERROR(AI9/AI12,"-")</f>
        <v>-8.272908006506416</v>
      </c>
      <c r="AJ15" s="30">
        <f t="shared" si="33"/>
        <v>-9.272908006506416</v>
      </c>
      <c r="AK15" s="30">
        <f t="shared" si="33"/>
        <v>-10.272908006506416</v>
      </c>
      <c r="AL15" s="30">
        <f t="shared" si="33"/>
        <v>-11.272908006506416</v>
      </c>
      <c r="AM15" s="30">
        <f t="shared" si="33"/>
        <v>-12.272908006506416</v>
      </c>
      <c r="AN15" s="30">
        <f t="shared" si="33"/>
        <v>-13.272908006506416</v>
      </c>
      <c r="AO15" s="30">
        <f t="shared" si="33"/>
        <v>-14.272908006506416</v>
      </c>
      <c r="AP15" s="30">
        <f t="shared" si="33"/>
        <v>-15.272908006506416</v>
      </c>
      <c r="AQ15" s="30">
        <f t="shared" si="33"/>
        <v>-16.272908006506416</v>
      </c>
      <c r="AR15" s="30">
        <f t="shared" si="33"/>
        <v>-17.272908006506416</v>
      </c>
      <c r="AS15" s="30" t="str">
        <f t="shared" si="33"/>
        <v>-</v>
      </c>
      <c r="AT15" s="21" t="s">
        <v>15</v>
      </c>
    </row>
    <row r="16" spans="1:46" s="1" customFormat="1" x14ac:dyDescent="0.25">
      <c r="A16" t="s">
        <v>44</v>
      </c>
      <c r="B16" t="s">
        <v>45</v>
      </c>
      <c r="C16" t="s">
        <v>49</v>
      </c>
      <c r="D16" t="str">
        <f t="shared" si="4"/>
        <v>Produit 3</v>
      </c>
      <c r="E16" t="s">
        <v>38</v>
      </c>
      <c r="F16" s="3" t="str">
        <f>F2</f>
        <v>Produit 3</v>
      </c>
      <c r="G16" s="22" t="s">
        <v>19</v>
      </c>
      <c r="H16" s="4">
        <f t="shared" ref="H16:S16" si="34">H2</f>
        <v>45658</v>
      </c>
      <c r="I16" s="4">
        <f t="shared" si="34"/>
        <v>45689</v>
      </c>
      <c r="J16" s="4">
        <f t="shared" si="34"/>
        <v>45717</v>
      </c>
      <c r="K16" s="31">
        <f t="shared" si="34"/>
        <v>45748</v>
      </c>
      <c r="L16" s="4">
        <f t="shared" si="34"/>
        <v>45778</v>
      </c>
      <c r="M16" s="4">
        <f t="shared" si="34"/>
        <v>45809</v>
      </c>
      <c r="N16" s="4">
        <f t="shared" si="34"/>
        <v>45839</v>
      </c>
      <c r="O16" s="4">
        <f t="shared" si="34"/>
        <v>45870</v>
      </c>
      <c r="P16" s="4">
        <f t="shared" si="34"/>
        <v>45901</v>
      </c>
      <c r="Q16" s="4">
        <f t="shared" si="34"/>
        <v>45931</v>
      </c>
      <c r="R16" s="4">
        <f t="shared" si="34"/>
        <v>45962</v>
      </c>
      <c r="S16" s="4">
        <f t="shared" si="34"/>
        <v>45992</v>
      </c>
      <c r="T16" s="5" t="s">
        <v>13</v>
      </c>
      <c r="U16" s="4">
        <f t="shared" ref="U16:AF16" si="35">U2</f>
        <v>46023</v>
      </c>
      <c r="V16" s="4">
        <f t="shared" si="35"/>
        <v>46054</v>
      </c>
      <c r="W16" s="4">
        <f t="shared" si="35"/>
        <v>46082</v>
      </c>
      <c r="X16" s="4">
        <f t="shared" si="35"/>
        <v>46113</v>
      </c>
      <c r="Y16" s="4">
        <f t="shared" si="35"/>
        <v>46143</v>
      </c>
      <c r="Z16" s="4">
        <f t="shared" si="35"/>
        <v>46174</v>
      </c>
      <c r="AA16" s="4">
        <f t="shared" si="35"/>
        <v>46204</v>
      </c>
      <c r="AB16" s="4">
        <f t="shared" si="35"/>
        <v>46235</v>
      </c>
      <c r="AC16" s="4">
        <f t="shared" si="35"/>
        <v>46266</v>
      </c>
      <c r="AD16" s="4">
        <f t="shared" si="35"/>
        <v>46296</v>
      </c>
      <c r="AE16" s="4">
        <f t="shared" si="35"/>
        <v>46327</v>
      </c>
      <c r="AF16" s="4">
        <f t="shared" si="35"/>
        <v>46357</v>
      </c>
      <c r="AG16" s="5" t="s">
        <v>22</v>
      </c>
      <c r="AH16" s="4">
        <f>AH2</f>
        <v>46388</v>
      </c>
      <c r="AI16" s="4">
        <f t="shared" ref="AI16:AS16" si="36">AI2</f>
        <v>46419</v>
      </c>
      <c r="AJ16" s="4">
        <f t="shared" si="36"/>
        <v>46447</v>
      </c>
      <c r="AK16" s="4">
        <f t="shared" si="36"/>
        <v>46478</v>
      </c>
      <c r="AL16" s="4">
        <f t="shared" si="36"/>
        <v>46508</v>
      </c>
      <c r="AM16" s="4">
        <f t="shared" si="36"/>
        <v>46539</v>
      </c>
      <c r="AN16" s="4">
        <f t="shared" si="36"/>
        <v>46569</v>
      </c>
      <c r="AO16" s="4">
        <f t="shared" si="36"/>
        <v>46600</v>
      </c>
      <c r="AP16" s="4">
        <f t="shared" si="36"/>
        <v>46631</v>
      </c>
      <c r="AQ16" s="4">
        <f t="shared" si="36"/>
        <v>46661</v>
      </c>
      <c r="AR16" s="4">
        <f t="shared" si="36"/>
        <v>46692</v>
      </c>
      <c r="AS16" s="4">
        <f t="shared" si="36"/>
        <v>46722</v>
      </c>
      <c r="AT16" s="5" t="s">
        <v>22</v>
      </c>
    </row>
    <row r="17" spans="1:46" x14ac:dyDescent="0.25">
      <c r="A17" t="s">
        <v>44</v>
      </c>
      <c r="B17" t="s">
        <v>45</v>
      </c>
      <c r="C17" t="s">
        <v>49</v>
      </c>
      <c r="D17" t="str">
        <f t="shared" si="4"/>
        <v>Produit 3</v>
      </c>
      <c r="E17" t="s">
        <v>38</v>
      </c>
      <c r="F17" s="15" t="s">
        <v>10</v>
      </c>
      <c r="G17" s="19" t="s">
        <v>2</v>
      </c>
      <c r="H17" s="14">
        <v>13100</v>
      </c>
      <c r="I17" s="14">
        <f>H26</f>
        <v>16200</v>
      </c>
      <c r="J17" s="14">
        <f t="shared" ref="J17:S17" si="37">I26</f>
        <v>8500</v>
      </c>
      <c r="K17" s="14">
        <f t="shared" si="37"/>
        <v>800</v>
      </c>
      <c r="L17" s="14">
        <f t="shared" si="37"/>
        <v>18540</v>
      </c>
      <c r="M17" s="14">
        <f t="shared" si="37"/>
        <v>13707</v>
      </c>
      <c r="N17" s="14">
        <f t="shared" si="37"/>
        <v>8874</v>
      </c>
      <c r="O17" s="14">
        <f t="shared" si="37"/>
        <v>4041</v>
      </c>
      <c r="P17" s="14">
        <f t="shared" si="37"/>
        <v>-792</v>
      </c>
      <c r="Q17" s="14">
        <f t="shared" si="37"/>
        <v>-5625</v>
      </c>
      <c r="R17" s="14">
        <f t="shared" si="37"/>
        <v>13542</v>
      </c>
      <c r="S17" s="14">
        <f t="shared" si="37"/>
        <v>8709</v>
      </c>
      <c r="T17" s="8" t="s">
        <v>15</v>
      </c>
      <c r="U17" s="14">
        <f>S26</f>
        <v>3876</v>
      </c>
      <c r="V17" s="14">
        <f>U26</f>
        <v>-1295</v>
      </c>
      <c r="W17" s="14">
        <f t="shared" ref="W17:AF17" si="38">V26</f>
        <v>-6466</v>
      </c>
      <c r="X17" s="14">
        <f t="shared" si="38"/>
        <v>-11637</v>
      </c>
      <c r="Y17" s="14">
        <f t="shared" si="38"/>
        <v>-16808</v>
      </c>
      <c r="Z17" s="14">
        <f t="shared" si="38"/>
        <v>-21979</v>
      </c>
      <c r="AA17" s="14">
        <f t="shared" si="38"/>
        <v>-27150</v>
      </c>
      <c r="AB17" s="14">
        <f t="shared" si="38"/>
        <v>-32321</v>
      </c>
      <c r="AC17" s="14">
        <f t="shared" si="38"/>
        <v>-37492</v>
      </c>
      <c r="AD17" s="14">
        <f t="shared" si="38"/>
        <v>-42663</v>
      </c>
      <c r="AE17" s="14">
        <f t="shared" si="38"/>
        <v>-47834</v>
      </c>
      <c r="AF17" s="14">
        <f t="shared" si="38"/>
        <v>-53005</v>
      </c>
      <c r="AG17" s="8" t="s">
        <v>15</v>
      </c>
      <c r="AH17" s="14">
        <f>AF26</f>
        <v>-58176</v>
      </c>
      <c r="AI17" s="14">
        <f>AH26</f>
        <v>-63709</v>
      </c>
      <c r="AJ17" s="14">
        <f t="shared" ref="AJ17:AS17" si="39">AI26</f>
        <v>-69242</v>
      </c>
      <c r="AK17" s="14">
        <f t="shared" si="39"/>
        <v>-74775</v>
      </c>
      <c r="AL17" s="14">
        <f t="shared" si="39"/>
        <v>-80308</v>
      </c>
      <c r="AM17" s="14">
        <f t="shared" si="39"/>
        <v>-85841</v>
      </c>
      <c r="AN17" s="14">
        <f t="shared" si="39"/>
        <v>-91374</v>
      </c>
      <c r="AO17" s="14">
        <f t="shared" si="39"/>
        <v>-96907</v>
      </c>
      <c r="AP17" s="14">
        <f t="shared" si="39"/>
        <v>-102440</v>
      </c>
      <c r="AQ17" s="14">
        <f t="shared" si="39"/>
        <v>-107973</v>
      </c>
      <c r="AR17" s="14">
        <f t="shared" si="39"/>
        <v>-113506</v>
      </c>
      <c r="AS17" s="14">
        <f t="shared" si="39"/>
        <v>-119039</v>
      </c>
      <c r="AT17" s="8" t="s">
        <v>15</v>
      </c>
    </row>
    <row r="18" spans="1:46" x14ac:dyDescent="0.25">
      <c r="A18" t="s">
        <v>44</v>
      </c>
      <c r="B18" t="s">
        <v>45</v>
      </c>
      <c r="C18" t="s">
        <v>49</v>
      </c>
      <c r="D18" t="str">
        <f t="shared" si="4"/>
        <v>Produit 3</v>
      </c>
      <c r="E18" t="s">
        <v>38</v>
      </c>
      <c r="F18" s="12" t="s">
        <v>17</v>
      </c>
      <c r="G18" s="13" t="s">
        <v>2</v>
      </c>
      <c r="H18" s="10">
        <v>7700</v>
      </c>
      <c r="I18" s="10">
        <v>7700</v>
      </c>
      <c r="J18" s="10">
        <v>7700</v>
      </c>
      <c r="K18" s="10">
        <v>7700</v>
      </c>
      <c r="L18" s="10">
        <f t="shared" ref="I18:S19" si="40">L4</f>
        <v>4833</v>
      </c>
      <c r="M18" s="10">
        <f>M4</f>
        <v>4833</v>
      </c>
      <c r="N18" s="10">
        <f t="shared" si="40"/>
        <v>4833</v>
      </c>
      <c r="O18" s="10">
        <f t="shared" si="40"/>
        <v>4833</v>
      </c>
      <c r="P18" s="10">
        <f t="shared" si="40"/>
        <v>4833</v>
      </c>
      <c r="Q18" s="10">
        <f t="shared" si="40"/>
        <v>4833</v>
      </c>
      <c r="R18" s="10">
        <f t="shared" si="40"/>
        <v>4833</v>
      </c>
      <c r="S18" s="10">
        <f t="shared" si="40"/>
        <v>4833</v>
      </c>
      <c r="T18" s="11">
        <f t="shared" ref="T18:T19" si="41">SUM(H18:S18)</f>
        <v>69464</v>
      </c>
      <c r="U18" s="10">
        <f>U4</f>
        <v>5171</v>
      </c>
      <c r="V18" s="10">
        <f t="shared" ref="V18:AF19" si="42">V4</f>
        <v>5171</v>
      </c>
      <c r="W18" s="10">
        <f t="shared" si="42"/>
        <v>5171</v>
      </c>
      <c r="X18" s="10">
        <f t="shared" si="42"/>
        <v>5171</v>
      </c>
      <c r="Y18" s="10">
        <f t="shared" si="42"/>
        <v>5171</v>
      </c>
      <c r="Z18" s="10">
        <f t="shared" si="42"/>
        <v>5171</v>
      </c>
      <c r="AA18" s="10">
        <f t="shared" si="42"/>
        <v>5171</v>
      </c>
      <c r="AB18" s="10">
        <f t="shared" si="42"/>
        <v>5171</v>
      </c>
      <c r="AC18" s="10">
        <f t="shared" si="42"/>
        <v>5171</v>
      </c>
      <c r="AD18" s="10">
        <f t="shared" si="42"/>
        <v>5171</v>
      </c>
      <c r="AE18" s="10">
        <f t="shared" si="42"/>
        <v>5171</v>
      </c>
      <c r="AF18" s="10">
        <f t="shared" si="42"/>
        <v>5171</v>
      </c>
      <c r="AG18" s="11">
        <f t="shared" ref="AG18:AG19" si="43">SUM(U18:AF18)</f>
        <v>62052</v>
      </c>
      <c r="AH18" s="10">
        <f>AH4</f>
        <v>5533</v>
      </c>
      <c r="AI18" s="10">
        <f t="shared" ref="AI18:AS19" si="44">AI4</f>
        <v>5533</v>
      </c>
      <c r="AJ18" s="10">
        <f t="shared" si="44"/>
        <v>5533</v>
      </c>
      <c r="AK18" s="10">
        <f t="shared" si="44"/>
        <v>5533</v>
      </c>
      <c r="AL18" s="10">
        <f t="shared" si="44"/>
        <v>5533</v>
      </c>
      <c r="AM18" s="10">
        <f t="shared" si="44"/>
        <v>5533</v>
      </c>
      <c r="AN18" s="10">
        <f t="shared" si="44"/>
        <v>5533</v>
      </c>
      <c r="AO18" s="10">
        <f t="shared" si="44"/>
        <v>5533</v>
      </c>
      <c r="AP18" s="10">
        <f t="shared" si="44"/>
        <v>5533</v>
      </c>
      <c r="AQ18" s="10">
        <f t="shared" si="44"/>
        <v>5533</v>
      </c>
      <c r="AR18" s="10">
        <f t="shared" si="44"/>
        <v>5533</v>
      </c>
      <c r="AS18" s="10">
        <f t="shared" si="44"/>
        <v>5533</v>
      </c>
      <c r="AT18" s="11">
        <f t="shared" ref="AT18:AT19" si="45">SUM(AH18:AS18)</f>
        <v>66396</v>
      </c>
    </row>
    <row r="19" spans="1:46" x14ac:dyDescent="0.25">
      <c r="A19" t="s">
        <v>44</v>
      </c>
      <c r="B19" t="s">
        <v>45</v>
      </c>
      <c r="C19" t="s">
        <v>49</v>
      </c>
      <c r="D19" t="str">
        <f t="shared" si="4"/>
        <v>Produit 3</v>
      </c>
      <c r="E19" t="s">
        <v>38</v>
      </c>
      <c r="F19" s="12" t="s">
        <v>17</v>
      </c>
      <c r="G19" s="13" t="s">
        <v>0</v>
      </c>
      <c r="H19" s="10">
        <f>H5</f>
        <v>35764.200000000004</v>
      </c>
      <c r="I19" s="10">
        <f t="shared" si="40"/>
        <v>35764.200000000004</v>
      </c>
      <c r="J19" s="10">
        <f t="shared" si="40"/>
        <v>35764.200000000004</v>
      </c>
      <c r="K19" s="10">
        <f t="shared" si="40"/>
        <v>35764.200000000004</v>
      </c>
      <c r="L19" s="10">
        <f t="shared" si="40"/>
        <v>35764.200000000004</v>
      </c>
      <c r="M19" s="10">
        <f>M5</f>
        <v>35764.200000000004</v>
      </c>
      <c r="N19" s="10">
        <f t="shared" si="40"/>
        <v>35764.200000000004</v>
      </c>
      <c r="O19" s="10">
        <f t="shared" si="40"/>
        <v>35764.200000000004</v>
      </c>
      <c r="P19" s="10">
        <f t="shared" si="40"/>
        <v>35764.200000000004</v>
      </c>
      <c r="Q19" s="10">
        <f t="shared" si="40"/>
        <v>35764.200000000004</v>
      </c>
      <c r="R19" s="10">
        <f t="shared" si="40"/>
        <v>35764.200000000004</v>
      </c>
      <c r="S19" s="10">
        <f t="shared" si="40"/>
        <v>35764.200000000004</v>
      </c>
      <c r="T19" s="11">
        <f t="shared" si="41"/>
        <v>429170.40000000008</v>
      </c>
      <c r="U19" s="10">
        <f>U5</f>
        <v>38265.4</v>
      </c>
      <c r="V19" s="10">
        <f t="shared" si="42"/>
        <v>38265.4</v>
      </c>
      <c r="W19" s="10">
        <f t="shared" si="42"/>
        <v>38265.4</v>
      </c>
      <c r="X19" s="10">
        <f t="shared" si="42"/>
        <v>38265.4</v>
      </c>
      <c r="Y19" s="10">
        <f t="shared" si="42"/>
        <v>38265.4</v>
      </c>
      <c r="Z19" s="10">
        <f t="shared" si="42"/>
        <v>38265.4</v>
      </c>
      <c r="AA19" s="10">
        <f t="shared" si="42"/>
        <v>38265.4</v>
      </c>
      <c r="AB19" s="10">
        <f t="shared" si="42"/>
        <v>38265.4</v>
      </c>
      <c r="AC19" s="10">
        <f t="shared" si="42"/>
        <v>38265.4</v>
      </c>
      <c r="AD19" s="10">
        <f t="shared" si="42"/>
        <v>38265.4</v>
      </c>
      <c r="AE19" s="10">
        <f t="shared" si="42"/>
        <v>38265.4</v>
      </c>
      <c r="AF19" s="10">
        <f t="shared" si="42"/>
        <v>38265.4</v>
      </c>
      <c r="AG19" s="11">
        <f t="shared" si="43"/>
        <v>459184.8000000001</v>
      </c>
      <c r="AH19" s="10">
        <f>AH5</f>
        <v>40944.200000000004</v>
      </c>
      <c r="AI19" s="10">
        <f t="shared" si="44"/>
        <v>40944.200000000004</v>
      </c>
      <c r="AJ19" s="10">
        <f t="shared" si="44"/>
        <v>40944.200000000004</v>
      </c>
      <c r="AK19" s="10">
        <f t="shared" si="44"/>
        <v>40944.200000000004</v>
      </c>
      <c r="AL19" s="10">
        <f t="shared" si="44"/>
        <v>40944.200000000004</v>
      </c>
      <c r="AM19" s="10">
        <f t="shared" si="44"/>
        <v>40944.200000000004</v>
      </c>
      <c r="AN19" s="10">
        <f t="shared" si="44"/>
        <v>40944.200000000004</v>
      </c>
      <c r="AO19" s="10">
        <f t="shared" si="44"/>
        <v>40944.200000000004</v>
      </c>
      <c r="AP19" s="10">
        <f t="shared" si="44"/>
        <v>40944.200000000004</v>
      </c>
      <c r="AQ19" s="10">
        <f t="shared" si="44"/>
        <v>40944.200000000004</v>
      </c>
      <c r="AR19" s="10">
        <f t="shared" si="44"/>
        <v>40944.200000000004</v>
      </c>
      <c r="AS19" s="10">
        <f t="shared" si="44"/>
        <v>40944.200000000004</v>
      </c>
      <c r="AT19" s="11">
        <f t="shared" si="45"/>
        <v>491330.40000000008</v>
      </c>
    </row>
    <row r="20" spans="1:46" x14ac:dyDescent="0.25">
      <c r="A20" t="s">
        <v>44</v>
      </c>
      <c r="B20" t="s">
        <v>45</v>
      </c>
      <c r="C20" t="s">
        <v>49</v>
      </c>
      <c r="D20" t="str">
        <f t="shared" si="4"/>
        <v>Produit 3</v>
      </c>
      <c r="E20" t="s">
        <v>38</v>
      </c>
      <c r="F20" s="6" t="s">
        <v>6</v>
      </c>
      <c r="G20" s="7" t="s">
        <v>2</v>
      </c>
      <c r="H20" s="8" t="s">
        <v>15</v>
      </c>
      <c r="I20" s="8" t="s">
        <v>15</v>
      </c>
      <c r="J20" s="8" t="s">
        <v>15</v>
      </c>
      <c r="K20" s="8" t="s">
        <v>15</v>
      </c>
      <c r="L20" s="8" t="s">
        <v>15</v>
      </c>
      <c r="M20" s="8" t="s">
        <v>15</v>
      </c>
      <c r="N20" s="8" t="s">
        <v>15</v>
      </c>
      <c r="O20" s="8" t="s">
        <v>15</v>
      </c>
      <c r="P20" s="8" t="s">
        <v>15</v>
      </c>
      <c r="Q20" s="8" t="s">
        <v>15</v>
      </c>
      <c r="R20" s="8" t="s">
        <v>15</v>
      </c>
      <c r="S20" s="8" t="s">
        <v>15</v>
      </c>
      <c r="T20" s="8" t="s">
        <v>15</v>
      </c>
      <c r="U20" s="9">
        <f>IFERROR(U18/H18,"-")</f>
        <v>0.67155844155844158</v>
      </c>
      <c r="V20" s="9">
        <f t="shared" ref="V20:AF21" si="46">IFERROR(V18/I18,"-")</f>
        <v>0.67155844155844158</v>
      </c>
      <c r="W20" s="9">
        <f t="shared" si="46"/>
        <v>0.67155844155844158</v>
      </c>
      <c r="X20" s="9">
        <f t="shared" si="46"/>
        <v>0.67155844155844158</v>
      </c>
      <c r="Y20" s="9">
        <f t="shared" si="46"/>
        <v>1.0699358576453548</v>
      </c>
      <c r="Z20" s="9">
        <f t="shared" si="46"/>
        <v>1.0699358576453548</v>
      </c>
      <c r="AA20" s="9">
        <f t="shared" si="46"/>
        <v>1.0699358576453548</v>
      </c>
      <c r="AB20" s="9">
        <f t="shared" si="46"/>
        <v>1.0699358576453548</v>
      </c>
      <c r="AC20" s="9">
        <f t="shared" si="46"/>
        <v>1.0699358576453548</v>
      </c>
      <c r="AD20" s="9">
        <f t="shared" si="46"/>
        <v>1.0699358576453548</v>
      </c>
      <c r="AE20" s="9">
        <f t="shared" si="46"/>
        <v>1.0699358576453548</v>
      </c>
      <c r="AF20" s="9">
        <f t="shared" si="46"/>
        <v>1.0699358576453548</v>
      </c>
      <c r="AG20" s="9">
        <f>IFERROR(AG18/T18,"-")</f>
        <v>0.89329724749510542</v>
      </c>
      <c r="AH20" s="9">
        <f>IFERROR(AH18/U18,"-")</f>
        <v>1.0700058015857667</v>
      </c>
      <c r="AI20" s="9">
        <f t="shared" ref="AI20:AS21" si="47">IFERROR(AI18/V18,"-")</f>
        <v>1.0700058015857667</v>
      </c>
      <c r="AJ20" s="9">
        <f t="shared" si="47"/>
        <v>1.0700058015857667</v>
      </c>
      <c r="AK20" s="9">
        <f t="shared" si="47"/>
        <v>1.0700058015857667</v>
      </c>
      <c r="AL20" s="9">
        <f t="shared" si="47"/>
        <v>1.0700058015857667</v>
      </c>
      <c r="AM20" s="9">
        <f t="shared" si="47"/>
        <v>1.0700058015857667</v>
      </c>
      <c r="AN20" s="9">
        <f t="shared" si="47"/>
        <v>1.0700058015857667</v>
      </c>
      <c r="AO20" s="9">
        <f t="shared" si="47"/>
        <v>1.0700058015857667</v>
      </c>
      <c r="AP20" s="9">
        <f t="shared" si="47"/>
        <v>1.0700058015857667</v>
      </c>
      <c r="AQ20" s="9">
        <f t="shared" si="47"/>
        <v>1.0700058015857667</v>
      </c>
      <c r="AR20" s="9">
        <f t="shared" si="47"/>
        <v>1.0700058015857667</v>
      </c>
      <c r="AS20" s="9">
        <f t="shared" si="47"/>
        <v>1.0700058015857667</v>
      </c>
      <c r="AT20" s="9">
        <f>IFERROR(AT18/AG18,"-")</f>
        <v>1.0700058015857667</v>
      </c>
    </row>
    <row r="21" spans="1:46" x14ac:dyDescent="0.25">
      <c r="A21" t="s">
        <v>44</v>
      </c>
      <c r="B21" t="s">
        <v>45</v>
      </c>
      <c r="C21" t="s">
        <v>49</v>
      </c>
      <c r="D21" t="str">
        <f t="shared" si="4"/>
        <v>Produit 3</v>
      </c>
      <c r="E21" t="s">
        <v>38</v>
      </c>
      <c r="F21" s="6" t="s">
        <v>6</v>
      </c>
      <c r="G21" s="7" t="s">
        <v>0</v>
      </c>
      <c r="H21" s="8" t="s">
        <v>15</v>
      </c>
      <c r="I21" s="8" t="s">
        <v>15</v>
      </c>
      <c r="J21" s="8" t="s">
        <v>15</v>
      </c>
      <c r="K21" s="8" t="s">
        <v>15</v>
      </c>
      <c r="L21" s="8" t="s">
        <v>15</v>
      </c>
      <c r="M21" s="8" t="s">
        <v>15</v>
      </c>
      <c r="N21" s="8" t="s">
        <v>15</v>
      </c>
      <c r="O21" s="8" t="s">
        <v>15</v>
      </c>
      <c r="P21" s="8" t="s">
        <v>15</v>
      </c>
      <c r="Q21" s="8" t="s">
        <v>15</v>
      </c>
      <c r="R21" s="8" t="s">
        <v>15</v>
      </c>
      <c r="S21" s="8" t="s">
        <v>15</v>
      </c>
      <c r="T21" s="8" t="s">
        <v>15</v>
      </c>
      <c r="U21" s="9">
        <f>IFERROR(U19/H19,"-")</f>
        <v>1.0699358576453548</v>
      </c>
      <c r="V21" s="9">
        <f t="shared" si="46"/>
        <v>1.0699358576453548</v>
      </c>
      <c r="W21" s="9">
        <f t="shared" si="46"/>
        <v>1.0699358576453548</v>
      </c>
      <c r="X21" s="9">
        <f t="shared" si="46"/>
        <v>1.0699358576453548</v>
      </c>
      <c r="Y21" s="9">
        <f t="shared" si="46"/>
        <v>1.0699358576453548</v>
      </c>
      <c r="Z21" s="9">
        <f t="shared" si="46"/>
        <v>1.0699358576453548</v>
      </c>
      <c r="AA21" s="9">
        <f t="shared" si="46"/>
        <v>1.0699358576453548</v>
      </c>
      <c r="AB21" s="9">
        <f t="shared" si="46"/>
        <v>1.0699358576453548</v>
      </c>
      <c r="AC21" s="9">
        <f t="shared" si="46"/>
        <v>1.0699358576453548</v>
      </c>
      <c r="AD21" s="9">
        <f t="shared" si="46"/>
        <v>1.0699358576453548</v>
      </c>
      <c r="AE21" s="9">
        <f t="shared" si="46"/>
        <v>1.0699358576453548</v>
      </c>
      <c r="AF21" s="9">
        <f t="shared" si="46"/>
        <v>1.0699358576453548</v>
      </c>
      <c r="AG21" s="9">
        <f>IFERROR(AG19/T19,"-")</f>
        <v>1.0699358576453548</v>
      </c>
      <c r="AH21" s="9">
        <f>IFERROR(AH19/U19,"-")</f>
        <v>1.0700058015857667</v>
      </c>
      <c r="AI21" s="9">
        <f t="shared" si="47"/>
        <v>1.0700058015857667</v>
      </c>
      <c r="AJ21" s="9">
        <f t="shared" si="47"/>
        <v>1.0700058015857667</v>
      </c>
      <c r="AK21" s="9">
        <f t="shared" si="47"/>
        <v>1.0700058015857667</v>
      </c>
      <c r="AL21" s="9">
        <f t="shared" si="47"/>
        <v>1.0700058015857667</v>
      </c>
      <c r="AM21" s="9">
        <f t="shared" si="47"/>
        <v>1.0700058015857667</v>
      </c>
      <c r="AN21" s="9">
        <f t="shared" si="47"/>
        <v>1.0700058015857667</v>
      </c>
      <c r="AO21" s="9">
        <f t="shared" si="47"/>
        <v>1.0700058015857667</v>
      </c>
      <c r="AP21" s="9">
        <f t="shared" si="47"/>
        <v>1.0700058015857667</v>
      </c>
      <c r="AQ21" s="9">
        <f t="shared" si="47"/>
        <v>1.0700058015857667</v>
      </c>
      <c r="AR21" s="9">
        <f t="shared" si="47"/>
        <v>1.0700058015857667</v>
      </c>
      <c r="AS21" s="9">
        <f t="shared" si="47"/>
        <v>1.0700058015857667</v>
      </c>
      <c r="AT21" s="9">
        <f>IFERROR(AT19/AG19,"-")</f>
        <v>1.0700058015857667</v>
      </c>
    </row>
    <row r="22" spans="1:46" x14ac:dyDescent="0.25">
      <c r="A22" t="s">
        <v>44</v>
      </c>
      <c r="B22" t="s">
        <v>45</v>
      </c>
      <c r="C22" t="s">
        <v>49</v>
      </c>
      <c r="D22" t="str">
        <f t="shared" si="4"/>
        <v>Produit 3</v>
      </c>
      <c r="E22" t="s">
        <v>38</v>
      </c>
      <c r="F22" s="6" t="s">
        <v>1</v>
      </c>
      <c r="G22" s="7" t="s">
        <v>2</v>
      </c>
      <c r="H22" s="9">
        <f>IFERROR(H18/H4,"-")</f>
        <v>1.5932133250569005</v>
      </c>
      <c r="I22" s="9">
        <f t="shared" ref="I22:AT23" si="48">IFERROR(I18/I4,"-")</f>
        <v>1.5932133250569005</v>
      </c>
      <c r="J22" s="9">
        <f t="shared" si="48"/>
        <v>1.5932133250569005</v>
      </c>
      <c r="K22" s="9">
        <f t="shared" si="48"/>
        <v>1.5932133250569005</v>
      </c>
      <c r="L22" s="9">
        <f t="shared" si="48"/>
        <v>1</v>
      </c>
      <c r="M22" s="9">
        <f t="shared" si="48"/>
        <v>1</v>
      </c>
      <c r="N22" s="9">
        <f t="shared" si="48"/>
        <v>1</v>
      </c>
      <c r="O22" s="9">
        <f t="shared" si="48"/>
        <v>1</v>
      </c>
      <c r="P22" s="9">
        <f t="shared" si="48"/>
        <v>1</v>
      </c>
      <c r="Q22" s="9">
        <f t="shared" si="48"/>
        <v>1</v>
      </c>
      <c r="R22" s="9">
        <f t="shared" si="48"/>
        <v>1</v>
      </c>
      <c r="S22" s="9">
        <f t="shared" si="48"/>
        <v>1</v>
      </c>
      <c r="T22" s="9">
        <f t="shared" si="48"/>
        <v>1.1977377750189668</v>
      </c>
      <c r="U22" s="9">
        <f t="shared" si="48"/>
        <v>1</v>
      </c>
      <c r="V22" s="9">
        <f t="shared" si="48"/>
        <v>1</v>
      </c>
      <c r="W22" s="9">
        <f t="shared" si="48"/>
        <v>1</v>
      </c>
      <c r="X22" s="9">
        <f t="shared" si="48"/>
        <v>1</v>
      </c>
      <c r="Y22" s="9">
        <f t="shared" si="48"/>
        <v>1</v>
      </c>
      <c r="Z22" s="9">
        <f t="shared" si="48"/>
        <v>1</v>
      </c>
      <c r="AA22" s="9">
        <f t="shared" si="48"/>
        <v>1</v>
      </c>
      <c r="AB22" s="9">
        <f t="shared" si="48"/>
        <v>1</v>
      </c>
      <c r="AC22" s="9">
        <f t="shared" si="48"/>
        <v>1</v>
      </c>
      <c r="AD22" s="9">
        <f t="shared" si="48"/>
        <v>1</v>
      </c>
      <c r="AE22" s="9">
        <f t="shared" si="48"/>
        <v>1</v>
      </c>
      <c r="AF22" s="9">
        <f t="shared" si="48"/>
        <v>1</v>
      </c>
      <c r="AG22" s="9">
        <f t="shared" si="48"/>
        <v>1</v>
      </c>
      <c r="AH22" s="9">
        <f t="shared" si="48"/>
        <v>1</v>
      </c>
      <c r="AI22" s="9">
        <f t="shared" si="48"/>
        <v>1</v>
      </c>
      <c r="AJ22" s="9">
        <f t="shared" si="48"/>
        <v>1</v>
      </c>
      <c r="AK22" s="9">
        <f t="shared" si="48"/>
        <v>1</v>
      </c>
      <c r="AL22" s="9">
        <f t="shared" si="48"/>
        <v>1</v>
      </c>
      <c r="AM22" s="9">
        <f t="shared" si="48"/>
        <v>1</v>
      </c>
      <c r="AN22" s="9">
        <f t="shared" si="48"/>
        <v>1</v>
      </c>
      <c r="AO22" s="9">
        <f t="shared" si="48"/>
        <v>1</v>
      </c>
      <c r="AP22" s="9">
        <f t="shared" si="48"/>
        <v>1</v>
      </c>
      <c r="AQ22" s="9">
        <f t="shared" si="48"/>
        <v>1</v>
      </c>
      <c r="AR22" s="9">
        <f t="shared" si="48"/>
        <v>1</v>
      </c>
      <c r="AS22" s="9">
        <f t="shared" si="48"/>
        <v>1</v>
      </c>
      <c r="AT22" s="9">
        <f t="shared" si="48"/>
        <v>1</v>
      </c>
    </row>
    <row r="23" spans="1:46" x14ac:dyDescent="0.25">
      <c r="A23" t="s">
        <v>44</v>
      </c>
      <c r="B23" t="s">
        <v>45</v>
      </c>
      <c r="C23" t="s">
        <v>49</v>
      </c>
      <c r="D23" t="str">
        <f t="shared" si="4"/>
        <v>Produit 3</v>
      </c>
      <c r="E23" t="s">
        <v>38</v>
      </c>
      <c r="F23" s="6" t="s">
        <v>1</v>
      </c>
      <c r="G23" s="7" t="s">
        <v>0</v>
      </c>
      <c r="H23" s="9">
        <f>IFERROR(H19/H5,"-")</f>
        <v>1</v>
      </c>
      <c r="I23" s="9">
        <f t="shared" si="48"/>
        <v>1</v>
      </c>
      <c r="J23" s="9">
        <f t="shared" si="48"/>
        <v>1</v>
      </c>
      <c r="K23" s="9">
        <f t="shared" si="48"/>
        <v>1</v>
      </c>
      <c r="L23" s="9">
        <f t="shared" si="48"/>
        <v>1</v>
      </c>
      <c r="M23" s="9">
        <f t="shared" si="48"/>
        <v>1</v>
      </c>
      <c r="N23" s="9">
        <f t="shared" si="48"/>
        <v>1</v>
      </c>
      <c r="O23" s="9">
        <f t="shared" si="48"/>
        <v>1</v>
      </c>
      <c r="P23" s="9">
        <f t="shared" si="48"/>
        <v>1</v>
      </c>
      <c r="Q23" s="9">
        <f t="shared" si="48"/>
        <v>1</v>
      </c>
      <c r="R23" s="9">
        <f t="shared" si="48"/>
        <v>1</v>
      </c>
      <c r="S23" s="9">
        <f t="shared" si="48"/>
        <v>1</v>
      </c>
      <c r="T23" s="9">
        <f t="shared" si="48"/>
        <v>1</v>
      </c>
      <c r="U23" s="9">
        <f t="shared" si="48"/>
        <v>1</v>
      </c>
      <c r="V23" s="9">
        <f t="shared" si="48"/>
        <v>1</v>
      </c>
      <c r="W23" s="9">
        <f t="shared" si="48"/>
        <v>1</v>
      </c>
      <c r="X23" s="9">
        <f t="shared" si="48"/>
        <v>1</v>
      </c>
      <c r="Y23" s="9">
        <f t="shared" si="48"/>
        <v>1</v>
      </c>
      <c r="Z23" s="9">
        <f t="shared" si="48"/>
        <v>1</v>
      </c>
      <c r="AA23" s="9">
        <f t="shared" si="48"/>
        <v>1</v>
      </c>
      <c r="AB23" s="9">
        <f t="shared" si="48"/>
        <v>1</v>
      </c>
      <c r="AC23" s="9">
        <f t="shared" si="48"/>
        <v>1</v>
      </c>
      <c r="AD23" s="9">
        <f t="shared" si="48"/>
        <v>1</v>
      </c>
      <c r="AE23" s="9">
        <f t="shared" si="48"/>
        <v>1</v>
      </c>
      <c r="AF23" s="9">
        <f t="shared" si="48"/>
        <v>1</v>
      </c>
      <c r="AG23" s="9">
        <f t="shared" si="48"/>
        <v>1</v>
      </c>
      <c r="AH23" s="9">
        <f t="shared" si="48"/>
        <v>1</v>
      </c>
      <c r="AI23" s="9">
        <f t="shared" si="48"/>
        <v>1</v>
      </c>
      <c r="AJ23" s="9">
        <f t="shared" si="48"/>
        <v>1</v>
      </c>
      <c r="AK23" s="9">
        <f t="shared" si="48"/>
        <v>1</v>
      </c>
      <c r="AL23" s="9">
        <f t="shared" si="48"/>
        <v>1</v>
      </c>
      <c r="AM23" s="9">
        <f t="shared" si="48"/>
        <v>1</v>
      </c>
      <c r="AN23" s="9">
        <f t="shared" si="48"/>
        <v>1</v>
      </c>
      <c r="AO23" s="9">
        <f t="shared" si="48"/>
        <v>1</v>
      </c>
      <c r="AP23" s="9">
        <f t="shared" si="48"/>
        <v>1</v>
      </c>
      <c r="AQ23" s="9">
        <f t="shared" si="48"/>
        <v>1</v>
      </c>
      <c r="AR23" s="9">
        <f t="shared" si="48"/>
        <v>1</v>
      </c>
      <c r="AS23" s="9">
        <f t="shared" si="48"/>
        <v>1</v>
      </c>
      <c r="AT23" s="9">
        <f t="shared" si="48"/>
        <v>1</v>
      </c>
    </row>
    <row r="24" spans="1:46" x14ac:dyDescent="0.25">
      <c r="A24" t="s">
        <v>44</v>
      </c>
      <c r="B24" t="s">
        <v>45</v>
      </c>
      <c r="C24" t="s">
        <v>49</v>
      </c>
      <c r="D24" t="str">
        <f t="shared" si="4"/>
        <v>Produit 3</v>
      </c>
      <c r="E24" t="s">
        <v>38</v>
      </c>
      <c r="F24" s="17" t="s">
        <v>12</v>
      </c>
      <c r="G24" s="18" t="s">
        <v>2</v>
      </c>
      <c r="H24" s="16">
        <v>10800</v>
      </c>
      <c r="I24" s="16"/>
      <c r="J24" s="16"/>
      <c r="K24" s="16">
        <f>13440+12000</f>
        <v>25440</v>
      </c>
      <c r="L24" s="16"/>
      <c r="M24" s="16"/>
      <c r="N24" s="16"/>
      <c r="O24" s="16"/>
      <c r="P24" s="16"/>
      <c r="Q24" s="16">
        <v>24000</v>
      </c>
      <c r="R24" s="16"/>
      <c r="S24" s="16"/>
      <c r="T24" s="20">
        <f t="shared" ref="T24" si="49">SUM(H24:S24)</f>
        <v>60240</v>
      </c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20">
        <f t="shared" ref="AG24" si="50">SUM(U24:AF24)</f>
        <v>0</v>
      </c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20">
        <f t="shared" ref="AT24" si="51">SUM(AH24:AS24)</f>
        <v>0</v>
      </c>
    </row>
    <row r="25" spans="1:46" x14ac:dyDescent="0.25">
      <c r="A25" t="s">
        <v>44</v>
      </c>
      <c r="B25" t="s">
        <v>45</v>
      </c>
      <c r="C25" t="s">
        <v>49</v>
      </c>
      <c r="D25" t="str">
        <f t="shared" si="4"/>
        <v>Produit 3</v>
      </c>
      <c r="E25" t="s">
        <v>38</v>
      </c>
      <c r="F25" s="6" t="s">
        <v>1</v>
      </c>
      <c r="G25" s="7" t="s">
        <v>2</v>
      </c>
      <c r="H25" s="9">
        <f>IFERROR(H24/H8,"-")</f>
        <v>1</v>
      </c>
      <c r="I25" s="9" t="str">
        <f t="shared" ref="I25:AT25" si="52">IFERROR(I24/I8,"-")</f>
        <v>-</v>
      </c>
      <c r="J25" s="9" t="str">
        <f t="shared" si="52"/>
        <v>-</v>
      </c>
      <c r="K25" s="9">
        <f t="shared" si="52"/>
        <v>1.8928571428571428</v>
      </c>
      <c r="L25" s="9" t="str">
        <f t="shared" si="52"/>
        <v>-</v>
      </c>
      <c r="M25" s="9">
        <f t="shared" si="52"/>
        <v>0</v>
      </c>
      <c r="N25" s="9" t="str">
        <f t="shared" si="52"/>
        <v>-</v>
      </c>
      <c r="O25" s="9" t="str">
        <f t="shared" si="52"/>
        <v>-</v>
      </c>
      <c r="P25" s="9" t="str">
        <f t="shared" si="52"/>
        <v>-</v>
      </c>
      <c r="Q25" s="9">
        <f t="shared" si="52"/>
        <v>1</v>
      </c>
      <c r="R25" s="9" t="str">
        <f t="shared" si="52"/>
        <v>-</v>
      </c>
      <c r="S25" s="9" t="str">
        <f t="shared" si="52"/>
        <v>-</v>
      </c>
      <c r="T25" s="9">
        <f t="shared" si="52"/>
        <v>1</v>
      </c>
      <c r="U25" s="9" t="str">
        <f t="shared" si="52"/>
        <v>-</v>
      </c>
      <c r="V25" s="9" t="str">
        <f t="shared" si="52"/>
        <v>-</v>
      </c>
      <c r="W25" s="9">
        <f>IFERROR(W24/W8,"-")</f>
        <v>0</v>
      </c>
      <c r="X25" s="9" t="str">
        <f t="shared" si="52"/>
        <v>-</v>
      </c>
      <c r="Y25" s="9" t="str">
        <f t="shared" si="52"/>
        <v>-</v>
      </c>
      <c r="Z25" s="9" t="str">
        <f t="shared" si="52"/>
        <v>-</v>
      </c>
      <c r="AA25" s="9" t="str">
        <f t="shared" si="52"/>
        <v>-</v>
      </c>
      <c r="AB25" s="9" t="str">
        <f t="shared" si="52"/>
        <v>-</v>
      </c>
      <c r="AC25" s="9" t="str">
        <f t="shared" si="52"/>
        <v>-</v>
      </c>
      <c r="AD25" s="9" t="str">
        <f t="shared" si="52"/>
        <v>-</v>
      </c>
      <c r="AE25" s="9" t="str">
        <f t="shared" si="52"/>
        <v>-</v>
      </c>
      <c r="AF25" s="9" t="str">
        <f t="shared" si="52"/>
        <v>-</v>
      </c>
      <c r="AG25" s="9">
        <f t="shared" si="52"/>
        <v>0</v>
      </c>
      <c r="AH25" s="9" t="str">
        <f t="shared" si="52"/>
        <v>-</v>
      </c>
      <c r="AI25" s="9" t="str">
        <f t="shared" si="52"/>
        <v>-</v>
      </c>
      <c r="AJ25" s="9" t="str">
        <f t="shared" si="52"/>
        <v>-</v>
      </c>
      <c r="AK25" s="9" t="str">
        <f t="shared" si="52"/>
        <v>-</v>
      </c>
      <c r="AL25" s="9" t="str">
        <f t="shared" si="52"/>
        <v>-</v>
      </c>
      <c r="AM25" s="9" t="str">
        <f t="shared" si="52"/>
        <v>-</v>
      </c>
      <c r="AN25" s="9" t="str">
        <f t="shared" si="52"/>
        <v>-</v>
      </c>
      <c r="AO25" s="9" t="str">
        <f t="shared" si="52"/>
        <v>-</v>
      </c>
      <c r="AP25" s="9" t="str">
        <f t="shared" si="52"/>
        <v>-</v>
      </c>
      <c r="AQ25" s="9" t="str">
        <f t="shared" si="52"/>
        <v>-</v>
      </c>
      <c r="AR25" s="9" t="str">
        <f t="shared" si="52"/>
        <v>-</v>
      </c>
      <c r="AS25" s="9" t="str">
        <f t="shared" si="52"/>
        <v>-</v>
      </c>
      <c r="AT25" s="9" t="str">
        <f t="shared" si="52"/>
        <v>-</v>
      </c>
    </row>
    <row r="26" spans="1:46" x14ac:dyDescent="0.25">
      <c r="A26" t="s">
        <v>44</v>
      </c>
      <c r="B26" t="s">
        <v>45</v>
      </c>
      <c r="C26" t="s">
        <v>49</v>
      </c>
      <c r="D26" t="str">
        <f t="shared" si="4"/>
        <v>Produit 3</v>
      </c>
      <c r="E26" t="s">
        <v>38</v>
      </c>
      <c r="F26" s="15" t="s">
        <v>11</v>
      </c>
      <c r="G26" s="19" t="s">
        <v>2</v>
      </c>
      <c r="H26" s="14">
        <f>H17-H18+H24</f>
        <v>16200</v>
      </c>
      <c r="I26" s="14">
        <f t="shared" ref="I26:S26" si="53">I17-I18+I24</f>
        <v>8500</v>
      </c>
      <c r="J26" s="14">
        <f t="shared" si="53"/>
        <v>800</v>
      </c>
      <c r="K26" s="14">
        <f t="shared" si="53"/>
        <v>18540</v>
      </c>
      <c r="L26" s="14">
        <f t="shared" si="53"/>
        <v>13707</v>
      </c>
      <c r="M26" s="14">
        <f t="shared" si="53"/>
        <v>8874</v>
      </c>
      <c r="N26" s="14">
        <f t="shared" si="53"/>
        <v>4041</v>
      </c>
      <c r="O26" s="14">
        <f t="shared" si="53"/>
        <v>-792</v>
      </c>
      <c r="P26" s="14">
        <f t="shared" si="53"/>
        <v>-5625</v>
      </c>
      <c r="Q26" s="14">
        <f>Q17-Q18+Q24</f>
        <v>13542</v>
      </c>
      <c r="R26" s="14">
        <f t="shared" si="53"/>
        <v>8709</v>
      </c>
      <c r="S26" s="14">
        <f t="shared" si="53"/>
        <v>3876</v>
      </c>
      <c r="T26" s="8" t="s">
        <v>15</v>
      </c>
      <c r="U26" s="14">
        <f t="shared" ref="U26:AF26" si="54">U17-U18+U24</f>
        <v>-1295</v>
      </c>
      <c r="V26" s="14">
        <f t="shared" si="54"/>
        <v>-6466</v>
      </c>
      <c r="W26" s="14">
        <f t="shared" si="54"/>
        <v>-11637</v>
      </c>
      <c r="X26" s="14">
        <f t="shared" si="54"/>
        <v>-16808</v>
      </c>
      <c r="Y26" s="14">
        <f t="shared" si="54"/>
        <v>-21979</v>
      </c>
      <c r="Z26" s="14">
        <f t="shared" si="54"/>
        <v>-27150</v>
      </c>
      <c r="AA26" s="14">
        <f t="shared" si="54"/>
        <v>-32321</v>
      </c>
      <c r="AB26" s="14">
        <f t="shared" si="54"/>
        <v>-37492</v>
      </c>
      <c r="AC26" s="14">
        <f t="shared" si="54"/>
        <v>-42663</v>
      </c>
      <c r="AD26" s="14">
        <f t="shared" si="54"/>
        <v>-47834</v>
      </c>
      <c r="AE26" s="14">
        <f t="shared" si="54"/>
        <v>-53005</v>
      </c>
      <c r="AF26" s="14">
        <f t="shared" si="54"/>
        <v>-58176</v>
      </c>
      <c r="AG26" s="8" t="s">
        <v>15</v>
      </c>
      <c r="AH26" s="14">
        <f t="shared" ref="AH26:AS26" si="55">AH17-AH18+AH24</f>
        <v>-63709</v>
      </c>
      <c r="AI26" s="14">
        <f t="shared" si="55"/>
        <v>-69242</v>
      </c>
      <c r="AJ26" s="14">
        <f t="shared" si="55"/>
        <v>-74775</v>
      </c>
      <c r="AK26" s="14">
        <f t="shared" si="55"/>
        <v>-80308</v>
      </c>
      <c r="AL26" s="14">
        <f t="shared" si="55"/>
        <v>-85841</v>
      </c>
      <c r="AM26" s="14">
        <f t="shared" si="55"/>
        <v>-91374</v>
      </c>
      <c r="AN26" s="14">
        <f t="shared" si="55"/>
        <v>-96907</v>
      </c>
      <c r="AO26" s="14">
        <f t="shared" si="55"/>
        <v>-102440</v>
      </c>
      <c r="AP26" s="14">
        <f t="shared" si="55"/>
        <v>-107973</v>
      </c>
      <c r="AQ26" s="14">
        <f t="shared" si="55"/>
        <v>-113506</v>
      </c>
      <c r="AR26" s="14">
        <f t="shared" si="55"/>
        <v>-119039</v>
      </c>
      <c r="AS26" s="14">
        <f t="shared" si="55"/>
        <v>-124572</v>
      </c>
      <c r="AT26" s="8" t="s">
        <v>15</v>
      </c>
    </row>
    <row r="27" spans="1:46" x14ac:dyDescent="0.25">
      <c r="A27" t="s">
        <v>44</v>
      </c>
      <c r="B27" t="s">
        <v>45</v>
      </c>
      <c r="C27" t="s">
        <v>49</v>
      </c>
      <c r="D27" t="str">
        <f t="shared" si="4"/>
        <v>Produit 3</v>
      </c>
      <c r="E27" t="s">
        <v>38</v>
      </c>
      <c r="F27" s="6" t="s">
        <v>4</v>
      </c>
      <c r="G27" s="7" t="s">
        <v>2</v>
      </c>
      <c r="H27" s="29"/>
      <c r="I27" s="29"/>
      <c r="J27" s="29">
        <f t="shared" ref="J27:S27" si="56">IFERROR(AVERAGE(H18:J18),"-")</f>
        <v>7700</v>
      </c>
      <c r="K27" s="29">
        <f>IFERROR(AVERAGE(I18:K18),"-")</f>
        <v>7700</v>
      </c>
      <c r="L27" s="29">
        <f t="shared" si="56"/>
        <v>6744.333333333333</v>
      </c>
      <c r="M27" s="29">
        <f t="shared" si="56"/>
        <v>5788.666666666667</v>
      </c>
      <c r="N27" s="29">
        <f t="shared" si="56"/>
        <v>4833</v>
      </c>
      <c r="O27" s="29">
        <f t="shared" si="56"/>
        <v>4833</v>
      </c>
      <c r="P27" s="29">
        <f t="shared" si="56"/>
        <v>4833</v>
      </c>
      <c r="Q27" s="29">
        <f t="shared" si="56"/>
        <v>4833</v>
      </c>
      <c r="R27" s="29">
        <f t="shared" si="56"/>
        <v>4833</v>
      </c>
      <c r="S27" s="29">
        <f t="shared" si="56"/>
        <v>4833</v>
      </c>
      <c r="T27" s="29" t="s">
        <v>15</v>
      </c>
      <c r="U27" s="29">
        <f>IFERROR(AVERAGE(R18,S18,U18),"-")</f>
        <v>4945.666666666667</v>
      </c>
      <c r="V27" s="29">
        <f>IFERROR(AVERAGE(S18,U18,V18),"-")</f>
        <v>5058.333333333333</v>
      </c>
      <c r="W27" s="29">
        <f t="shared" ref="W27:AF27" si="57">IFERROR(AVERAGE(U18:W18),"-")</f>
        <v>5171</v>
      </c>
      <c r="X27" s="29">
        <f t="shared" si="57"/>
        <v>5171</v>
      </c>
      <c r="Y27" s="29">
        <f t="shared" si="57"/>
        <v>5171</v>
      </c>
      <c r="Z27" s="29">
        <f t="shared" si="57"/>
        <v>5171</v>
      </c>
      <c r="AA27" s="29">
        <f t="shared" si="57"/>
        <v>5171</v>
      </c>
      <c r="AB27" s="29">
        <f t="shared" si="57"/>
        <v>5171</v>
      </c>
      <c r="AC27" s="29">
        <f t="shared" si="57"/>
        <v>5171</v>
      </c>
      <c r="AD27" s="29">
        <f t="shared" si="57"/>
        <v>5171</v>
      </c>
      <c r="AE27" s="29">
        <f t="shared" si="57"/>
        <v>5171</v>
      </c>
      <c r="AF27" s="29">
        <f t="shared" si="57"/>
        <v>5171</v>
      </c>
      <c r="AG27" s="29" t="s">
        <v>15</v>
      </c>
      <c r="AH27" s="29">
        <f>IFERROR(AVERAGE(AE18,AF18,AH18),"-")</f>
        <v>5291.666666666667</v>
      </c>
      <c r="AI27" s="29">
        <f>IFERROR(AVERAGE(AF18,AH18,AI18),"-")</f>
        <v>5412.333333333333</v>
      </c>
      <c r="AJ27" s="29">
        <f t="shared" ref="AJ27:AS27" si="58">IFERROR(AVERAGE(AH18:AJ18),"-")</f>
        <v>5533</v>
      </c>
      <c r="AK27" s="29">
        <f t="shared" si="58"/>
        <v>5533</v>
      </c>
      <c r="AL27" s="29">
        <f t="shared" si="58"/>
        <v>5533</v>
      </c>
      <c r="AM27" s="29">
        <f t="shared" si="58"/>
        <v>5533</v>
      </c>
      <c r="AN27" s="29">
        <f t="shared" si="58"/>
        <v>5533</v>
      </c>
      <c r="AO27" s="29">
        <f t="shared" si="58"/>
        <v>5533</v>
      </c>
      <c r="AP27" s="29">
        <f t="shared" si="58"/>
        <v>5533</v>
      </c>
      <c r="AQ27" s="29">
        <f t="shared" si="58"/>
        <v>5533</v>
      </c>
      <c r="AR27" s="29">
        <f t="shared" si="58"/>
        <v>5533</v>
      </c>
      <c r="AS27" s="29">
        <f t="shared" si="58"/>
        <v>5533</v>
      </c>
      <c r="AT27" s="29" t="s">
        <v>15</v>
      </c>
    </row>
    <row r="28" spans="1:46" x14ac:dyDescent="0.25">
      <c r="A28" t="s">
        <v>44</v>
      </c>
      <c r="B28" t="s">
        <v>45</v>
      </c>
      <c r="C28" t="s">
        <v>49</v>
      </c>
      <c r="D28" t="str">
        <f t="shared" si="4"/>
        <v>Produit 3</v>
      </c>
      <c r="E28" t="s">
        <v>38</v>
      </c>
      <c r="F28" s="6" t="s">
        <v>3</v>
      </c>
      <c r="G28" s="7" t="s">
        <v>2</v>
      </c>
      <c r="H28" s="29"/>
      <c r="I28" s="29"/>
      <c r="J28" s="29"/>
      <c r="K28" s="29"/>
      <c r="L28" s="29"/>
      <c r="M28" s="29">
        <f t="shared" ref="M28:S28" si="59">IFERROR(AVERAGE(H18:M18),"-")</f>
        <v>6744.333333333333</v>
      </c>
      <c r="N28" s="29">
        <f t="shared" si="59"/>
        <v>6266.5</v>
      </c>
      <c r="O28" s="29">
        <f t="shared" si="59"/>
        <v>5788.666666666667</v>
      </c>
      <c r="P28" s="29">
        <f t="shared" si="59"/>
        <v>5310.833333333333</v>
      </c>
      <c r="Q28" s="29">
        <f t="shared" si="59"/>
        <v>4833</v>
      </c>
      <c r="R28" s="29">
        <f t="shared" si="59"/>
        <v>4833</v>
      </c>
      <c r="S28" s="29">
        <f t="shared" si="59"/>
        <v>4833</v>
      </c>
      <c r="T28" s="29" t="s">
        <v>15</v>
      </c>
      <c r="U28" s="29">
        <f>IFERROR(AVERAGE(O18:S18,U18),"-")</f>
        <v>4889.333333333333</v>
      </c>
      <c r="V28" s="29">
        <f>IFERROR(AVERAGE(P18:S18,U18:V18),"-")</f>
        <v>4945.666666666667</v>
      </c>
      <c r="W28" s="29">
        <f>IFERROR(AVERAGE(U18:W18,Q18:S18),"-")</f>
        <v>5002</v>
      </c>
      <c r="X28" s="29">
        <f>IFERROR(AVERAGE(U18:X18,R18:S18),"-")</f>
        <v>5058.333333333333</v>
      </c>
      <c r="Y28" s="29">
        <f>IFERROR(AVERAGE(U18:Y18,S18),"-")</f>
        <v>5114.666666666667</v>
      </c>
      <c r="Z28" s="29">
        <f t="shared" ref="Z28:AF28" si="60">IFERROR(AVERAGE(U18:Z18),"-")</f>
        <v>5171</v>
      </c>
      <c r="AA28" s="29">
        <f t="shared" si="60"/>
        <v>5171</v>
      </c>
      <c r="AB28" s="29">
        <f t="shared" si="60"/>
        <v>5171</v>
      </c>
      <c r="AC28" s="29">
        <f t="shared" si="60"/>
        <v>5171</v>
      </c>
      <c r="AD28" s="29">
        <f t="shared" si="60"/>
        <v>5171</v>
      </c>
      <c r="AE28" s="29">
        <f t="shared" si="60"/>
        <v>5171</v>
      </c>
      <c r="AF28" s="29">
        <f t="shared" si="60"/>
        <v>5171</v>
      </c>
      <c r="AG28" s="29" t="s">
        <v>15</v>
      </c>
      <c r="AH28" s="29">
        <f>IFERROR(AVERAGE(AB18:AF18,AH18),"-")</f>
        <v>5231.333333333333</v>
      </c>
      <c r="AI28" s="29">
        <f>IFERROR(AVERAGE(AC18:AF18,AH18:AI18),"-")</f>
        <v>5291.666666666667</v>
      </c>
      <c r="AJ28" s="29">
        <f>IFERROR(AVERAGE(AH18:AJ18,AD18:AF18),"-")</f>
        <v>5352</v>
      </c>
      <c r="AK28" s="29">
        <f>IFERROR(AVERAGE(AH18:AK18,AE18:AF18),"-")</f>
        <v>5412.333333333333</v>
      </c>
      <c r="AL28" s="29">
        <f>IFERROR(AVERAGE(AH18:AL18,AF18),"-")</f>
        <v>5472.666666666667</v>
      </c>
      <c r="AM28" s="29">
        <f t="shared" ref="AM28:AS28" si="61">IFERROR(AVERAGE(AH18:AM18),"-")</f>
        <v>5533</v>
      </c>
      <c r="AN28" s="29">
        <f t="shared" si="61"/>
        <v>5533</v>
      </c>
      <c r="AO28" s="29">
        <f t="shared" si="61"/>
        <v>5533</v>
      </c>
      <c r="AP28" s="29">
        <f t="shared" si="61"/>
        <v>5533</v>
      </c>
      <c r="AQ28" s="29">
        <f t="shared" si="61"/>
        <v>5533</v>
      </c>
      <c r="AR28" s="29">
        <f t="shared" si="61"/>
        <v>5533</v>
      </c>
      <c r="AS28" s="29">
        <f t="shared" si="61"/>
        <v>5533</v>
      </c>
      <c r="AT28" s="29" t="s">
        <v>15</v>
      </c>
    </row>
    <row r="29" spans="1:46" x14ac:dyDescent="0.25">
      <c r="A29" t="s">
        <v>44</v>
      </c>
      <c r="B29" t="s">
        <v>45</v>
      </c>
      <c r="C29" t="s">
        <v>49</v>
      </c>
      <c r="D29" t="str">
        <f t="shared" si="4"/>
        <v>Produit 3</v>
      </c>
      <c r="E29" t="s">
        <v>38</v>
      </c>
      <c r="F29" s="6" t="s">
        <v>5</v>
      </c>
      <c r="G29" s="7" t="s">
        <v>2</v>
      </c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>
        <f>IFERROR(AVERAGE(H18:S18),"-")</f>
        <v>5788.666666666667</v>
      </c>
      <c r="T29" s="29" t="s">
        <v>15</v>
      </c>
      <c r="U29" s="29">
        <f>IFERROR(AVERAGE(I18:S18,U18),"-")</f>
        <v>5577.916666666667</v>
      </c>
      <c r="V29" s="29">
        <f>IFERROR(AVERAGE(J18:S18,U18:V18),"-")</f>
        <v>5367.166666666667</v>
      </c>
      <c r="W29" s="29">
        <f>IFERROR(AVERAGE(K18:S18,U18:W18),"-")</f>
        <v>5156.416666666667</v>
      </c>
      <c r="X29" s="29">
        <f>IFERROR(AVERAGE(L18:S18,U18:X18),"-")</f>
        <v>4945.666666666667</v>
      </c>
      <c r="Y29" s="29">
        <f>IFERROR(AVERAGE(M18:S18,U18:Y18),"-")</f>
        <v>4973.833333333333</v>
      </c>
      <c r="Z29" s="29">
        <f>IFERROR(AVERAGE(N18:S18,U18:Z18),"-")</f>
        <v>5002</v>
      </c>
      <c r="AA29" s="29">
        <f>IFERROR(AVERAGE(O18:S18,U18:AA18),"-")</f>
        <v>5030.166666666667</v>
      </c>
      <c r="AB29" s="29">
        <f>IFERROR(AVERAGE(P18:S18,U18:AB18),"-")</f>
        <v>5058.333333333333</v>
      </c>
      <c r="AC29" s="29">
        <f>IFERROR(AVERAGE(Q18:S18,U18:AC18),"-")</f>
        <v>5086.5</v>
      </c>
      <c r="AD29" s="29">
        <f>IFERROR(AVERAGE(R18:S18,U18:AD18),"-")</f>
        <v>5114.666666666667</v>
      </c>
      <c r="AE29" s="29">
        <f>IFERROR(AVERAGE(S18,U18:AE18),"-")</f>
        <v>5142.833333333333</v>
      </c>
      <c r="AF29" s="29">
        <f>IFERROR(AVERAGE(U18:AF18),"-")</f>
        <v>5171</v>
      </c>
      <c r="AG29" s="29" t="s">
        <v>15</v>
      </c>
      <c r="AH29" s="29">
        <f>IFERROR(AVERAGE(V18:AF18,AH18),"-")</f>
        <v>5201.166666666667</v>
      </c>
      <c r="AI29" s="29">
        <f>IFERROR(AVERAGE(W18:AF18,AH18:AI18),"-")</f>
        <v>5231.333333333333</v>
      </c>
      <c r="AJ29" s="29">
        <f>IFERROR(AVERAGE(X18:AF18,AH18:AJ18),"-")</f>
        <v>5261.5</v>
      </c>
      <c r="AK29" s="29">
        <f>IFERROR(AVERAGE(Y18:AF18,AH18:AK18),"-")</f>
        <v>5291.666666666667</v>
      </c>
      <c r="AL29" s="29">
        <f>IFERROR(AVERAGE(Z18:AF18,AH18:AL18),"-")</f>
        <v>5321.833333333333</v>
      </c>
      <c r="AM29" s="29">
        <f>IFERROR(AVERAGE(AA18:AF18,AH18:AM18),"-")</f>
        <v>5352</v>
      </c>
      <c r="AN29" s="29">
        <f>IFERROR(AVERAGE(AB18:AF18,AH18:AN18),"-")</f>
        <v>5382.166666666667</v>
      </c>
      <c r="AO29" s="29">
        <f>IFERROR(AVERAGE(AC18:AF18,AH18:AO18),"-")</f>
        <v>5412.333333333333</v>
      </c>
      <c r="AP29" s="29">
        <f>IFERROR(AVERAGE(AD18:AF18,AH18:AP18),"-")</f>
        <v>5442.5</v>
      </c>
      <c r="AQ29" s="29">
        <f>IFERROR(AVERAGE(AE18:AF18,AH18:AQ18),"-")</f>
        <v>5472.666666666667</v>
      </c>
      <c r="AR29" s="29">
        <f>IFERROR(AVERAGE(AF18,AH18:AR18),"-")</f>
        <v>5502.833333333333</v>
      </c>
      <c r="AS29" s="29">
        <f>IFERROR(AVERAGE(AH18:AS18),"-")</f>
        <v>5533</v>
      </c>
      <c r="AT29" s="29" t="s">
        <v>15</v>
      </c>
    </row>
    <row r="30" spans="1:46" x14ac:dyDescent="0.25">
      <c r="A30" t="s">
        <v>44</v>
      </c>
      <c r="B30" t="s">
        <v>45</v>
      </c>
      <c r="C30" t="s">
        <v>49</v>
      </c>
      <c r="D30" t="str">
        <f t="shared" si="4"/>
        <v>Produit 3</v>
      </c>
      <c r="E30" t="s">
        <v>38</v>
      </c>
      <c r="F30" s="6" t="s">
        <v>30</v>
      </c>
      <c r="G30" s="7" t="s">
        <v>18</v>
      </c>
      <c r="H30" s="21"/>
      <c r="I30" s="21"/>
      <c r="J30" s="21">
        <f>IFERROR(J26/J27,"")</f>
        <v>0.1038961038961039</v>
      </c>
      <c r="K30" s="21">
        <f>IFERROR(K26/K27,"-")</f>
        <v>2.4077922077922076</v>
      </c>
      <c r="L30" s="21">
        <f t="shared" ref="L30:S30" si="62">IFERROR(L26/L27,"-")</f>
        <v>2.032372856224979</v>
      </c>
      <c r="M30" s="21">
        <f t="shared" si="62"/>
        <v>1.5329955084648161</v>
      </c>
      <c r="N30" s="21">
        <f t="shared" si="62"/>
        <v>0.83612662942271876</v>
      </c>
      <c r="O30" s="21">
        <f t="shared" si="62"/>
        <v>-0.16387337057728119</v>
      </c>
      <c r="P30" s="21">
        <f t="shared" si="62"/>
        <v>-1.1638733705772812</v>
      </c>
      <c r="Q30" s="21">
        <f t="shared" si="62"/>
        <v>2.801986343885785</v>
      </c>
      <c r="R30" s="21">
        <f t="shared" si="62"/>
        <v>1.8019863438857853</v>
      </c>
      <c r="S30" s="21">
        <f t="shared" si="62"/>
        <v>0.80198634388578527</v>
      </c>
      <c r="T30" s="21" t="s">
        <v>15</v>
      </c>
      <c r="U30" s="21">
        <f t="shared" ref="U30:AF30" si="63">IFERROR(U26/U27,"-")</f>
        <v>-0.26184538653366585</v>
      </c>
      <c r="V30" s="21">
        <f t="shared" si="63"/>
        <v>-1.2782866556836903</v>
      </c>
      <c r="W30" s="21">
        <f t="shared" si="63"/>
        <v>-2.2504351189325082</v>
      </c>
      <c r="X30" s="21">
        <f t="shared" si="63"/>
        <v>-3.2504351189325082</v>
      </c>
      <c r="Y30" s="21">
        <f t="shared" si="63"/>
        <v>-4.2504351189325078</v>
      </c>
      <c r="Z30" s="21">
        <f t="shared" si="63"/>
        <v>-5.2504351189325078</v>
      </c>
      <c r="AA30" s="21">
        <f t="shared" si="63"/>
        <v>-6.2504351189325078</v>
      </c>
      <c r="AB30" s="21">
        <f t="shared" si="63"/>
        <v>-7.2504351189325078</v>
      </c>
      <c r="AC30" s="21">
        <f t="shared" si="63"/>
        <v>-8.2504351189325078</v>
      </c>
      <c r="AD30" s="21">
        <f t="shared" si="63"/>
        <v>-9.2504351189325078</v>
      </c>
      <c r="AE30" s="21">
        <f t="shared" si="63"/>
        <v>-10.250435118932508</v>
      </c>
      <c r="AF30" s="21">
        <f t="shared" si="63"/>
        <v>-11.250435118932508</v>
      </c>
      <c r="AG30" s="21" t="s">
        <v>15</v>
      </c>
      <c r="AH30" s="21">
        <f>IFERROR(AH26/AH27,"-")</f>
        <v>-12.039496062992125</v>
      </c>
      <c r="AI30" s="21">
        <f t="shared" ref="AI30:AS30" si="64">IFERROR(AI26/AI27,"-")</f>
        <v>-12.793373160066515</v>
      </c>
      <c r="AJ30" s="21">
        <f t="shared" si="64"/>
        <v>-13.514368335441894</v>
      </c>
      <c r="AK30" s="21">
        <f t="shared" si="64"/>
        <v>-14.514368335441894</v>
      </c>
      <c r="AL30" s="21">
        <f t="shared" si="64"/>
        <v>-15.514368335441894</v>
      </c>
      <c r="AM30" s="21">
        <f t="shared" si="64"/>
        <v>-16.514368335441894</v>
      </c>
      <c r="AN30" s="21">
        <f t="shared" si="64"/>
        <v>-17.514368335441894</v>
      </c>
      <c r="AO30" s="21">
        <f t="shared" si="64"/>
        <v>-18.514368335441894</v>
      </c>
      <c r="AP30" s="21">
        <f t="shared" si="64"/>
        <v>-19.514368335441894</v>
      </c>
      <c r="AQ30" s="21">
        <f t="shared" si="64"/>
        <v>-20.514368335441894</v>
      </c>
      <c r="AR30" s="21">
        <f t="shared" si="64"/>
        <v>-21.514368335441894</v>
      </c>
      <c r="AS30" s="21">
        <f t="shared" si="64"/>
        <v>-22.514368335441894</v>
      </c>
      <c r="AT30" s="21" t="s">
        <v>15</v>
      </c>
    </row>
    <row r="31" spans="1:46" x14ac:dyDescent="0.25">
      <c r="A31" t="s">
        <v>44</v>
      </c>
      <c r="B31" t="s">
        <v>45</v>
      </c>
      <c r="C31" t="s">
        <v>49</v>
      </c>
      <c r="D31" t="str">
        <f t="shared" si="4"/>
        <v>Produit 3</v>
      </c>
      <c r="E31" t="s">
        <v>38</v>
      </c>
      <c r="F31" s="6" t="s">
        <v>31</v>
      </c>
      <c r="G31" s="7" t="s">
        <v>18</v>
      </c>
      <c r="H31" s="21"/>
      <c r="I31" s="21"/>
      <c r="J31" s="21"/>
      <c r="K31" s="21"/>
      <c r="L31" s="21"/>
      <c r="M31" s="21">
        <f>IFERROR(M26/M28,"-")</f>
        <v>1.3157712647654822</v>
      </c>
      <c r="N31" s="21">
        <f t="shared" ref="N31:S31" si="65">IFERROR(N26/N28,"-")</f>
        <v>0.64485757599936167</v>
      </c>
      <c r="O31" s="21">
        <f t="shared" si="65"/>
        <v>-0.13681907174939537</v>
      </c>
      <c r="P31" s="21">
        <f t="shared" si="65"/>
        <v>-1.0591558135885768</v>
      </c>
      <c r="Q31" s="21">
        <f t="shared" si="65"/>
        <v>2.801986343885785</v>
      </c>
      <c r="R31" s="21">
        <f t="shared" si="65"/>
        <v>1.8019863438857853</v>
      </c>
      <c r="S31" s="21">
        <f t="shared" si="65"/>
        <v>0.80198634388578527</v>
      </c>
      <c r="T31" s="21" t="s">
        <v>15</v>
      </c>
      <c r="U31" s="21">
        <f t="shared" ref="U31:AF32" si="66">IFERROR(U26/U28,"-")</f>
        <v>-0.26486228524679578</v>
      </c>
      <c r="V31" s="21">
        <f t="shared" si="66"/>
        <v>-1.3074071577812225</v>
      </c>
      <c r="W31" s="21">
        <f t="shared" si="66"/>
        <v>-2.3264694122351059</v>
      </c>
      <c r="X31" s="21">
        <f t="shared" si="66"/>
        <v>-3.3228336079077434</v>
      </c>
      <c r="Y31" s="21">
        <f t="shared" si="66"/>
        <v>-4.2972497393117832</v>
      </c>
      <c r="Z31" s="21">
        <f t="shared" si="66"/>
        <v>-5.2504351189325078</v>
      </c>
      <c r="AA31" s="21">
        <f t="shared" si="66"/>
        <v>-6.2504351189325078</v>
      </c>
      <c r="AB31" s="21">
        <f t="shared" si="66"/>
        <v>-7.2504351189325078</v>
      </c>
      <c r="AC31" s="21">
        <f t="shared" si="66"/>
        <v>-8.2504351189325078</v>
      </c>
      <c r="AD31" s="21">
        <f t="shared" si="66"/>
        <v>-9.2504351189325078</v>
      </c>
      <c r="AE31" s="21">
        <f t="shared" si="66"/>
        <v>-10.250435118932508</v>
      </c>
      <c r="AF31" s="21">
        <f t="shared" si="66"/>
        <v>-11.250435118932508</v>
      </c>
      <c r="AG31" s="21" t="s">
        <v>15</v>
      </c>
      <c r="AH31" s="21">
        <f t="shared" ref="AH31:AS32" si="67">IFERROR(AH26/AH28,"-")</f>
        <v>-12.178348413406399</v>
      </c>
      <c r="AI31" s="21">
        <f t="shared" si="67"/>
        <v>-13.085102362204724</v>
      </c>
      <c r="AJ31" s="21">
        <f t="shared" si="67"/>
        <v>-13.971412556053812</v>
      </c>
      <c r="AK31" s="21">
        <f t="shared" si="67"/>
        <v>-14.837962677834577</v>
      </c>
      <c r="AL31" s="21">
        <f t="shared" si="67"/>
        <v>-15.685406261420392</v>
      </c>
      <c r="AM31" s="21">
        <f t="shared" si="67"/>
        <v>-16.514368335441894</v>
      </c>
      <c r="AN31" s="21">
        <f t="shared" si="67"/>
        <v>-17.514368335441894</v>
      </c>
      <c r="AO31" s="21">
        <f t="shared" si="67"/>
        <v>-18.514368335441894</v>
      </c>
      <c r="AP31" s="21">
        <f t="shared" si="67"/>
        <v>-19.514368335441894</v>
      </c>
      <c r="AQ31" s="21">
        <f t="shared" si="67"/>
        <v>-20.514368335441894</v>
      </c>
      <c r="AR31" s="21">
        <f t="shared" si="67"/>
        <v>-21.514368335441894</v>
      </c>
      <c r="AS31" s="21">
        <f t="shared" si="67"/>
        <v>-22.514368335441894</v>
      </c>
      <c r="AT31" s="21" t="s">
        <v>15</v>
      </c>
    </row>
    <row r="32" spans="1:46" x14ac:dyDescent="0.25">
      <c r="A32" t="s">
        <v>44</v>
      </c>
      <c r="B32" t="s">
        <v>45</v>
      </c>
      <c r="C32" t="s">
        <v>49</v>
      </c>
      <c r="D32" t="str">
        <f t="shared" si="4"/>
        <v>Produit 3</v>
      </c>
      <c r="E32" t="s">
        <v>38</v>
      </c>
      <c r="F32" s="6" t="s">
        <v>32</v>
      </c>
      <c r="G32" s="7" t="s">
        <v>18</v>
      </c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>
        <f>IFERROR(S27/S29,"-")</f>
        <v>0.83490729010710585</v>
      </c>
      <c r="T32" s="21" t="s">
        <v>15</v>
      </c>
      <c r="U32" s="21">
        <f>IFERROR(U27/U29,"-")</f>
        <v>0.88665122880406366</v>
      </c>
      <c r="V32" s="21">
        <f t="shared" si="66"/>
        <v>0.94245877713256521</v>
      </c>
      <c r="W32" s="21">
        <f t="shared" si="66"/>
        <v>1.0028281914119948</v>
      </c>
      <c r="X32" s="21">
        <f t="shared" si="66"/>
        <v>1.0455617712475567</v>
      </c>
      <c r="Y32" s="21">
        <f t="shared" si="66"/>
        <v>1.0396407867841706</v>
      </c>
      <c r="Z32" s="21">
        <f t="shared" si="66"/>
        <v>1.0337864854058376</v>
      </c>
      <c r="AA32" s="21">
        <f t="shared" si="66"/>
        <v>1.0279977469268744</v>
      </c>
      <c r="AB32" s="21">
        <f t="shared" si="66"/>
        <v>1.0222734761120265</v>
      </c>
      <c r="AC32" s="21">
        <f t="shared" si="66"/>
        <v>1.0166126019856483</v>
      </c>
      <c r="AD32" s="21">
        <f t="shared" si="66"/>
        <v>1.0110140771637122</v>
      </c>
      <c r="AE32" s="21">
        <f t="shared" si="66"/>
        <v>1.0054768772077649</v>
      </c>
      <c r="AF32" s="21">
        <f t="shared" si="66"/>
        <v>1</v>
      </c>
      <c r="AG32" s="21" t="s">
        <v>15</v>
      </c>
      <c r="AH32" s="21">
        <f>IFERROR(AH27/AH29,"-")</f>
        <v>1.0173999423206332</v>
      </c>
      <c r="AI32" s="21">
        <f t="shared" si="67"/>
        <v>1.0345992098891297</v>
      </c>
      <c r="AJ32" s="21">
        <f t="shared" si="67"/>
        <v>1.0516012543951345</v>
      </c>
      <c r="AK32" s="21">
        <f t="shared" si="67"/>
        <v>1.0456062992125983</v>
      </c>
      <c r="AL32" s="21">
        <f t="shared" si="67"/>
        <v>1.0396793085089726</v>
      </c>
      <c r="AM32" s="21">
        <f t="shared" si="67"/>
        <v>1.0338191330343798</v>
      </c>
      <c r="AN32" s="21">
        <f t="shared" si="67"/>
        <v>1.0280246493048029</v>
      </c>
      <c r="AO32" s="21">
        <f t="shared" si="67"/>
        <v>1.0222947588840303</v>
      </c>
      <c r="AP32" s="21">
        <f t="shared" si="67"/>
        <v>1.0166283876894808</v>
      </c>
      <c r="AQ32" s="21">
        <f t="shared" si="67"/>
        <v>1.0110244853209891</v>
      </c>
      <c r="AR32" s="21">
        <f t="shared" si="67"/>
        <v>1.0054820244116667</v>
      </c>
      <c r="AS32" s="21">
        <f t="shared" si="67"/>
        <v>1</v>
      </c>
      <c r="AT32" s="21" t="s">
        <v>15</v>
      </c>
    </row>
  </sheetData>
  <protectedRanges>
    <protectedRange algorithmName="SHA-512" hashValue="xLoC6PJ8llifqCs6Ae6HG0TCMVztdo0xfWelcIGgefSc5gI4kpQEs99vfGDZnFquvRoXJKJcnR34+ob1iH34mw==" saltValue="15cmyovsitdHgwosp/E6Dg==" spinCount="100000" sqref="A4:A5 A8 A18:A19 A24 D4:XFD5 D8:XFD8 D18:XFD19 D24:XFD24" name="Range1"/>
  </protectedRange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28AE54-A53A-4193-8F0B-0363A0646E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Exec. summ.</vt:lpstr>
      <vt:lpstr>Products</vt:lpstr>
      <vt:lpstr>Template_Country1</vt:lpstr>
      <vt:lpstr>BULGARIA</vt:lpstr>
      <vt:lpstr>ROMANIA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Sordillon</dc:creator>
  <cp:lastModifiedBy>Romain Sordillon</cp:lastModifiedBy>
  <dcterms:created xsi:type="dcterms:W3CDTF">2015-06-05T18:19:34Z</dcterms:created>
  <dcterms:modified xsi:type="dcterms:W3CDTF">2025-03-04T08:40:40Z</dcterms:modified>
</cp:coreProperties>
</file>