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qaclv\Desktop\"/>
    </mc:Choice>
  </mc:AlternateContent>
  <bookViews>
    <workbookView xWindow="0" yWindow="0" windowWidth="17250" windowHeight="5910" tabRatio="927" activeTab="3"/>
  </bookViews>
  <sheets>
    <sheet name="BASE" sheetId="1" r:id="rId1"/>
    <sheet name="colis" sheetId="23" r:id="rId2"/>
    <sheet name="client 1" sheetId="25" r:id="rId3"/>
    <sheet name="client2" sheetId="26" r:id="rId4"/>
  </sheets>
  <definedNames>
    <definedName name="_xlnm._FilterDatabase" localSheetId="0" hidden="1">BASE!$A$1:$F$2</definedName>
    <definedName name="ARTICLE" localSheetId="3">#REF!</definedName>
    <definedName name="ARTICLE">#REF!</definedName>
    <definedName name="Base">BASE!$A$1:$F$9958</definedName>
    <definedName name="basearticle" localSheetId="3">#REF!</definedName>
    <definedName name="basearticle">#REF!</definedName>
    <definedName name="client">BASE!$A$1:$A$9957</definedName>
    <definedName name="destinataire" localSheetId="2">BASE!#REF!</definedName>
    <definedName name="destinataire" localSheetId="3">BASE!#REF!</definedName>
    <definedName name="destinataire">BASE!#REF!</definedName>
    <definedName name="instruction">BASE!$E$1:$E$2</definedName>
    <definedName name="transporteur">BASE!$B$1:$B$99957</definedName>
    <definedName name="_xlnm.Print_Area" localSheetId="2">'client 1'!$A$2:$G$34</definedName>
    <definedName name="_xlnm.Print_Area" localSheetId="3">client2!$A$2:$G$38</definedName>
    <definedName name="_xlnm.Print_Area" localSheetId="1">colis!$A$2:$G$38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26" l="1"/>
  <c r="E16" i="26" l="1"/>
  <c r="C21" i="26"/>
  <c r="B24" i="26"/>
  <c r="B29" i="26"/>
  <c r="B28" i="26"/>
  <c r="B27" i="26"/>
  <c r="B26" i="26"/>
  <c r="B25" i="26"/>
  <c r="G25" i="26" l="1"/>
  <c r="G26" i="26"/>
  <c r="G27" i="26"/>
  <c r="G28" i="26"/>
  <c r="G29" i="26"/>
  <c r="G24" i="26"/>
  <c r="D30" i="26"/>
  <c r="E30" i="26"/>
  <c r="F30" i="26"/>
  <c r="C30" i="26"/>
  <c r="C3" i="26"/>
  <c r="G30" i="26" l="1"/>
  <c r="C22" i="25"/>
  <c r="E17" i="25"/>
  <c r="D3" i="25"/>
  <c r="E1" i="25"/>
  <c r="D30" i="23"/>
  <c r="E1" i="23"/>
  <c r="F16" i="23"/>
  <c r="D27" i="23" s="1"/>
  <c r="F25" i="23"/>
  <c r="D21" i="23" l="1"/>
  <c r="D3" i="23" l="1"/>
</calcChain>
</file>

<file path=xl/sharedStrings.xml><?xml version="1.0" encoding="utf-8"?>
<sst xmlns="http://schemas.openxmlformats.org/spreadsheetml/2006/main" count="91" uniqueCount="52">
  <si>
    <t>CLIENT</t>
  </si>
  <si>
    <t>Bonjour,</t>
  </si>
  <si>
    <t>Merci de bien vouloir noter :</t>
  </si>
  <si>
    <t>L'ENLEVEMENT :</t>
  </si>
  <si>
    <t>Date :</t>
  </si>
  <si>
    <t>Cordialement.</t>
  </si>
  <si>
    <t>Instruction de Livraison</t>
  </si>
  <si>
    <t>Objet : ORDRE DE TRANSPORT</t>
  </si>
  <si>
    <t>Vous remerciant par avance</t>
  </si>
  <si>
    <t>COLIS</t>
  </si>
  <si>
    <t>Mail</t>
  </si>
  <si>
    <t>TRANSPORTEUR 1</t>
  </si>
  <si>
    <t>TRANSPORTEUR 2</t>
  </si>
  <si>
    <t>DESTINATAIRE :</t>
  </si>
  <si>
    <t>TRANSPORT</t>
  </si>
  <si>
    <t>Nombre de Colis :</t>
  </si>
  <si>
    <t>Livraison au client :</t>
  </si>
  <si>
    <t>LIVRAISON</t>
  </si>
  <si>
    <t>Ces colis seront à livrer chez le client avec les colis enlevés à :</t>
  </si>
  <si>
    <r>
      <rPr>
        <sz val="18"/>
        <color theme="1"/>
        <rFont val="Calibri"/>
        <family val="2"/>
        <scheme val="minor"/>
      </rPr>
      <t>Prise à quai chez</t>
    </r>
    <r>
      <rPr>
        <b/>
        <sz val="18"/>
        <color theme="1"/>
        <rFont val="Calibri"/>
        <family val="2"/>
        <scheme val="minor"/>
      </rPr>
      <t xml:space="preserve"> :</t>
    </r>
  </si>
  <si>
    <t>Départ 9H</t>
  </si>
  <si>
    <t>Départ 11H</t>
  </si>
  <si>
    <t>Départ 14H30</t>
  </si>
  <si>
    <t>Destiné au client :</t>
  </si>
  <si>
    <t>De la part des transports :</t>
  </si>
  <si>
    <t>Merci de bien vouloir remettre ces colis  ce jour au transporteur ci-dessous, 
pour permettre un livraison chez le client.</t>
  </si>
  <si>
    <t>Semaine :</t>
  </si>
  <si>
    <r>
      <t xml:space="preserve">Merci de bien vouloir noter que vous recevrez des colis, </t>
    </r>
    <r>
      <rPr>
        <b/>
        <u/>
        <sz val="16"/>
        <color theme="1"/>
        <rFont val="Calibri"/>
        <family val="2"/>
        <scheme val="minor"/>
      </rPr>
      <t>en plus des commandes habituelles</t>
    </r>
    <r>
      <rPr>
        <b/>
        <sz val="16"/>
        <color theme="1"/>
        <rFont val="Calibri"/>
        <family val="2"/>
        <scheme val="minor"/>
      </rPr>
      <t>, répartis comme suit par plateforme :</t>
    </r>
  </si>
  <si>
    <t>TOTAL</t>
  </si>
  <si>
    <t>PLATEFORMES</t>
  </si>
  <si>
    <t>TOTAL/JOUR</t>
  </si>
  <si>
    <t>Année :</t>
  </si>
  <si>
    <t>Samedi</t>
  </si>
  <si>
    <t>Lundi</t>
  </si>
  <si>
    <t>Mardi</t>
  </si>
  <si>
    <t>Mercredi</t>
  </si>
  <si>
    <t>Jeudi</t>
  </si>
  <si>
    <t>Vendredi</t>
  </si>
  <si>
    <t>Vous remerciant par avance.</t>
  </si>
  <si>
    <t>fd</t>
  </si>
  <si>
    <t>dsf</t>
  </si>
  <si>
    <t>df</t>
  </si>
  <si>
    <t>sdf</t>
  </si>
  <si>
    <t>fds</t>
  </si>
  <si>
    <t>adresse 1</t>
  </si>
  <si>
    <t>adresse 6</t>
  </si>
  <si>
    <t>adresse 5</t>
  </si>
  <si>
    <t>adresse 4</t>
  </si>
  <si>
    <t>adresse 3</t>
  </si>
  <si>
    <t>adresse 2</t>
  </si>
  <si>
    <t>adresse 0</t>
  </si>
  <si>
    <t>Interlocuteur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</si>
</sst>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u/>
      <sz val="18"/>
      <color rgb="FF0070C0"/>
      <name val="Calibri"/>
      <family val="2"/>
      <scheme val="minor"/>
    </font>
    <font>
      <b/>
      <u/>
      <sz val="22"/>
      <color rgb="FF0070C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20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" fontId="12" fillId="3" borderId="2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Protection="1"/>
    <xf numFmtId="0" fontId="0" fillId="0" borderId="0" xfId="0" applyAlignment="1" applyProtection="1">
      <alignment horizontal="center" vertical="center" wrapText="1"/>
    </xf>
    <xf numFmtId="164" fontId="2" fillId="0" borderId="0" xfId="0" applyNumberFormat="1" applyFont="1" applyAlignment="1" applyProtection="1">
      <alignment horizontal="right" vertical="center"/>
    </xf>
    <xf numFmtId="0" fontId="1" fillId="0" borderId="0" xfId="0" applyFont="1" applyProtection="1"/>
    <xf numFmtId="0" fontId="3" fillId="0" borderId="0" xfId="0" applyFont="1" applyProtection="1"/>
    <xf numFmtId="0" fontId="5" fillId="0" borderId="0" xfId="0" applyFont="1" applyProtection="1"/>
    <xf numFmtId="0" fontId="4" fillId="0" borderId="0" xfId="0" applyFont="1" applyProtection="1"/>
    <xf numFmtId="0" fontId="5" fillId="4" borderId="8" xfId="0" applyFont="1" applyFill="1" applyBorder="1" applyAlignment="1" applyProtection="1">
      <alignment horizontal="left" vertical="center"/>
    </xf>
    <xf numFmtId="0" fontId="5" fillId="4" borderId="0" xfId="0" applyFont="1" applyFill="1" applyBorder="1" applyAlignment="1" applyProtection="1">
      <alignment horizontal="left" vertical="center"/>
    </xf>
    <xf numFmtId="0" fontId="10" fillId="4" borderId="0" xfId="0" applyFont="1" applyFill="1" applyBorder="1" applyAlignment="1" applyProtection="1">
      <alignment horizontal="center" vertical="center" wrapText="1"/>
    </xf>
    <xf numFmtId="0" fontId="10" fillId="4" borderId="9" xfId="0" applyFont="1" applyFill="1" applyBorder="1" applyAlignment="1" applyProtection="1">
      <alignment horizontal="center" vertical="center" wrapText="1"/>
    </xf>
    <xf numFmtId="0" fontId="5" fillId="4" borderId="0" xfId="0" applyFont="1" applyFill="1" applyBorder="1" applyAlignment="1" applyProtection="1">
      <alignment vertical="center"/>
    </xf>
    <xf numFmtId="0" fontId="5" fillId="4" borderId="9" xfId="0" applyFont="1" applyFill="1" applyBorder="1" applyAlignment="1" applyProtection="1">
      <alignment vertical="center"/>
    </xf>
    <xf numFmtId="0" fontId="0" fillId="4" borderId="8" xfId="0" applyFill="1" applyBorder="1" applyProtection="1"/>
    <xf numFmtId="0" fontId="0" fillId="4" borderId="0" xfId="0" applyFill="1" applyBorder="1" applyProtection="1"/>
    <xf numFmtId="164" fontId="0" fillId="4" borderId="0" xfId="0" applyNumberFormat="1" applyFill="1" applyBorder="1" applyAlignment="1" applyProtection="1">
      <alignment horizontal="right"/>
    </xf>
    <xf numFmtId="164" fontId="0" fillId="4" borderId="9" xfId="0" applyNumberFormat="1" applyFill="1" applyBorder="1" applyAlignment="1" applyProtection="1">
      <alignment horizontal="right"/>
    </xf>
    <xf numFmtId="0" fontId="1" fillId="4" borderId="8" xfId="0" applyFont="1" applyFill="1" applyBorder="1" applyProtection="1"/>
    <xf numFmtId="0" fontId="1" fillId="4" borderId="0" xfId="0" applyFont="1" applyFill="1" applyBorder="1" applyProtection="1"/>
    <xf numFmtId="0" fontId="0" fillId="4" borderId="9" xfId="0" applyFill="1" applyBorder="1" applyProtection="1"/>
    <xf numFmtId="0" fontId="7" fillId="0" borderId="9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right" vertical="center"/>
    </xf>
    <xf numFmtId="164" fontId="2" fillId="4" borderId="7" xfId="0" applyNumberFormat="1" applyFont="1" applyFill="1" applyBorder="1" applyAlignment="1" applyProtection="1">
      <alignment horizontal="right" vertical="center"/>
    </xf>
    <xf numFmtId="164" fontId="2" fillId="4" borderId="9" xfId="0" applyNumberFormat="1" applyFont="1" applyFill="1" applyBorder="1" applyAlignment="1" applyProtection="1">
      <alignment horizontal="right" vertical="center"/>
    </xf>
    <xf numFmtId="164" fontId="11" fillId="0" borderId="2" xfId="0" applyNumberFormat="1" applyFont="1" applyFill="1" applyBorder="1" applyAlignment="1" applyProtection="1">
      <alignment horizontal="center" vertical="center"/>
    </xf>
    <xf numFmtId="0" fontId="1" fillId="4" borderId="10" xfId="0" applyFont="1" applyFill="1" applyBorder="1" applyProtection="1"/>
    <xf numFmtId="0" fontId="1" fillId="4" borderId="11" xfId="0" applyFont="1" applyFill="1" applyBorder="1" applyProtection="1"/>
    <xf numFmtId="0" fontId="0" fillId="4" borderId="11" xfId="0" applyFill="1" applyBorder="1" applyProtection="1"/>
    <xf numFmtId="0" fontId="0" fillId="4" borderId="12" xfId="0" applyFill="1" applyBorder="1" applyProtection="1"/>
    <xf numFmtId="164" fontId="2" fillId="0" borderId="0" xfId="0" applyNumberFormat="1" applyFont="1" applyAlignment="1" applyProtection="1">
      <alignment horizontal="right" vertical="center"/>
    </xf>
    <xf numFmtId="0" fontId="9" fillId="4" borderId="0" xfId="0" applyFont="1" applyFill="1" applyBorder="1" applyAlignment="1" applyProtection="1">
      <alignment horizontal="left" vertical="center" wrapText="1"/>
    </xf>
    <xf numFmtId="0" fontId="9" fillId="4" borderId="9" xfId="0" applyFont="1" applyFill="1" applyBorder="1" applyAlignment="1" applyProtection="1">
      <alignment horizontal="left" vertical="center" wrapText="1"/>
    </xf>
    <xf numFmtId="0" fontId="6" fillId="4" borderId="8" xfId="0" applyFont="1" applyFill="1" applyBorder="1" applyAlignment="1" applyProtection="1">
      <alignment horizontal="left" vertical="center"/>
    </xf>
    <xf numFmtId="0" fontId="5" fillId="4" borderId="8" xfId="0" applyFont="1" applyFill="1" applyBorder="1" applyAlignment="1" applyProtection="1">
      <alignment horizontal="left" vertical="center"/>
    </xf>
    <xf numFmtId="0" fontId="9" fillId="4" borderId="2" xfId="0" applyFont="1" applyFill="1" applyBorder="1" applyAlignment="1" applyProtection="1">
      <alignment horizontal="center" vertical="center" wrapText="1"/>
    </xf>
    <xf numFmtId="0" fontId="16" fillId="4" borderId="2" xfId="0" applyFont="1" applyFill="1" applyBorder="1" applyAlignment="1" applyProtection="1">
      <alignment horizontal="center" vertical="center" wrapText="1"/>
    </xf>
    <xf numFmtId="164" fontId="6" fillId="4" borderId="2" xfId="0" applyNumberFormat="1" applyFont="1" applyFill="1" applyBorder="1" applyAlignment="1" applyProtection="1">
      <alignment horizontal="center" vertical="center"/>
    </xf>
    <xf numFmtId="0" fontId="9" fillId="4" borderId="18" xfId="0" applyFont="1" applyFill="1" applyBorder="1" applyAlignment="1" applyProtection="1">
      <alignment horizontal="center" vertical="center" wrapText="1"/>
    </xf>
    <xf numFmtId="0" fontId="9" fillId="5" borderId="18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11" fillId="3" borderId="0" xfId="0" applyNumberFormat="1" applyFont="1" applyFill="1" applyAlignment="1" applyProtection="1">
      <alignment vertical="center"/>
    </xf>
    <xf numFmtId="0" fontId="17" fillId="4" borderId="0" xfId="0" applyNumberFormat="1" applyFont="1" applyFill="1" applyAlignment="1" applyProtection="1">
      <alignment vertical="center"/>
    </xf>
    <xf numFmtId="0" fontId="11" fillId="3" borderId="0" xfId="0" applyNumberFormat="1" applyFont="1" applyFill="1" applyAlignment="1" applyProtection="1">
      <alignment horizontal="left" vertical="center"/>
    </xf>
    <xf numFmtId="1" fontId="12" fillId="3" borderId="0" xfId="0" applyNumberFormat="1" applyFont="1" applyFill="1" applyAlignment="1" applyProtection="1">
      <alignment horizontal="center" vertical="center"/>
      <protection locked="0"/>
    </xf>
    <xf numFmtId="164" fontId="6" fillId="4" borderId="2" xfId="0" applyNumberFormat="1" applyFont="1" applyFill="1" applyBorder="1" applyAlignment="1" applyProtection="1">
      <alignment horizontal="right" vertical="center"/>
    </xf>
    <xf numFmtId="0" fontId="9" fillId="4" borderId="0" xfId="0" applyFont="1" applyFill="1" applyBorder="1" applyAlignment="1" applyProtection="1">
      <alignment vertical="center" wrapText="1"/>
    </xf>
    <xf numFmtId="0" fontId="18" fillId="4" borderId="0" xfId="0" applyFont="1" applyFill="1" applyBorder="1" applyAlignment="1" applyProtection="1">
      <alignment vertical="center"/>
    </xf>
    <xf numFmtId="0" fontId="6" fillId="0" borderId="0" xfId="0" applyFont="1"/>
    <xf numFmtId="0" fontId="6" fillId="0" borderId="0" xfId="0" applyFont="1" applyProtection="1">
      <protection locked="0"/>
    </xf>
    <xf numFmtId="0" fontId="0" fillId="0" borderId="0" xfId="0" applyAlignment="1">
      <alignment horizontal="center"/>
    </xf>
    <xf numFmtId="0" fontId="2" fillId="0" borderId="10" xfId="0" applyFont="1" applyBorder="1" applyAlignment="1" applyProtection="1">
      <alignment horizontal="center"/>
    </xf>
    <xf numFmtId="0" fontId="2" fillId="0" borderId="11" xfId="0" applyFont="1" applyBorder="1" applyAlignment="1" applyProtection="1">
      <alignment horizontal="center"/>
    </xf>
    <xf numFmtId="0" fontId="2" fillId="0" borderId="12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right" vertical="center"/>
    </xf>
    <xf numFmtId="164" fontId="12" fillId="3" borderId="0" xfId="0" applyNumberFormat="1" applyFont="1" applyFill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left" vertical="center"/>
    </xf>
    <xf numFmtId="0" fontId="6" fillId="4" borderId="0" xfId="0" applyFont="1" applyFill="1" applyBorder="1" applyAlignment="1" applyProtection="1">
      <alignment horizontal="left" vertical="center"/>
    </xf>
    <xf numFmtId="0" fontId="9" fillId="4" borderId="0" xfId="0" applyFont="1" applyFill="1" applyBorder="1" applyAlignment="1" applyProtection="1">
      <alignment horizontal="left" vertical="center" wrapText="1"/>
    </xf>
    <xf numFmtId="0" fontId="9" fillId="4" borderId="9" xfId="0" applyFont="1" applyFill="1" applyBorder="1" applyAlignment="1" applyProtection="1">
      <alignment horizontal="left" vertical="center" wrapText="1"/>
    </xf>
    <xf numFmtId="164" fontId="11" fillId="3" borderId="0" xfId="0" applyNumberFormat="1" applyFont="1" applyFill="1" applyAlignment="1" applyProtection="1">
      <alignment horizontal="left" vertical="center"/>
    </xf>
    <xf numFmtId="1" fontId="12" fillId="3" borderId="0" xfId="0" applyNumberFormat="1" applyFont="1" applyFill="1" applyAlignment="1" applyProtection="1">
      <alignment horizontal="right" vertical="center"/>
      <protection locked="0"/>
    </xf>
    <xf numFmtId="0" fontId="5" fillId="4" borderId="8" xfId="0" applyFont="1" applyFill="1" applyBorder="1" applyAlignment="1" applyProtection="1">
      <alignment horizontal="left" vertical="center"/>
    </xf>
    <xf numFmtId="0" fontId="5" fillId="4" borderId="0" xfId="0" applyFont="1" applyFill="1" applyBorder="1" applyAlignment="1" applyProtection="1">
      <alignment horizontal="left" vertical="center"/>
    </xf>
    <xf numFmtId="0" fontId="14" fillId="2" borderId="5" xfId="0" applyFont="1" applyFill="1" applyBorder="1" applyAlignment="1" applyProtection="1">
      <alignment horizontal="right" vertical="center" wrapText="1"/>
    </xf>
    <xf numFmtId="0" fontId="14" fillId="2" borderId="5" xfId="0" applyFont="1" applyFill="1" applyBorder="1" applyAlignment="1" applyProtection="1">
      <alignment horizontal="left" vertical="center" wrapText="1"/>
    </xf>
    <xf numFmtId="0" fontId="14" fillId="2" borderId="13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/>
    </xf>
    <xf numFmtId="0" fontId="13" fillId="2" borderId="5" xfId="0" applyFont="1" applyFill="1" applyBorder="1" applyAlignment="1" applyProtection="1">
      <alignment horizontal="left" vertical="center"/>
    </xf>
    <xf numFmtId="0" fontId="1" fillId="0" borderId="8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left" vertical="center" wrapText="1"/>
    </xf>
    <xf numFmtId="0" fontId="9" fillId="0" borderId="9" xfId="0" applyFont="1" applyBorder="1" applyAlignment="1" applyProtection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3" borderId="0" xfId="0" applyFill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top" wrapText="1"/>
    </xf>
    <xf numFmtId="164" fontId="2" fillId="0" borderId="0" xfId="0" applyNumberFormat="1" applyFont="1" applyAlignment="1" applyProtection="1">
      <alignment horizontal="right" vertical="center"/>
    </xf>
    <xf numFmtId="0" fontId="7" fillId="4" borderId="10" xfId="0" applyFont="1" applyFill="1" applyBorder="1" applyAlignment="1" applyProtection="1">
      <alignment horizontal="left" vertical="center" wrapText="1"/>
    </xf>
    <xf numFmtId="0" fontId="7" fillId="4" borderId="11" xfId="0" applyFont="1" applyFill="1" applyBorder="1" applyAlignment="1" applyProtection="1">
      <alignment horizontal="left" vertical="center"/>
    </xf>
    <xf numFmtId="0" fontId="7" fillId="4" borderId="12" xfId="0" applyFont="1" applyFill="1" applyBorder="1" applyAlignment="1" applyProtection="1">
      <alignment horizontal="left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5" fillId="4" borderId="2" xfId="0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center" vertical="center" wrapText="1"/>
    </xf>
    <xf numFmtId="0" fontId="19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right" vertical="center"/>
    </xf>
    <xf numFmtId="0" fontId="14" fillId="2" borderId="6" xfId="0" applyFont="1" applyFill="1" applyBorder="1" applyAlignment="1" applyProtection="1">
      <alignment horizontal="left" vertical="center" wrapText="1"/>
    </xf>
    <xf numFmtId="0" fontId="9" fillId="5" borderId="17" xfId="0" applyFont="1" applyFill="1" applyBorder="1" applyAlignment="1" applyProtection="1">
      <alignment horizontal="center" vertical="center" wrapText="1"/>
    </xf>
    <xf numFmtId="0" fontId="9" fillId="5" borderId="16" xfId="0" applyFont="1" applyFill="1" applyBorder="1" applyAlignment="1" applyProtection="1">
      <alignment horizontal="center"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9" fillId="4" borderId="16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wrapText="1"/>
    </xf>
    <xf numFmtId="0" fontId="13" fillId="2" borderId="4" xfId="0" applyFont="1" applyFill="1" applyBorder="1" applyAlignment="1" applyProtection="1">
      <alignment horizontal="right" vertical="center"/>
    </xf>
    <xf numFmtId="0" fontId="13" fillId="2" borderId="5" xfId="0" applyFont="1" applyFill="1" applyBorder="1" applyAlignment="1" applyProtection="1">
      <alignment horizontal="right" vertical="center"/>
    </xf>
    <xf numFmtId="0" fontId="6" fillId="4" borderId="17" xfId="0" applyFont="1" applyFill="1" applyBorder="1" applyAlignment="1" applyProtection="1">
      <alignment horizontal="center" vertical="center"/>
    </xf>
    <xf numFmtId="0" fontId="6" fillId="4" borderId="16" xfId="0" applyFont="1" applyFill="1" applyBorder="1" applyAlignment="1" applyProtection="1">
      <alignment horizontal="center" vertical="center"/>
    </xf>
    <xf numFmtId="0" fontId="8" fillId="0" borderId="2" xfId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687916</xdr:colOff>
      <xdr:row>0</xdr:row>
      <xdr:rowOff>423334</xdr:rowOff>
    </xdr:from>
    <xdr:to>
      <xdr:col>10</xdr:col>
      <xdr:colOff>275167</xdr:colOff>
      <xdr:row>1</xdr:row>
      <xdr:rowOff>903817</xdr:rowOff>
    </xdr:to>
    <xdr:sp macro="[0]!LP" textlink="">
      <xdr:nvSpPr>
        <xdr:cNvPr id="2" name="Ellipse 1">
          <a:extLst>
            <a:ext uri="{FF2B5EF4-FFF2-40B4-BE49-F238E27FC236}">
              <a16:creationId xmlns:a16="http://schemas.microsoft.com/office/drawing/2014/main" id="{1D8E73CA-6DC0-421D-B9EA-FF969BBF5F0E}"/>
            </a:ext>
          </a:extLst>
        </xdr:cNvPr>
        <xdr:cNvSpPr/>
      </xdr:nvSpPr>
      <xdr:spPr>
        <a:xfrm>
          <a:off x="8254999" y="423334"/>
          <a:ext cx="1873251" cy="9144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envoi automatique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687916</xdr:colOff>
      <xdr:row>0</xdr:row>
      <xdr:rowOff>423334</xdr:rowOff>
    </xdr:from>
    <xdr:to>
      <xdr:col>11</xdr:col>
      <xdr:colOff>275167</xdr:colOff>
      <xdr:row>1</xdr:row>
      <xdr:rowOff>903817</xdr:rowOff>
    </xdr:to>
    <xdr:sp macro="[0]!CDO_Mail_Every_Worksheet_FilePROMOCASH" textlink="">
      <xdr:nvSpPr>
        <xdr:cNvPr id="2" name="Ellipse 1">
          <a:extLst>
            <a:ext uri="{FF2B5EF4-FFF2-40B4-BE49-F238E27FC236}">
              <a16:creationId xmlns:a16="http://schemas.microsoft.com/office/drawing/2014/main" id="{1D8E73CA-6DC0-421D-B9EA-FF969BBF5F0E}"/>
            </a:ext>
          </a:extLst>
        </xdr:cNvPr>
        <xdr:cNvSpPr/>
      </xdr:nvSpPr>
      <xdr:spPr>
        <a:xfrm>
          <a:off x="10584391" y="423334"/>
          <a:ext cx="1873251" cy="220450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envoi automatique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687916</xdr:colOff>
      <xdr:row>0</xdr:row>
      <xdr:rowOff>423334</xdr:rowOff>
    </xdr:from>
    <xdr:to>
      <xdr:col>11</xdr:col>
      <xdr:colOff>275167</xdr:colOff>
      <xdr:row>1</xdr:row>
      <xdr:rowOff>903817</xdr:rowOff>
    </xdr:to>
    <xdr:sp macro="[0]!CDO_Mail_Every_Worksheet_File" textlink="">
      <xdr:nvSpPr>
        <xdr:cNvPr id="2" name="Ellipse 1">
          <a:extLst>
            <a:ext uri="{FF2B5EF4-FFF2-40B4-BE49-F238E27FC236}">
              <a16:creationId xmlns:a16="http://schemas.microsoft.com/office/drawing/2014/main" id="{1D8E73CA-6DC0-421D-B9EA-FF969BBF5F0E}"/>
            </a:ext>
          </a:extLst>
        </xdr:cNvPr>
        <xdr:cNvSpPr/>
      </xdr:nvSpPr>
      <xdr:spPr>
        <a:xfrm>
          <a:off x="8898466" y="423334"/>
          <a:ext cx="1873251" cy="220450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envoi automatique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commande.aclv@loeul-et-piriot.com" TargetMode="External"/><Relationship Id="rId1" Type="http://schemas.openxmlformats.org/officeDocument/2006/relationships/hyperlink" Target="mailto:commande.aclv@loeul-et-piriot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zoomScale="110" zoomScaleNormal="11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5" sqref="C15"/>
    </sheetView>
  </sheetViews>
  <sheetFormatPr baseColWidth="10" defaultColWidth="11.42578125" defaultRowHeight="15" x14ac:dyDescent="0.25"/>
  <cols>
    <col min="1" max="1" width="27.42578125" style="1" bestFit="1" customWidth="1"/>
    <col min="2" max="3" width="21.7109375" style="3" customWidth="1"/>
    <col min="4" max="4" width="24.5703125" style="3" customWidth="1"/>
    <col min="5" max="5" width="23.42578125" style="3" customWidth="1"/>
    <col min="6" max="6" width="53.7109375" style="8" customWidth="1"/>
    <col min="7" max="16384" width="11.42578125" style="2"/>
  </cols>
  <sheetData>
    <row r="1" spans="1:6" s="6" customFormat="1" x14ac:dyDescent="0.25">
      <c r="A1" s="4" t="s">
        <v>0</v>
      </c>
      <c r="B1" s="4" t="s">
        <v>11</v>
      </c>
      <c r="C1" s="4" t="s">
        <v>12</v>
      </c>
      <c r="D1" s="4" t="s">
        <v>17</v>
      </c>
      <c r="E1" s="4" t="s">
        <v>6</v>
      </c>
      <c r="F1" s="7" t="s">
        <v>10</v>
      </c>
    </row>
    <row r="2" spans="1:6" x14ac:dyDescent="0.25">
      <c r="A2" s="5">
        <v>1</v>
      </c>
      <c r="B2" s="5" t="s">
        <v>39</v>
      </c>
      <c r="C2" s="5" t="s">
        <v>40</v>
      </c>
      <c r="D2" s="5">
        <v>1</v>
      </c>
      <c r="E2" s="5"/>
      <c r="F2" s="121" t="s">
        <v>45</v>
      </c>
    </row>
    <row r="3" spans="1:6" x14ac:dyDescent="0.25">
      <c r="A3" s="5">
        <v>2</v>
      </c>
      <c r="B3" s="5" t="s">
        <v>41</v>
      </c>
      <c r="C3" s="5" t="s">
        <v>43</v>
      </c>
      <c r="D3" s="5">
        <v>2</v>
      </c>
      <c r="E3" s="5"/>
      <c r="F3" s="121" t="s">
        <v>46</v>
      </c>
    </row>
    <row r="4" spans="1:6" x14ac:dyDescent="0.25">
      <c r="A4" s="5">
        <v>3</v>
      </c>
      <c r="B4" s="5" t="s">
        <v>40</v>
      </c>
      <c r="C4" s="5" t="s">
        <v>42</v>
      </c>
      <c r="D4" s="5">
        <v>3</v>
      </c>
      <c r="E4" s="5"/>
      <c r="F4" s="121" t="s">
        <v>47</v>
      </c>
    </row>
    <row r="5" spans="1:6" x14ac:dyDescent="0.25">
      <c r="A5" s="5">
        <v>4</v>
      </c>
      <c r="B5" s="5" t="s">
        <v>40</v>
      </c>
      <c r="C5" s="5" t="s">
        <v>40</v>
      </c>
      <c r="D5" s="5">
        <v>4</v>
      </c>
      <c r="E5" s="5"/>
      <c r="F5" s="121" t="s">
        <v>48</v>
      </c>
    </row>
    <row r="6" spans="1:6" ht="41.25" customHeight="1" x14ac:dyDescent="0.25">
      <c r="A6" s="5">
        <v>5</v>
      </c>
      <c r="B6" s="5" t="s">
        <v>42</v>
      </c>
      <c r="C6" s="5" t="s">
        <v>42</v>
      </c>
      <c r="D6" s="5">
        <v>5</v>
      </c>
      <c r="E6" s="5"/>
      <c r="F6" s="121" t="s">
        <v>49</v>
      </c>
    </row>
    <row r="7" spans="1:6" ht="41.25" customHeight="1" x14ac:dyDescent="0.25">
      <c r="A7" s="5">
        <v>6</v>
      </c>
      <c r="B7" s="5" t="s">
        <v>42</v>
      </c>
      <c r="C7" s="5"/>
      <c r="D7" s="5">
        <v>6</v>
      </c>
      <c r="E7" s="5"/>
      <c r="F7" s="121" t="s">
        <v>44</v>
      </c>
    </row>
    <row r="8" spans="1:6" x14ac:dyDescent="0.25">
      <c r="A8" s="5">
        <v>7</v>
      </c>
      <c r="B8" s="5" t="s">
        <v>42</v>
      </c>
      <c r="C8" s="5"/>
      <c r="D8" s="5">
        <v>7</v>
      </c>
      <c r="E8" s="5"/>
      <c r="F8" s="121" t="s">
        <v>50</v>
      </c>
    </row>
    <row r="9" spans="1:6" x14ac:dyDescent="0.25">
      <c r="A9" s="5">
        <v>8</v>
      </c>
      <c r="B9" s="5" t="s">
        <v>42</v>
      </c>
      <c r="C9" s="5"/>
      <c r="D9" s="5">
        <v>8</v>
      </c>
      <c r="E9" s="5"/>
      <c r="F9" s="121" t="s">
        <v>44</v>
      </c>
    </row>
  </sheetData>
  <autoFilter ref="A1:F2"/>
  <hyperlinks>
    <hyperlink ref="F9" r:id="rId1" display="mailto:commande.aclv@loeul-et-piriot.com"/>
    <hyperlink ref="F2:F8" r:id="rId2" display="mailto:commande.aclv@loeul-et-piriot.com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  <pageSetUpPr fitToPage="1"/>
  </sheetPr>
  <dimension ref="A1:G39"/>
  <sheetViews>
    <sheetView zoomScale="70" zoomScaleNormal="70" workbookViewId="0">
      <selection activeCell="D21" sqref="D21:G21"/>
    </sheetView>
  </sheetViews>
  <sheetFormatPr baseColWidth="10" defaultRowHeight="15" x14ac:dyDescent="0.25"/>
  <cols>
    <col min="1" max="1" width="11.140625" customWidth="1"/>
    <col min="2" max="2" width="17.140625" customWidth="1"/>
    <col min="3" max="3" width="7.28515625" customWidth="1"/>
    <col min="4" max="4" width="19.28515625" customWidth="1"/>
    <col min="5" max="5" width="14.42578125" customWidth="1"/>
    <col min="6" max="6" width="20.28515625" customWidth="1"/>
    <col min="7" max="7" width="26.28515625" customWidth="1"/>
  </cols>
  <sheetData>
    <row r="1" spans="1:7" ht="136.15" customHeight="1" x14ac:dyDescent="0.25">
      <c r="A1" s="94">
        <v>1</v>
      </c>
      <c r="B1" s="94"/>
      <c r="C1" s="94"/>
      <c r="D1" s="10"/>
      <c r="E1" s="91" t="str">
        <f>IF(A1=0,"",VLOOKUP(A1,Base,6,FALSE))</f>
        <v>adresse 6</v>
      </c>
      <c r="F1" s="91"/>
      <c r="G1" s="10"/>
    </row>
    <row r="2" spans="1:7" ht="114.75" customHeight="1" x14ac:dyDescent="0.25">
      <c r="A2" s="95"/>
      <c r="B2" s="95"/>
      <c r="C2" s="95"/>
      <c r="D2" s="95"/>
      <c r="E2" s="11" t="s">
        <v>51</v>
      </c>
      <c r="F2" s="92"/>
      <c r="G2" s="93"/>
    </row>
    <row r="3" spans="1:7" ht="18.75" x14ac:dyDescent="0.25">
      <c r="A3" s="10"/>
      <c r="B3" s="10"/>
      <c r="C3" s="10"/>
      <c r="D3" s="96">
        <f ca="1">TODAY()</f>
        <v>43840</v>
      </c>
      <c r="E3" s="96"/>
      <c r="F3" s="96"/>
      <c r="G3" s="96"/>
    </row>
    <row r="4" spans="1:7" ht="18.75" x14ac:dyDescent="0.25">
      <c r="A4" s="10"/>
      <c r="B4" s="10"/>
      <c r="C4" s="10"/>
      <c r="D4" s="12"/>
      <c r="E4" s="12"/>
      <c r="F4" s="12"/>
      <c r="G4" s="12"/>
    </row>
    <row r="5" spans="1:7" ht="23.25" x14ac:dyDescent="0.35">
      <c r="A5" s="68" t="s">
        <v>7</v>
      </c>
      <c r="B5" s="68"/>
      <c r="C5" s="68"/>
      <c r="D5" s="68"/>
      <c r="E5" s="12"/>
      <c r="F5" s="12"/>
      <c r="G5" s="12"/>
    </row>
    <row r="6" spans="1:7" ht="18.75" x14ac:dyDescent="0.25">
      <c r="A6" s="13"/>
      <c r="B6" s="13"/>
      <c r="C6" s="13"/>
      <c r="D6" s="10"/>
      <c r="E6" s="12"/>
      <c r="F6" s="12"/>
      <c r="G6" s="12"/>
    </row>
    <row r="7" spans="1:7" ht="21" x14ac:dyDescent="0.35">
      <c r="A7" s="14" t="s">
        <v>1</v>
      </c>
      <c r="B7" s="14"/>
      <c r="C7" s="14"/>
      <c r="D7" s="10"/>
      <c r="E7" s="12"/>
      <c r="F7" s="12"/>
      <c r="G7" s="12"/>
    </row>
    <row r="8" spans="1:7" ht="21" x14ac:dyDescent="0.35">
      <c r="A8" s="14"/>
      <c r="B8" s="14"/>
      <c r="C8" s="14"/>
      <c r="D8" s="10"/>
      <c r="E8" s="12"/>
      <c r="F8" s="12"/>
      <c r="G8" s="12"/>
    </row>
    <row r="9" spans="1:7" ht="21" x14ac:dyDescent="0.35">
      <c r="A9" s="14" t="s">
        <v>2</v>
      </c>
      <c r="B9" s="14"/>
      <c r="C9" s="14"/>
      <c r="D9" s="10"/>
      <c r="E9" s="12"/>
      <c r="F9" s="12"/>
      <c r="G9" s="12"/>
    </row>
    <row r="10" spans="1:7" ht="18.75" x14ac:dyDescent="0.25">
      <c r="A10" s="10"/>
      <c r="B10" s="10"/>
      <c r="C10" s="10"/>
      <c r="D10" s="12"/>
      <c r="E10" s="12"/>
      <c r="F10" s="12"/>
      <c r="G10" s="12"/>
    </row>
    <row r="11" spans="1:7" ht="18.75" x14ac:dyDescent="0.25">
      <c r="A11" s="10"/>
      <c r="B11" s="10"/>
      <c r="C11" s="10"/>
      <c r="D11" s="12"/>
      <c r="E11" s="12"/>
      <c r="F11" s="12"/>
      <c r="G11" s="12"/>
    </row>
    <row r="12" spans="1:7" ht="23.25" x14ac:dyDescent="0.35">
      <c r="A12" s="15" t="s">
        <v>3</v>
      </c>
      <c r="B12" s="15"/>
      <c r="C12" s="16"/>
      <c r="D12" s="10"/>
      <c r="E12" s="10"/>
      <c r="F12" s="10"/>
      <c r="G12" s="10"/>
    </row>
    <row r="13" spans="1:7" ht="40.700000000000003" customHeight="1" x14ac:dyDescent="0.25">
      <c r="A13" s="69" t="s">
        <v>4</v>
      </c>
      <c r="B13" s="69"/>
      <c r="C13" s="69"/>
      <c r="D13" s="70">
        <v>43844</v>
      </c>
      <c r="E13" s="70"/>
      <c r="F13" s="70"/>
      <c r="G13" s="70"/>
    </row>
    <row r="14" spans="1:7" ht="40.700000000000003" customHeight="1" x14ac:dyDescent="0.25">
      <c r="A14" s="69" t="s">
        <v>15</v>
      </c>
      <c r="B14" s="69"/>
      <c r="C14" s="69"/>
      <c r="D14" s="76">
        <v>3</v>
      </c>
      <c r="E14" s="76"/>
      <c r="F14" s="75" t="s">
        <v>9</v>
      </c>
      <c r="G14" s="75"/>
    </row>
    <row r="15" spans="1:7" ht="19.5" thickBot="1" x14ac:dyDescent="0.3">
      <c r="A15" s="10"/>
      <c r="B15" s="10"/>
      <c r="C15" s="10"/>
      <c r="D15" s="12"/>
      <c r="E15" s="12"/>
      <c r="F15" s="12"/>
      <c r="G15" s="12"/>
    </row>
    <row r="16" spans="1:7" ht="48.75" customHeight="1" x14ac:dyDescent="0.25">
      <c r="A16" s="10"/>
      <c r="B16" s="82" t="s">
        <v>13</v>
      </c>
      <c r="C16" s="83"/>
      <c r="D16" s="79" t="s">
        <v>14</v>
      </c>
      <c r="E16" s="79"/>
      <c r="F16" s="80" t="str">
        <f>VLOOKUP(A1,Base,2,FALSE)</f>
        <v>fd</v>
      </c>
      <c r="G16" s="81"/>
    </row>
    <row r="17" spans="1:7" ht="28.5" x14ac:dyDescent="0.25">
      <c r="A17" s="10"/>
      <c r="B17" s="17"/>
      <c r="C17" s="18"/>
      <c r="D17" s="19"/>
      <c r="E17" s="19"/>
      <c r="F17" s="19"/>
      <c r="G17" s="20"/>
    </row>
    <row r="18" spans="1:7" ht="28.5" customHeight="1" x14ac:dyDescent="0.25">
      <c r="A18" s="10"/>
      <c r="B18" s="77" t="s">
        <v>19</v>
      </c>
      <c r="C18" s="78"/>
      <c r="D18" s="21"/>
      <c r="E18" s="21"/>
      <c r="F18" s="21"/>
      <c r="G18" s="22"/>
    </row>
    <row r="19" spans="1:7" x14ac:dyDescent="0.25">
      <c r="A19" s="10"/>
      <c r="B19" s="23"/>
      <c r="C19" s="24"/>
      <c r="D19" s="24"/>
      <c r="E19" s="25"/>
      <c r="F19" s="25"/>
      <c r="G19" s="26"/>
    </row>
    <row r="20" spans="1:7" x14ac:dyDescent="0.25">
      <c r="A20" s="10"/>
      <c r="B20" s="23"/>
      <c r="C20" s="24"/>
      <c r="D20" s="24"/>
      <c r="E20" s="25"/>
      <c r="F20" s="25"/>
      <c r="G20" s="26"/>
    </row>
    <row r="21" spans="1:7" ht="49.9" customHeight="1" x14ac:dyDescent="0.25">
      <c r="A21" s="10"/>
      <c r="B21" s="71" t="s">
        <v>23</v>
      </c>
      <c r="C21" s="72"/>
      <c r="D21" s="73">
        <f>VLOOKUP(A1,[0]!Base,1,FALSE)</f>
        <v>1</v>
      </c>
      <c r="E21" s="73"/>
      <c r="F21" s="73"/>
      <c r="G21" s="74"/>
    </row>
    <row r="22" spans="1:7" ht="15.75" x14ac:dyDescent="0.25">
      <c r="A22" s="10"/>
      <c r="B22" s="27"/>
      <c r="C22" s="28"/>
      <c r="D22" s="28"/>
      <c r="E22" s="24"/>
      <c r="F22" s="24"/>
      <c r="G22" s="29"/>
    </row>
    <row r="23" spans="1:7" ht="75.75" customHeight="1" thickBot="1" x14ac:dyDescent="0.3">
      <c r="A23" s="10"/>
      <c r="B23" s="97" t="s">
        <v>25</v>
      </c>
      <c r="C23" s="98"/>
      <c r="D23" s="98"/>
      <c r="E23" s="98"/>
      <c r="F23" s="98"/>
      <c r="G23" s="99"/>
    </row>
    <row r="24" spans="1:7" ht="16.5" thickBot="1" x14ac:dyDescent="0.3">
      <c r="A24" s="10"/>
      <c r="B24" s="13"/>
      <c r="C24" s="13"/>
      <c r="D24" s="13"/>
      <c r="E24" s="10"/>
      <c r="F24" s="10"/>
      <c r="G24" s="10"/>
    </row>
    <row r="25" spans="1:7" ht="59.25" customHeight="1" x14ac:dyDescent="0.25">
      <c r="A25" s="10"/>
      <c r="B25" s="82" t="s">
        <v>13</v>
      </c>
      <c r="C25" s="83"/>
      <c r="D25" s="79" t="s">
        <v>14</v>
      </c>
      <c r="E25" s="79"/>
      <c r="F25" s="80" t="str">
        <f>VLOOKUP(A1,Base,3,FALSE)</f>
        <v>dsf</v>
      </c>
      <c r="G25" s="81"/>
    </row>
    <row r="26" spans="1:7" ht="28.5" customHeight="1" x14ac:dyDescent="0.25">
      <c r="A26" s="10"/>
      <c r="B26" s="100"/>
      <c r="C26" s="101"/>
      <c r="D26" s="101"/>
      <c r="E26" s="101"/>
      <c r="F26" s="101"/>
      <c r="G26" s="102"/>
    </row>
    <row r="27" spans="1:7" ht="48" customHeight="1" x14ac:dyDescent="0.25">
      <c r="A27" s="10"/>
      <c r="B27" s="87" t="s">
        <v>24</v>
      </c>
      <c r="C27" s="88"/>
      <c r="D27" s="73" t="str">
        <f>F16</f>
        <v>fd</v>
      </c>
      <c r="E27" s="73"/>
      <c r="F27" s="73"/>
      <c r="G27" s="74"/>
    </row>
    <row r="28" spans="1:7" x14ac:dyDescent="0.25">
      <c r="A28" s="10"/>
      <c r="B28" s="103"/>
      <c r="C28" s="104"/>
      <c r="D28" s="104"/>
      <c r="E28" s="104"/>
      <c r="F28" s="104"/>
      <c r="G28" s="105"/>
    </row>
    <row r="29" spans="1:7" x14ac:dyDescent="0.25">
      <c r="A29" s="10"/>
      <c r="B29" s="103"/>
      <c r="C29" s="104"/>
      <c r="D29" s="104"/>
      <c r="E29" s="104"/>
      <c r="F29" s="104"/>
      <c r="G29" s="105"/>
    </row>
    <row r="30" spans="1:7" ht="69.75" customHeight="1" x14ac:dyDescent="0.25">
      <c r="A30" s="10"/>
      <c r="B30" s="87" t="s">
        <v>16</v>
      </c>
      <c r="C30" s="88"/>
      <c r="D30" s="89">
        <f>VLOOKUP(A1,Base,4,FALSE)</f>
        <v>1</v>
      </c>
      <c r="E30" s="89"/>
      <c r="F30" s="89"/>
      <c r="G30" s="90"/>
    </row>
    <row r="31" spans="1:7" ht="15.75" x14ac:dyDescent="0.25">
      <c r="A31" s="10"/>
      <c r="B31" s="84"/>
      <c r="C31" s="85"/>
      <c r="D31" s="85"/>
      <c r="E31" s="85"/>
      <c r="F31" s="85"/>
      <c r="G31" s="86"/>
    </row>
    <row r="32" spans="1:7" ht="42.75" customHeight="1" x14ac:dyDescent="0.25">
      <c r="A32" s="10"/>
      <c r="B32" s="65" t="s">
        <v>18</v>
      </c>
      <c r="C32" s="66"/>
      <c r="D32" s="66"/>
      <c r="E32" s="66"/>
      <c r="F32" s="66"/>
      <c r="G32" s="30"/>
    </row>
    <row r="33" spans="1:7" ht="19.5" thickBot="1" x14ac:dyDescent="0.35">
      <c r="A33" s="10"/>
      <c r="B33" s="62"/>
      <c r="C33" s="63"/>
      <c r="D33" s="63"/>
      <c r="E33" s="63"/>
      <c r="F33" s="63"/>
      <c r="G33" s="64"/>
    </row>
    <row r="34" spans="1:7" ht="15.75" x14ac:dyDescent="0.25">
      <c r="A34" s="31"/>
      <c r="B34" s="31"/>
      <c r="C34" s="31"/>
      <c r="D34" s="10"/>
      <c r="E34" s="10"/>
      <c r="F34" s="10"/>
      <c r="G34" s="10"/>
    </row>
    <row r="35" spans="1:7" ht="21" x14ac:dyDescent="0.35">
      <c r="A35" s="14" t="s">
        <v>8</v>
      </c>
      <c r="B35" s="14"/>
      <c r="C35" s="14"/>
      <c r="D35" s="14"/>
      <c r="E35" s="32"/>
      <c r="F35" s="10"/>
      <c r="G35" s="10"/>
    </row>
    <row r="36" spans="1:7" ht="15.75" x14ac:dyDescent="0.25">
      <c r="A36" s="31"/>
      <c r="B36" s="31"/>
      <c r="C36" s="31"/>
      <c r="D36" s="10"/>
      <c r="E36" s="10"/>
      <c r="F36" s="10"/>
      <c r="G36" s="10"/>
    </row>
    <row r="37" spans="1:7" ht="21" x14ac:dyDescent="0.35">
      <c r="A37" s="14" t="s">
        <v>5</v>
      </c>
      <c r="B37" s="14"/>
      <c r="C37" s="14"/>
      <c r="D37" s="14"/>
      <c r="E37" s="14"/>
      <c r="F37" s="67"/>
      <c r="G37" s="67"/>
    </row>
    <row r="38" spans="1:7" ht="21" x14ac:dyDescent="0.35">
      <c r="A38" s="14"/>
      <c r="B38" s="14"/>
      <c r="C38" s="14"/>
      <c r="D38" s="14"/>
      <c r="E38" s="10"/>
      <c r="F38" s="67"/>
      <c r="G38" s="67"/>
    </row>
    <row r="39" spans="1:7" x14ac:dyDescent="0.25">
      <c r="A39" s="10"/>
      <c r="B39" s="10"/>
      <c r="C39" s="10"/>
      <c r="D39" s="10"/>
      <c r="E39" s="10"/>
      <c r="F39" s="10"/>
      <c r="G39" s="10"/>
    </row>
  </sheetData>
  <mergeCells count="32">
    <mergeCell ref="B31:G31"/>
    <mergeCell ref="B30:C30"/>
    <mergeCell ref="D30:G30"/>
    <mergeCell ref="E1:F1"/>
    <mergeCell ref="F2:G2"/>
    <mergeCell ref="A1:C1"/>
    <mergeCell ref="A2:D2"/>
    <mergeCell ref="D3:G3"/>
    <mergeCell ref="B23:G23"/>
    <mergeCell ref="B25:C25"/>
    <mergeCell ref="D25:E25"/>
    <mergeCell ref="F25:G25"/>
    <mergeCell ref="B27:C27"/>
    <mergeCell ref="D27:G27"/>
    <mergeCell ref="B26:G26"/>
    <mergeCell ref="B28:G29"/>
    <mergeCell ref="B33:G33"/>
    <mergeCell ref="B32:F32"/>
    <mergeCell ref="F37:G37"/>
    <mergeCell ref="F38:G38"/>
    <mergeCell ref="A5:D5"/>
    <mergeCell ref="A13:C13"/>
    <mergeCell ref="D13:G13"/>
    <mergeCell ref="B21:C21"/>
    <mergeCell ref="D21:G21"/>
    <mergeCell ref="F14:G14"/>
    <mergeCell ref="D14:E14"/>
    <mergeCell ref="B18:C18"/>
    <mergeCell ref="A14:C14"/>
    <mergeCell ref="D16:E16"/>
    <mergeCell ref="F16:G16"/>
    <mergeCell ref="B16:C16"/>
  </mergeCells>
  <dataValidations count="1">
    <dataValidation type="list" allowBlank="1" showInputMessage="1" showErrorMessage="1" sqref="A1">
      <formula1>client</formula1>
    </dataValidation>
  </dataValidations>
  <pageMargins left="0.39370078740157483" right="0" top="0" bottom="0" header="0" footer="0"/>
  <pageSetup paperSize="9"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  <pageSetUpPr fitToPage="1"/>
  </sheetPr>
  <dimension ref="A1:M35"/>
  <sheetViews>
    <sheetView zoomScale="70" zoomScaleNormal="70" workbookViewId="0">
      <selection activeCell="D21" sqref="D21:G21"/>
    </sheetView>
  </sheetViews>
  <sheetFormatPr baseColWidth="10" defaultRowHeight="15" x14ac:dyDescent="0.25"/>
  <cols>
    <col min="1" max="1" width="11.140625" customWidth="1"/>
    <col min="2" max="2" width="18.7109375" customWidth="1"/>
    <col min="3" max="3" width="12.7109375" customWidth="1"/>
    <col min="4" max="4" width="11.28515625" customWidth="1"/>
    <col min="5" max="5" width="13.5703125" customWidth="1"/>
    <col min="6" max="6" width="18" customWidth="1"/>
    <col min="7" max="7" width="26.28515625" customWidth="1"/>
  </cols>
  <sheetData>
    <row r="1" spans="1:13" ht="136.15" customHeight="1" x14ac:dyDescent="0.25">
      <c r="A1" s="107">
        <v>3</v>
      </c>
      <c r="B1" s="107"/>
      <c r="C1" s="107"/>
      <c r="D1" s="10"/>
      <c r="E1" s="91" t="str">
        <f>IF(A1=0,"",VLOOKUP(A1,Base,6,FALSE))</f>
        <v>adresse 4</v>
      </c>
      <c r="F1" s="91"/>
      <c r="G1" s="10"/>
    </row>
    <row r="2" spans="1:13" ht="110.25" customHeight="1" x14ac:dyDescent="0.25">
      <c r="A2" s="95"/>
      <c r="B2" s="95"/>
      <c r="C2" s="95"/>
      <c r="D2" s="95"/>
      <c r="E2" s="11" t="s">
        <v>51</v>
      </c>
      <c r="F2" s="92"/>
      <c r="G2" s="93"/>
    </row>
    <row r="3" spans="1:13" ht="18.75" x14ac:dyDescent="0.25">
      <c r="A3" s="10"/>
      <c r="B3" s="10"/>
      <c r="C3" s="10"/>
      <c r="D3" s="96">
        <f ca="1">TODAY()</f>
        <v>43840</v>
      </c>
      <c r="E3" s="96"/>
      <c r="F3" s="96"/>
      <c r="G3" s="96"/>
    </row>
    <row r="4" spans="1:13" ht="18.75" x14ac:dyDescent="0.25">
      <c r="A4" s="10"/>
      <c r="B4" s="10"/>
      <c r="C4" s="10"/>
      <c r="D4" s="12"/>
      <c r="E4" s="12"/>
      <c r="F4" s="12"/>
      <c r="G4" s="12"/>
    </row>
    <row r="5" spans="1:13" ht="23.25" x14ac:dyDescent="0.35">
      <c r="A5" s="68" t="s">
        <v>7</v>
      </c>
      <c r="B5" s="68"/>
      <c r="C5" s="68"/>
      <c r="D5" s="68"/>
      <c r="E5" s="12"/>
      <c r="F5" s="12"/>
      <c r="G5" s="12"/>
    </row>
    <row r="6" spans="1:13" ht="18.75" x14ac:dyDescent="0.25">
      <c r="A6" s="13"/>
      <c r="B6" s="13"/>
      <c r="C6" s="13"/>
      <c r="D6" s="10"/>
      <c r="E6" s="12"/>
      <c r="F6" s="12"/>
      <c r="G6" s="12"/>
    </row>
    <row r="7" spans="1:13" ht="21" x14ac:dyDescent="0.35">
      <c r="A7" s="14" t="s">
        <v>1</v>
      </c>
      <c r="B7" s="14"/>
      <c r="C7" s="14"/>
      <c r="D7" s="10"/>
      <c r="E7" s="12"/>
      <c r="F7" s="12"/>
      <c r="G7" s="12"/>
    </row>
    <row r="8" spans="1:13" ht="21" x14ac:dyDescent="0.35">
      <c r="A8" s="14"/>
      <c r="B8" s="14"/>
      <c r="C8" s="14"/>
      <c r="D8" s="10"/>
      <c r="E8" s="12"/>
      <c r="F8" s="12"/>
      <c r="G8" s="12"/>
    </row>
    <row r="9" spans="1:13" ht="21" x14ac:dyDescent="0.35">
      <c r="A9" s="14" t="s">
        <v>2</v>
      </c>
      <c r="B9" s="14"/>
      <c r="C9" s="14"/>
      <c r="D9" s="10"/>
      <c r="E9" s="12"/>
      <c r="F9" s="12"/>
      <c r="G9" s="12"/>
    </row>
    <row r="10" spans="1:13" ht="18.75" x14ac:dyDescent="0.25">
      <c r="A10" s="10"/>
      <c r="B10" s="10"/>
      <c r="C10" s="10"/>
      <c r="D10" s="12"/>
      <c r="E10" s="12"/>
      <c r="F10" s="12"/>
      <c r="G10" s="12"/>
    </row>
    <row r="11" spans="1:13" ht="18.75" x14ac:dyDescent="0.25">
      <c r="A11" s="10"/>
      <c r="B11" s="10"/>
      <c r="C11" s="10"/>
      <c r="D11" s="12"/>
      <c r="E11" s="12"/>
      <c r="F11" s="12"/>
      <c r="G11" s="12"/>
    </row>
    <row r="12" spans="1:13" ht="23.25" x14ac:dyDescent="0.35">
      <c r="A12" s="15" t="s">
        <v>3</v>
      </c>
      <c r="B12" s="15"/>
      <c r="C12" s="16"/>
      <c r="D12" s="10"/>
      <c r="E12" s="10"/>
      <c r="F12" s="10"/>
      <c r="G12" s="10"/>
    </row>
    <row r="13" spans="1:13" ht="40.700000000000003" customHeight="1" x14ac:dyDescent="0.25">
      <c r="A13" s="109" t="s">
        <v>4</v>
      </c>
      <c r="B13" s="109"/>
      <c r="C13" s="109"/>
      <c r="D13" s="70">
        <v>43844</v>
      </c>
      <c r="E13" s="70"/>
      <c r="F13" s="70"/>
      <c r="G13" s="70"/>
    </row>
    <row r="14" spans="1:13" ht="40.700000000000003" customHeight="1" x14ac:dyDescent="0.25">
      <c r="A14" s="109" t="s">
        <v>15</v>
      </c>
      <c r="B14" s="109"/>
      <c r="C14" s="109"/>
      <c r="D14" s="76">
        <v>3</v>
      </c>
      <c r="E14" s="76"/>
      <c r="F14" s="75" t="s">
        <v>9</v>
      </c>
      <c r="G14" s="75"/>
      <c r="M14" s="61"/>
    </row>
    <row r="15" spans="1:13" ht="40.700000000000003" customHeight="1" x14ac:dyDescent="0.25">
      <c r="A15" s="108"/>
      <c r="B15" s="108"/>
      <c r="C15" s="108"/>
      <c r="D15" s="108"/>
      <c r="E15" s="108"/>
      <c r="F15" s="108"/>
      <c r="G15" s="108"/>
    </row>
    <row r="16" spans="1:13" ht="19.5" thickBot="1" x14ac:dyDescent="0.3">
      <c r="A16" s="10"/>
      <c r="B16" s="10"/>
      <c r="C16" s="10"/>
      <c r="D16" s="12"/>
      <c r="E16" s="12"/>
      <c r="F16" s="12"/>
      <c r="G16" s="12"/>
    </row>
    <row r="17" spans="1:7" ht="48.75" customHeight="1" x14ac:dyDescent="0.25">
      <c r="A17" s="82" t="s">
        <v>13</v>
      </c>
      <c r="B17" s="83"/>
      <c r="C17" s="79" t="s">
        <v>14</v>
      </c>
      <c r="D17" s="79"/>
      <c r="E17" s="80" t="str">
        <f>VLOOKUP(A1,Base,2,FALSE)</f>
        <v>dsf</v>
      </c>
      <c r="F17" s="110"/>
      <c r="G17" s="34"/>
    </row>
    <row r="18" spans="1:7" ht="28.5" x14ac:dyDescent="0.25">
      <c r="A18" s="17"/>
      <c r="B18" s="18"/>
      <c r="C18" s="19"/>
      <c r="D18" s="19"/>
      <c r="E18" s="19"/>
      <c r="F18" s="19"/>
      <c r="G18" s="35"/>
    </row>
    <row r="19" spans="1:7" ht="28.5" customHeight="1" x14ac:dyDescent="0.25">
      <c r="A19" s="77" t="s">
        <v>19</v>
      </c>
      <c r="B19" s="78"/>
      <c r="C19" s="21"/>
      <c r="D19" s="21"/>
      <c r="E19" s="21"/>
      <c r="F19" s="21"/>
      <c r="G19" s="22"/>
    </row>
    <row r="20" spans="1:7" x14ac:dyDescent="0.25">
      <c r="A20" s="23"/>
      <c r="B20" s="24"/>
      <c r="C20" s="24"/>
      <c r="D20" s="25"/>
      <c r="E20" s="25"/>
      <c r="F20" s="25"/>
      <c r="G20" s="26"/>
    </row>
    <row r="21" spans="1:7" x14ac:dyDescent="0.25">
      <c r="A21" s="23"/>
      <c r="B21" s="24"/>
      <c r="C21" s="24"/>
      <c r="D21" s="25"/>
      <c r="E21" s="25"/>
      <c r="F21" s="25"/>
      <c r="G21" s="26"/>
    </row>
    <row r="22" spans="1:7" ht="49.9" customHeight="1" x14ac:dyDescent="0.25">
      <c r="A22" s="71" t="s">
        <v>23</v>
      </c>
      <c r="B22" s="72"/>
      <c r="C22" s="73">
        <f>VLOOKUP(A1,[0]!Base,1,FALSE)</f>
        <v>3</v>
      </c>
      <c r="D22" s="73"/>
      <c r="E22" s="73"/>
      <c r="F22" s="73"/>
      <c r="G22" s="74"/>
    </row>
    <row r="23" spans="1:7" ht="15.75" x14ac:dyDescent="0.25">
      <c r="A23" s="27"/>
      <c r="B23" s="28"/>
      <c r="C23" s="28"/>
      <c r="D23" s="24"/>
      <c r="E23" s="24"/>
      <c r="F23" s="24"/>
      <c r="G23" s="29"/>
    </row>
    <row r="24" spans="1:7" ht="31.5" x14ac:dyDescent="0.25">
      <c r="A24" s="27"/>
      <c r="B24" s="28"/>
      <c r="C24" s="106" t="s">
        <v>20</v>
      </c>
      <c r="D24" s="106"/>
      <c r="E24" s="9"/>
      <c r="F24" s="36" t="s">
        <v>9</v>
      </c>
      <c r="G24" s="29"/>
    </row>
    <row r="25" spans="1:7" ht="31.5" x14ac:dyDescent="0.25">
      <c r="A25" s="27"/>
      <c r="B25" s="28"/>
      <c r="C25" s="106" t="s">
        <v>21</v>
      </c>
      <c r="D25" s="106"/>
      <c r="E25" s="9"/>
      <c r="F25" s="36" t="s">
        <v>9</v>
      </c>
      <c r="G25" s="29"/>
    </row>
    <row r="26" spans="1:7" ht="31.5" x14ac:dyDescent="0.25">
      <c r="A26" s="27"/>
      <c r="B26" s="28"/>
      <c r="C26" s="106" t="s">
        <v>22</v>
      </c>
      <c r="D26" s="106"/>
      <c r="E26" s="9"/>
      <c r="F26" s="36" t="s">
        <v>9</v>
      </c>
      <c r="G26" s="29"/>
    </row>
    <row r="27" spans="1:7" ht="15.75" x14ac:dyDescent="0.25">
      <c r="A27" s="27"/>
      <c r="B27" s="28"/>
      <c r="C27" s="28"/>
      <c r="D27" s="24"/>
      <c r="E27" s="24"/>
      <c r="F27" s="24"/>
      <c r="G27" s="29"/>
    </row>
    <row r="28" spans="1:7" ht="16.5" thickBot="1" x14ac:dyDescent="0.3">
      <c r="A28" s="37"/>
      <c r="B28" s="38"/>
      <c r="C28" s="38"/>
      <c r="D28" s="39"/>
      <c r="E28" s="39"/>
      <c r="F28" s="39"/>
      <c r="G28" s="40"/>
    </row>
    <row r="29" spans="1:7" ht="15.75" x14ac:dyDescent="0.25">
      <c r="A29" s="13"/>
      <c r="B29" s="13"/>
      <c r="C29" s="13"/>
      <c r="D29" s="10"/>
      <c r="E29" s="10"/>
      <c r="F29" s="10"/>
      <c r="G29" s="10"/>
    </row>
    <row r="30" spans="1:7" ht="15.75" x14ac:dyDescent="0.25">
      <c r="A30" s="31"/>
      <c r="B30" s="31"/>
      <c r="C30" s="31"/>
      <c r="D30" s="10"/>
      <c r="E30" s="10"/>
      <c r="F30" s="10"/>
      <c r="G30" s="10"/>
    </row>
    <row r="31" spans="1:7" ht="21" x14ac:dyDescent="0.35">
      <c r="A31" s="14" t="s">
        <v>8</v>
      </c>
      <c r="B31" s="14"/>
      <c r="C31" s="14"/>
      <c r="D31" s="14"/>
      <c r="E31" s="32"/>
      <c r="F31" s="10"/>
      <c r="G31" s="10"/>
    </row>
    <row r="32" spans="1:7" ht="15.75" x14ac:dyDescent="0.25">
      <c r="A32" s="31"/>
      <c r="B32" s="31"/>
      <c r="C32" s="31"/>
      <c r="D32" s="10"/>
      <c r="E32" s="10"/>
      <c r="F32" s="10"/>
      <c r="G32" s="10"/>
    </row>
    <row r="33" spans="1:7" ht="21" x14ac:dyDescent="0.35">
      <c r="A33" s="14" t="s">
        <v>5</v>
      </c>
      <c r="B33" s="14"/>
      <c r="C33" s="14"/>
      <c r="D33" s="14"/>
      <c r="E33" s="14"/>
      <c r="F33" s="67"/>
      <c r="G33" s="67"/>
    </row>
    <row r="34" spans="1:7" ht="21" x14ac:dyDescent="0.35">
      <c r="A34" s="14"/>
      <c r="B34" s="14"/>
      <c r="C34" s="14"/>
      <c r="D34" s="14"/>
      <c r="E34" s="10"/>
      <c r="F34" s="67"/>
      <c r="G34" s="67"/>
    </row>
    <row r="35" spans="1:7" x14ac:dyDescent="0.25">
      <c r="A35" s="10"/>
      <c r="B35" s="10"/>
      <c r="C35" s="10"/>
      <c r="D35" s="10"/>
      <c r="E35" s="10"/>
      <c r="F35" s="10"/>
      <c r="G35" s="10"/>
    </row>
  </sheetData>
  <mergeCells count="23">
    <mergeCell ref="F33:G33"/>
    <mergeCell ref="F34:G34"/>
    <mergeCell ref="E1:F1"/>
    <mergeCell ref="A2:D2"/>
    <mergeCell ref="F2:G2"/>
    <mergeCell ref="D3:G3"/>
    <mergeCell ref="A19:B19"/>
    <mergeCell ref="A13:C13"/>
    <mergeCell ref="D13:G13"/>
    <mergeCell ref="A14:C14"/>
    <mergeCell ref="D14:E14"/>
    <mergeCell ref="F14:G14"/>
    <mergeCell ref="A17:B17"/>
    <mergeCell ref="C17:D17"/>
    <mergeCell ref="E17:F17"/>
    <mergeCell ref="C26:D26"/>
    <mergeCell ref="C25:D25"/>
    <mergeCell ref="C24:D24"/>
    <mergeCell ref="A5:D5"/>
    <mergeCell ref="A1:C1"/>
    <mergeCell ref="A22:B22"/>
    <mergeCell ref="C22:G22"/>
    <mergeCell ref="A15:G15"/>
  </mergeCells>
  <dataValidations count="1">
    <dataValidation type="list" allowBlank="1" showInputMessage="1" showErrorMessage="1" sqref="A1">
      <formula1>client</formula1>
    </dataValidation>
  </dataValidations>
  <pageMargins left="0.39370078740157483" right="0" top="0" bottom="0" header="0" footer="0"/>
  <pageSetup paperSize="9" scale="8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  <pageSetUpPr fitToPage="1"/>
  </sheetPr>
  <dimension ref="A1:L39"/>
  <sheetViews>
    <sheetView tabSelected="1" zoomScale="70" zoomScaleNormal="70" workbookViewId="0">
      <selection activeCell="M20" sqref="M20"/>
    </sheetView>
  </sheetViews>
  <sheetFormatPr baseColWidth="10" defaultRowHeight="15" x14ac:dyDescent="0.25"/>
  <cols>
    <col min="1" max="1" width="15.5703125" customWidth="1"/>
    <col min="2" max="2" width="21.7109375" customWidth="1"/>
    <col min="3" max="3" width="20.7109375" customWidth="1"/>
    <col min="4" max="5" width="19.85546875" customWidth="1"/>
    <col min="6" max="6" width="18" customWidth="1"/>
    <col min="7" max="7" width="26.28515625" customWidth="1"/>
    <col min="11" max="11" width="19.42578125" customWidth="1"/>
  </cols>
  <sheetData>
    <row r="1" spans="1:12" ht="136.15" customHeight="1" x14ac:dyDescent="0.25">
      <c r="A1" s="107">
        <v>5</v>
      </c>
      <c r="B1" s="107"/>
      <c r="C1" s="107"/>
      <c r="D1" s="10"/>
      <c r="E1" s="91" t="str">
        <f>IF(A1=0,"",VLOOKUP(A1,Base,6,FALSE))</f>
        <v>adresse 2</v>
      </c>
      <c r="F1" s="91"/>
      <c r="G1" s="10"/>
    </row>
    <row r="2" spans="1:12" ht="110.25" customHeight="1" x14ac:dyDescent="0.25">
      <c r="A2" s="95"/>
      <c r="B2" s="95"/>
      <c r="C2" s="95"/>
      <c r="D2" s="11" t="s">
        <v>51</v>
      </c>
      <c r="E2" s="92" t="s">
        <v>51</v>
      </c>
      <c r="F2" s="92"/>
      <c r="G2" s="93"/>
    </row>
    <row r="3" spans="1:12" ht="18.75" x14ac:dyDescent="0.25">
      <c r="A3" s="10"/>
      <c r="B3" s="10"/>
      <c r="C3" s="96">
        <f ca="1">TODAY()</f>
        <v>43840</v>
      </c>
      <c r="D3" s="96"/>
      <c r="E3" s="96"/>
      <c r="F3" s="96"/>
      <c r="G3" s="96"/>
    </row>
    <row r="4" spans="1:12" ht="18.75" x14ac:dyDescent="0.25">
      <c r="A4" s="10"/>
      <c r="B4" s="10"/>
      <c r="C4" s="41"/>
      <c r="D4" s="41"/>
      <c r="E4" s="41"/>
      <c r="F4" s="41"/>
      <c r="G4" s="41"/>
    </row>
    <row r="5" spans="1:12" ht="23.25" x14ac:dyDescent="0.35">
      <c r="A5" s="68" t="s">
        <v>7</v>
      </c>
      <c r="B5" s="68"/>
      <c r="C5" s="68"/>
      <c r="D5" s="41"/>
      <c r="E5" s="41"/>
      <c r="F5" s="41"/>
      <c r="G5" s="41"/>
    </row>
    <row r="6" spans="1:12" ht="18.75" x14ac:dyDescent="0.25">
      <c r="A6" s="13"/>
      <c r="B6" s="13"/>
      <c r="C6" s="10"/>
      <c r="D6" s="41"/>
      <c r="E6" s="41"/>
      <c r="F6" s="41"/>
      <c r="G6" s="41"/>
    </row>
    <row r="7" spans="1:12" ht="21" x14ac:dyDescent="0.35">
      <c r="A7" s="14" t="s">
        <v>1</v>
      </c>
      <c r="B7" s="14"/>
      <c r="C7" s="10"/>
      <c r="D7" s="41"/>
      <c r="E7" s="41"/>
      <c r="F7" s="41"/>
      <c r="G7" s="41"/>
    </row>
    <row r="8" spans="1:12" ht="21" x14ac:dyDescent="0.35">
      <c r="A8" s="14"/>
      <c r="B8" s="14"/>
      <c r="C8" s="10"/>
      <c r="D8" s="41"/>
      <c r="E8" s="41"/>
      <c r="F8" s="41"/>
      <c r="G8" s="41"/>
    </row>
    <row r="9" spans="1:12" ht="21" customHeight="1" x14ac:dyDescent="0.25">
      <c r="A9" s="116" t="s">
        <v>27</v>
      </c>
      <c r="B9" s="116"/>
      <c r="C9" s="116"/>
      <c r="D9" s="116"/>
      <c r="E9" s="116"/>
      <c r="F9" s="116"/>
      <c r="G9" s="116"/>
    </row>
    <row r="10" spans="1:12" ht="18.75" customHeight="1" x14ac:dyDescent="0.25">
      <c r="A10" s="116"/>
      <c r="B10" s="116"/>
      <c r="C10" s="116"/>
      <c r="D10" s="116"/>
      <c r="E10" s="116"/>
      <c r="F10" s="116"/>
      <c r="G10" s="116"/>
    </row>
    <row r="11" spans="1:12" ht="18.75" x14ac:dyDescent="0.25">
      <c r="A11" s="10"/>
      <c r="B11" s="10"/>
      <c r="C11" s="41"/>
      <c r="D11" s="41"/>
      <c r="E11" s="41"/>
      <c r="F11" s="41"/>
      <c r="G11" s="41"/>
    </row>
    <row r="12" spans="1:12" ht="23.25" x14ac:dyDescent="0.35">
      <c r="A12" s="15" t="s">
        <v>3</v>
      </c>
      <c r="B12" s="16"/>
      <c r="C12" s="10"/>
      <c r="D12" s="10"/>
      <c r="E12" s="10"/>
      <c r="F12" s="10"/>
      <c r="G12" s="10"/>
    </row>
    <row r="13" spans="1:12" ht="40.700000000000003" customHeight="1" x14ac:dyDescent="0.35">
      <c r="A13" s="109" t="s">
        <v>26</v>
      </c>
      <c r="B13" s="109"/>
      <c r="C13" s="55">
        <v>2</v>
      </c>
      <c r="D13" s="10"/>
      <c r="E13" s="53" t="s">
        <v>31</v>
      </c>
      <c r="F13" s="54">
        <v>2020</v>
      </c>
      <c r="G13" s="52"/>
      <c r="K13" s="59" t="s">
        <v>26</v>
      </c>
      <c r="L13" s="60">
        <v>1</v>
      </c>
    </row>
    <row r="14" spans="1:12" ht="40.700000000000003" customHeight="1" x14ac:dyDescent="0.25">
      <c r="A14" s="33"/>
      <c r="B14" s="33"/>
      <c r="C14" s="10"/>
      <c r="D14" s="10"/>
      <c r="E14" s="10"/>
      <c r="F14" s="10"/>
      <c r="G14" s="10"/>
    </row>
    <row r="15" spans="1:12" ht="19.5" thickBot="1" x14ac:dyDescent="0.3">
      <c r="A15" s="10"/>
      <c r="B15" s="10"/>
      <c r="C15" s="41"/>
      <c r="D15" s="41"/>
      <c r="E15" s="41"/>
      <c r="F15" s="41"/>
      <c r="G15" s="41"/>
    </row>
    <row r="16" spans="1:12" ht="48.75" customHeight="1" x14ac:dyDescent="0.25">
      <c r="A16" s="117" t="s">
        <v>13</v>
      </c>
      <c r="B16" s="118"/>
      <c r="C16" s="79" t="s">
        <v>14</v>
      </c>
      <c r="D16" s="79"/>
      <c r="E16" s="80" t="str">
        <f>VLOOKUP(A1,Base,2,FALSE)</f>
        <v>sdf</v>
      </c>
      <c r="F16" s="80"/>
      <c r="G16" s="110"/>
    </row>
    <row r="17" spans="1:7" ht="28.5" x14ac:dyDescent="0.25">
      <c r="A17" s="45"/>
      <c r="B17" s="19"/>
      <c r="C17" s="19"/>
      <c r="D17" s="19"/>
      <c r="E17" s="19"/>
      <c r="F17" s="19"/>
      <c r="G17" s="35"/>
    </row>
    <row r="18" spans="1:7" ht="28.5" customHeight="1" x14ac:dyDescent="0.25">
      <c r="A18" s="45" t="s">
        <v>19</v>
      </c>
      <c r="B18" s="21"/>
      <c r="C18" s="58"/>
      <c r="D18" s="21"/>
      <c r="E18" s="21"/>
      <c r="F18" s="21"/>
      <c r="G18" s="22"/>
    </row>
    <row r="19" spans="1:7" x14ac:dyDescent="0.25">
      <c r="A19" s="23"/>
      <c r="B19" s="24"/>
      <c r="C19" s="25"/>
      <c r="D19" s="25"/>
      <c r="E19" s="25"/>
      <c r="F19" s="25"/>
      <c r="G19" s="26"/>
    </row>
    <row r="20" spans="1:7" x14ac:dyDescent="0.25">
      <c r="A20" s="23"/>
      <c r="B20" s="24"/>
      <c r="C20" s="25"/>
      <c r="D20" s="25"/>
      <c r="E20" s="25"/>
      <c r="F20" s="25"/>
      <c r="G20" s="26"/>
    </row>
    <row r="21" spans="1:7" ht="49.9" customHeight="1" x14ac:dyDescent="0.25">
      <c r="A21" s="44" t="s">
        <v>23</v>
      </c>
      <c r="B21" s="57"/>
      <c r="C21" s="73">
        <f>VLOOKUP(A1,[0]!Base,1,FALSE)</f>
        <v>5</v>
      </c>
      <c r="D21" s="73"/>
      <c r="E21" s="73"/>
      <c r="F21" s="73"/>
      <c r="G21" s="74"/>
    </row>
    <row r="22" spans="1:7" ht="49.9" customHeight="1" x14ac:dyDescent="0.25">
      <c r="A22" s="44"/>
      <c r="B22" s="42"/>
      <c r="C22" s="113" t="s">
        <v>29</v>
      </c>
      <c r="D22" s="114"/>
      <c r="E22" s="114"/>
      <c r="F22" s="115"/>
      <c r="G22" s="43"/>
    </row>
    <row r="23" spans="1:7" ht="26.25" customHeight="1" x14ac:dyDescent="0.25">
      <c r="A23" s="119"/>
      <c r="B23" s="120"/>
      <c r="C23" s="46"/>
      <c r="D23" s="46"/>
      <c r="E23" s="46"/>
      <c r="F23" s="46"/>
      <c r="G23" s="49" t="s">
        <v>30</v>
      </c>
    </row>
    <row r="24" spans="1:7" ht="26.25" customHeight="1" x14ac:dyDescent="0.25">
      <c r="A24" s="56" t="s">
        <v>32</v>
      </c>
      <c r="B24" s="48" t="str">
        <f>TEXT(7*$L$13+DATE($F$13,1,3)-WEEKDAY(DATE($F$13,1,6))-4,"jj/mm/aa")</f>
        <v>04/01/20</v>
      </c>
      <c r="C24" s="47"/>
      <c r="D24" s="47"/>
      <c r="E24" s="47"/>
      <c r="F24" s="47"/>
      <c r="G24" s="50">
        <f>SUM(C24:F24)</f>
        <v>0</v>
      </c>
    </row>
    <row r="25" spans="1:7" ht="26.25" customHeight="1" x14ac:dyDescent="0.25">
      <c r="A25" s="56" t="s">
        <v>33</v>
      </c>
      <c r="B25" s="48" t="str">
        <f>TEXT(7*$C$13+DATE($F$13,1,3)-WEEKDAY(DATE($F$13,1,3))-5,"jj/mm/aa")</f>
        <v>06/01/20</v>
      </c>
      <c r="C25" s="47"/>
      <c r="D25" s="47"/>
      <c r="E25" s="47"/>
      <c r="F25" s="47"/>
      <c r="G25" s="50">
        <f t="shared" ref="G25:G29" si="0">SUM(C25:F25)</f>
        <v>0</v>
      </c>
    </row>
    <row r="26" spans="1:7" ht="26.25" customHeight="1" x14ac:dyDescent="0.25">
      <c r="A26" s="56" t="s">
        <v>34</v>
      </c>
      <c r="B26" s="48" t="str">
        <f>TEXT(7*$C$13+DATE($F$13,1,3)-WEEKDAY(DATE($F$13,1,3))-4,"jj/mm/aa")</f>
        <v>07/01/20</v>
      </c>
      <c r="C26" s="47"/>
      <c r="D26" s="47"/>
      <c r="E26" s="47"/>
      <c r="F26" s="47"/>
      <c r="G26" s="50">
        <f t="shared" si="0"/>
        <v>0</v>
      </c>
    </row>
    <row r="27" spans="1:7" ht="26.25" customHeight="1" x14ac:dyDescent="0.25">
      <c r="A27" s="56" t="s">
        <v>35</v>
      </c>
      <c r="B27" s="48" t="str">
        <f>TEXT(7*$C$13+DATE($F$13,1,3)-WEEKDAY(DATE($F$13,1,3))-3,"jj/mm/aa")</f>
        <v>08/01/20</v>
      </c>
      <c r="C27" s="47"/>
      <c r="D27" s="47"/>
      <c r="E27" s="47"/>
      <c r="F27" s="47"/>
      <c r="G27" s="50">
        <f t="shared" si="0"/>
        <v>0</v>
      </c>
    </row>
    <row r="28" spans="1:7" ht="26.25" customHeight="1" x14ac:dyDescent="0.25">
      <c r="A28" s="56" t="s">
        <v>36</v>
      </c>
      <c r="B28" s="48" t="str">
        <f>TEXT(7*$C$13+DATE($F$13,1,3)-WEEKDAY(DATE($F$13,1,3))-2,"jj/mm/aa")</f>
        <v>09/01/20</v>
      </c>
      <c r="C28" s="47"/>
      <c r="D28" s="47"/>
      <c r="E28" s="47"/>
      <c r="F28" s="47"/>
      <c r="G28" s="50">
        <f t="shared" si="0"/>
        <v>0</v>
      </c>
    </row>
    <row r="29" spans="1:7" ht="26.25" customHeight="1" x14ac:dyDescent="0.25">
      <c r="A29" s="56" t="s">
        <v>37</v>
      </c>
      <c r="B29" s="48" t="str">
        <f>TEXT(7*$C$13+DATE($F$13,1,3)-WEEKDAY(DATE($F$13,1,3))-1,"jj/mm/aa")</f>
        <v>10/01/20</v>
      </c>
      <c r="C29" s="47"/>
      <c r="D29" s="47"/>
      <c r="E29" s="47"/>
      <c r="F29" s="47"/>
      <c r="G29" s="50">
        <f t="shared" si="0"/>
        <v>0</v>
      </c>
    </row>
    <row r="30" spans="1:7" ht="30.75" customHeight="1" x14ac:dyDescent="0.25">
      <c r="A30" s="111" t="s">
        <v>28</v>
      </c>
      <c r="B30" s="112"/>
      <c r="C30" s="51">
        <f>SUM(C24:C29)</f>
        <v>0</v>
      </c>
      <c r="D30" s="51">
        <f>SUM(D24:D29)</f>
        <v>0</v>
      </c>
      <c r="E30" s="51">
        <f>SUM(E24:E29)</f>
        <v>0</v>
      </c>
      <c r="F30" s="51">
        <f>SUM(F24:F29)</f>
        <v>0</v>
      </c>
      <c r="G30" s="50">
        <f>SUM(G24:G29)</f>
        <v>0</v>
      </c>
    </row>
    <row r="31" spans="1:7" ht="16.5" customHeight="1" x14ac:dyDescent="0.25">
      <c r="A31" s="27"/>
      <c r="B31" s="28"/>
      <c r="C31" s="24"/>
      <c r="D31" s="24"/>
      <c r="E31" s="24"/>
      <c r="F31" s="24"/>
      <c r="G31" s="29"/>
    </row>
    <row r="32" spans="1:7" ht="16.5" thickBot="1" x14ac:dyDescent="0.3">
      <c r="A32" s="37"/>
      <c r="B32" s="38"/>
      <c r="C32" s="39"/>
      <c r="D32" s="39"/>
      <c r="E32" s="39"/>
      <c r="F32" s="39"/>
      <c r="G32" s="40"/>
    </row>
    <row r="33" spans="1:7" ht="15.75" x14ac:dyDescent="0.25">
      <c r="A33" s="13"/>
      <c r="B33" s="13"/>
      <c r="C33" s="10"/>
      <c r="D33" s="10"/>
      <c r="E33" s="10"/>
      <c r="F33" s="10"/>
      <c r="G33" s="10"/>
    </row>
    <row r="34" spans="1:7" ht="15.75" x14ac:dyDescent="0.25">
      <c r="A34" s="31"/>
      <c r="B34" s="31"/>
      <c r="C34" s="10"/>
      <c r="D34" s="10"/>
      <c r="E34" s="10"/>
      <c r="F34" s="10"/>
      <c r="G34" s="10"/>
    </row>
    <row r="35" spans="1:7" ht="21" x14ac:dyDescent="0.35">
      <c r="A35" s="14" t="s">
        <v>38</v>
      </c>
      <c r="B35" s="14"/>
      <c r="C35" s="14"/>
      <c r="D35" s="32"/>
      <c r="E35" s="10"/>
      <c r="F35" s="10"/>
      <c r="G35" s="10"/>
    </row>
    <row r="36" spans="1:7" ht="15.75" x14ac:dyDescent="0.25">
      <c r="A36" s="31"/>
      <c r="B36" s="31"/>
      <c r="C36" s="10"/>
      <c r="D36" s="10"/>
      <c r="E36" s="10"/>
      <c r="F36" s="10"/>
      <c r="G36" s="10"/>
    </row>
    <row r="37" spans="1:7" ht="21" x14ac:dyDescent="0.35">
      <c r="A37" s="14" t="s">
        <v>5</v>
      </c>
      <c r="B37" s="14"/>
      <c r="C37" s="14"/>
      <c r="D37" s="14"/>
      <c r="E37" s="67"/>
      <c r="F37" s="67"/>
      <c r="G37" s="67"/>
    </row>
    <row r="38" spans="1:7" ht="21" x14ac:dyDescent="0.35">
      <c r="A38" s="14"/>
      <c r="B38" s="14"/>
      <c r="C38" s="14"/>
      <c r="D38" s="10"/>
      <c r="E38" s="67"/>
      <c r="F38" s="67"/>
      <c r="G38" s="67"/>
    </row>
    <row r="39" spans="1:7" x14ac:dyDescent="0.25">
      <c r="A39" s="10"/>
      <c r="B39" s="10"/>
      <c r="C39" s="10"/>
      <c r="D39" s="10"/>
      <c r="E39" s="10"/>
      <c r="F39" s="10"/>
      <c r="G39" s="10"/>
    </row>
  </sheetData>
  <mergeCells count="17">
    <mergeCell ref="A2:C2"/>
    <mergeCell ref="E2:G2"/>
    <mergeCell ref="C3:G3"/>
    <mergeCell ref="A5:C5"/>
    <mergeCell ref="A1:C1"/>
    <mergeCell ref="E1:F1"/>
    <mergeCell ref="A30:B30"/>
    <mergeCell ref="C22:F22"/>
    <mergeCell ref="E37:G37"/>
    <mergeCell ref="E38:G38"/>
    <mergeCell ref="A9:G10"/>
    <mergeCell ref="C21:G21"/>
    <mergeCell ref="A13:B13"/>
    <mergeCell ref="A16:B16"/>
    <mergeCell ref="C16:D16"/>
    <mergeCell ref="E16:G16"/>
    <mergeCell ref="A23:B23"/>
  </mergeCells>
  <dataValidations count="1">
    <dataValidation type="list" allowBlank="1" showInputMessage="1" showErrorMessage="1" sqref="A1">
      <formula1>client</formula1>
    </dataValidation>
  </dataValidations>
  <pageMargins left="0.39370078740157483" right="0" top="0" bottom="0" header="0" footer="0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BASE</vt:lpstr>
      <vt:lpstr>colis</vt:lpstr>
      <vt:lpstr>client 1</vt:lpstr>
      <vt:lpstr>client2</vt:lpstr>
      <vt:lpstr>Base</vt:lpstr>
      <vt:lpstr>client</vt:lpstr>
      <vt:lpstr>instruction</vt:lpstr>
      <vt:lpstr>transporteur</vt:lpstr>
      <vt:lpstr>'client 1'!Zone_d_impression</vt:lpstr>
      <vt:lpstr>client2!Zone_d_impression</vt:lpstr>
      <vt:lpstr>colis!Zone_d_impression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qaclv</dc:creator>
  <cp:lastModifiedBy>qaclv</cp:lastModifiedBy>
  <cp:lastPrinted>2020-01-10T09:13:30Z</cp:lastPrinted>
  <dcterms:created xsi:type="dcterms:W3CDTF">2018-09-11T11:15:56Z</dcterms:created>
  <dcterms:modified xsi:type="dcterms:W3CDTF">2020-01-10T09:47:54Z</dcterms:modified>
</cp:coreProperties>
</file>