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oemie.blanchandin\Desktop\"/>
    </mc:Choice>
  </mc:AlternateContent>
  <xr:revisionPtr revIDLastSave="0" documentId="13_ncr:1_{BECA89D1-E618-4B5A-8A5C-4F16E92205E1}" xr6:coauthVersionLast="45" xr6:coauthVersionMax="45" xr10:uidLastSave="{00000000-0000-0000-0000-000000000000}"/>
  <bookViews>
    <workbookView xWindow="-120" yWindow="-120" windowWidth="29040" windowHeight="15840" activeTab="2" xr2:uid="{E6B5C858-6A80-424D-879D-67FA1777C8D1}"/>
  </bookViews>
  <sheets>
    <sheet name="LLS" sheetId="2" r:id="rId1"/>
    <sheet name="liste" sheetId="3" r:id="rId2"/>
    <sheet name="SUIVI" sheetId="1" r:id="rId3"/>
  </sheets>
  <externalReferences>
    <externalReference r:id="rId4"/>
    <externalReference r:id="rId5"/>
  </externalReferences>
  <definedNames>
    <definedName name="CLIENT">[1]listes!$F$2:$F$95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" i="2" l="1"/>
  <c r="N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M6" i="2" l="1"/>
  <c r="M10" i="2"/>
  <c r="M14" i="2"/>
  <c r="M18" i="2"/>
  <c r="M22" i="2"/>
  <c r="M26" i="2"/>
  <c r="M27" i="2"/>
  <c r="M25" i="2"/>
  <c r="M24" i="2"/>
  <c r="M23" i="2"/>
  <c r="M21" i="2"/>
  <c r="M20" i="2"/>
  <c r="M19" i="2"/>
  <c r="M17" i="2"/>
  <c r="M15" i="2"/>
  <c r="M13" i="2"/>
  <c r="M12" i="2"/>
  <c r="M11" i="2"/>
  <c r="M9" i="2"/>
  <c r="M7" i="2"/>
  <c r="M5" i="2"/>
  <c r="M4" i="2"/>
  <c r="M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tc={6D40BAFD-3097-4088-B24C-4C39A2148723}</author>
  </authors>
  <commentList>
    <comment ref="M1" authorId="0" shapeId="0" xr:uid="{6D40BAFD-3097-4088-B24C-4C39A214872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max ligne 1330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tc={B1C1AB40-4976-4D79-A604-760836CBC97A}</author>
  </authors>
  <commentList>
    <comment ref="A3" authorId="0" shapeId="0" xr:uid="{B1C1AB40-4976-4D79-A604-760836CBC97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FORMULE JUSQUA LA LIGNE 465</t>
      </text>
    </comment>
  </commentList>
</comments>
</file>

<file path=xl/sharedStrings.xml><?xml version="1.0" encoding="utf-8"?>
<sst xmlns="http://schemas.openxmlformats.org/spreadsheetml/2006/main" count="278" uniqueCount="105">
  <si>
    <t>Ref ATA 100</t>
  </si>
  <si>
    <t>Revision du document</t>
  </si>
  <si>
    <t>Désignation</t>
  </si>
  <si>
    <t>Client</t>
  </si>
  <si>
    <t>Type de client</t>
  </si>
  <si>
    <t>Date appro Interne</t>
  </si>
  <si>
    <t>Date de validation client (BD/FEE)</t>
  </si>
  <si>
    <t>Date Intégration GED
(Diffusion Interne)</t>
  </si>
  <si>
    <t>P/N</t>
  </si>
  <si>
    <t>Famille Produit</t>
  </si>
  <si>
    <t>Mois de Cloture Cible</t>
  </si>
  <si>
    <t>Année de Cloture Cible</t>
  </si>
  <si>
    <t>F1/CC ?</t>
  </si>
  <si>
    <t>CUSTOMER</t>
  </si>
  <si>
    <t>RELEASE CERTIFICATES</t>
  </si>
  <si>
    <t>AIRBUS INTERIORS SERVICES</t>
  </si>
  <si>
    <t>FORM 1</t>
  </si>
  <si>
    <t>PGA</t>
  </si>
  <si>
    <t xml:space="preserve">COMLUX ARUBA </t>
  </si>
  <si>
    <t>SAFRAN AEROSYSTEMS SERVICES MIDDLE EAST</t>
  </si>
  <si>
    <t>QATAR AIRWAYS</t>
  </si>
  <si>
    <t>SAFRAN SEATS GB LIMITED</t>
  </si>
  <si>
    <t>SINGAPORE AIRLINES (SIA)</t>
  </si>
  <si>
    <t>SAFRAN SEAT France</t>
  </si>
  <si>
    <t>STELIA AEROSPACE</t>
  </si>
  <si>
    <t>THOMPSON AERO SEATING LTD</t>
  </si>
  <si>
    <t>OPTIMARES</t>
  </si>
  <si>
    <t>CoC</t>
  </si>
  <si>
    <t>VISION SYSTEMS AERONAUTICS</t>
  </si>
  <si>
    <t>B/E AEROSPACE UK (LB)</t>
  </si>
  <si>
    <t>RECARO AIRCRAFT SEATING</t>
  </si>
  <si>
    <t>AMIRI FLIGHT</t>
  </si>
  <si>
    <t>ACROPOLIS AVIATION LTD</t>
  </si>
  <si>
    <t>AMAC AEROSPACE</t>
  </si>
  <si>
    <t>PAC Seating Systems</t>
  </si>
  <si>
    <t>SUIVI SELF AUDIT</t>
  </si>
  <si>
    <t xml:space="preserve">Priorité </t>
  </si>
  <si>
    <t xml:space="preserve">Date clôture </t>
  </si>
  <si>
    <t>Commentaires</t>
  </si>
  <si>
    <t>24-30-02</t>
  </si>
  <si>
    <t>24-30-03</t>
  </si>
  <si>
    <t>24-30-04</t>
  </si>
  <si>
    <t>25-20-01</t>
  </si>
  <si>
    <t>25-20-02</t>
  </si>
  <si>
    <t>25-20-10</t>
  </si>
  <si>
    <t>25-20-11</t>
  </si>
  <si>
    <t>FDA 21814 - Siliconnage P78690</t>
  </si>
  <si>
    <t>N/A</t>
  </si>
  <si>
    <t>P78690A010</t>
  </si>
  <si>
    <t>SEATCONTROL</t>
  </si>
  <si>
    <t>septembre</t>
  </si>
  <si>
    <t>P78690A040</t>
  </si>
  <si>
    <t>S17-SOLS-CRK-A350_diffusion CMM 24-30-03 Issue 1</t>
  </si>
  <si>
    <t>ALS</t>
  </si>
  <si>
    <t>mars</t>
  </si>
  <si>
    <t>S19_747-8i_SN37501_AMA</t>
  </si>
  <si>
    <t>VIP</t>
  </si>
  <si>
    <t>P30212M010</t>
  </si>
  <si>
    <t>PCU</t>
  </si>
  <si>
    <t>février</t>
  </si>
  <si>
    <t>S18-SSJ100_MSN95173_DEMO</t>
  </si>
  <si>
    <t>PACS</t>
  </si>
  <si>
    <t>A FAIRE</t>
  </si>
  <si>
    <t>décembre</t>
  </si>
  <si>
    <t>S19_A320_TIGER_CUBS_MSN9313_LHT_NRC</t>
  </si>
  <si>
    <t>LUFTHANSA TECHNIK</t>
  </si>
  <si>
    <t>SBJ100 "N°3"</t>
  </si>
  <si>
    <t>avril</t>
  </si>
  <si>
    <t>SBJ100 "N°2"</t>
  </si>
  <si>
    <t>24-30-05</t>
  </si>
  <si>
    <t>P78690A030</t>
  </si>
  <si>
    <t>P15-MPS-ETH_A350</t>
  </si>
  <si>
    <t>B/E AEROSPACE INC. WINSTON SALEM</t>
  </si>
  <si>
    <t>mai</t>
  </si>
  <si>
    <t>24-30-07</t>
  </si>
  <si>
    <t>P78690B010</t>
  </si>
  <si>
    <t>MPS-UAE-B777</t>
  </si>
  <si>
    <t>P19-SDIAM-BAW-B777-200/300</t>
  </si>
  <si>
    <t>novembre</t>
  </si>
  <si>
    <t>24-30-08</t>
  </si>
  <si>
    <t>P22423M010</t>
  </si>
  <si>
    <t>24-30-09</t>
  </si>
  <si>
    <t>P19-SDIAM-ETD-B777x-B787</t>
  </si>
  <si>
    <t>P78691M010</t>
  </si>
  <si>
    <t>24-51-07</t>
  </si>
  <si>
    <t>S20_A330_MSNP710_refurb_SABENA</t>
  </si>
  <si>
    <t>TAT SABENA TECHNICS</t>
  </si>
  <si>
    <t>P21158M040
P21190M040</t>
  </si>
  <si>
    <t>24-51-19</t>
  </si>
  <si>
    <t>SBJ100_MSN95167_SPARES</t>
  </si>
  <si>
    <t>TULPAR INTERIOR</t>
  </si>
  <si>
    <t>P23252M010</t>
  </si>
  <si>
    <t xml:space="preserve"> FFH 21379 à FFH 21383 + NC EN 9100</t>
  </si>
  <si>
    <t>P78622-M50</t>
  </si>
  <si>
    <t>juillet</t>
  </si>
  <si>
    <t>P78622-M51</t>
  </si>
  <si>
    <t>août</t>
  </si>
  <si>
    <t>1603_AUA_B777</t>
  </si>
  <si>
    <t>P78620-M29
P78620-M30</t>
  </si>
  <si>
    <t xml:space="preserve"> FFH 21379 à FFH 21383 +Maintenance comp + doc structurée</t>
  </si>
  <si>
    <t>P78630-M04
P78630-M05
P78630-M06</t>
  </si>
  <si>
    <t>cc</t>
  </si>
  <si>
    <t>VERIF</t>
  </si>
  <si>
    <t xml:space="preserve">saisie manuel 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</si>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</sst>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00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0" fillId="0" borderId="0" xfId="0" quotePrefix="1"/>
    <xf numFmtId="14" fontId="0" fillId="0" borderId="0" xfId="0" quotePrefix="1" applyNumberFormat="1"/>
    <xf numFmtId="1" fontId="0" fillId="0" borderId="0" xfId="0" quotePrefix="1" applyNumberFormat="1"/>
    <xf numFmtId="14" fontId="0" fillId="0" borderId="0" xfId="0" applyNumberFormat="1"/>
    <xf numFmtId="1" fontId="0" fillId="0" borderId="0" xfId="0" applyNumberFormat="1"/>
    <xf numFmtId="0" fontId="2" fillId="4" borderId="3" xfId="0" applyFont="1" applyFill="1" applyBorder="1" applyAlignment="1" applyProtection="1">
      <alignment horizontal="center" vertical="center" wrapText="1"/>
      <protection locked="0"/>
    </xf>
    <xf numFmtId="0" fontId="3" fillId="4" borderId="3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/>
    <xf numFmtId="0" fontId="6" fillId="5" borderId="0" xfId="0" applyFont="1" applyFill="1" applyAlignment="1">
      <alignment horizontal="center" vertical="center" wrapText="1"/>
    </xf>
    <xf numFmtId="0" fontId="7" fillId="6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10">
    <dxf>
      <numFmt numFmtId="0" formatCode="General"/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numFmt numFmtId="19" formatCode="dd/mm/yyyy"/>
    </dxf>
    <dxf>
      <numFmt numFmtId="1" formatCode="0"/>
    </dxf>
    <dxf>
      <numFmt numFmtId="164" formatCode="m/d/yyyy"/>
    </dxf>
    <dxf>
      <numFmt numFmtId="164" formatCode="m/d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microsoft.com/office/2017/10/relationships/person" Target="persons/perso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CFLS07\Share\4_CSC\SUD_Partage\Listing%20des%20livrables%20support\Listing%20livrables%20suppor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eeee/SUIVI%20SELF%20AUDI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D ROM"/>
      <sheetName val="CONTACT ET ADRESSE MAIL POUR DI"/>
      <sheetName val="LISTES et LEGENDES"/>
      <sheetName val="SUIVI DOCUMENTATION ENTRETIEN"/>
      <sheetName val="SUIVI PROGRAMMES"/>
      <sheetName val="Mode opératoire du LLS"/>
      <sheetName val="liste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F2" t="str">
            <v>AAC / ASSOCIATED AIR CENTER</v>
          </cell>
        </row>
        <row r="3">
          <cell r="F3" t="str">
            <v>ADIENT AEROSPACE GMBH</v>
          </cell>
        </row>
        <row r="4">
          <cell r="F4" t="str">
            <v>AERIA</v>
          </cell>
        </row>
        <row r="5">
          <cell r="F5" t="str">
            <v>AERO DESIGN SARL</v>
          </cell>
        </row>
        <row r="6">
          <cell r="F6" t="str">
            <v>AFI</v>
          </cell>
        </row>
        <row r="7">
          <cell r="F7" t="str">
            <v>AIR AMBULANCE</v>
          </cell>
        </row>
        <row r="8">
          <cell r="F8" t="str">
            <v>AIR France</v>
          </cell>
        </row>
        <row r="9">
          <cell r="F9" t="str">
            <v>AIRBUS</v>
          </cell>
        </row>
        <row r="10">
          <cell r="F10" t="str">
            <v>AIRBUS HELICOPTERS</v>
          </cell>
        </row>
        <row r="11">
          <cell r="F11" t="str">
            <v>AL SALAM 319</v>
          </cell>
        </row>
        <row r="12">
          <cell r="F12" t="str">
            <v>ALBERTO PINTO</v>
          </cell>
        </row>
        <row r="13">
          <cell r="F13" t="str">
            <v>ALKORS</v>
          </cell>
        </row>
        <row r="14">
          <cell r="F14" t="str">
            <v>ALL</v>
          </cell>
        </row>
        <row r="15">
          <cell r="F15" t="str">
            <v>ALL NIPON AIRWAYS</v>
          </cell>
        </row>
        <row r="16">
          <cell r="F16" t="str">
            <v>ALOFT AEROARCHITECTS</v>
          </cell>
        </row>
        <row r="17">
          <cell r="F17" t="str">
            <v>ALOFT AeroArchitects</v>
          </cell>
        </row>
        <row r="18">
          <cell r="F18" t="str">
            <v>ALS</v>
          </cell>
        </row>
        <row r="19">
          <cell r="F19" t="str">
            <v>ALTITUDE / HIKO</v>
          </cell>
        </row>
        <row r="20">
          <cell r="F20" t="str">
            <v>AMAC</v>
          </cell>
        </row>
        <row r="21">
          <cell r="F21" t="str">
            <v>AMIRI FLIGHT</v>
          </cell>
        </row>
        <row r="22">
          <cell r="F22" t="str">
            <v>ANTEMO GmbH Anlagen&amp;Teilefertigung</v>
          </cell>
        </row>
        <row r="23">
          <cell r="F23" t="str">
            <v>AST</v>
          </cell>
        </row>
        <row r="24">
          <cell r="F24" t="str">
            <v>AVIOINTERIORS SPA</v>
          </cell>
        </row>
        <row r="25">
          <cell r="F25" t="str">
            <v>AVOLON AEROSPACE LEASING</v>
          </cell>
        </row>
        <row r="26">
          <cell r="F26" t="str">
            <v>BASEL TECHNIK AEROSPACE</v>
          </cell>
        </row>
        <row r="27">
          <cell r="F27" t="str">
            <v>BE AEROSPACE</v>
          </cell>
        </row>
        <row r="28">
          <cell r="F28" t="str">
            <v>BE AEROSPACE MIAMI</v>
          </cell>
        </row>
        <row r="29">
          <cell r="F29" t="str">
            <v>BE AEROSPACE TUCSON</v>
          </cell>
        </row>
        <row r="30">
          <cell r="F30" t="str">
            <v>BE AEROSPACE UK</v>
          </cell>
        </row>
        <row r="31">
          <cell r="F31" t="str">
            <v>BE AEROSPACE WINSTON SALEM</v>
          </cell>
        </row>
        <row r="32">
          <cell r="F32" t="str">
            <v>BOMBARDIER Inc.</v>
          </cell>
        </row>
        <row r="33">
          <cell r="F33" t="str">
            <v>CDB AVIATION</v>
          </cell>
        </row>
        <row r="34">
          <cell r="F34" t="str">
            <v>CLI</v>
          </cell>
        </row>
        <row r="35">
          <cell r="F35" t="str">
            <v>COMLUX</v>
          </cell>
        </row>
        <row r="36">
          <cell r="F36" t="str">
            <v>CONTOUR / ZSUK / SAFRAN S GB</v>
          </cell>
        </row>
        <row r="37">
          <cell r="F37" t="str">
            <v>DAHER SOCATA</v>
          </cell>
        </row>
        <row r="38">
          <cell r="F38" t="str">
            <v>DASSAULT</v>
          </cell>
        </row>
        <row r="39">
          <cell r="F39" t="str">
            <v>DFS</v>
          </cell>
        </row>
        <row r="40">
          <cell r="F40" t="str">
            <v>DUBAI AIR WING</v>
          </cell>
        </row>
        <row r="41">
          <cell r="F41" t="str">
            <v>DUNCAN AVIATION</v>
          </cell>
        </row>
        <row r="42">
          <cell r="F42" t="str">
            <v>EMBRAER BRASILEIRA DE AERONAUTICA</v>
          </cell>
        </row>
        <row r="43">
          <cell r="F43" t="str">
            <v>EUROCOPTER</v>
          </cell>
        </row>
        <row r="44">
          <cell r="F44" t="str">
            <v>FIELD AVIATION COMPANY</v>
          </cell>
        </row>
        <row r="45">
          <cell r="F45" t="str">
            <v>FOKKER SERVICES</v>
          </cell>
        </row>
        <row r="46">
          <cell r="F46" t="str">
            <v>GDC TECHNICS LTD</v>
          </cell>
        </row>
        <row r="47">
          <cell r="F47" t="str">
            <v>GOODRICH / UTC</v>
          </cell>
        </row>
        <row r="48">
          <cell r="F48" t="str">
            <v>GORE DESIGN</v>
          </cell>
        </row>
        <row r="49">
          <cell r="F49" t="str">
            <v>GULFSTREAM AEROSPACE</v>
          </cell>
        </row>
        <row r="50">
          <cell r="F50" t="str">
            <v>HAECO Cabin Solutions</v>
          </cell>
        </row>
        <row r="51">
          <cell r="F51" t="str">
            <v>HEATH TECNA</v>
          </cell>
        </row>
        <row r="52">
          <cell r="F52" t="str">
            <v>HONDA AIRCRAFT COMPANY LLC</v>
          </cell>
        </row>
        <row r="53">
          <cell r="F53" t="str">
            <v>IACOBUCCI</v>
          </cell>
        </row>
        <row r="54">
          <cell r="F54" t="str">
            <v>IXAIR</v>
          </cell>
        </row>
        <row r="55">
          <cell r="F55" t="str">
            <v>JET AVIATION BASEL AG</v>
          </cell>
        </row>
        <row r="56">
          <cell r="F56" t="str">
            <v>JAMCO</v>
          </cell>
        </row>
        <row r="57">
          <cell r="F57" t="str">
            <v>JAMCO AMERICA INC</v>
          </cell>
        </row>
        <row r="58">
          <cell r="F58" t="str">
            <v>JBL</v>
          </cell>
        </row>
        <row r="59">
          <cell r="F59" t="str">
            <v>JCB AERO</v>
          </cell>
        </row>
        <row r="60">
          <cell r="F60" t="str">
            <v>KOITO / JAL</v>
          </cell>
        </row>
        <row r="61">
          <cell r="F61" t="str">
            <v>L3C</v>
          </cell>
        </row>
        <row r="62">
          <cell r="F62" t="str">
            <v>LUFTHANSA</v>
          </cell>
        </row>
        <row r="63">
          <cell r="F63" t="str">
            <v>OPTIMARES</v>
          </cell>
        </row>
        <row r="64">
          <cell r="F64" t="str">
            <v>PAC Seating Systems</v>
          </cell>
        </row>
        <row r="65">
          <cell r="F65" t="str">
            <v>PEGAS Aviation Components and Systems Ltd</v>
          </cell>
        </row>
        <row r="66">
          <cell r="F66" t="str">
            <v>PGA</v>
          </cell>
        </row>
        <row r="67">
          <cell r="F67" t="str">
            <v>PMV ENGINEERING</v>
          </cell>
        </row>
        <row r="68">
          <cell r="F68" t="str">
            <v>RAM</v>
          </cell>
        </row>
        <row r="69">
          <cell r="F69" t="str">
            <v>RECARO</v>
          </cell>
        </row>
        <row r="70">
          <cell r="F70" t="str">
            <v>REYNARD / ZSUK</v>
          </cell>
        </row>
        <row r="71">
          <cell r="F71" t="str">
            <v>RUAG AVIATION</v>
          </cell>
        </row>
        <row r="72">
          <cell r="F72" t="str">
            <v>RUSAVIAINTER</v>
          </cell>
        </row>
        <row r="73">
          <cell r="F73" t="str">
            <v>SIA</v>
          </cell>
        </row>
        <row r="74">
          <cell r="F74" t="str">
            <v>SICMA / ZSF / SAFRAN SF</v>
          </cell>
        </row>
        <row r="75">
          <cell r="F75" t="str">
            <v>SOG VIP / ACJC / AIS</v>
          </cell>
        </row>
        <row r="76">
          <cell r="F76" t="str">
            <v>SOGERMA / STELIA</v>
          </cell>
        </row>
        <row r="77">
          <cell r="F77" t="str">
            <v>SR TECHNICS</v>
          </cell>
        </row>
        <row r="78">
          <cell r="F78" t="str">
            <v>TAC</v>
          </cell>
        </row>
        <row r="79">
          <cell r="F79" t="str">
            <v>TAECO</v>
          </cell>
        </row>
        <row r="80">
          <cell r="F80" t="str">
            <v>TAG AVIATION</v>
          </cell>
        </row>
        <row r="81">
          <cell r="F81" t="str">
            <v>TAT / SABENA TECHNICS</v>
          </cell>
        </row>
        <row r="82">
          <cell r="F82" t="str">
            <v>TEXTRON AVIATION</v>
          </cell>
        </row>
        <row r="83">
          <cell r="F83" t="str">
            <v>THOMPSON AERO SEATING LTD</v>
          </cell>
        </row>
        <row r="84">
          <cell r="F84" t="str">
            <v>TRANSAIRCO</v>
          </cell>
        </row>
        <row r="85">
          <cell r="F85" t="str">
            <v>TSA TRANS AIRCO</v>
          </cell>
        </row>
        <row r="86">
          <cell r="F86" t="str">
            <v>TULPAR INTERIOR GROUP LLC</v>
          </cell>
        </row>
        <row r="87">
          <cell r="F87" t="str">
            <v>TURKISH AIRLINES TECHNIC Inc</v>
          </cell>
        </row>
        <row r="88">
          <cell r="F88" t="str">
            <v>UNI AIR</v>
          </cell>
        </row>
        <row r="89">
          <cell r="F89" t="str">
            <v>VEMINA</v>
          </cell>
        </row>
        <row r="90">
          <cell r="F90" t="str">
            <v>VIP</v>
          </cell>
        </row>
        <row r="91">
          <cell r="F91" t="str">
            <v>VISION SYSTEM</v>
          </cell>
        </row>
        <row r="92">
          <cell r="F92" t="str">
            <v>WEBER / ZSUS / SAFRAN S USA LLC</v>
          </cell>
        </row>
        <row r="93">
          <cell r="F93" t="str">
            <v>YACHTING</v>
          </cell>
        </row>
        <row r="94">
          <cell r="F94" t="str">
            <v>ZAO NPF "KVAND-ASHM"</v>
          </cell>
        </row>
        <row r="95">
          <cell r="F95" t="str">
            <v>ZIM</v>
          </cell>
        </row>
      </sheetData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self audit"/>
      <sheetName val="Archive"/>
      <sheetName val="LOGIGRAMME PRIO"/>
      <sheetName val="LLS"/>
      <sheetName val="liste"/>
      <sheetName val="Part 145 ffh date"/>
      <sheetName val="CHARGE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BLANCHANDIN, Noemie" id="{A0253FD9-34D6-4144-95D5-FABBE6A3D8FF}" userId="S::Noemie.BLANCHANDIN@astronics.com::02a579de-8c0c-4d50-bdce-5e4e0443b3a2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4C1E19-2CC5-4299-A855-2DC65F7671F1}" name="Tableau1" displayName="Tableau1" ref="A1:N27" totalsRowShown="0" headerRowDxfId="9">
  <autoFilter ref="A1:N27" xr:uid="{55F33459-7EB7-42F1-8C1A-EF9597CA4754}">
    <filterColumn colId="7">
      <customFilters>
        <customFilter operator="greaterThan" val="1"/>
      </customFilters>
    </filterColumn>
    <filterColumn colId="12">
      <filters>
        <filter val="FORM 1"/>
      </filters>
    </filterColumn>
  </autoFilter>
  <tableColumns count="14">
    <tableColumn id="2" xr3:uid="{4DEDE546-EBBB-4833-8FB3-A7E9977B5300}" name="Ref ATA 100"/>
    <tableColumn id="3" xr3:uid="{19229D27-20AC-485E-868D-E29D0D9A29ED}" name="Revision du document"/>
    <tableColumn id="7" xr3:uid="{BD7EE081-B0B3-4D48-8BA5-2B1028A4B09D}" name="Désignation"/>
    <tableColumn id="8" xr3:uid="{9CB41A5A-F29F-47EE-A3A1-FB50136E61A0}" name="Client"/>
    <tableColumn id="9" xr3:uid="{B9B37CAB-68EE-4B0F-8A66-039AC0756DE4}" name="Type de client"/>
    <tableColumn id="24" xr3:uid="{688F067B-27E2-4F68-AA3C-B9123CCE0E4F}" name="Date appro Interne" dataDxfId="8"/>
    <tableColumn id="27" xr3:uid="{11C2B897-13FC-414D-A8F1-40FC46FDB737}" name="Date de validation client (BD/FEE)" dataDxfId="5"/>
    <tableColumn id="28" xr3:uid="{22E9D580-DA78-4F85-9285-D4D4EE474012}" name="Date Intégration GED_x000a_(Diffusion Interne)" dataDxfId="7"/>
    <tableColumn id="39" xr3:uid="{F2BD4E95-3B77-4604-AC08-E889CC7FD609}" name="P/N"/>
    <tableColumn id="40" xr3:uid="{324AF1D4-8D4E-4CAB-9F52-7279A743928C}" name="Famille Produit"/>
    <tableColumn id="63" xr3:uid="{4FBD41B0-6300-4B98-BA47-DDC8DB3B4A47}" name="Mois de Cloture Cible"/>
    <tableColumn id="64" xr3:uid="{05B7181D-3F47-44BC-A052-223C062F9666}" name="Année de Cloture Cible" dataDxfId="6"/>
    <tableColumn id="66" xr3:uid="{3A7B98F5-B58C-4657-8B7D-10CEA4CC6C0F}" name="F1/CC ?">
      <calculatedColumnFormula>IFERROR(IF(#REF!="","",VLOOKUP(D2,[2]liste!A:B,2,FALSE)),"")</calculatedColumnFormula>
    </tableColumn>
    <tableColumn id="4" xr3:uid="{5EFFB377-142D-4635-A21F-E8D9FE2E1EDB}" name="VERIF" dataDxfId="0">
      <calculatedColumnFormula>CONCATENATE(Tableau1[[#This Row],[Ref ATA 100]],Tableau1[[#This Row],[Revision du document]],Tableau1[[#This Row],[Désignation]],Tableau1[[#This Row],[Client]],Tableau1[[#This Row],[P/N]])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M1" dT="2021-02-09T14:25:42.58" personId="{A0253FD9-34D6-4144-95D5-FABBE6A3D8FF}" id="{6D40BAFD-3097-4088-B24C-4C39A2148723}">
    <text>max ligne 1330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3" dT="2021-02-15T10:14:01.50" personId="{A0253FD9-34D6-4144-95D5-FABBE6A3D8FF}" id="{B1C1AB40-4976-4D79-A604-760836CBC97A}">
    <text>FORMULE JUSQUA LA LIGNE 465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Relationship Id="rId4" Type="http://schemas.microsoft.com/office/2017/10/relationships/threadedComment" Target="../threadedComments/threadedComment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2.xml"/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419C2-A18D-4340-8C46-14C89586A717}">
  <sheetPr codeName="Feuil3"/>
  <dimension ref="A1:N27"/>
  <sheetViews>
    <sheetView workbookViewId="0">
      <selection activeCell="N1" sqref="N1"/>
    </sheetView>
  </sheetViews>
  <sheetFormatPr baseColWidth="10" defaultRowHeight="15" x14ac:dyDescent="0.25"/>
  <cols>
    <col min="1" max="1" width="13.5703125" customWidth="1"/>
    <col min="2" max="2" width="8.7109375" customWidth="1"/>
    <col min="3" max="3" width="54.7109375" bestFit="1" customWidth="1"/>
    <col min="4" max="4" width="35" bestFit="1" customWidth="1"/>
    <col min="5" max="5" width="15.5703125" customWidth="1"/>
    <col min="6" max="6" width="19.85546875" style="8" customWidth="1"/>
    <col min="7" max="7" width="32.85546875" style="8" customWidth="1"/>
    <col min="8" max="8" width="11.42578125" style="8"/>
    <col min="10" max="10" width="16.7109375" customWidth="1"/>
    <col min="11" max="11" width="22.28515625" customWidth="1"/>
    <col min="12" max="12" width="23.7109375" style="9" customWidth="1"/>
    <col min="14" max="14" width="99.85546875" bestFit="1" customWidth="1"/>
  </cols>
  <sheetData>
    <row r="1" spans="1:14" ht="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2" t="s">
        <v>7</v>
      </c>
      <c r="I1" s="1" t="s">
        <v>8</v>
      </c>
      <c r="J1" s="1" t="s">
        <v>9</v>
      </c>
      <c r="K1" s="1" t="s">
        <v>10</v>
      </c>
      <c r="L1" s="3" t="s">
        <v>11</v>
      </c>
      <c r="M1" s="4" t="s">
        <v>12</v>
      </c>
      <c r="N1" s="17" t="s">
        <v>102</v>
      </c>
    </row>
    <row r="2" spans="1:14" x14ac:dyDescent="0.25">
      <c r="A2" s="5" t="s">
        <v>39</v>
      </c>
      <c r="B2" s="5">
        <v>1</v>
      </c>
      <c r="C2" s="5" t="s">
        <v>46</v>
      </c>
      <c r="D2" s="5" t="s">
        <v>17</v>
      </c>
      <c r="E2" s="5" t="s">
        <v>17</v>
      </c>
      <c r="F2" s="6">
        <v>43817</v>
      </c>
      <c r="G2" s="6">
        <v>43846</v>
      </c>
      <c r="H2" s="6">
        <v>43927</v>
      </c>
      <c r="I2" s="6" t="s">
        <v>48</v>
      </c>
      <c r="J2" s="6" t="s">
        <v>49</v>
      </c>
      <c r="K2" s="6" t="s">
        <v>50</v>
      </c>
      <c r="L2" s="7">
        <v>2019</v>
      </c>
      <c r="M2" t="s">
        <v>16</v>
      </c>
      <c r="N2" t="str">
        <f>CONCATENATE(Tableau1[[#This Row],[Ref ATA 100]],Tableau1[[#This Row],[Revision du document]],Tableau1[[#This Row],[Désignation]],Tableau1[[#This Row],[Client]],Tableau1[[#This Row],[P/N]])</f>
        <v>24-30-021FDA 21814 - Siliconnage P78690PGAP78690A010</v>
      </c>
    </row>
    <row r="3" spans="1:14" hidden="1" x14ac:dyDescent="0.25">
      <c r="A3" s="5" t="s">
        <v>40</v>
      </c>
      <c r="B3" s="5">
        <v>1</v>
      </c>
      <c r="C3" s="5" t="s">
        <v>46</v>
      </c>
      <c r="D3" s="5" t="s">
        <v>17</v>
      </c>
      <c r="E3" s="5" t="s">
        <v>17</v>
      </c>
      <c r="F3" s="6">
        <v>43817</v>
      </c>
      <c r="G3" s="6" t="s">
        <v>47</v>
      </c>
      <c r="H3" s="6" t="s">
        <v>47</v>
      </c>
      <c r="I3" s="6" t="s">
        <v>51</v>
      </c>
      <c r="J3" s="6" t="s">
        <v>49</v>
      </c>
      <c r="K3" s="6" t="s">
        <v>50</v>
      </c>
      <c r="L3" s="7">
        <v>2019</v>
      </c>
      <c r="M3" t="str">
        <f>IFERROR(VLOOKUP(Tableau1[[#This Row],[Client]],liste!A:B,2,),"")</f>
        <v>FORM 1</v>
      </c>
      <c r="N3" t="str">
        <f>CONCATENATE(Tableau1[[#This Row],[Ref ATA 100]],Tableau1[[#This Row],[Revision du document]],Tableau1[[#This Row],[Désignation]],Tableau1[[#This Row],[Client]],Tableau1[[#This Row],[P/N]])</f>
        <v>24-30-031FDA 21814 - Siliconnage P78690PGAP78690A040</v>
      </c>
    </row>
    <row r="4" spans="1:14" x14ac:dyDescent="0.25">
      <c r="A4" s="5" t="s">
        <v>40</v>
      </c>
      <c r="B4" s="5">
        <v>1</v>
      </c>
      <c r="C4" s="5" t="s">
        <v>52</v>
      </c>
      <c r="D4" s="5" t="s">
        <v>24</v>
      </c>
      <c r="E4" s="5" t="s">
        <v>53</v>
      </c>
      <c r="F4" s="6">
        <v>43845</v>
      </c>
      <c r="G4" s="6">
        <v>43846</v>
      </c>
      <c r="H4" s="6">
        <v>43896</v>
      </c>
      <c r="I4" s="6" t="s">
        <v>51</v>
      </c>
      <c r="J4" s="6" t="s">
        <v>49</v>
      </c>
      <c r="K4" s="6" t="s">
        <v>54</v>
      </c>
      <c r="L4" s="7">
        <v>2020</v>
      </c>
      <c r="M4" t="str">
        <f>IFERROR(VLOOKUP(Tableau1[[#This Row],[Client]],liste!A:B,2,),"")</f>
        <v>FORM 1</v>
      </c>
      <c r="N4" t="str">
        <f>CONCATENATE(Tableau1[[#This Row],[Ref ATA 100]],Tableau1[[#This Row],[Revision du document]],Tableau1[[#This Row],[Désignation]],Tableau1[[#This Row],[Client]],Tableau1[[#This Row],[P/N]])</f>
        <v>24-30-031S17-SOLS-CRK-A350_diffusion CMM 24-30-03 Issue 1STELIA AEROSPACEP78690A040</v>
      </c>
    </row>
    <row r="5" spans="1:14" x14ac:dyDescent="0.25">
      <c r="A5" s="5" t="s">
        <v>41</v>
      </c>
      <c r="B5" s="5">
        <v>0</v>
      </c>
      <c r="C5" s="5" t="s">
        <v>55</v>
      </c>
      <c r="D5" s="5" t="s">
        <v>33</v>
      </c>
      <c r="E5" s="5" t="s">
        <v>56</v>
      </c>
      <c r="F5" s="6">
        <v>42583</v>
      </c>
      <c r="G5" s="6">
        <v>43628</v>
      </c>
      <c r="H5" s="6">
        <v>43927</v>
      </c>
      <c r="I5" s="6" t="s">
        <v>57</v>
      </c>
      <c r="J5" s="6" t="s">
        <v>58</v>
      </c>
      <c r="K5" s="6" t="s">
        <v>59</v>
      </c>
      <c r="L5" s="7">
        <v>2020</v>
      </c>
      <c r="M5" t="str">
        <f>IFERROR(VLOOKUP(Tableau1[[#This Row],[Client]],liste!A:B,2,),"")</f>
        <v>FORM 1</v>
      </c>
      <c r="N5" t="str">
        <f>CONCATENATE(Tableau1[[#This Row],[Ref ATA 100]],Tableau1[[#This Row],[Revision du document]],Tableau1[[#This Row],[Désignation]],Tableau1[[#This Row],[Client]],Tableau1[[#This Row],[P/N]])</f>
        <v>24-30-040S19_747-8i_SN37501_AMAAMAC AEROSPACEP30212M010</v>
      </c>
    </row>
    <row r="6" spans="1:14" hidden="1" x14ac:dyDescent="0.25">
      <c r="A6" s="5" t="s">
        <v>41</v>
      </c>
      <c r="B6" s="5">
        <v>0</v>
      </c>
      <c r="C6" s="5" t="s">
        <v>60</v>
      </c>
      <c r="D6" s="5" t="s">
        <v>61</v>
      </c>
      <c r="E6" s="5" t="s">
        <v>56</v>
      </c>
      <c r="F6" s="6">
        <v>42583</v>
      </c>
      <c r="G6" s="6" t="s">
        <v>62</v>
      </c>
      <c r="H6" s="6">
        <v>43956</v>
      </c>
      <c r="I6" s="6" t="s">
        <v>57</v>
      </c>
      <c r="J6" s="6" t="s">
        <v>58</v>
      </c>
      <c r="K6" s="6" t="s">
        <v>63</v>
      </c>
      <c r="L6" s="7">
        <v>2020</v>
      </c>
      <c r="M6" t="str">
        <f>IFERROR(VLOOKUP(Tableau1[[#This Row],[Client]],liste!A:B,2,),"")</f>
        <v/>
      </c>
      <c r="N6" t="str">
        <f>CONCATENATE(Tableau1[[#This Row],[Ref ATA 100]],Tableau1[[#This Row],[Revision du document]],Tableau1[[#This Row],[Désignation]],Tableau1[[#This Row],[Client]],Tableau1[[#This Row],[P/N]])</f>
        <v>24-30-040S18-SSJ100_MSN95173_DEMOPACSP30212M010</v>
      </c>
    </row>
    <row r="7" spans="1:14" hidden="1" x14ac:dyDescent="0.25">
      <c r="A7" s="5" t="s">
        <v>41</v>
      </c>
      <c r="B7" s="5">
        <v>0</v>
      </c>
      <c r="C7" s="5" t="s">
        <v>64</v>
      </c>
      <c r="D7" s="5" t="s">
        <v>65</v>
      </c>
      <c r="E7" s="5" t="s">
        <v>56</v>
      </c>
      <c r="F7" s="6">
        <v>42583</v>
      </c>
      <c r="G7" s="6" t="s">
        <v>62</v>
      </c>
      <c r="H7" s="6">
        <v>43956</v>
      </c>
      <c r="I7" s="6" t="s">
        <v>57</v>
      </c>
      <c r="J7" s="6" t="s">
        <v>58</v>
      </c>
      <c r="K7" s="6" t="s">
        <v>54</v>
      </c>
      <c r="L7" s="7">
        <v>2020</v>
      </c>
      <c r="M7" t="str">
        <f>IFERROR(VLOOKUP(Tableau1[[#This Row],[Client]],liste!A:B,2,),"")</f>
        <v/>
      </c>
      <c r="N7" t="str">
        <f>CONCATENATE(Tableau1[[#This Row],[Ref ATA 100]],Tableau1[[#This Row],[Revision du document]],Tableau1[[#This Row],[Désignation]],Tableau1[[#This Row],[Client]],Tableau1[[#This Row],[P/N]])</f>
        <v>24-30-040S19_A320_TIGER_CUBS_MSN9313_LHT_NRCLUFTHANSA TECHNIKP30212M010</v>
      </c>
    </row>
    <row r="8" spans="1:14" hidden="1" x14ac:dyDescent="0.25">
      <c r="A8" s="5" t="s">
        <v>41</v>
      </c>
      <c r="B8" s="5">
        <v>0</v>
      </c>
      <c r="C8" s="5" t="s">
        <v>66</v>
      </c>
      <c r="D8" s="5" t="s">
        <v>61</v>
      </c>
      <c r="E8" s="5" t="s">
        <v>56</v>
      </c>
      <c r="F8" s="6">
        <v>42583</v>
      </c>
      <c r="G8" s="6" t="s">
        <v>62</v>
      </c>
      <c r="H8" s="6">
        <v>43956</v>
      </c>
      <c r="I8" s="6" t="s">
        <v>57</v>
      </c>
      <c r="J8" s="6" t="s">
        <v>58</v>
      </c>
      <c r="K8" s="6" t="s">
        <v>67</v>
      </c>
      <c r="L8" s="7">
        <v>2021</v>
      </c>
      <c r="M8" t="s">
        <v>101</v>
      </c>
      <c r="N8" t="str">
        <f>CONCATENATE(Tableau1[[#This Row],[Ref ATA 100]],Tableau1[[#This Row],[Revision du document]],Tableau1[[#This Row],[Désignation]],Tableau1[[#This Row],[Client]],Tableau1[[#This Row],[P/N]])</f>
        <v>24-30-040SBJ100 "N°3"PACSP30212M010</v>
      </c>
    </row>
    <row r="9" spans="1:14" hidden="1" x14ac:dyDescent="0.25">
      <c r="A9" s="5" t="s">
        <v>41</v>
      </c>
      <c r="B9" s="5">
        <v>0</v>
      </c>
      <c r="C9" s="5" t="s">
        <v>68</v>
      </c>
      <c r="D9" s="5" t="s">
        <v>61</v>
      </c>
      <c r="E9" s="5" t="s">
        <v>56</v>
      </c>
      <c r="F9" s="6">
        <v>42583</v>
      </c>
      <c r="G9" s="6" t="s">
        <v>62</v>
      </c>
      <c r="H9" s="6">
        <v>43956</v>
      </c>
      <c r="I9" s="6" t="s">
        <v>57</v>
      </c>
      <c r="J9" s="6" t="s">
        <v>58</v>
      </c>
      <c r="K9" s="6" t="s">
        <v>67</v>
      </c>
      <c r="L9" s="7">
        <v>2021</v>
      </c>
      <c r="M9" t="str">
        <f>IFERROR(VLOOKUP(Tableau1[[#This Row],[Client]],liste!A:B,2,),"")</f>
        <v/>
      </c>
      <c r="N9" t="str">
        <f>CONCATENATE(Tableau1[[#This Row],[Ref ATA 100]],Tableau1[[#This Row],[Revision du document]],Tableau1[[#This Row],[Désignation]],Tableau1[[#This Row],[Client]],Tableau1[[#This Row],[P/N]])</f>
        <v>24-30-040SBJ100 "N°2"PACSP30212M010</v>
      </c>
    </row>
    <row r="10" spans="1:14" hidden="1" x14ac:dyDescent="0.25">
      <c r="A10" s="5" t="s">
        <v>69</v>
      </c>
      <c r="B10" s="5">
        <v>1</v>
      </c>
      <c r="C10" s="5" t="s">
        <v>46</v>
      </c>
      <c r="D10" s="5" t="s">
        <v>17</v>
      </c>
      <c r="E10" s="5" t="s">
        <v>17</v>
      </c>
      <c r="F10" s="6">
        <v>43817</v>
      </c>
      <c r="G10" s="6" t="s">
        <v>47</v>
      </c>
      <c r="H10" s="6" t="s">
        <v>47</v>
      </c>
      <c r="I10" s="6" t="s">
        <v>70</v>
      </c>
      <c r="J10" s="6" t="s">
        <v>49</v>
      </c>
      <c r="K10" s="6" t="s">
        <v>50</v>
      </c>
      <c r="L10" s="7">
        <v>2019</v>
      </c>
      <c r="M10" t="str">
        <f>IFERROR(VLOOKUP(Tableau1[[#This Row],[Client]],liste!A:B,2,),"")</f>
        <v>FORM 1</v>
      </c>
      <c r="N10" t="str">
        <f>CONCATENATE(Tableau1[[#This Row],[Ref ATA 100]],Tableau1[[#This Row],[Revision du document]],Tableau1[[#This Row],[Désignation]],Tableau1[[#This Row],[Client]],Tableau1[[#This Row],[P/N]])</f>
        <v>24-30-051FDA 21814 - Siliconnage P78690PGAP78690A030</v>
      </c>
    </row>
    <row r="11" spans="1:14" hidden="1" x14ac:dyDescent="0.25">
      <c r="A11" s="5" t="s">
        <v>69</v>
      </c>
      <c r="B11" s="5">
        <v>1</v>
      </c>
      <c r="C11" s="5" t="s">
        <v>71</v>
      </c>
      <c r="D11" s="5" t="s">
        <v>72</v>
      </c>
      <c r="E11" s="5" t="s">
        <v>53</v>
      </c>
      <c r="F11" s="6">
        <v>43817</v>
      </c>
      <c r="G11" s="6" t="s">
        <v>62</v>
      </c>
      <c r="H11" s="6">
        <v>43956</v>
      </c>
      <c r="I11" s="6" t="s">
        <v>70</v>
      </c>
      <c r="J11" s="6" t="s">
        <v>49</v>
      </c>
      <c r="K11" s="6" t="s">
        <v>73</v>
      </c>
      <c r="L11" s="7">
        <v>2016</v>
      </c>
      <c r="M11" t="str">
        <f>IFERROR(VLOOKUP(Tableau1[[#This Row],[Client]],liste!A:B,2,),"")</f>
        <v/>
      </c>
      <c r="N11" t="str">
        <f>CONCATENATE(Tableau1[[#This Row],[Ref ATA 100]],Tableau1[[#This Row],[Revision du document]],Tableau1[[#This Row],[Désignation]],Tableau1[[#This Row],[Client]],Tableau1[[#This Row],[P/N]])</f>
        <v>24-30-051P15-MPS-ETH_A350B/E AEROSPACE INC. WINSTON SALEMP78690A030</v>
      </c>
    </row>
    <row r="12" spans="1:14" hidden="1" x14ac:dyDescent="0.25">
      <c r="A12" s="5" t="s">
        <v>74</v>
      </c>
      <c r="B12" s="5">
        <v>1</v>
      </c>
      <c r="C12" s="5" t="s">
        <v>46</v>
      </c>
      <c r="D12" s="5" t="s">
        <v>17</v>
      </c>
      <c r="E12" s="5" t="s">
        <v>17</v>
      </c>
      <c r="F12" s="6" t="s">
        <v>47</v>
      </c>
      <c r="G12" s="6" t="s">
        <v>47</v>
      </c>
      <c r="H12" s="6" t="s">
        <v>47</v>
      </c>
      <c r="I12" s="6" t="s">
        <v>75</v>
      </c>
      <c r="J12" s="6" t="s">
        <v>49</v>
      </c>
      <c r="K12" s="6" t="s">
        <v>50</v>
      </c>
      <c r="L12" s="7">
        <v>2019</v>
      </c>
      <c r="M12" t="str">
        <f>IFERROR(VLOOKUP(Tableau1[[#This Row],[Client]],liste!A:B,2,),"")</f>
        <v>FORM 1</v>
      </c>
      <c r="N12" t="str">
        <f>CONCATENATE(Tableau1[[#This Row],[Ref ATA 100]],Tableau1[[#This Row],[Revision du document]],Tableau1[[#This Row],[Désignation]],Tableau1[[#This Row],[Client]],Tableau1[[#This Row],[P/N]])</f>
        <v>24-30-071FDA 21814 - Siliconnage P78690PGAP78690B010</v>
      </c>
    </row>
    <row r="13" spans="1:14" hidden="1" x14ac:dyDescent="0.25">
      <c r="A13" s="5" t="s">
        <v>74</v>
      </c>
      <c r="B13" s="5">
        <v>1</v>
      </c>
      <c r="C13" s="5" t="s">
        <v>76</v>
      </c>
      <c r="D13" s="5" t="s">
        <v>72</v>
      </c>
      <c r="E13" s="5" t="s">
        <v>53</v>
      </c>
      <c r="F13" s="6" t="s">
        <v>47</v>
      </c>
      <c r="G13" s="6" t="s">
        <v>62</v>
      </c>
      <c r="H13" s="6">
        <v>43956</v>
      </c>
      <c r="I13" s="6" t="s">
        <v>75</v>
      </c>
      <c r="J13" s="6" t="s">
        <v>49</v>
      </c>
      <c r="K13" s="6" t="s">
        <v>67</v>
      </c>
      <c r="L13" s="7">
        <v>2016</v>
      </c>
      <c r="M13" t="str">
        <f>IFERROR(VLOOKUP(Tableau1[[#This Row],[Client]],liste!A:B,2,),"")</f>
        <v/>
      </c>
      <c r="N13" t="str">
        <f>CONCATENATE(Tableau1[[#This Row],[Ref ATA 100]],Tableau1[[#This Row],[Revision du document]],Tableau1[[#This Row],[Désignation]],Tableau1[[#This Row],[Client]],Tableau1[[#This Row],[P/N]])</f>
        <v>24-30-071MPS-UAE-B777B/E AEROSPACE INC. WINSTON SALEMP78690B010</v>
      </c>
    </row>
    <row r="14" spans="1:14" hidden="1" x14ac:dyDescent="0.25">
      <c r="A14" s="5" t="s">
        <v>74</v>
      </c>
      <c r="B14" s="5">
        <v>1</v>
      </c>
      <c r="C14" s="5" t="s">
        <v>77</v>
      </c>
      <c r="D14" s="5" t="s">
        <v>72</v>
      </c>
      <c r="E14" s="5" t="s">
        <v>53</v>
      </c>
      <c r="F14" s="6" t="s">
        <v>47</v>
      </c>
      <c r="G14" s="6" t="s">
        <v>62</v>
      </c>
      <c r="H14" s="6">
        <v>43956</v>
      </c>
      <c r="I14" s="6" t="s">
        <v>75</v>
      </c>
      <c r="J14" s="6" t="s">
        <v>49</v>
      </c>
      <c r="K14" s="6" t="s">
        <v>78</v>
      </c>
      <c r="L14" s="7">
        <v>2019</v>
      </c>
      <c r="M14" t="str">
        <f>IFERROR(VLOOKUP(Tableau1[[#This Row],[Client]],liste!A:B,2,),"")</f>
        <v/>
      </c>
      <c r="N14" t="str">
        <f>CONCATENATE(Tableau1[[#This Row],[Ref ATA 100]],Tableau1[[#This Row],[Revision du document]],Tableau1[[#This Row],[Désignation]],Tableau1[[#This Row],[Client]],Tableau1[[#This Row],[P/N]])</f>
        <v>24-30-071P19-SDIAM-BAW-B777-200/300B/E AEROSPACE INC. WINSTON SALEMP78690B010</v>
      </c>
    </row>
    <row r="15" spans="1:14" hidden="1" x14ac:dyDescent="0.25">
      <c r="A15" s="5" t="s">
        <v>79</v>
      </c>
      <c r="B15" s="5">
        <v>0</v>
      </c>
      <c r="C15" s="5" t="s">
        <v>64</v>
      </c>
      <c r="D15" s="5" t="s">
        <v>65</v>
      </c>
      <c r="E15" s="5" t="s">
        <v>56</v>
      </c>
      <c r="F15" s="6">
        <v>43887</v>
      </c>
      <c r="G15" s="6" t="s">
        <v>62</v>
      </c>
      <c r="H15" s="6">
        <v>43956</v>
      </c>
      <c r="I15" s="6" t="s">
        <v>80</v>
      </c>
      <c r="J15" s="6" t="s">
        <v>58</v>
      </c>
      <c r="K15" s="6" t="s">
        <v>54</v>
      </c>
      <c r="L15" s="7">
        <v>2020</v>
      </c>
      <c r="M15" t="str">
        <f>IFERROR(VLOOKUP(Tableau1[[#This Row],[Client]],liste!A:B,2,),"")</f>
        <v/>
      </c>
      <c r="N15" t="str">
        <f>CONCATENATE(Tableau1[[#This Row],[Ref ATA 100]],Tableau1[[#This Row],[Revision du document]],Tableau1[[#This Row],[Désignation]],Tableau1[[#This Row],[Client]],Tableau1[[#This Row],[P/N]])</f>
        <v>24-30-080S19_A320_TIGER_CUBS_MSN9313_LHT_NRCLUFTHANSA TECHNIKP22423M010</v>
      </c>
    </row>
    <row r="16" spans="1:14" hidden="1" x14ac:dyDescent="0.25">
      <c r="A16" s="5" t="s">
        <v>81</v>
      </c>
      <c r="B16" s="5">
        <v>0</v>
      </c>
      <c r="C16" s="5" t="s">
        <v>82</v>
      </c>
      <c r="D16" s="5" t="s">
        <v>72</v>
      </c>
      <c r="E16" s="5" t="s">
        <v>53</v>
      </c>
      <c r="F16" s="6">
        <v>44105</v>
      </c>
      <c r="G16" s="6">
        <v>44105</v>
      </c>
      <c r="H16" s="6">
        <v>44105</v>
      </c>
      <c r="I16" s="6" t="s">
        <v>83</v>
      </c>
      <c r="J16" s="6" t="s">
        <v>49</v>
      </c>
      <c r="K16" s="6" t="s">
        <v>73</v>
      </c>
      <c r="L16" s="7">
        <v>2020</v>
      </c>
      <c r="M16" t="s">
        <v>101</v>
      </c>
      <c r="N16" t="str">
        <f>CONCATENATE(Tableau1[[#This Row],[Ref ATA 100]],Tableau1[[#This Row],[Revision du document]],Tableau1[[#This Row],[Désignation]],Tableau1[[#This Row],[Client]],Tableau1[[#This Row],[P/N]])</f>
        <v>24-30-090P19-SDIAM-ETD-B777x-B787B/E AEROSPACE INC. WINSTON SALEMP78691M010</v>
      </c>
    </row>
    <row r="17" spans="1:14" hidden="1" x14ac:dyDescent="0.25">
      <c r="A17" s="5" t="s">
        <v>84</v>
      </c>
      <c r="B17" s="5">
        <v>1</v>
      </c>
      <c r="C17" s="5" t="s">
        <v>85</v>
      </c>
      <c r="D17" s="5" t="s">
        <v>86</v>
      </c>
      <c r="E17" s="5" t="s">
        <v>56</v>
      </c>
      <c r="F17" s="6">
        <v>41457</v>
      </c>
      <c r="G17" s="6" t="s">
        <v>62</v>
      </c>
      <c r="H17" s="6">
        <v>43956</v>
      </c>
      <c r="I17" s="6" t="s">
        <v>87</v>
      </c>
      <c r="J17" s="6" t="s">
        <v>58</v>
      </c>
      <c r="K17" s="6" t="s">
        <v>54</v>
      </c>
      <c r="L17" s="7">
        <v>2020</v>
      </c>
      <c r="M17" t="str">
        <f>IFERROR(VLOOKUP(Tableau1[[#This Row],[Client]],liste!A:B,2,),"")</f>
        <v/>
      </c>
      <c r="N17" t="str">
        <f>CONCATENATE(Tableau1[[#This Row],[Ref ATA 100]],Tableau1[[#This Row],[Revision du document]],Tableau1[[#This Row],[Désignation]],Tableau1[[#This Row],[Client]],Tableau1[[#This Row],[P/N]])</f>
        <v>24-51-071S20_A330_MSNP710_refurb_SABENATAT SABENA TECHNICSP21158M040
P21190M040</v>
      </c>
    </row>
    <row r="18" spans="1:14" hidden="1" x14ac:dyDescent="0.25">
      <c r="A18" s="5" t="s">
        <v>88</v>
      </c>
      <c r="B18" s="5">
        <v>0</v>
      </c>
      <c r="C18" s="5" t="s">
        <v>89</v>
      </c>
      <c r="D18" s="5" t="s">
        <v>90</v>
      </c>
      <c r="E18" s="5" t="s">
        <v>56</v>
      </c>
      <c r="F18" s="6">
        <v>41457</v>
      </c>
      <c r="G18" s="6" t="s">
        <v>62</v>
      </c>
      <c r="H18" s="6">
        <v>41467</v>
      </c>
      <c r="I18" s="6" t="s">
        <v>91</v>
      </c>
      <c r="J18" s="6" t="s">
        <v>58</v>
      </c>
      <c r="K18" s="6" t="s">
        <v>78</v>
      </c>
      <c r="L18" s="7">
        <v>2019</v>
      </c>
      <c r="M18" t="str">
        <f>IFERROR(VLOOKUP(Tableau1[[#This Row],[Client]],liste!A:B,2,),"")</f>
        <v/>
      </c>
      <c r="N18" t="str">
        <f>CONCATENATE(Tableau1[[#This Row],[Ref ATA 100]],Tableau1[[#This Row],[Revision du document]],Tableau1[[#This Row],[Désignation]],Tableau1[[#This Row],[Client]],Tableau1[[#This Row],[P/N]])</f>
        <v>24-51-190SBJ100_MSN95167_SPARESTULPAR INTERIORP23252M010</v>
      </c>
    </row>
    <row r="19" spans="1:14" hidden="1" x14ac:dyDescent="0.25">
      <c r="A19" s="5" t="s">
        <v>88</v>
      </c>
      <c r="B19" s="5">
        <v>0</v>
      </c>
      <c r="C19" s="5" t="s">
        <v>60</v>
      </c>
      <c r="D19" s="5" t="s">
        <v>61</v>
      </c>
      <c r="E19" s="5" t="s">
        <v>56</v>
      </c>
      <c r="F19" s="6">
        <v>41457</v>
      </c>
      <c r="G19" s="6" t="s">
        <v>62</v>
      </c>
      <c r="H19" s="6">
        <v>41467</v>
      </c>
      <c r="I19" s="6" t="s">
        <v>91</v>
      </c>
      <c r="J19" s="6" t="s">
        <v>58</v>
      </c>
      <c r="K19" s="6" t="s">
        <v>63</v>
      </c>
      <c r="L19" s="7">
        <v>2020</v>
      </c>
      <c r="M19" t="str">
        <f>IFERROR(VLOOKUP(Tableau1[[#This Row],[Client]],liste!A:B,2,),"")</f>
        <v/>
      </c>
      <c r="N19" t="str">
        <f>CONCATENATE(Tableau1[[#This Row],[Ref ATA 100]],Tableau1[[#This Row],[Revision du document]],Tableau1[[#This Row],[Désignation]],Tableau1[[#This Row],[Client]],Tableau1[[#This Row],[P/N]])</f>
        <v>24-51-190S18-SSJ100_MSN95173_DEMOPACSP23252M010</v>
      </c>
    </row>
    <row r="20" spans="1:14" hidden="1" x14ac:dyDescent="0.25">
      <c r="A20" s="5" t="s">
        <v>88</v>
      </c>
      <c r="B20" s="5">
        <v>0</v>
      </c>
      <c r="C20" s="5" t="s">
        <v>66</v>
      </c>
      <c r="D20" s="5" t="s">
        <v>61</v>
      </c>
      <c r="E20" s="5" t="s">
        <v>56</v>
      </c>
      <c r="F20" s="6">
        <v>41457</v>
      </c>
      <c r="G20" s="6" t="s">
        <v>62</v>
      </c>
      <c r="H20" s="6">
        <v>41467</v>
      </c>
      <c r="I20" s="6" t="s">
        <v>91</v>
      </c>
      <c r="J20" s="6" t="s">
        <v>58</v>
      </c>
      <c r="K20" s="6" t="s">
        <v>67</v>
      </c>
      <c r="L20" s="7">
        <v>2021</v>
      </c>
      <c r="M20" t="str">
        <f>IFERROR(VLOOKUP(Tableau1[[#This Row],[Client]],liste!A:B,2,),"")</f>
        <v/>
      </c>
      <c r="N20" t="str">
        <f>CONCATENATE(Tableau1[[#This Row],[Ref ATA 100]],Tableau1[[#This Row],[Revision du document]],Tableau1[[#This Row],[Désignation]],Tableau1[[#This Row],[Client]],Tableau1[[#This Row],[P/N]])</f>
        <v>24-51-190SBJ100 "N°3"PACSP23252M010</v>
      </c>
    </row>
    <row r="21" spans="1:14" hidden="1" x14ac:dyDescent="0.25">
      <c r="A21" s="5" t="s">
        <v>88</v>
      </c>
      <c r="B21" s="5">
        <v>0</v>
      </c>
      <c r="C21" s="5" t="s">
        <v>68</v>
      </c>
      <c r="D21" s="5" t="s">
        <v>61</v>
      </c>
      <c r="E21" s="5" t="s">
        <v>56</v>
      </c>
      <c r="F21" s="6">
        <v>41457</v>
      </c>
      <c r="G21" s="6" t="s">
        <v>62</v>
      </c>
      <c r="H21" s="6">
        <v>41467</v>
      </c>
      <c r="I21" s="6" t="s">
        <v>91</v>
      </c>
      <c r="J21" s="6" t="s">
        <v>58</v>
      </c>
      <c r="K21" s="6" t="s">
        <v>67</v>
      </c>
      <c r="L21" s="7">
        <v>2021</v>
      </c>
      <c r="M21" t="str">
        <f>IFERROR(VLOOKUP(Tableau1[[#This Row],[Client]],liste!A:B,2,),"")</f>
        <v/>
      </c>
      <c r="N21" t="str">
        <f>CONCATENATE(Tableau1[[#This Row],[Ref ATA 100]],Tableau1[[#This Row],[Revision du document]],Tableau1[[#This Row],[Désignation]],Tableau1[[#This Row],[Client]],Tableau1[[#This Row],[P/N]])</f>
        <v>24-51-190SBJ100 "N°2"PACSP23252M010</v>
      </c>
    </row>
    <row r="22" spans="1:14" x14ac:dyDescent="0.25">
      <c r="A22" s="5" t="s">
        <v>42</v>
      </c>
      <c r="B22" s="5">
        <v>2</v>
      </c>
      <c r="C22" s="5" t="s">
        <v>92</v>
      </c>
      <c r="D22" s="5" t="s">
        <v>17</v>
      </c>
      <c r="E22" s="5" t="s">
        <v>17</v>
      </c>
      <c r="F22" s="6">
        <v>43661</v>
      </c>
      <c r="G22" s="6">
        <v>43669</v>
      </c>
      <c r="H22" s="6">
        <v>43927</v>
      </c>
      <c r="I22" s="6" t="s">
        <v>93</v>
      </c>
      <c r="J22" s="6" t="s">
        <v>49</v>
      </c>
      <c r="K22" s="6" t="s">
        <v>94</v>
      </c>
      <c r="L22" s="7">
        <v>2019</v>
      </c>
      <c r="M22" t="str">
        <f>IFERROR(VLOOKUP(Tableau1[[#This Row],[Client]],liste!A:B,2,),"")</f>
        <v>FORM 1</v>
      </c>
      <c r="N22" t="str">
        <f>CONCATENATE(Tableau1[[#This Row],[Ref ATA 100]],Tableau1[[#This Row],[Revision du document]],Tableau1[[#This Row],[Désignation]],Tableau1[[#This Row],[Client]],Tableau1[[#This Row],[P/N]])</f>
        <v>25-20-012 FFH 21379 à FFH 21383 + NC EN 9100PGAP78622-M50</v>
      </c>
    </row>
    <row r="23" spans="1:14" x14ac:dyDescent="0.25">
      <c r="A23" s="5" t="s">
        <v>43</v>
      </c>
      <c r="B23" s="5">
        <v>2</v>
      </c>
      <c r="C23" s="5" t="s">
        <v>92</v>
      </c>
      <c r="D23" s="5" t="s">
        <v>17</v>
      </c>
      <c r="E23" s="5" t="s">
        <v>17</v>
      </c>
      <c r="F23" s="6">
        <v>43661</v>
      </c>
      <c r="G23" s="6">
        <v>43669</v>
      </c>
      <c r="H23" s="6">
        <v>43927</v>
      </c>
      <c r="I23" s="6" t="s">
        <v>95</v>
      </c>
      <c r="J23" s="6" t="s">
        <v>49</v>
      </c>
      <c r="K23" s="6" t="s">
        <v>96</v>
      </c>
      <c r="L23" s="7">
        <v>2019</v>
      </c>
      <c r="M23" t="str">
        <f>IFERROR(VLOOKUP(Tableau1[[#This Row],[Client]],liste!A:B,2,),"")</f>
        <v>FORM 1</v>
      </c>
      <c r="N23" t="str">
        <f>CONCATENATE(Tableau1[[#This Row],[Ref ATA 100]],Tableau1[[#This Row],[Revision du document]],Tableau1[[#This Row],[Désignation]],Tableau1[[#This Row],[Client]],Tableau1[[#This Row],[P/N]])</f>
        <v>25-20-022 FFH 21379 à FFH 21383 + NC EN 9100PGAP78622-M51</v>
      </c>
    </row>
    <row r="24" spans="1:14" x14ac:dyDescent="0.25">
      <c r="A24" s="5" t="s">
        <v>44</v>
      </c>
      <c r="B24" s="5">
        <v>0</v>
      </c>
      <c r="C24" s="5" t="s">
        <v>97</v>
      </c>
      <c r="D24" s="5" t="s">
        <v>23</v>
      </c>
      <c r="E24" s="5" t="s">
        <v>53</v>
      </c>
      <c r="F24" s="6">
        <v>39077</v>
      </c>
      <c r="G24" s="6">
        <v>42894</v>
      </c>
      <c r="H24" s="6">
        <v>41585</v>
      </c>
      <c r="I24" s="6" t="s">
        <v>98</v>
      </c>
      <c r="J24" s="6" t="s">
        <v>49</v>
      </c>
      <c r="K24" s="6" t="s">
        <v>67</v>
      </c>
      <c r="L24" s="7">
        <v>2019</v>
      </c>
      <c r="M24" t="str">
        <f>IFERROR(VLOOKUP(Tableau1[[#This Row],[Client]],liste!A:B,2,),"")</f>
        <v>FORM 1</v>
      </c>
      <c r="N24" t="str">
        <f>CONCATENATE(Tableau1[[#This Row],[Ref ATA 100]],Tableau1[[#This Row],[Revision du document]],Tableau1[[#This Row],[Désignation]],Tableau1[[#This Row],[Client]],Tableau1[[#This Row],[P/N]])</f>
        <v>25-20-1001603_AUA_B777SAFRAN SEAT FranceP78620-M29
P78620-M30</v>
      </c>
    </row>
    <row r="25" spans="1:14" hidden="1" x14ac:dyDescent="0.25">
      <c r="A25" s="5" t="s">
        <v>44</v>
      </c>
      <c r="B25" s="5">
        <v>1</v>
      </c>
      <c r="C25" s="5" t="s">
        <v>99</v>
      </c>
      <c r="D25" s="5" t="s">
        <v>17</v>
      </c>
      <c r="E25" s="5" t="s">
        <v>17</v>
      </c>
      <c r="F25" s="6">
        <v>43889</v>
      </c>
      <c r="G25" s="6" t="s">
        <v>47</v>
      </c>
      <c r="H25" s="6" t="s">
        <v>47</v>
      </c>
      <c r="I25" s="6" t="s">
        <v>98</v>
      </c>
      <c r="J25" s="6" t="s">
        <v>49</v>
      </c>
      <c r="K25" s="6" t="s">
        <v>78</v>
      </c>
      <c r="L25" s="7">
        <v>2019</v>
      </c>
      <c r="M25" t="str">
        <f>IFERROR(VLOOKUP(Tableau1[[#This Row],[Client]],liste!A:B,2,),"")</f>
        <v>FORM 1</v>
      </c>
      <c r="N25" t="str">
        <f>CONCATENATE(Tableau1[[#This Row],[Ref ATA 100]],Tableau1[[#This Row],[Revision du document]],Tableau1[[#This Row],[Désignation]],Tableau1[[#This Row],[Client]],Tableau1[[#This Row],[P/N]])</f>
        <v>25-20-101 FFH 21379 à FFH 21383 +Maintenance comp + doc structuréePGAP78620-M29
P78620-M30</v>
      </c>
    </row>
    <row r="26" spans="1:14" x14ac:dyDescent="0.25">
      <c r="A26" s="5" t="s">
        <v>44</v>
      </c>
      <c r="B26" s="5">
        <v>1</v>
      </c>
      <c r="C26" s="5" t="s">
        <v>97</v>
      </c>
      <c r="D26" s="5" t="s">
        <v>23</v>
      </c>
      <c r="E26" s="5" t="s">
        <v>53</v>
      </c>
      <c r="F26" s="6">
        <v>43889</v>
      </c>
      <c r="G26" s="6">
        <v>43922</v>
      </c>
      <c r="H26" s="6">
        <v>43927</v>
      </c>
      <c r="I26" s="6" t="s">
        <v>98</v>
      </c>
      <c r="J26" s="6" t="s">
        <v>49</v>
      </c>
      <c r="K26" s="6" t="s">
        <v>54</v>
      </c>
      <c r="L26" s="7">
        <v>2020</v>
      </c>
      <c r="M26" t="str">
        <f>IFERROR(VLOOKUP(Tableau1[[#This Row],[Client]],liste!A:B,2,),"")</f>
        <v>FORM 1</v>
      </c>
      <c r="N26" t="str">
        <f>CONCATENATE(Tableau1[[#This Row],[Ref ATA 100]],Tableau1[[#This Row],[Revision du document]],Tableau1[[#This Row],[Désignation]],Tableau1[[#This Row],[Client]],Tableau1[[#This Row],[P/N]])</f>
        <v>25-20-1011603_AUA_B777SAFRAN SEAT FranceP78620-M29
P78620-M30</v>
      </c>
    </row>
    <row r="27" spans="1:14" hidden="1" x14ac:dyDescent="0.25">
      <c r="A27" s="5" t="s">
        <v>45</v>
      </c>
      <c r="B27" s="5">
        <v>2</v>
      </c>
      <c r="C27" s="5" t="s">
        <v>99</v>
      </c>
      <c r="D27" s="5" t="s">
        <v>17</v>
      </c>
      <c r="E27" s="5" t="s">
        <v>17</v>
      </c>
      <c r="F27" s="6">
        <v>43889</v>
      </c>
      <c r="G27" s="6" t="s">
        <v>47</v>
      </c>
      <c r="H27" s="6" t="s">
        <v>47</v>
      </c>
      <c r="I27" s="6" t="s">
        <v>100</v>
      </c>
      <c r="J27" s="6" t="s">
        <v>49</v>
      </c>
      <c r="K27" s="6" t="s">
        <v>78</v>
      </c>
      <c r="L27" s="7">
        <v>2019</v>
      </c>
      <c r="M27" t="str">
        <f>IFERROR(VLOOKUP(Tableau1[[#This Row],[Client]],liste!A:B,2,),"")</f>
        <v>FORM 1</v>
      </c>
      <c r="N27" t="str">
        <f>CONCATENATE(Tableau1[[#This Row],[Ref ATA 100]],Tableau1[[#This Row],[Revision du document]],Tableau1[[#This Row],[Désignation]],Tableau1[[#This Row],[Client]],Tableau1[[#This Row],[P/N]])</f>
        <v>25-20-112 FFH 21379 à FFH 21383 +Maintenance comp + doc structuréePGAP78630-M04
P78630-M05
P78630-M06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9BB84-2A14-4FFD-BD21-4DC5BB35630C}">
  <sheetPr codeName="Feuil4"/>
  <dimension ref="A1:B19"/>
  <sheetViews>
    <sheetView workbookViewId="0">
      <selection activeCell="E8" sqref="E8"/>
    </sheetView>
  </sheetViews>
  <sheetFormatPr baseColWidth="10" defaultRowHeight="15" x14ac:dyDescent="0.25"/>
  <cols>
    <col min="1" max="2" width="17.140625" style="13" customWidth="1"/>
  </cols>
  <sheetData>
    <row r="1" spans="1:2" ht="25.5" x14ac:dyDescent="0.25">
      <c r="A1" s="10" t="s">
        <v>13</v>
      </c>
      <c r="B1" s="11" t="s">
        <v>14</v>
      </c>
    </row>
    <row r="2" spans="1:2" ht="25.5" x14ac:dyDescent="0.25">
      <c r="A2" s="12" t="s">
        <v>15</v>
      </c>
      <c r="B2" s="12" t="s">
        <v>16</v>
      </c>
    </row>
    <row r="3" spans="1:2" x14ac:dyDescent="0.25">
      <c r="A3" s="12" t="s">
        <v>17</v>
      </c>
      <c r="B3" s="12" t="s">
        <v>16</v>
      </c>
    </row>
    <row r="4" spans="1:2" x14ac:dyDescent="0.25">
      <c r="A4" s="12" t="s">
        <v>18</v>
      </c>
      <c r="B4" s="12" t="s">
        <v>16</v>
      </c>
    </row>
    <row r="5" spans="1:2" ht="51" x14ac:dyDescent="0.25">
      <c r="A5" s="12" t="s">
        <v>19</v>
      </c>
      <c r="B5" s="12" t="s">
        <v>16</v>
      </c>
    </row>
    <row r="6" spans="1:2" x14ac:dyDescent="0.25">
      <c r="A6" s="12" t="s">
        <v>20</v>
      </c>
      <c r="B6" s="12" t="s">
        <v>16</v>
      </c>
    </row>
    <row r="7" spans="1:2" ht="25.5" x14ac:dyDescent="0.25">
      <c r="A7" s="12" t="s">
        <v>21</v>
      </c>
      <c r="B7" s="12" t="s">
        <v>16</v>
      </c>
    </row>
    <row r="8" spans="1:2" ht="25.5" x14ac:dyDescent="0.25">
      <c r="A8" s="12" t="s">
        <v>22</v>
      </c>
      <c r="B8" s="12" t="s">
        <v>16</v>
      </c>
    </row>
    <row r="9" spans="1:2" x14ac:dyDescent="0.25">
      <c r="A9" s="12" t="s">
        <v>23</v>
      </c>
      <c r="B9" s="12" t="s">
        <v>16</v>
      </c>
    </row>
    <row r="10" spans="1:2" x14ac:dyDescent="0.25">
      <c r="A10" s="12" t="s">
        <v>24</v>
      </c>
      <c r="B10" s="12" t="s">
        <v>16</v>
      </c>
    </row>
    <row r="11" spans="1:2" ht="25.5" x14ac:dyDescent="0.25">
      <c r="A11" s="12" t="s">
        <v>25</v>
      </c>
      <c r="B11" s="12" t="s">
        <v>16</v>
      </c>
    </row>
    <row r="12" spans="1:2" x14ac:dyDescent="0.25">
      <c r="A12" s="12" t="s">
        <v>26</v>
      </c>
      <c r="B12" s="12" t="s">
        <v>27</v>
      </c>
    </row>
    <row r="13" spans="1:2" ht="25.5" x14ac:dyDescent="0.25">
      <c r="A13" s="12" t="s">
        <v>28</v>
      </c>
      <c r="B13" s="12" t="s">
        <v>16</v>
      </c>
    </row>
    <row r="14" spans="1:2" ht="25.5" x14ac:dyDescent="0.25">
      <c r="A14" s="12" t="s">
        <v>29</v>
      </c>
      <c r="B14" s="12" t="s">
        <v>27</v>
      </c>
    </row>
    <row r="15" spans="1:2" ht="25.5" x14ac:dyDescent="0.25">
      <c r="A15" s="12" t="s">
        <v>30</v>
      </c>
      <c r="B15" s="12" t="s">
        <v>27</v>
      </c>
    </row>
    <row r="16" spans="1:2" x14ac:dyDescent="0.25">
      <c r="A16" s="12" t="s">
        <v>31</v>
      </c>
      <c r="B16" s="12" t="s">
        <v>27</v>
      </c>
    </row>
    <row r="17" spans="1:2" ht="25.5" x14ac:dyDescent="0.25">
      <c r="A17" s="12" t="s">
        <v>32</v>
      </c>
      <c r="B17" s="12" t="s">
        <v>16</v>
      </c>
    </row>
    <row r="18" spans="1:2" x14ac:dyDescent="0.25">
      <c r="A18" s="12" t="s">
        <v>33</v>
      </c>
      <c r="B18" s="12" t="s">
        <v>16</v>
      </c>
    </row>
    <row r="19" spans="1:2" x14ac:dyDescent="0.25">
      <c r="A19" s="12" t="s">
        <v>34</v>
      </c>
      <c r="B19" s="12" t="s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FC11F-179C-46DE-BFC0-6B8B0E5372C9}">
  <sheetPr codeName="Feuil1"/>
  <dimension ref="A1:K4"/>
  <sheetViews>
    <sheetView tabSelected="1" workbookViewId="0">
      <selection activeCell="F8" sqref="F8"/>
    </sheetView>
  </sheetViews>
  <sheetFormatPr baseColWidth="10" defaultRowHeight="15" x14ac:dyDescent="0.25"/>
  <sheetData>
    <row r="1" spans="1:11" ht="33.75" x14ac:dyDescent="0.25">
      <c r="A1" s="16" t="s">
        <v>35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3" spans="1:11" ht="31.5" x14ac:dyDescent="0.25">
      <c r="A3" s="14" t="s">
        <v>36</v>
      </c>
      <c r="B3" s="1" t="s">
        <v>0</v>
      </c>
      <c r="C3" s="1" t="s">
        <v>1</v>
      </c>
      <c r="D3" s="1" t="s">
        <v>3</v>
      </c>
      <c r="E3" s="1" t="s">
        <v>4</v>
      </c>
      <c r="F3" s="1" t="s">
        <v>8</v>
      </c>
      <c r="G3" s="1" t="s">
        <v>9</v>
      </c>
      <c r="H3" s="1" t="s">
        <v>12</v>
      </c>
      <c r="I3" s="18" t="s">
        <v>102</v>
      </c>
      <c r="J3" s="15" t="s">
        <v>37</v>
      </c>
      <c r="K3" s="15" t="s">
        <v>38</v>
      </c>
    </row>
    <row r="4" spans="1:11" x14ac:dyDescent="0.25">
      <c r="A4" t="s">
        <v>104</v>
      </c>
      <c r="J4" t="s">
        <v>103</v>
      </c>
      <c r="K4" t="s">
        <v>103</v>
      </c>
    </row>
  </sheetData>
  <mergeCells count="1">
    <mergeCell ref="A1:K1"/>
  </mergeCells>
  <conditionalFormatting sqref="A3">
    <cfRule type="containsText" dxfId="4" priority="1" operator="containsText" text="PRIO 3">
      <formula>NOT(ISERROR(SEARCH("PRIO 3",A3)))</formula>
    </cfRule>
    <cfRule type="containsText" dxfId="3" priority="2" operator="containsText" text="PRIO 2">
      <formula>NOT(ISERROR(SEARCH("PRIO 2",A3)))</formula>
    </cfRule>
    <cfRule type="containsText" dxfId="2" priority="3" operator="containsText" text="PRIO 1">
      <formula>NOT(ISERROR(SEARCH("PRIO 1",A3)))</formula>
    </cfRule>
    <cfRule type="containsText" dxfId="1" priority="4" operator="containsText" text="A LA COMMANDE">
      <formula>NOT(ISERROR(SEARCH("A LA COMMANDE",A3)))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LLS</vt:lpstr>
      <vt:lpstr>liste</vt:lpstr>
      <vt:lpstr>SUIVI</vt:lpstr>
    </vt:vector>
  </TitlesOfParts>
  <Company>Astronics PGA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BLANCHANDIN, Noemie</dc:creator>
  <cp:lastModifiedBy>BLANCHANDIN, Noemie</cp:lastModifiedBy>
  <dcterms:created xsi:type="dcterms:W3CDTF">2021-10-20T09:31:29Z</dcterms:created>
  <dcterms:modified xsi:type="dcterms:W3CDTF">2021-10-20T13:17:03Z</dcterms:modified>
</cp:coreProperties>
</file>