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60" windowWidth="23040" windowHeight="10155"/>
  </bookViews>
  <sheets>
    <sheet name="Feuil1" sheetId="1" r:id="rId1"/>
    <sheet name="Feuil2" sheetId="2" r:id="rId2"/>
    <sheet name="Feuil3" sheetId="3" r:id="rId3"/>
  </sheets>
  <definedNames>
    <definedName name="Table1">Feuil1!$A$5:$J$44</definedName>
    <definedName name="Table2">Feuil1!$A$55:$J$93</definedName>
    <definedName name="Table3">Feuil1!$A$102:$J$144</definedName>
    <definedName name="Table4">Feuil1!$A$153:$J$198</definedName>
    <definedName name="Table5">Feuil1!$A$200:$J$241</definedName>
  </definedNames>
  <calcPr calcId="145621"/>
</workbook>
</file>

<file path=xl/calcChain.xml><?xml version="1.0" encoding="utf-8"?>
<calcChain xmlns="http://schemas.openxmlformats.org/spreadsheetml/2006/main">
  <c r="F105" i="1" l="1"/>
  <c r="G105" i="1"/>
  <c r="H105" i="1"/>
  <c r="I105" i="1" s="1"/>
  <c r="F106" i="1"/>
  <c r="G106" i="1"/>
  <c r="H106" i="1"/>
  <c r="I106" i="1"/>
  <c r="F107" i="1"/>
  <c r="G107" i="1"/>
  <c r="H107" i="1"/>
  <c r="I107" i="1"/>
  <c r="F108" i="1"/>
  <c r="G108" i="1"/>
  <c r="H108" i="1"/>
  <c r="I108" i="1"/>
  <c r="F109" i="1"/>
  <c r="G109" i="1"/>
  <c r="H109" i="1"/>
  <c r="I109" i="1"/>
  <c r="F110" i="1"/>
  <c r="G110" i="1"/>
  <c r="H110" i="1"/>
  <c r="I110" i="1"/>
  <c r="F111" i="1"/>
  <c r="G111" i="1"/>
  <c r="H111" i="1"/>
  <c r="I111" i="1"/>
  <c r="F112" i="1"/>
  <c r="G112" i="1"/>
  <c r="H112" i="1"/>
  <c r="I112" i="1"/>
  <c r="F113" i="1"/>
  <c r="G113" i="1"/>
  <c r="H113" i="1"/>
  <c r="I113" i="1"/>
  <c r="F114" i="1"/>
  <c r="G114" i="1"/>
  <c r="H114" i="1"/>
  <c r="I114" i="1"/>
  <c r="F115" i="1"/>
  <c r="G115" i="1"/>
  <c r="H115" i="1"/>
  <c r="I115" i="1"/>
  <c r="F116" i="1"/>
  <c r="G116" i="1"/>
  <c r="H116" i="1"/>
  <c r="I116" i="1"/>
  <c r="F117" i="1"/>
  <c r="G117" i="1"/>
  <c r="H117" i="1"/>
  <c r="I117" i="1"/>
  <c r="F118" i="1"/>
  <c r="G118" i="1"/>
  <c r="H118" i="1"/>
  <c r="I118" i="1"/>
  <c r="F119" i="1"/>
  <c r="G119" i="1"/>
  <c r="H119" i="1"/>
  <c r="I119" i="1"/>
  <c r="F120" i="1"/>
  <c r="G120" i="1"/>
  <c r="H120" i="1"/>
  <c r="I120" i="1"/>
  <c r="F121" i="1"/>
  <c r="G121" i="1"/>
  <c r="H121" i="1"/>
  <c r="I121" i="1"/>
  <c r="F122" i="1"/>
  <c r="G122" i="1"/>
  <c r="H122" i="1"/>
  <c r="I122" i="1"/>
  <c r="F123" i="1"/>
  <c r="G123" i="1"/>
  <c r="H123" i="1"/>
  <c r="I123" i="1"/>
  <c r="F124" i="1"/>
  <c r="G124" i="1"/>
  <c r="H124" i="1"/>
  <c r="I124" i="1" s="1"/>
  <c r="F125" i="1"/>
  <c r="G125" i="1"/>
  <c r="G143" i="1" s="1"/>
  <c r="H125" i="1"/>
  <c r="F126" i="1"/>
  <c r="G126" i="1"/>
  <c r="H126" i="1"/>
  <c r="I126" i="1" s="1"/>
  <c r="F127" i="1"/>
  <c r="G127" i="1"/>
  <c r="H127" i="1"/>
  <c r="I127" i="1" s="1"/>
  <c r="F128" i="1"/>
  <c r="G128" i="1"/>
  <c r="H128" i="1"/>
  <c r="I128" i="1"/>
  <c r="F129" i="1"/>
  <c r="G129" i="1"/>
  <c r="H129" i="1"/>
  <c r="I129" i="1" s="1"/>
  <c r="F130" i="1"/>
  <c r="G130" i="1"/>
  <c r="H130" i="1"/>
  <c r="F131" i="1"/>
  <c r="G131" i="1"/>
  <c r="H131" i="1"/>
  <c r="I131" i="1" s="1"/>
  <c r="F132" i="1"/>
  <c r="G132" i="1"/>
  <c r="H132" i="1"/>
  <c r="I132" i="1"/>
  <c r="F133" i="1"/>
  <c r="G133" i="1"/>
  <c r="H133" i="1"/>
  <c r="I133" i="1" s="1"/>
  <c r="F134" i="1"/>
  <c r="G134" i="1"/>
  <c r="H134" i="1"/>
  <c r="I134" i="1"/>
  <c r="F135" i="1"/>
  <c r="G135" i="1"/>
  <c r="H135" i="1"/>
  <c r="I135" i="1" s="1"/>
  <c r="F136" i="1"/>
  <c r="G136" i="1"/>
  <c r="H136" i="1"/>
  <c r="F137" i="1"/>
  <c r="G137" i="1"/>
  <c r="H137" i="1"/>
  <c r="I137" i="1" s="1"/>
  <c r="F138" i="1"/>
  <c r="G138" i="1"/>
  <c r="H138" i="1"/>
  <c r="I138" i="1" s="1"/>
  <c r="F139" i="1"/>
  <c r="G139" i="1"/>
  <c r="H139" i="1"/>
  <c r="I139" i="1" s="1"/>
  <c r="F156" i="1"/>
  <c r="G156" i="1"/>
  <c r="H156" i="1"/>
  <c r="F157" i="1"/>
  <c r="G157" i="1"/>
  <c r="H157" i="1"/>
  <c r="I157" i="1" s="1"/>
  <c r="F158" i="1"/>
  <c r="G158" i="1"/>
  <c r="H158" i="1"/>
  <c r="I158" i="1"/>
  <c r="F159" i="1"/>
  <c r="G159" i="1"/>
  <c r="H159" i="1"/>
  <c r="I159" i="1"/>
  <c r="F160" i="1"/>
  <c r="G160" i="1"/>
  <c r="H160" i="1"/>
  <c r="I160" i="1"/>
  <c r="F161" i="1"/>
  <c r="G161" i="1"/>
  <c r="H161" i="1"/>
  <c r="I161" i="1"/>
  <c r="F162" i="1"/>
  <c r="G162" i="1"/>
  <c r="H162" i="1"/>
  <c r="I162" i="1"/>
  <c r="F163" i="1"/>
  <c r="G163" i="1"/>
  <c r="H163" i="1"/>
  <c r="I163" i="1"/>
  <c r="F164" i="1"/>
  <c r="G164" i="1"/>
  <c r="H164" i="1"/>
  <c r="I164" i="1"/>
  <c r="F165" i="1"/>
  <c r="G165" i="1"/>
  <c r="H165" i="1"/>
  <c r="I165" i="1"/>
  <c r="F166" i="1"/>
  <c r="G166" i="1"/>
  <c r="H166" i="1"/>
  <c r="I166" i="1"/>
  <c r="F167" i="1"/>
  <c r="G167" i="1"/>
  <c r="H167" i="1"/>
  <c r="I167" i="1"/>
  <c r="F168" i="1"/>
  <c r="G168" i="1"/>
  <c r="H168" i="1"/>
  <c r="I168" i="1"/>
  <c r="F169" i="1"/>
  <c r="G169" i="1"/>
  <c r="H169" i="1"/>
  <c r="I169" i="1"/>
  <c r="F170" i="1"/>
  <c r="G170" i="1"/>
  <c r="H170" i="1"/>
  <c r="I170" i="1"/>
  <c r="F171" i="1"/>
  <c r="G171" i="1"/>
  <c r="H171" i="1"/>
  <c r="I171" i="1"/>
  <c r="F172" i="1"/>
  <c r="G172" i="1"/>
  <c r="H172" i="1"/>
  <c r="I172" i="1"/>
  <c r="F173" i="1"/>
  <c r="G173" i="1"/>
  <c r="H173" i="1"/>
  <c r="I173" i="1"/>
  <c r="F174" i="1"/>
  <c r="G174" i="1"/>
  <c r="H174" i="1"/>
  <c r="I174" i="1"/>
  <c r="F175" i="1"/>
  <c r="G175" i="1"/>
  <c r="H175" i="1"/>
  <c r="I175" i="1"/>
  <c r="F176" i="1"/>
  <c r="G176" i="1"/>
  <c r="H176" i="1"/>
  <c r="I176" i="1" s="1"/>
  <c r="F177" i="1"/>
  <c r="G177" i="1"/>
  <c r="H177" i="1"/>
  <c r="I177" i="1" s="1"/>
  <c r="F178" i="1"/>
  <c r="G178" i="1"/>
  <c r="I178" i="1" s="1"/>
  <c r="H178" i="1"/>
  <c r="F179" i="1"/>
  <c r="G179" i="1"/>
  <c r="I179" i="1" s="1"/>
  <c r="H179" i="1"/>
  <c r="F180" i="1"/>
  <c r="G180" i="1"/>
  <c r="I180" i="1" s="1"/>
  <c r="H180" i="1"/>
  <c r="F181" i="1"/>
  <c r="G181" i="1"/>
  <c r="I181" i="1" s="1"/>
  <c r="H181" i="1"/>
  <c r="F182" i="1"/>
  <c r="G182" i="1"/>
  <c r="I182" i="1" s="1"/>
  <c r="H182" i="1"/>
  <c r="F183" i="1"/>
  <c r="G183" i="1"/>
  <c r="I183" i="1" s="1"/>
  <c r="H183" i="1"/>
  <c r="F184" i="1"/>
  <c r="G184" i="1"/>
  <c r="I184" i="1" s="1"/>
  <c r="H184" i="1"/>
  <c r="F185" i="1"/>
  <c r="G185" i="1"/>
  <c r="I185" i="1" s="1"/>
  <c r="H185" i="1"/>
  <c r="F186" i="1"/>
  <c r="G186" i="1"/>
  <c r="I186" i="1" s="1"/>
  <c r="H186" i="1"/>
  <c r="F187" i="1"/>
  <c r="G187" i="1"/>
  <c r="I187" i="1" s="1"/>
  <c r="H187" i="1"/>
  <c r="F188" i="1"/>
  <c r="G188" i="1"/>
  <c r="I188" i="1" s="1"/>
  <c r="H188" i="1"/>
  <c r="F189" i="1"/>
  <c r="G189" i="1"/>
  <c r="I189" i="1" s="1"/>
  <c r="H189" i="1"/>
  <c r="G192" i="1"/>
  <c r="H88" i="1"/>
  <c r="G88" i="1"/>
  <c r="I88" i="1" s="1"/>
  <c r="F88" i="1"/>
  <c r="H87" i="1"/>
  <c r="G87" i="1"/>
  <c r="I87" i="1" s="1"/>
  <c r="F87" i="1"/>
  <c r="H86" i="1"/>
  <c r="G86" i="1"/>
  <c r="I86" i="1" s="1"/>
  <c r="F86" i="1"/>
  <c r="H85" i="1"/>
  <c r="G85" i="1"/>
  <c r="F85" i="1"/>
  <c r="H84" i="1"/>
  <c r="G84" i="1"/>
  <c r="I84" i="1" s="1"/>
  <c r="F84" i="1"/>
  <c r="H83" i="1"/>
  <c r="G83" i="1"/>
  <c r="I83" i="1" s="1"/>
  <c r="F83" i="1"/>
  <c r="H82" i="1"/>
  <c r="G82" i="1"/>
  <c r="I82" i="1" s="1"/>
  <c r="F82" i="1"/>
  <c r="H81" i="1"/>
  <c r="G81" i="1"/>
  <c r="F81" i="1"/>
  <c r="H80" i="1"/>
  <c r="G80" i="1"/>
  <c r="I80" i="1" s="1"/>
  <c r="F80" i="1"/>
  <c r="H79" i="1"/>
  <c r="G79" i="1"/>
  <c r="I79" i="1" s="1"/>
  <c r="F79" i="1"/>
  <c r="H78" i="1"/>
  <c r="G78" i="1"/>
  <c r="I78" i="1" s="1"/>
  <c r="F78" i="1"/>
  <c r="H77" i="1"/>
  <c r="G77" i="1"/>
  <c r="F77" i="1"/>
  <c r="H76" i="1"/>
  <c r="G76" i="1"/>
  <c r="I76" i="1" s="1"/>
  <c r="F76" i="1"/>
  <c r="H75" i="1"/>
  <c r="G75" i="1"/>
  <c r="I75" i="1" s="1"/>
  <c r="F75" i="1"/>
  <c r="H74" i="1"/>
  <c r="G74" i="1"/>
  <c r="I74" i="1" s="1"/>
  <c r="F74" i="1"/>
  <c r="H73" i="1"/>
  <c r="G73" i="1"/>
  <c r="F73" i="1"/>
  <c r="H72" i="1"/>
  <c r="G72" i="1"/>
  <c r="I72" i="1" s="1"/>
  <c r="F72" i="1"/>
  <c r="H71" i="1"/>
  <c r="G71" i="1"/>
  <c r="I71" i="1" s="1"/>
  <c r="F71" i="1"/>
  <c r="H70" i="1"/>
  <c r="G70" i="1"/>
  <c r="I70" i="1" s="1"/>
  <c r="F70" i="1"/>
  <c r="H69" i="1"/>
  <c r="G69" i="1"/>
  <c r="F69" i="1"/>
  <c r="H68" i="1"/>
  <c r="G68" i="1"/>
  <c r="I68" i="1" s="1"/>
  <c r="F68" i="1"/>
  <c r="H67" i="1"/>
  <c r="G67" i="1"/>
  <c r="I67" i="1" s="1"/>
  <c r="F67" i="1"/>
  <c r="H66" i="1"/>
  <c r="G66" i="1"/>
  <c r="I66" i="1" s="1"/>
  <c r="F66" i="1"/>
  <c r="H65" i="1"/>
  <c r="G65" i="1"/>
  <c r="F65" i="1"/>
  <c r="H64" i="1"/>
  <c r="G64" i="1"/>
  <c r="I64" i="1" s="1"/>
  <c r="F64" i="1"/>
  <c r="H63" i="1"/>
  <c r="G63" i="1"/>
  <c r="I63" i="1" s="1"/>
  <c r="F63" i="1"/>
  <c r="H62" i="1"/>
  <c r="G62" i="1"/>
  <c r="F62" i="1"/>
  <c r="H61" i="1"/>
  <c r="G61" i="1"/>
  <c r="F61" i="1"/>
  <c r="H60" i="1"/>
  <c r="G60" i="1"/>
  <c r="I60" i="1" s="1"/>
  <c r="F60" i="1"/>
  <c r="H59" i="1"/>
  <c r="G59" i="1"/>
  <c r="I59" i="1" s="1"/>
  <c r="F59" i="1"/>
  <c r="H58" i="1"/>
  <c r="G58" i="1"/>
  <c r="I58" i="1" s="1"/>
  <c r="F58" i="1"/>
  <c r="H57" i="1"/>
  <c r="G57" i="1"/>
  <c r="F57" i="1"/>
  <c r="H38" i="1"/>
  <c r="G38" i="1"/>
  <c r="I38" i="1" s="1"/>
  <c r="F38" i="1"/>
  <c r="H37" i="1"/>
  <c r="G37" i="1"/>
  <c r="I37" i="1" s="1"/>
  <c r="F37" i="1"/>
  <c r="H36" i="1"/>
  <c r="G36" i="1"/>
  <c r="I36" i="1" s="1"/>
  <c r="F36" i="1"/>
  <c r="H35" i="1"/>
  <c r="G35" i="1"/>
  <c r="F35" i="1"/>
  <c r="H34" i="1"/>
  <c r="G34" i="1"/>
  <c r="I34" i="1" s="1"/>
  <c r="F34" i="1"/>
  <c r="H33" i="1"/>
  <c r="G33" i="1"/>
  <c r="I33" i="1" s="1"/>
  <c r="F33" i="1"/>
  <c r="H32" i="1"/>
  <c r="G32" i="1"/>
  <c r="I32" i="1" s="1"/>
  <c r="F32" i="1"/>
  <c r="H31" i="1"/>
  <c r="G31" i="1"/>
  <c r="F31" i="1"/>
  <c r="H30" i="1"/>
  <c r="G30" i="1"/>
  <c r="I30" i="1" s="1"/>
  <c r="F30" i="1"/>
  <c r="H29" i="1"/>
  <c r="G29" i="1"/>
  <c r="I29" i="1" s="1"/>
  <c r="F29" i="1"/>
  <c r="H28" i="1"/>
  <c r="G28" i="1"/>
  <c r="I28" i="1" s="1"/>
  <c r="F28" i="1"/>
  <c r="H27" i="1"/>
  <c r="G27" i="1"/>
  <c r="F27" i="1"/>
  <c r="H26" i="1"/>
  <c r="G26" i="1"/>
  <c r="I26" i="1" s="1"/>
  <c r="F26" i="1"/>
  <c r="H25" i="1"/>
  <c r="G25" i="1"/>
  <c r="I25" i="1" s="1"/>
  <c r="F25" i="1"/>
  <c r="H24" i="1"/>
  <c r="G24" i="1"/>
  <c r="I24" i="1" s="1"/>
  <c r="F24" i="1"/>
  <c r="H23" i="1"/>
  <c r="G23" i="1"/>
  <c r="F23" i="1"/>
  <c r="H22" i="1"/>
  <c r="G22" i="1"/>
  <c r="I22" i="1" s="1"/>
  <c r="F22" i="1"/>
  <c r="H21" i="1"/>
  <c r="G21" i="1"/>
  <c r="I21" i="1" s="1"/>
  <c r="F21" i="1"/>
  <c r="H20" i="1"/>
  <c r="G20" i="1"/>
  <c r="I20" i="1" s="1"/>
  <c r="F20" i="1"/>
  <c r="H19" i="1"/>
  <c r="G19" i="1"/>
  <c r="F19" i="1"/>
  <c r="H18" i="1"/>
  <c r="G18" i="1"/>
  <c r="I18" i="1" s="1"/>
  <c r="F18" i="1"/>
  <c r="H17" i="1"/>
  <c r="G17" i="1"/>
  <c r="I17" i="1" s="1"/>
  <c r="F17" i="1"/>
  <c r="H16" i="1"/>
  <c r="G16" i="1"/>
  <c r="I16" i="1" s="1"/>
  <c r="F16" i="1"/>
  <c r="H15" i="1"/>
  <c r="G15" i="1"/>
  <c r="F15" i="1"/>
  <c r="H14" i="1"/>
  <c r="G14" i="1"/>
  <c r="I14" i="1" s="1"/>
  <c r="F14" i="1"/>
  <c r="H13" i="1"/>
  <c r="G13" i="1"/>
  <c r="I13" i="1" s="1"/>
  <c r="F13" i="1"/>
  <c r="H12" i="1"/>
  <c r="G12" i="1"/>
  <c r="I12" i="1" s="1"/>
  <c r="F12" i="1"/>
  <c r="H11" i="1"/>
  <c r="H43" i="1" s="1"/>
  <c r="G11" i="1"/>
  <c r="F11" i="1"/>
  <c r="H10" i="1"/>
  <c r="G10" i="1"/>
  <c r="I10" i="1" s="1"/>
  <c r="F10" i="1"/>
  <c r="H9" i="1"/>
  <c r="G9" i="1"/>
  <c r="I9" i="1" s="1"/>
  <c r="F9" i="1"/>
  <c r="H8" i="1"/>
  <c r="G8" i="1"/>
  <c r="I8" i="1" s="1"/>
  <c r="F8" i="1"/>
  <c r="H7" i="1"/>
  <c r="G7" i="1"/>
  <c r="F7" i="1"/>
  <c r="H192" i="1" l="1"/>
  <c r="G92" i="1"/>
  <c r="I7" i="1"/>
  <c r="G43" i="1"/>
  <c r="I15" i="1"/>
  <c r="I19" i="1"/>
  <c r="I23" i="1"/>
  <c r="I27" i="1"/>
  <c r="I31" i="1"/>
  <c r="I35" i="1"/>
  <c r="I57" i="1"/>
  <c r="I61" i="1"/>
  <c r="H92" i="1"/>
  <c r="I65" i="1"/>
  <c r="I69" i="1"/>
  <c r="I73" i="1"/>
  <c r="I77" i="1"/>
  <c r="I81" i="1"/>
  <c r="I85" i="1"/>
  <c r="H143" i="1"/>
  <c r="I156" i="1"/>
  <c r="I136" i="1"/>
  <c r="I130" i="1"/>
  <c r="I125" i="1"/>
  <c r="I142" i="1" s="1"/>
  <c r="I62" i="1"/>
  <c r="I11" i="1"/>
  <c r="I191" i="1"/>
  <c r="I42" i="1" l="1"/>
  <c r="I91" i="1"/>
</calcChain>
</file>

<file path=xl/sharedStrings.xml><?xml version="1.0" encoding="utf-8"?>
<sst xmlns="http://schemas.openxmlformats.org/spreadsheetml/2006/main" count="213" uniqueCount="78">
  <si>
    <t>OBSERVATIONS</t>
  </si>
  <si>
    <t>ORDINAIRE</t>
  </si>
  <si>
    <r>
      <t xml:space="preserve">                      </t>
    </r>
    <r>
      <rPr>
        <sz val="14"/>
        <color indexed="8"/>
        <rFont val="Times New Roman"/>
        <family val="1"/>
      </rPr>
      <t>01/01/2018</t>
    </r>
    <r>
      <rPr>
        <sz val="16"/>
        <color indexed="8"/>
        <rFont val="Times New Roman"/>
        <family val="1"/>
      </rPr>
      <t xml:space="preserve">                  </t>
    </r>
  </si>
  <si>
    <t>DESIGNATION DES DENREES</t>
  </si>
  <si>
    <t>QUANTITES DISTRIBUEES</t>
  </si>
  <si>
    <t>GLOBAL</t>
  </si>
  <si>
    <t>DEC EFF2</t>
  </si>
  <si>
    <t>DEC EFF1</t>
  </si>
  <si>
    <t>DECOMPTES</t>
  </si>
  <si>
    <t>EFF-2</t>
  </si>
  <si>
    <t>P-U</t>
  </si>
  <si>
    <t>EFF-1</t>
  </si>
  <si>
    <t>49</t>
  </si>
  <si>
    <t>total</t>
  </si>
  <si>
    <t>EEF 02</t>
  </si>
  <si>
    <t>EFF 01</t>
  </si>
  <si>
    <t>TOTAL GLE</t>
  </si>
  <si>
    <t xml:space="preserve">                      02/01/2018</t>
  </si>
  <si>
    <t>56,14</t>
  </si>
  <si>
    <t xml:space="preserve">                      03/01/2018</t>
  </si>
  <si>
    <t>52</t>
  </si>
  <si>
    <t xml:space="preserve">                      04/01/2018</t>
  </si>
  <si>
    <t>51</t>
  </si>
  <si>
    <t>Boire</t>
  </si>
  <si>
    <t>Homs sec</t>
  </si>
  <si>
    <t>Une copie</t>
  </si>
  <si>
    <t>Un moment</t>
  </si>
  <si>
    <t>Sucre</t>
  </si>
  <si>
    <t>Café</t>
  </si>
  <si>
    <t>Thé</t>
  </si>
  <si>
    <t>Sel</t>
  </si>
  <si>
    <t>Tomates tempérées</t>
  </si>
  <si>
    <t>Huile 5 l</t>
  </si>
  <si>
    <t>Olives noires</t>
  </si>
  <si>
    <t>Confiture de pommes</t>
  </si>
  <si>
    <t>Vinaigre</t>
  </si>
  <si>
    <t>Poulet congelé</t>
  </si>
  <si>
    <t>Pain</t>
  </si>
  <si>
    <t>Eau bouillie</t>
  </si>
  <si>
    <t>Pomme de terre</t>
  </si>
  <si>
    <t>Oignon sec</t>
  </si>
  <si>
    <t>Îles</t>
  </si>
  <si>
    <t>Tomates</t>
  </si>
  <si>
    <t>Salinité</t>
  </si>
  <si>
    <t>Bispas</t>
  </si>
  <si>
    <t>Option</t>
  </si>
  <si>
    <t>Poivre vert</t>
  </si>
  <si>
    <t>Loterie</t>
  </si>
  <si>
    <t>Betterave</t>
  </si>
  <si>
    <t>Chou-fleur</t>
  </si>
  <si>
    <t>Carnavite</t>
  </si>
  <si>
    <t>Craves</t>
  </si>
  <si>
    <t>Ail</t>
  </si>
  <si>
    <t>Citron</t>
  </si>
  <si>
    <t>Apple</t>
  </si>
  <si>
    <t>La langue des oiseaux</t>
  </si>
  <si>
    <t>Lentilles</t>
  </si>
  <si>
    <t>Margarine</t>
  </si>
  <si>
    <t>Tarte au poulet</t>
  </si>
  <si>
    <t>Consommation d'oeufs</t>
  </si>
  <si>
    <t>Yagurt est parfumé</t>
  </si>
  <si>
    <t>Riz</t>
  </si>
  <si>
    <t>Olive sans noyau</t>
  </si>
  <si>
    <t>Le poivre noir</t>
  </si>
  <si>
    <t>frites</t>
  </si>
  <si>
    <t>Boeuf frais</t>
  </si>
  <si>
    <t>Mandarin</t>
  </si>
  <si>
    <t>Cixie</t>
  </si>
  <si>
    <t>Spaghetti</t>
  </si>
  <si>
    <t>Latence</t>
  </si>
  <si>
    <t>Beurre</t>
  </si>
  <si>
    <t>Viande d'agneau fraîche</t>
  </si>
  <si>
    <t> Coupe de fromage</t>
  </si>
  <si>
    <t>Produit</t>
  </si>
  <si>
    <t>café</t>
  </si>
  <si>
    <t>EF2 + EF2</t>
  </si>
  <si>
    <t xml:space="preserve">Quantites distribuees de tous les jours </t>
  </si>
  <si>
    <t xml:space="preserve">J’acheté plusieurs produit par jours jusqu’à la fin du mois j’ai deux effort le (EF1 +EF2)  je veux trouver une fonction  qui m’aide à trouver la somme  total de mes deux effort  de tous les jours
Je veux mettre le nom du produit juste après il me donne la somme du ef1+ef2 du même jour +le ef1+ef2 du 2eme jour jusqu’à la fin du moi ???
Recherchev+somme ?? somme.si.ens
A savoir qu’avec la fonction recherchev j’ai le même nom du produit sur plusieurs tableaux 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</si>
</sst>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-* #,##0.00\ _€_-;\-* #,##0.00\ _€_-;_-* &quot;-&quot;??\ _€_-;_-@_-"/>
    <numFmt numFmtId="164" formatCode="0.0"/>
  </numFmts>
  <fonts count="3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2"/>
      <color indexed="8"/>
      <name val="Times New Roman"/>
      <family val="1"/>
    </font>
    <font>
      <sz val="26"/>
      <color indexed="8"/>
      <name val="Times New Roman"/>
      <family val="1"/>
    </font>
    <font>
      <sz val="8"/>
      <color indexed="8"/>
      <name val="Times New Roman"/>
      <family val="1"/>
    </font>
    <font>
      <sz val="7"/>
      <color indexed="8"/>
      <name val="Times New Roman"/>
      <family val="1"/>
    </font>
    <font>
      <sz val="10"/>
      <color indexed="8"/>
      <name val="Times New Roman"/>
      <family val="1"/>
    </font>
    <font>
      <sz val="16"/>
      <color theme="1"/>
      <name val="Times New Roman"/>
      <family val="1"/>
    </font>
    <font>
      <sz val="14"/>
      <color indexed="8"/>
      <name val="Times New Roman"/>
      <family val="1"/>
    </font>
    <font>
      <sz val="16"/>
      <color indexed="8"/>
      <name val="Times New Roman"/>
      <family val="1"/>
    </font>
    <font>
      <b/>
      <sz val="9"/>
      <color indexed="8"/>
      <name val="Times New Roman"/>
      <family val="1"/>
    </font>
    <font>
      <sz val="9"/>
      <color indexed="8"/>
      <name val="Times New Roman"/>
      <family val="1"/>
    </font>
    <font>
      <sz val="6"/>
      <color indexed="8"/>
      <name val="Times New Roman"/>
      <family val="1"/>
    </font>
    <font>
      <sz val="11"/>
      <color indexed="8"/>
      <name val="Times New Roman"/>
      <family val="1"/>
    </font>
    <font>
      <sz val="14"/>
      <color indexed="8"/>
      <name val="Calibri"/>
      <family val="2"/>
    </font>
    <font>
      <b/>
      <sz val="12"/>
      <color theme="1"/>
      <name val="Times New Roman"/>
      <family val="1"/>
    </font>
    <font>
      <b/>
      <sz val="11"/>
      <color indexed="8"/>
      <name val="Times New Roman"/>
      <family val="1"/>
    </font>
    <font>
      <sz val="11"/>
      <color indexed="8"/>
      <name val="Calibri"/>
      <family val="2"/>
    </font>
    <font>
      <b/>
      <sz val="11"/>
      <color theme="1"/>
      <name val="Times New Roman"/>
      <family val="1"/>
    </font>
    <font>
      <b/>
      <sz val="12"/>
      <color indexed="8"/>
      <name val="Times New Roman"/>
      <family val="1"/>
    </font>
    <font>
      <b/>
      <sz val="24"/>
      <color indexed="8"/>
      <name val="Times New Roman"/>
      <family val="1"/>
    </font>
    <font>
      <b/>
      <sz val="14"/>
      <color indexed="8"/>
      <name val="Times New Roman"/>
      <family val="1"/>
    </font>
    <font>
      <b/>
      <sz val="17"/>
      <color indexed="8"/>
      <name val="Times New Roman"/>
      <family val="1"/>
    </font>
    <font>
      <sz val="20"/>
      <color indexed="8"/>
      <name val="Calibri"/>
      <family val="2"/>
    </font>
    <font>
      <sz val="16"/>
      <color theme="3"/>
      <name val="Times New Roman"/>
      <family val="1"/>
    </font>
    <font>
      <b/>
      <sz val="20"/>
      <name val="Calibri"/>
      <family val="2"/>
      <scheme val="minor"/>
    </font>
    <font>
      <sz val="36"/>
      <color theme="1"/>
      <name val="Calibri"/>
      <family val="2"/>
      <scheme val="minor"/>
    </font>
    <font>
      <b/>
      <sz val="24"/>
      <color theme="1"/>
      <name val="Calibri"/>
      <family val="2"/>
      <scheme val="minor"/>
    </font>
    <font>
      <b/>
      <sz val="24"/>
      <color rgb="FFFF0000"/>
      <name val="Calibri"/>
      <family val="2"/>
      <scheme val="minor"/>
    </font>
    <font>
      <sz val="11"/>
      <name val="Calibri"/>
      <family val="2"/>
      <scheme val="minor"/>
    </font>
    <font>
      <sz val="14"/>
      <color theme="1"/>
      <name val="Calibri"/>
      <family val="2"/>
      <scheme val="minor"/>
    </font>
    <font>
      <sz val="22"/>
      <color theme="1"/>
      <name val="Calibri"/>
      <family val="2"/>
      <scheme val="minor"/>
    </font>
    <font>
      <b/>
      <sz val="24"/>
      <color rgb="FF006100"/>
      <name val="Calibri"/>
      <family val="2"/>
      <scheme val="minor"/>
    </font>
    <font>
      <sz val="24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28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5">
    <xf numFmtId="0" fontId="0" fillId="0" borderId="0"/>
    <xf numFmtId="43" fontId="1" fillId="0" borderId="0" applyFont="0" applyFill="0" applyBorder="0" applyAlignment="0" applyProtection="0"/>
    <xf numFmtId="0" fontId="2" fillId="2" borderId="0" applyNumberFormat="0" applyBorder="0" applyAlignment="0" applyProtection="0"/>
    <xf numFmtId="0" fontId="3" fillId="3" borderId="0" applyNumberFormat="0" applyBorder="0" applyAlignment="0" applyProtection="0"/>
    <xf numFmtId="0" fontId="4" fillId="4" borderId="0" applyNumberFormat="0" applyBorder="0" applyAlignment="0" applyProtection="0"/>
  </cellStyleXfs>
  <cellXfs count="207">
    <xf numFmtId="0" fontId="0" fillId="0" borderId="0" xfId="0"/>
    <xf numFmtId="0" fontId="7" fillId="0" borderId="5" xfId="0" applyFont="1" applyBorder="1" applyAlignment="1">
      <alignment vertical="top" wrapText="1" readingOrder="2"/>
    </xf>
    <xf numFmtId="0" fontId="7" fillId="0" borderId="9" xfId="0" applyFont="1" applyBorder="1" applyAlignment="1">
      <alignment horizontal="left" vertical="top" wrapText="1" readingOrder="2"/>
    </xf>
    <xf numFmtId="20" fontId="9" fillId="0" borderId="13" xfId="0" applyNumberFormat="1" applyFont="1" applyBorder="1" applyAlignment="1">
      <alignment horizontal="center" vertical="center" wrapText="1" readingOrder="1"/>
    </xf>
    <xf numFmtId="0" fontId="13" fillId="0" borderId="13" xfId="0" applyFont="1" applyBorder="1" applyAlignment="1">
      <alignment horizontal="center" wrapText="1" readingOrder="2"/>
    </xf>
    <xf numFmtId="49" fontId="17" fillId="0" borderId="0" xfId="0" applyNumberFormat="1" applyFont="1" applyAlignment="1">
      <alignment horizontal="center" vertical="center"/>
    </xf>
    <xf numFmtId="49" fontId="17" fillId="0" borderId="5" xfId="0" applyNumberFormat="1" applyFont="1" applyBorder="1" applyAlignment="1">
      <alignment horizontal="center" vertical="center"/>
    </xf>
    <xf numFmtId="0" fontId="18" fillId="0" borderId="13" xfId="0" applyFont="1" applyBorder="1" applyAlignment="1">
      <alignment horizontal="center" vertical="center" wrapText="1" readingOrder="1"/>
    </xf>
    <xf numFmtId="1" fontId="18" fillId="0" borderId="13" xfId="0" applyNumberFormat="1" applyFont="1" applyBorder="1" applyAlignment="1">
      <alignment horizontal="center" vertical="center" wrapText="1" readingOrder="1"/>
    </xf>
    <xf numFmtId="2" fontId="18" fillId="0" borderId="13" xfId="0" applyNumberFormat="1" applyFont="1" applyBorder="1" applyAlignment="1">
      <alignment horizontal="center" vertical="center" wrapText="1" readingOrder="1"/>
    </xf>
    <xf numFmtId="0" fontId="18" fillId="0" borderId="13" xfId="0" applyNumberFormat="1" applyFont="1" applyBorder="1" applyAlignment="1">
      <alignment horizontal="center" vertical="center" wrapText="1" readingOrder="1"/>
    </xf>
    <xf numFmtId="0" fontId="19" fillId="0" borderId="13" xfId="0" applyFont="1" applyBorder="1" applyAlignment="1">
      <alignment horizontal="justify" vertical="top" wrapText="1" readingOrder="2"/>
    </xf>
    <xf numFmtId="0" fontId="18" fillId="0" borderId="13" xfId="1" applyNumberFormat="1" applyFont="1" applyBorder="1" applyAlignment="1">
      <alignment horizontal="center" vertical="center" wrapText="1" readingOrder="1"/>
    </xf>
    <xf numFmtId="0" fontId="19" fillId="0" borderId="13" xfId="0" applyFont="1" applyBorder="1" applyAlignment="1">
      <alignment horizontal="center" vertical="center" wrapText="1" readingOrder="1"/>
    </xf>
    <xf numFmtId="1" fontId="19" fillId="0" borderId="13" xfId="0" applyNumberFormat="1" applyFont="1" applyBorder="1" applyAlignment="1">
      <alignment horizontal="center" vertical="center" wrapText="1" readingOrder="1"/>
    </xf>
    <xf numFmtId="2" fontId="19" fillId="0" borderId="13" xfId="0" applyNumberFormat="1" applyFont="1" applyBorder="1" applyAlignment="1">
      <alignment horizontal="center" vertical="center" wrapText="1" readingOrder="1"/>
    </xf>
    <xf numFmtId="0" fontId="19" fillId="0" borderId="13" xfId="0" applyNumberFormat="1" applyFont="1" applyBorder="1" applyAlignment="1">
      <alignment horizontal="center" vertical="center" wrapText="1" readingOrder="1"/>
    </xf>
    <xf numFmtId="0" fontId="18" fillId="6" borderId="13" xfId="0" applyFont="1" applyFill="1" applyBorder="1" applyAlignment="1">
      <alignment horizontal="center" vertical="center" wrapText="1" readingOrder="1"/>
    </xf>
    <xf numFmtId="0" fontId="18" fillId="6" borderId="13" xfId="0" applyNumberFormat="1" applyFont="1" applyFill="1" applyBorder="1" applyAlignment="1">
      <alignment horizontal="center" vertical="center" wrapText="1" readingOrder="1"/>
    </xf>
    <xf numFmtId="2" fontId="18" fillId="6" borderId="13" xfId="0" applyNumberFormat="1" applyFont="1" applyFill="1" applyBorder="1" applyAlignment="1">
      <alignment horizontal="center" vertical="center" wrapText="1" readingOrder="1"/>
    </xf>
    <xf numFmtId="49" fontId="18" fillId="0" borderId="13" xfId="0" applyNumberFormat="1" applyFont="1" applyBorder="1" applyAlignment="1">
      <alignment horizontal="center" vertical="center"/>
    </xf>
    <xf numFmtId="2" fontId="18" fillId="0" borderId="13" xfId="0" applyNumberFormat="1" applyFont="1" applyBorder="1" applyAlignment="1">
      <alignment horizontal="center" vertical="center"/>
    </xf>
    <xf numFmtId="0" fontId="18" fillId="0" borderId="13" xfId="0" applyFont="1" applyBorder="1" applyAlignment="1">
      <alignment horizontal="center" vertical="top" wrapText="1" readingOrder="1"/>
    </xf>
    <xf numFmtId="49" fontId="19" fillId="0" borderId="13" xfId="0" applyNumberFormat="1" applyFont="1" applyBorder="1" applyAlignment="1">
      <alignment horizontal="center" vertical="center"/>
    </xf>
    <xf numFmtId="2" fontId="19" fillId="0" borderId="13" xfId="0" applyNumberFormat="1" applyFont="1" applyBorder="1" applyAlignment="1">
      <alignment horizontal="center" vertical="center"/>
    </xf>
    <xf numFmtId="1" fontId="21" fillId="0" borderId="13" xfId="0" applyNumberFormat="1" applyFont="1" applyBorder="1" applyAlignment="1">
      <alignment horizontal="center" vertical="center" wrapText="1" readingOrder="1"/>
    </xf>
    <xf numFmtId="2" fontId="19" fillId="0" borderId="14" xfId="0" applyNumberFormat="1" applyFont="1" applyBorder="1" applyAlignment="1">
      <alignment horizontal="center" vertical="center" wrapText="1" readingOrder="1"/>
    </xf>
    <xf numFmtId="0" fontId="18" fillId="0" borderId="13" xfId="0" applyNumberFormat="1" applyFont="1" applyBorder="1" applyAlignment="1">
      <alignment horizontal="center" vertical="center"/>
    </xf>
    <xf numFmtId="49" fontId="18" fillId="6" borderId="13" xfId="0" applyNumberFormat="1" applyFont="1" applyFill="1" applyBorder="1" applyAlignment="1">
      <alignment horizontal="center" vertical="center"/>
    </xf>
    <xf numFmtId="49" fontId="22" fillId="0" borderId="13" xfId="0" applyNumberFormat="1" applyFont="1" applyBorder="1" applyAlignment="1">
      <alignment horizontal="center" vertical="center"/>
    </xf>
    <xf numFmtId="1" fontId="22" fillId="0" borderId="13" xfId="0" applyNumberFormat="1" applyFont="1" applyBorder="1" applyAlignment="1">
      <alignment horizontal="center" vertical="center" wrapText="1" readingOrder="1"/>
    </xf>
    <xf numFmtId="2" fontId="22" fillId="0" borderId="13" xfId="0" applyNumberFormat="1" applyFont="1" applyBorder="1" applyAlignment="1">
      <alignment horizontal="center" vertical="center"/>
    </xf>
    <xf numFmtId="0" fontId="22" fillId="0" borderId="13" xfId="0" applyNumberFormat="1" applyFont="1" applyBorder="1" applyAlignment="1">
      <alignment horizontal="center" vertical="center" wrapText="1" readingOrder="1"/>
    </xf>
    <xf numFmtId="2" fontId="22" fillId="0" borderId="13" xfId="0" applyNumberFormat="1" applyFont="1" applyBorder="1" applyAlignment="1">
      <alignment horizontal="center" vertical="center" wrapText="1" readingOrder="1"/>
    </xf>
    <xf numFmtId="49" fontId="21" fillId="0" borderId="13" xfId="0" applyNumberFormat="1" applyFont="1" applyBorder="1" applyAlignment="1">
      <alignment horizontal="center" vertical="center"/>
    </xf>
    <xf numFmtId="2" fontId="21" fillId="0" borderId="13" xfId="0" applyNumberFormat="1" applyFont="1" applyBorder="1" applyAlignment="1">
      <alignment horizontal="center" vertical="center"/>
    </xf>
    <xf numFmtId="2" fontId="21" fillId="0" borderId="13" xfId="0" applyNumberFormat="1" applyFont="1" applyBorder="1" applyAlignment="1">
      <alignment horizontal="center" vertical="center" wrapText="1" readingOrder="1"/>
    </xf>
    <xf numFmtId="2" fontId="19" fillId="0" borderId="18" xfId="0" applyNumberFormat="1" applyFont="1" applyBorder="1" applyAlignment="1">
      <alignment horizontal="center" vertical="center" wrapText="1" readingOrder="1"/>
    </xf>
    <xf numFmtId="2" fontId="19" fillId="0" borderId="10" xfId="0" applyNumberFormat="1" applyFont="1" applyBorder="1" applyAlignment="1">
      <alignment horizontal="center" vertical="center" wrapText="1" readingOrder="1"/>
    </xf>
    <xf numFmtId="0" fontId="19" fillId="0" borderId="19" xfId="0" applyFont="1" applyBorder="1" applyAlignment="1">
      <alignment horizontal="center" vertical="center" wrapText="1" readingOrder="1"/>
    </xf>
    <xf numFmtId="0" fontId="19" fillId="0" borderId="15" xfId="0" applyFont="1" applyBorder="1" applyAlignment="1">
      <alignment horizontal="center" vertical="center" wrapText="1" readingOrder="1"/>
    </xf>
    <xf numFmtId="0" fontId="22" fillId="0" borderId="7" xfId="0" applyFont="1" applyBorder="1" applyAlignment="1">
      <alignment horizontal="center" vertical="top" wrapText="1" readingOrder="1"/>
    </xf>
    <xf numFmtId="0" fontId="22" fillId="0" borderId="0" xfId="0" applyFont="1" applyBorder="1" applyAlignment="1">
      <alignment horizontal="center" vertical="top" wrapText="1" readingOrder="1"/>
    </xf>
    <xf numFmtId="0" fontId="22" fillId="0" borderId="8" xfId="0" applyFont="1" applyBorder="1" applyAlignment="1">
      <alignment horizontal="center" vertical="top" wrapText="1" readingOrder="1"/>
    </xf>
    <xf numFmtId="0" fontId="14" fillId="0" borderId="18" xfId="0" applyFont="1" applyBorder="1" applyAlignment="1">
      <alignment horizontal="justify" vertical="top" wrapText="1" readingOrder="2"/>
    </xf>
    <xf numFmtId="0" fontId="8" fillId="0" borderId="20" xfId="0" applyFont="1" applyBorder="1" applyAlignment="1">
      <alignment horizontal="center" vertical="center" wrapText="1" readingOrder="2"/>
    </xf>
    <xf numFmtId="20" fontId="9" fillId="0" borderId="21" xfId="0" applyNumberFormat="1" applyFont="1" applyBorder="1" applyAlignment="1">
      <alignment horizontal="center" vertical="center" wrapText="1" readingOrder="1"/>
    </xf>
    <xf numFmtId="0" fontId="7" fillId="0" borderId="4" xfId="0" applyFont="1" applyBorder="1" applyAlignment="1">
      <alignment horizontal="center" vertical="center" wrapText="1" readingOrder="1"/>
    </xf>
    <xf numFmtId="0" fontId="8" fillId="0" borderId="18" xfId="0" applyFont="1" applyBorder="1" applyAlignment="1">
      <alignment horizontal="center" vertical="center" wrapText="1" readingOrder="2"/>
    </xf>
    <xf numFmtId="0" fontId="7" fillId="0" borderId="4" xfId="0" applyFont="1" applyBorder="1" applyAlignment="1">
      <alignment vertical="top" wrapText="1" readingOrder="2"/>
    </xf>
    <xf numFmtId="0" fontId="7" fillId="0" borderId="8" xfId="0" applyFont="1" applyBorder="1" applyAlignment="1">
      <alignment horizontal="left" vertical="top" wrapText="1" readingOrder="2"/>
    </xf>
    <xf numFmtId="49" fontId="26" fillId="0" borderId="13" xfId="0" applyNumberFormat="1" applyFont="1" applyBorder="1"/>
    <xf numFmtId="164" fontId="19" fillId="0" borderId="13" xfId="0" applyNumberFormat="1" applyFont="1" applyBorder="1" applyAlignment="1">
      <alignment horizontal="center" vertical="center" wrapText="1" readingOrder="1"/>
    </xf>
    <xf numFmtId="0" fontId="7" fillId="0" borderId="18" xfId="0" applyFont="1" applyBorder="1" applyAlignment="1">
      <alignment horizontal="justify" vertical="top" wrapText="1" readingOrder="2"/>
    </xf>
    <xf numFmtId="20" fontId="16" fillId="0" borderId="13" xfId="0" applyNumberFormat="1" applyFont="1" applyBorder="1" applyAlignment="1">
      <alignment horizontal="center" vertical="center" wrapText="1" readingOrder="1"/>
    </xf>
    <xf numFmtId="49" fontId="26" fillId="0" borderId="16" xfId="0" applyNumberFormat="1" applyFont="1" applyBorder="1"/>
    <xf numFmtId="0" fontId="16" fillId="0" borderId="4" xfId="0" applyFont="1" applyBorder="1" applyAlignment="1">
      <alignment horizontal="center" vertical="center" wrapText="1" readingOrder="1"/>
    </xf>
    <xf numFmtId="0" fontId="16" fillId="0" borderId="13" xfId="0" applyFont="1" applyBorder="1" applyAlignment="1">
      <alignment horizontal="center" vertical="center" wrapText="1" readingOrder="1"/>
    </xf>
    <xf numFmtId="49" fontId="20" fillId="0" borderId="0" xfId="0" applyNumberFormat="1" applyFont="1" applyAlignment="1">
      <alignment horizontal="center" vertical="center"/>
    </xf>
    <xf numFmtId="0" fontId="21" fillId="6" borderId="13" xfId="0" applyFont="1" applyFill="1" applyBorder="1" applyAlignment="1">
      <alignment horizontal="center" vertical="center" wrapText="1" readingOrder="1"/>
    </xf>
    <xf numFmtId="2" fontId="22" fillId="6" borderId="13" xfId="0" applyNumberFormat="1" applyFont="1" applyFill="1" applyBorder="1" applyAlignment="1">
      <alignment horizontal="center" vertical="center" wrapText="1" readingOrder="1"/>
    </xf>
    <xf numFmtId="0" fontId="19" fillId="0" borderId="0" xfId="0" applyFont="1" applyBorder="1" applyAlignment="1">
      <alignment horizontal="center" vertical="top" wrapText="1" readingOrder="1"/>
    </xf>
    <xf numFmtId="0" fontId="7" fillId="0" borderId="0" xfId="0" applyFont="1" applyBorder="1" applyAlignment="1">
      <alignment vertical="top" wrapText="1" readingOrder="2"/>
    </xf>
    <xf numFmtId="0" fontId="7" fillId="0" borderId="18" xfId="0" applyFont="1" applyBorder="1" applyAlignment="1">
      <alignment horizontal="left" vertical="top" wrapText="1" readingOrder="2"/>
    </xf>
    <xf numFmtId="0" fontId="0" fillId="0" borderId="0" xfId="0" applyFont="1"/>
    <xf numFmtId="0" fontId="2" fillId="2" borderId="5" xfId="2" applyBorder="1" applyAlignment="1">
      <alignment horizontal="center" vertical="center" wrapText="1" readingOrder="1"/>
    </xf>
    <xf numFmtId="0" fontId="32" fillId="4" borderId="2" xfId="4" applyFont="1" applyBorder="1" applyAlignment="1">
      <alignment horizontal="center" vertical="center" wrapText="1" readingOrder="1"/>
    </xf>
    <xf numFmtId="0" fontId="32" fillId="4" borderId="13" xfId="4" applyNumberFormat="1" applyFont="1" applyBorder="1" applyAlignment="1">
      <alignment horizontal="center" vertical="center" wrapText="1" readingOrder="1"/>
    </xf>
    <xf numFmtId="0" fontId="32" fillId="4" borderId="13" xfId="4" applyNumberFormat="1" applyFont="1" applyBorder="1" applyAlignment="1">
      <alignment horizontal="center" vertical="center"/>
    </xf>
    <xf numFmtId="1" fontId="2" fillId="2" borderId="13" xfId="2" applyNumberFormat="1" applyBorder="1" applyAlignment="1">
      <alignment horizontal="center" vertical="center" wrapText="1" readingOrder="1"/>
    </xf>
    <xf numFmtId="0" fontId="2" fillId="2" borderId="13" xfId="2" applyNumberFormat="1" applyBorder="1" applyAlignment="1">
      <alignment horizontal="center" vertical="center" wrapText="1" readingOrder="1"/>
    </xf>
    <xf numFmtId="49" fontId="2" fillId="2" borderId="13" xfId="2" applyNumberFormat="1" applyBorder="1" applyAlignment="1">
      <alignment horizontal="center" vertical="center"/>
    </xf>
    <xf numFmtId="0" fontId="8" fillId="0" borderId="14" xfId="0" applyFont="1" applyBorder="1" applyAlignment="1">
      <alignment horizontal="center" vertical="center" wrapText="1" readingOrder="2"/>
    </xf>
    <xf numFmtId="0" fontId="2" fillId="2" borderId="13" xfId="2" applyBorder="1" applyAlignment="1">
      <alignment horizontal="center" vertical="center" wrapText="1" readingOrder="1"/>
    </xf>
    <xf numFmtId="164" fontId="2" fillId="2" borderId="13" xfId="2" applyNumberFormat="1" applyBorder="1" applyAlignment="1">
      <alignment horizontal="center" vertical="center" wrapText="1" readingOrder="1"/>
    </xf>
    <xf numFmtId="0" fontId="4" fillId="4" borderId="13" xfId="4" applyBorder="1" applyAlignment="1">
      <alignment horizontal="center" vertical="center" wrapText="1" readingOrder="1"/>
    </xf>
    <xf numFmtId="0" fontId="4" fillId="4" borderId="13" xfId="4" applyNumberFormat="1" applyBorder="1" applyAlignment="1">
      <alignment horizontal="center" vertical="center" wrapText="1" readingOrder="1"/>
    </xf>
    <xf numFmtId="0" fontId="4" fillId="4" borderId="13" xfId="4" applyNumberFormat="1" applyBorder="1" applyAlignment="1">
      <alignment horizontal="center" vertical="center"/>
    </xf>
    <xf numFmtId="0" fontId="0" fillId="0" borderId="7" xfId="0" applyBorder="1" applyAlignment="1"/>
    <xf numFmtId="0" fontId="34" fillId="0" borderId="7" xfId="0" applyFont="1" applyBorder="1" applyAlignment="1"/>
    <xf numFmtId="0" fontId="34" fillId="0" borderId="0" xfId="0" applyFont="1" applyBorder="1" applyAlignment="1"/>
    <xf numFmtId="2" fontId="23" fillId="0" borderId="2" xfId="0" applyNumberFormat="1" applyFont="1" applyBorder="1" applyAlignment="1">
      <alignment horizontal="center" vertical="center" wrapText="1" readingOrder="1"/>
    </xf>
    <xf numFmtId="2" fontId="23" fillId="0" borderId="4" xfId="0" applyNumberFormat="1" applyFont="1" applyBorder="1" applyAlignment="1">
      <alignment horizontal="center" vertical="center" wrapText="1" readingOrder="1"/>
    </xf>
    <xf numFmtId="2" fontId="23" fillId="0" borderId="7" xfId="0" applyNumberFormat="1" applyFont="1" applyBorder="1" applyAlignment="1">
      <alignment horizontal="center" vertical="center" wrapText="1" readingOrder="1"/>
    </xf>
    <xf numFmtId="2" fontId="23" fillId="0" borderId="8" xfId="0" applyNumberFormat="1" applyFont="1" applyBorder="1" applyAlignment="1">
      <alignment horizontal="center" vertical="center" wrapText="1" readingOrder="1"/>
    </xf>
    <xf numFmtId="2" fontId="23" fillId="0" borderId="10" xfId="0" applyNumberFormat="1" applyFont="1" applyBorder="1" applyAlignment="1">
      <alignment horizontal="center" vertical="center" wrapText="1" readingOrder="1"/>
    </xf>
    <xf numFmtId="2" fontId="23" fillId="0" borderId="12" xfId="0" applyNumberFormat="1" applyFont="1" applyBorder="1" applyAlignment="1">
      <alignment horizontal="center" vertical="center" wrapText="1" readingOrder="1"/>
    </xf>
    <xf numFmtId="0" fontId="22" fillId="0" borderId="2" xfId="0" applyFont="1" applyBorder="1" applyAlignment="1">
      <alignment horizontal="center" vertical="top" wrapText="1" readingOrder="1"/>
    </xf>
    <xf numFmtId="0" fontId="22" fillId="0" borderId="3" xfId="0" applyFont="1" applyBorder="1" applyAlignment="1">
      <alignment horizontal="center" vertical="top" wrapText="1" readingOrder="1"/>
    </xf>
    <xf numFmtId="0" fontId="22" fillId="0" borderId="4" xfId="0" applyFont="1" applyBorder="1" applyAlignment="1">
      <alignment horizontal="center" vertical="top" wrapText="1" readingOrder="1"/>
    </xf>
    <xf numFmtId="0" fontId="22" fillId="0" borderId="7" xfId="0" applyFont="1" applyBorder="1" applyAlignment="1">
      <alignment horizontal="center" vertical="top" wrapText="1" readingOrder="1"/>
    </xf>
    <xf numFmtId="0" fontId="22" fillId="0" borderId="0" xfId="0" applyFont="1" applyBorder="1" applyAlignment="1">
      <alignment horizontal="center" vertical="top" wrapText="1" readingOrder="1"/>
    </xf>
    <xf numFmtId="0" fontId="22" fillId="0" borderId="8" xfId="0" applyFont="1" applyBorder="1" applyAlignment="1">
      <alignment horizontal="center" vertical="top" wrapText="1" readingOrder="1"/>
    </xf>
    <xf numFmtId="0" fontId="22" fillId="0" borderId="10" xfId="0" applyFont="1" applyBorder="1" applyAlignment="1">
      <alignment horizontal="center" vertical="top" wrapText="1" readingOrder="1"/>
    </xf>
    <xf numFmtId="0" fontId="22" fillId="0" borderId="11" xfId="0" applyFont="1" applyBorder="1" applyAlignment="1">
      <alignment horizontal="center" vertical="top" wrapText="1" readingOrder="1"/>
    </xf>
    <xf numFmtId="0" fontId="22" fillId="0" borderId="12" xfId="0" applyFont="1" applyBorder="1" applyAlignment="1">
      <alignment horizontal="center" vertical="top" wrapText="1" readingOrder="1"/>
    </xf>
    <xf numFmtId="0" fontId="7" fillId="0" borderId="14" xfId="0" applyFont="1" applyBorder="1" applyAlignment="1">
      <alignment horizontal="center" vertical="center" wrapText="1" readingOrder="1"/>
    </xf>
    <xf numFmtId="0" fontId="7" fillId="0" borderId="15" xfId="0" applyFont="1" applyBorder="1" applyAlignment="1">
      <alignment horizontal="center" vertical="center" wrapText="1" readingOrder="1"/>
    </xf>
    <xf numFmtId="0" fontId="7" fillId="0" borderId="16" xfId="0" applyFont="1" applyBorder="1" applyAlignment="1">
      <alignment horizontal="center" vertical="center" wrapText="1" readingOrder="1"/>
    </xf>
    <xf numFmtId="0" fontId="15" fillId="0" borderId="5" xfId="0" applyFont="1" applyBorder="1" applyAlignment="1">
      <alignment horizontal="center" vertical="center" wrapText="1" readingOrder="1"/>
    </xf>
    <xf numFmtId="0" fontId="15" fillId="0" borderId="18" xfId="0" applyFont="1" applyBorder="1" applyAlignment="1">
      <alignment horizontal="center" vertical="center" wrapText="1" readingOrder="1"/>
    </xf>
    <xf numFmtId="0" fontId="16" fillId="0" borderId="5" xfId="0" applyFont="1" applyBorder="1" applyAlignment="1">
      <alignment horizontal="center" vertical="center" wrapText="1" readingOrder="1"/>
    </xf>
    <xf numFmtId="0" fontId="16" fillId="0" borderId="18" xfId="0" applyFont="1" applyBorder="1" applyAlignment="1">
      <alignment horizontal="center" vertical="center" wrapText="1" readingOrder="1"/>
    </xf>
    <xf numFmtId="0" fontId="10" fillId="5" borderId="14" xfId="0" applyFont="1" applyFill="1" applyBorder="1" applyAlignment="1">
      <alignment horizontal="center" vertical="center" wrapText="1" readingOrder="1"/>
    </xf>
    <xf numFmtId="0" fontId="10" fillId="5" borderId="15" xfId="0" applyFont="1" applyFill="1" applyBorder="1" applyAlignment="1">
      <alignment horizontal="center" vertical="center" wrapText="1" readingOrder="1"/>
    </xf>
    <xf numFmtId="0" fontId="10" fillId="5" borderId="16" xfId="0" applyFont="1" applyFill="1" applyBorder="1" applyAlignment="1">
      <alignment horizontal="center" vertical="center" wrapText="1" readingOrder="1"/>
    </xf>
    <xf numFmtId="0" fontId="7" fillId="0" borderId="2" xfId="0" applyFont="1" applyBorder="1" applyAlignment="1">
      <alignment horizontal="center" vertical="center" wrapText="1" readingOrder="1"/>
    </xf>
    <xf numFmtId="0" fontId="7" fillId="0" borderId="3" xfId="0" applyFont="1" applyBorder="1" applyAlignment="1">
      <alignment horizontal="center" vertical="center" wrapText="1" readingOrder="1"/>
    </xf>
    <xf numFmtId="0" fontId="7" fillId="0" borderId="4" xfId="0" applyFont="1" applyBorder="1" applyAlignment="1">
      <alignment horizontal="center" vertical="center" wrapText="1" readingOrder="1"/>
    </xf>
    <xf numFmtId="0" fontId="19" fillId="0" borderId="14" xfId="0" applyFont="1" applyBorder="1" applyAlignment="1">
      <alignment horizontal="center" vertical="center" wrapText="1" readingOrder="1"/>
    </xf>
    <xf numFmtId="0" fontId="19" fillId="0" borderId="15" xfId="0" applyFont="1" applyBorder="1" applyAlignment="1">
      <alignment horizontal="center" vertical="center" wrapText="1" readingOrder="1"/>
    </xf>
    <xf numFmtId="0" fontId="19" fillId="0" borderId="16" xfId="0" applyFont="1" applyBorder="1" applyAlignment="1">
      <alignment horizontal="center" vertical="center" wrapText="1" readingOrder="1"/>
    </xf>
    <xf numFmtId="0" fontId="16" fillId="0" borderId="1" xfId="0" applyFont="1" applyBorder="1" applyAlignment="1">
      <alignment horizontal="center" vertical="top" wrapText="1" readingOrder="1"/>
    </xf>
    <xf numFmtId="0" fontId="16" fillId="0" borderId="6" xfId="0" applyFont="1" applyBorder="1" applyAlignment="1">
      <alignment horizontal="center" vertical="top" wrapText="1" readingOrder="1"/>
    </xf>
    <xf numFmtId="0" fontId="25" fillId="0" borderId="3" xfId="0" applyFont="1" applyBorder="1" applyAlignment="1">
      <alignment horizontal="center" vertical="center" wrapText="1" readingOrder="1"/>
    </xf>
    <xf numFmtId="0" fontId="5" fillId="0" borderId="18" xfId="0" applyFont="1" applyBorder="1" applyAlignment="1">
      <alignment horizontal="center" vertical="top" wrapText="1" readingOrder="1"/>
    </xf>
    <xf numFmtId="0" fontId="8" fillId="0" borderId="5" xfId="0" applyFont="1" applyBorder="1" applyAlignment="1">
      <alignment horizontal="center" vertical="center" wrapText="1" readingOrder="2"/>
    </xf>
    <xf numFmtId="0" fontId="8" fillId="0" borderId="9" xfId="0" applyFont="1" applyBorder="1" applyAlignment="1">
      <alignment horizontal="center" vertical="center" wrapText="1" readingOrder="2"/>
    </xf>
    <xf numFmtId="0" fontId="19" fillId="0" borderId="17" xfId="0" applyFont="1" applyBorder="1" applyAlignment="1">
      <alignment horizontal="center" vertical="center" wrapText="1" readingOrder="1"/>
    </xf>
    <xf numFmtId="0" fontId="0" fillId="0" borderId="11" xfId="0" applyBorder="1"/>
    <xf numFmtId="0" fontId="0" fillId="0" borderId="12" xfId="0" applyBorder="1"/>
    <xf numFmtId="0" fontId="24" fillId="0" borderId="19" xfId="0" applyFont="1" applyBorder="1" applyAlignment="1">
      <alignment horizontal="center" vertical="center" wrapText="1" readingOrder="1"/>
    </xf>
    <xf numFmtId="0" fontId="24" fillId="0" borderId="15" xfId="0" applyFont="1" applyBorder="1" applyAlignment="1">
      <alignment horizontal="center" vertical="center" wrapText="1" readingOrder="1"/>
    </xf>
    <xf numFmtId="0" fontId="5" fillId="0" borderId="1" xfId="0" applyFont="1" applyBorder="1" applyAlignment="1">
      <alignment horizontal="center" vertical="top" wrapText="1" readingOrder="1"/>
    </xf>
    <xf numFmtId="0" fontId="5" fillId="0" borderId="6" xfId="0" applyFont="1" applyBorder="1" applyAlignment="1">
      <alignment horizontal="center" vertical="top" wrapText="1" readingOrder="1"/>
    </xf>
    <xf numFmtId="0" fontId="6" fillId="0" borderId="2" xfId="0" applyFont="1" applyBorder="1" applyAlignment="1">
      <alignment horizontal="center" vertical="top" wrapText="1" readingOrder="1"/>
    </xf>
    <xf numFmtId="0" fontId="6" fillId="0" borderId="3" xfId="0" applyFont="1" applyBorder="1" applyAlignment="1">
      <alignment horizontal="center" vertical="top" wrapText="1" readingOrder="1"/>
    </xf>
    <xf numFmtId="0" fontId="6" fillId="0" borderId="4" xfId="0" applyFont="1" applyBorder="1" applyAlignment="1">
      <alignment horizontal="center" vertical="top" wrapText="1" readingOrder="1"/>
    </xf>
    <xf numFmtId="0" fontId="6" fillId="0" borderId="7" xfId="0" applyFont="1" applyBorder="1" applyAlignment="1">
      <alignment horizontal="center" vertical="top" wrapText="1" readingOrder="1"/>
    </xf>
    <xf numFmtId="0" fontId="6" fillId="0" borderId="0" xfId="0" applyFont="1" applyBorder="1" applyAlignment="1">
      <alignment horizontal="center" vertical="top" wrapText="1" readingOrder="1"/>
    </xf>
    <xf numFmtId="0" fontId="6" fillId="0" borderId="8" xfId="0" applyFont="1" applyBorder="1" applyAlignment="1">
      <alignment horizontal="center" vertical="top" wrapText="1" readingOrder="1"/>
    </xf>
    <xf numFmtId="0" fontId="6" fillId="0" borderId="10" xfId="0" applyFont="1" applyBorder="1" applyAlignment="1">
      <alignment horizontal="center" vertical="top" wrapText="1" readingOrder="1"/>
    </xf>
    <xf numFmtId="0" fontId="6" fillId="0" borderId="11" xfId="0" applyFont="1" applyBorder="1" applyAlignment="1">
      <alignment horizontal="center" vertical="top" wrapText="1" readingOrder="1"/>
    </xf>
    <xf numFmtId="0" fontId="6" fillId="0" borderId="12" xfId="0" applyFont="1" applyBorder="1" applyAlignment="1">
      <alignment horizontal="center" vertical="top" wrapText="1" readingOrder="1"/>
    </xf>
    <xf numFmtId="0" fontId="7" fillId="0" borderId="5" xfId="0" applyFont="1" applyBorder="1" applyAlignment="1">
      <alignment horizontal="center" vertical="center" wrapText="1" readingOrder="1"/>
    </xf>
    <xf numFmtId="0" fontId="7" fillId="0" borderId="18" xfId="0" applyFont="1" applyBorder="1" applyAlignment="1">
      <alignment horizontal="center" vertical="center" wrapText="1" readingOrder="1"/>
    </xf>
    <xf numFmtId="0" fontId="5" fillId="0" borderId="5" xfId="0" applyFont="1" applyBorder="1" applyAlignment="1">
      <alignment horizontal="center" vertical="top" wrapText="1" readingOrder="1"/>
    </xf>
    <xf numFmtId="0" fontId="5" fillId="0" borderId="9" xfId="0" applyFont="1" applyBorder="1" applyAlignment="1">
      <alignment horizontal="center" vertical="top" wrapText="1" readingOrder="1"/>
    </xf>
    <xf numFmtId="0" fontId="8" fillId="0" borderId="18" xfId="0" applyFont="1" applyBorder="1" applyAlignment="1">
      <alignment horizontal="center" vertical="center" wrapText="1" readingOrder="2"/>
    </xf>
    <xf numFmtId="0" fontId="16" fillId="0" borderId="9" xfId="0" applyFont="1" applyBorder="1" applyAlignment="1">
      <alignment horizontal="center" vertical="center" wrapText="1" readingOrder="1"/>
    </xf>
    <xf numFmtId="0" fontId="25" fillId="0" borderId="15" xfId="0" applyFont="1" applyBorder="1" applyAlignment="1">
      <alignment horizontal="center" vertical="center" wrapText="1" readingOrder="1"/>
    </xf>
    <xf numFmtId="0" fontId="10" fillId="5" borderId="11" xfId="0" applyFont="1" applyFill="1" applyBorder="1" applyAlignment="1">
      <alignment horizontal="left" vertical="center" wrapText="1" readingOrder="1"/>
    </xf>
    <xf numFmtId="0" fontId="14" fillId="0" borderId="1" xfId="0" applyFont="1" applyBorder="1" applyAlignment="1">
      <alignment horizontal="center" vertical="top" wrapText="1" readingOrder="1"/>
    </xf>
    <xf numFmtId="0" fontId="14" fillId="0" borderId="6" xfId="0" applyFont="1" applyBorder="1" applyAlignment="1">
      <alignment horizontal="center" vertical="top" wrapText="1" readingOrder="1"/>
    </xf>
    <xf numFmtId="0" fontId="6" fillId="0" borderId="2" xfId="0" applyFont="1" applyBorder="1" applyAlignment="1">
      <alignment horizontal="center" vertical="center" wrapText="1" readingOrder="1"/>
    </xf>
    <xf numFmtId="0" fontId="6" fillId="0" borderId="3" xfId="0" applyFont="1" applyBorder="1" applyAlignment="1">
      <alignment horizontal="center" vertical="center" wrapText="1" readingOrder="1"/>
    </xf>
    <xf numFmtId="0" fontId="6" fillId="0" borderId="4" xfId="0" applyFont="1" applyBorder="1" applyAlignment="1">
      <alignment horizontal="center" vertical="center" wrapText="1" readingOrder="1"/>
    </xf>
    <xf numFmtId="0" fontId="6" fillId="0" borderId="7" xfId="0" applyFont="1" applyBorder="1" applyAlignment="1">
      <alignment horizontal="center" vertical="center" wrapText="1" readingOrder="1"/>
    </xf>
    <xf numFmtId="0" fontId="6" fillId="0" borderId="0" xfId="0" applyFont="1" applyBorder="1" applyAlignment="1">
      <alignment horizontal="center" vertical="center" wrapText="1" readingOrder="1"/>
    </xf>
    <xf numFmtId="0" fontId="6" fillId="0" borderId="8" xfId="0" applyFont="1" applyBorder="1" applyAlignment="1">
      <alignment horizontal="center" vertical="center" wrapText="1" readingOrder="1"/>
    </xf>
    <xf numFmtId="0" fontId="6" fillId="0" borderId="10" xfId="0" applyFont="1" applyBorder="1" applyAlignment="1">
      <alignment horizontal="center" vertical="center" wrapText="1" readingOrder="1"/>
    </xf>
    <xf numFmtId="0" fontId="6" fillId="0" borderId="11" xfId="0" applyFont="1" applyBorder="1" applyAlignment="1">
      <alignment horizontal="center" vertical="center" wrapText="1" readingOrder="1"/>
    </xf>
    <xf numFmtId="0" fontId="6" fillId="0" borderId="12" xfId="0" applyFont="1" applyBorder="1" applyAlignment="1">
      <alignment horizontal="center" vertical="center" wrapText="1" readingOrder="1"/>
    </xf>
    <xf numFmtId="0" fontId="16" fillId="0" borderId="14" xfId="0" applyFont="1" applyBorder="1" applyAlignment="1">
      <alignment horizontal="center" vertical="center" wrapText="1" readingOrder="1"/>
    </xf>
    <xf numFmtId="0" fontId="16" fillId="0" borderId="15" xfId="0" applyFont="1" applyBorder="1" applyAlignment="1">
      <alignment horizontal="center" vertical="center" wrapText="1" readingOrder="1"/>
    </xf>
    <xf numFmtId="0" fontId="16" fillId="0" borderId="16" xfId="0" applyFont="1" applyBorder="1" applyAlignment="1">
      <alignment horizontal="center" vertical="center" wrapText="1" readingOrder="1"/>
    </xf>
    <xf numFmtId="0" fontId="19" fillId="0" borderId="19" xfId="0" applyFont="1" applyBorder="1" applyAlignment="1">
      <alignment horizontal="center" vertical="center" wrapText="1" readingOrder="1"/>
    </xf>
    <xf numFmtId="0" fontId="19" fillId="0" borderId="3" xfId="0" applyFont="1" applyBorder="1" applyAlignment="1">
      <alignment horizontal="center" vertical="center" wrapText="1" readingOrder="1"/>
    </xf>
    <xf numFmtId="0" fontId="19" fillId="0" borderId="2" xfId="0" applyFont="1" applyBorder="1" applyAlignment="1">
      <alignment horizontal="center" vertical="top" wrapText="1" readingOrder="1"/>
    </xf>
    <xf numFmtId="0" fontId="19" fillId="0" borderId="3" xfId="0" applyFont="1" applyBorder="1" applyAlignment="1">
      <alignment horizontal="center" vertical="top" wrapText="1" readingOrder="1"/>
    </xf>
    <xf numFmtId="0" fontId="19" fillId="0" borderId="4" xfId="0" applyFont="1" applyBorder="1" applyAlignment="1">
      <alignment horizontal="center" vertical="top" wrapText="1" readingOrder="1"/>
    </xf>
    <xf numFmtId="0" fontId="19" fillId="0" borderId="7" xfId="0" applyFont="1" applyBorder="1" applyAlignment="1">
      <alignment horizontal="center" vertical="top" wrapText="1" readingOrder="1"/>
    </xf>
    <xf numFmtId="0" fontId="19" fillId="0" borderId="0" xfId="0" applyFont="1" applyBorder="1" applyAlignment="1">
      <alignment horizontal="center" vertical="top" wrapText="1" readingOrder="1"/>
    </xf>
    <xf numFmtId="0" fontId="19" fillId="0" borderId="8" xfId="0" applyFont="1" applyBorder="1" applyAlignment="1">
      <alignment horizontal="center" vertical="top" wrapText="1" readingOrder="1"/>
    </xf>
    <xf numFmtId="0" fontId="19" fillId="0" borderId="10" xfId="0" applyFont="1" applyBorder="1" applyAlignment="1">
      <alignment horizontal="center" vertical="top" wrapText="1" readingOrder="1"/>
    </xf>
    <xf numFmtId="0" fontId="19" fillId="0" borderId="11" xfId="0" applyFont="1" applyBorder="1" applyAlignment="1">
      <alignment horizontal="center" vertical="top" wrapText="1" readingOrder="1"/>
    </xf>
    <xf numFmtId="0" fontId="19" fillId="0" borderId="12" xfId="0" applyFont="1" applyBorder="1" applyAlignment="1">
      <alignment horizontal="center" vertical="top" wrapText="1" readingOrder="1"/>
    </xf>
    <xf numFmtId="0" fontId="27" fillId="5" borderId="14" xfId="0" applyFont="1" applyFill="1" applyBorder="1" applyAlignment="1">
      <alignment horizontal="center" vertical="center" wrapText="1" readingOrder="1"/>
    </xf>
    <xf numFmtId="0" fontId="27" fillId="5" borderId="15" xfId="0" applyFont="1" applyFill="1" applyBorder="1" applyAlignment="1">
      <alignment horizontal="center" vertical="center" wrapText="1" readingOrder="1"/>
    </xf>
    <xf numFmtId="0" fontId="27" fillId="5" borderId="16" xfId="0" applyFont="1" applyFill="1" applyBorder="1" applyAlignment="1">
      <alignment horizontal="center" vertical="center" wrapText="1" readingOrder="1"/>
    </xf>
    <xf numFmtId="0" fontId="19" fillId="0" borderId="2" xfId="0" applyFont="1" applyBorder="1" applyAlignment="1">
      <alignment horizontal="center" vertical="center" wrapText="1" readingOrder="1"/>
    </xf>
    <xf numFmtId="0" fontId="19" fillId="0" borderId="4" xfId="0" applyFont="1" applyBorder="1" applyAlignment="1">
      <alignment horizontal="center" vertical="center" wrapText="1" readingOrder="1"/>
    </xf>
    <xf numFmtId="0" fontId="19" fillId="0" borderId="10" xfId="0" applyFont="1" applyBorder="1" applyAlignment="1">
      <alignment horizontal="center" vertical="center" wrapText="1" readingOrder="1"/>
    </xf>
    <xf numFmtId="0" fontId="19" fillId="0" borderId="11" xfId="0" applyFont="1" applyBorder="1" applyAlignment="1">
      <alignment horizontal="center" vertical="center" wrapText="1" readingOrder="1"/>
    </xf>
    <xf numFmtId="0" fontId="19" fillId="0" borderId="12" xfId="0" applyFont="1" applyBorder="1" applyAlignment="1">
      <alignment horizontal="center" vertical="center" wrapText="1" readingOrder="1"/>
    </xf>
    <xf numFmtId="0" fontId="25" fillId="0" borderId="14" xfId="0" applyFont="1" applyBorder="1" applyAlignment="1">
      <alignment horizontal="center" vertical="center" wrapText="1" readingOrder="1"/>
    </xf>
    <xf numFmtId="0" fontId="10" fillId="5" borderId="14" xfId="0" applyFont="1" applyFill="1" applyBorder="1" applyAlignment="1">
      <alignment vertical="center" wrapText="1" readingOrder="1"/>
    </xf>
    <xf numFmtId="0" fontId="10" fillId="5" borderId="15" xfId="0" applyFont="1" applyFill="1" applyBorder="1" applyAlignment="1">
      <alignment vertical="center" wrapText="1" readingOrder="1"/>
    </xf>
    <xf numFmtId="0" fontId="10" fillId="5" borderId="16" xfId="0" applyFont="1" applyFill="1" applyBorder="1" applyAlignment="1">
      <alignment vertical="center" wrapText="1" readingOrder="1"/>
    </xf>
    <xf numFmtId="0" fontId="19" fillId="0" borderId="7" xfId="0" applyFont="1" applyBorder="1" applyAlignment="1">
      <alignment horizontal="center" vertical="center" wrapText="1" readingOrder="1"/>
    </xf>
    <xf numFmtId="0" fontId="19" fillId="0" borderId="0" xfId="0" applyFont="1" applyBorder="1" applyAlignment="1">
      <alignment horizontal="center" vertical="center" wrapText="1" readingOrder="1"/>
    </xf>
    <xf numFmtId="0" fontId="19" fillId="0" borderId="8" xfId="0" applyFont="1" applyBorder="1" applyAlignment="1">
      <alignment horizontal="center" vertical="center" wrapText="1" readingOrder="1"/>
    </xf>
    <xf numFmtId="2" fontId="23" fillId="0" borderId="6" xfId="0" applyNumberFormat="1" applyFont="1" applyBorder="1" applyAlignment="1">
      <alignment horizontal="center" vertical="center" wrapText="1" readingOrder="1"/>
    </xf>
    <xf numFmtId="2" fontId="23" fillId="0" borderId="20" xfId="0" applyNumberFormat="1" applyFont="1" applyBorder="1" applyAlignment="1">
      <alignment horizontal="center" vertical="center" wrapText="1" readingOrder="1"/>
    </xf>
    <xf numFmtId="0" fontId="10" fillId="5" borderId="17" xfId="0" applyFont="1" applyFill="1" applyBorder="1" applyAlignment="1">
      <alignment horizontal="left" vertical="center" wrapText="1" readingOrder="1"/>
    </xf>
    <xf numFmtId="0" fontId="15" fillId="6" borderId="5" xfId="0" applyFont="1" applyFill="1" applyBorder="1" applyAlignment="1">
      <alignment horizontal="center" vertical="center" wrapText="1" readingOrder="1"/>
    </xf>
    <xf numFmtId="0" fontId="15" fillId="6" borderId="18" xfId="0" applyFont="1" applyFill="1" applyBorder="1" applyAlignment="1">
      <alignment horizontal="center" vertical="center" wrapText="1" readingOrder="1"/>
    </xf>
    <xf numFmtId="0" fontId="33" fillId="0" borderId="0" xfId="0" applyFont="1" applyAlignment="1">
      <alignment horizontal="left" vertic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11" xfId="0" applyBorder="1" applyAlignment="1">
      <alignment horizontal="center"/>
    </xf>
    <xf numFmtId="0" fontId="0" fillId="0" borderId="12" xfId="0" applyBorder="1" applyAlignment="1">
      <alignment horizontal="center"/>
    </xf>
    <xf numFmtId="0" fontId="24" fillId="0" borderId="16" xfId="0" applyFont="1" applyBorder="1" applyAlignment="1">
      <alignment horizontal="center" vertical="center" wrapText="1" readingOrder="1"/>
    </xf>
    <xf numFmtId="49" fontId="5" fillId="0" borderId="1" xfId="0" applyNumberFormat="1" applyFont="1" applyBorder="1" applyAlignment="1">
      <alignment horizontal="center" vertical="top" wrapText="1" readingOrder="1"/>
    </xf>
    <xf numFmtId="0" fontId="15" fillId="0" borderId="8" xfId="0" applyFont="1" applyBorder="1" applyAlignment="1">
      <alignment horizontal="center" vertical="center" wrapText="1" readingOrder="1"/>
    </xf>
    <xf numFmtId="0" fontId="7" fillId="0" borderId="9" xfId="0" applyFont="1" applyBorder="1" applyAlignment="1">
      <alignment horizontal="center" vertical="center" wrapText="1" readingOrder="1"/>
    </xf>
    <xf numFmtId="0" fontId="29" fillId="0" borderId="24" xfId="0" applyFont="1" applyBorder="1" applyAlignment="1">
      <alignment horizontal="center" wrapText="1"/>
    </xf>
    <xf numFmtId="0" fontId="29" fillId="0" borderId="25" xfId="0" applyFont="1" applyBorder="1" applyAlignment="1">
      <alignment horizontal="center" wrapText="1"/>
    </xf>
    <xf numFmtId="0" fontId="35" fillId="2" borderId="22" xfId="2" applyFont="1" applyBorder="1" applyAlignment="1">
      <alignment horizontal="center" vertical="center"/>
    </xf>
    <xf numFmtId="0" fontId="35" fillId="2" borderId="23" xfId="2" applyFont="1" applyBorder="1" applyAlignment="1">
      <alignment horizontal="center" vertical="center"/>
    </xf>
    <xf numFmtId="0" fontId="30" fillId="0" borderId="24" xfId="0" applyFont="1" applyBorder="1" applyAlignment="1">
      <alignment horizontal="center" vertical="center"/>
    </xf>
    <xf numFmtId="0" fontId="30" fillId="0" borderId="25" xfId="0" applyFont="1" applyBorder="1" applyAlignment="1">
      <alignment horizontal="center" vertical="center"/>
    </xf>
    <xf numFmtId="0" fontId="28" fillId="3" borderId="26" xfId="3" applyFont="1" applyBorder="1" applyAlignment="1">
      <alignment horizontal="center" vertical="center"/>
    </xf>
    <xf numFmtId="14" fontId="31" fillId="0" borderId="27" xfId="0" applyNumberFormat="1" applyFont="1" applyBorder="1" applyAlignment="1">
      <alignment horizontal="center" vertical="center"/>
    </xf>
    <xf numFmtId="0" fontId="36" fillId="0" borderId="0" xfId="0" applyFont="1" applyAlignment="1">
      <alignment horizontal="left" vertical="center" wrapText="1"/>
    </xf>
  </cellXfs>
  <cellStyles count="5">
    <cellStyle name="Insatisfaisant" xfId="3" builtinId="27"/>
    <cellStyle name="Milliers" xfId="1" builtinId="3"/>
    <cellStyle name="Neutre" xfId="4" builtinId="28"/>
    <cellStyle name="Normal" xfId="0" builtinId="0"/>
    <cellStyle name="Satisfaisant" xfId="2" builtinId="2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276225</xdr:colOff>
      <xdr:row>199</xdr:row>
      <xdr:rowOff>19050</xdr:rowOff>
    </xdr:from>
    <xdr:to>
      <xdr:col>9</xdr:col>
      <xdr:colOff>400050</xdr:colOff>
      <xdr:row>200</xdr:row>
      <xdr:rowOff>38100</xdr:rowOff>
    </xdr:to>
    <xdr:sp macro="" textlink="">
      <xdr:nvSpPr>
        <xdr:cNvPr id="5" name="AutoShape 1"/>
        <xdr:cNvSpPr>
          <a:spLocks/>
        </xdr:cNvSpPr>
      </xdr:nvSpPr>
      <xdr:spPr bwMode="auto">
        <a:xfrm>
          <a:off x="6067425" y="41014650"/>
          <a:ext cx="123825" cy="304800"/>
        </a:xfrm>
        <a:prstGeom prst="leftBrace">
          <a:avLst>
            <a:gd name="adj1" fmla="val 17105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276225</xdr:colOff>
      <xdr:row>246</xdr:row>
      <xdr:rowOff>19050</xdr:rowOff>
    </xdr:from>
    <xdr:to>
      <xdr:col>9</xdr:col>
      <xdr:colOff>409575</xdr:colOff>
      <xdr:row>248</xdr:row>
      <xdr:rowOff>0</xdr:rowOff>
    </xdr:to>
    <xdr:sp macro="" textlink="">
      <xdr:nvSpPr>
        <xdr:cNvPr id="6" name="AutoShape 1"/>
        <xdr:cNvSpPr>
          <a:spLocks/>
        </xdr:cNvSpPr>
      </xdr:nvSpPr>
      <xdr:spPr bwMode="auto">
        <a:xfrm>
          <a:off x="6067425" y="51263550"/>
          <a:ext cx="133350" cy="695325"/>
        </a:xfrm>
        <a:prstGeom prst="leftBrace">
          <a:avLst>
            <a:gd name="adj1" fmla="val 309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276225</xdr:colOff>
      <xdr:row>342</xdr:row>
      <xdr:rowOff>19050</xdr:rowOff>
    </xdr:from>
    <xdr:to>
      <xdr:col>9</xdr:col>
      <xdr:colOff>409575</xdr:colOff>
      <xdr:row>343</xdr:row>
      <xdr:rowOff>76200</xdr:rowOff>
    </xdr:to>
    <xdr:sp macro="" textlink="">
      <xdr:nvSpPr>
        <xdr:cNvPr id="7" name="AutoShape 1"/>
        <xdr:cNvSpPr>
          <a:spLocks/>
        </xdr:cNvSpPr>
      </xdr:nvSpPr>
      <xdr:spPr bwMode="auto">
        <a:xfrm>
          <a:off x="6067425" y="71580375"/>
          <a:ext cx="133350" cy="342900"/>
        </a:xfrm>
        <a:prstGeom prst="leftBrace">
          <a:avLst>
            <a:gd name="adj1" fmla="val 1544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276225</xdr:colOff>
      <xdr:row>390</xdr:row>
      <xdr:rowOff>9525</xdr:rowOff>
    </xdr:from>
    <xdr:to>
      <xdr:col>9</xdr:col>
      <xdr:colOff>409575</xdr:colOff>
      <xdr:row>391</xdr:row>
      <xdr:rowOff>47625</xdr:rowOff>
    </xdr:to>
    <xdr:sp macro="" textlink="">
      <xdr:nvSpPr>
        <xdr:cNvPr id="8" name="AutoShape 1"/>
        <xdr:cNvSpPr>
          <a:spLocks/>
        </xdr:cNvSpPr>
      </xdr:nvSpPr>
      <xdr:spPr bwMode="auto">
        <a:xfrm>
          <a:off x="6067425" y="81734025"/>
          <a:ext cx="133350" cy="323850"/>
        </a:xfrm>
        <a:prstGeom prst="leftBrace">
          <a:avLst>
            <a:gd name="adj1" fmla="val 1552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276225</xdr:colOff>
      <xdr:row>440</xdr:row>
      <xdr:rowOff>19050</xdr:rowOff>
    </xdr:from>
    <xdr:to>
      <xdr:col>9</xdr:col>
      <xdr:colOff>409575</xdr:colOff>
      <xdr:row>441</xdr:row>
      <xdr:rowOff>0</xdr:rowOff>
    </xdr:to>
    <xdr:sp macro="" textlink="">
      <xdr:nvSpPr>
        <xdr:cNvPr id="9" name="AutoShape 1"/>
        <xdr:cNvSpPr>
          <a:spLocks/>
        </xdr:cNvSpPr>
      </xdr:nvSpPr>
      <xdr:spPr bwMode="auto">
        <a:xfrm>
          <a:off x="6067425" y="92392500"/>
          <a:ext cx="133350" cy="409575"/>
        </a:xfrm>
        <a:prstGeom prst="leftBrace">
          <a:avLst>
            <a:gd name="adj1" fmla="val 18443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276225</xdr:colOff>
      <xdr:row>489</xdr:row>
      <xdr:rowOff>19050</xdr:rowOff>
    </xdr:from>
    <xdr:to>
      <xdr:col>9</xdr:col>
      <xdr:colOff>409575</xdr:colOff>
      <xdr:row>490</xdr:row>
      <xdr:rowOff>76200</xdr:rowOff>
    </xdr:to>
    <xdr:sp macro="" textlink="">
      <xdr:nvSpPr>
        <xdr:cNvPr id="10" name="AutoShape 1"/>
        <xdr:cNvSpPr>
          <a:spLocks/>
        </xdr:cNvSpPr>
      </xdr:nvSpPr>
      <xdr:spPr bwMode="auto">
        <a:xfrm>
          <a:off x="6067425" y="102460425"/>
          <a:ext cx="133350" cy="342900"/>
        </a:xfrm>
        <a:prstGeom prst="leftBrace">
          <a:avLst>
            <a:gd name="adj1" fmla="val 1544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219075</xdr:colOff>
      <xdr:row>538</xdr:row>
      <xdr:rowOff>19050</xdr:rowOff>
    </xdr:from>
    <xdr:to>
      <xdr:col>9</xdr:col>
      <xdr:colOff>352425</xdr:colOff>
      <xdr:row>540</xdr:row>
      <xdr:rowOff>0</xdr:rowOff>
    </xdr:to>
    <xdr:sp macro="" textlink="">
      <xdr:nvSpPr>
        <xdr:cNvPr id="11" name="AutoShape 1"/>
        <xdr:cNvSpPr>
          <a:spLocks/>
        </xdr:cNvSpPr>
      </xdr:nvSpPr>
      <xdr:spPr bwMode="auto">
        <a:xfrm>
          <a:off x="6010275" y="112747425"/>
          <a:ext cx="133350" cy="695325"/>
        </a:xfrm>
        <a:prstGeom prst="leftBrace">
          <a:avLst>
            <a:gd name="adj1" fmla="val 3333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276225</xdr:colOff>
      <xdr:row>587</xdr:row>
      <xdr:rowOff>9525</xdr:rowOff>
    </xdr:from>
    <xdr:to>
      <xdr:col>9</xdr:col>
      <xdr:colOff>409575</xdr:colOff>
      <xdr:row>588</xdr:row>
      <xdr:rowOff>76200</xdr:rowOff>
    </xdr:to>
    <xdr:sp macro="" textlink="">
      <xdr:nvSpPr>
        <xdr:cNvPr id="12" name="AutoShape 1"/>
        <xdr:cNvSpPr>
          <a:spLocks/>
        </xdr:cNvSpPr>
      </xdr:nvSpPr>
      <xdr:spPr bwMode="auto">
        <a:xfrm>
          <a:off x="6067425" y="122996325"/>
          <a:ext cx="133350" cy="352425"/>
        </a:xfrm>
        <a:prstGeom prst="leftBrace">
          <a:avLst>
            <a:gd name="adj1" fmla="val 15869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276225</xdr:colOff>
      <xdr:row>635</xdr:row>
      <xdr:rowOff>19050</xdr:rowOff>
    </xdr:from>
    <xdr:to>
      <xdr:col>9</xdr:col>
      <xdr:colOff>409575</xdr:colOff>
      <xdr:row>636</xdr:row>
      <xdr:rowOff>76200</xdr:rowOff>
    </xdr:to>
    <xdr:sp macro="" textlink="">
      <xdr:nvSpPr>
        <xdr:cNvPr id="13" name="AutoShape 1"/>
        <xdr:cNvSpPr>
          <a:spLocks/>
        </xdr:cNvSpPr>
      </xdr:nvSpPr>
      <xdr:spPr bwMode="auto">
        <a:xfrm>
          <a:off x="6067425" y="133283325"/>
          <a:ext cx="133350" cy="342900"/>
        </a:xfrm>
        <a:prstGeom prst="leftBrace">
          <a:avLst>
            <a:gd name="adj1" fmla="val 1544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276225</xdr:colOff>
      <xdr:row>681</xdr:row>
      <xdr:rowOff>9525</xdr:rowOff>
    </xdr:from>
    <xdr:to>
      <xdr:col>9</xdr:col>
      <xdr:colOff>409575</xdr:colOff>
      <xdr:row>682</xdr:row>
      <xdr:rowOff>76200</xdr:rowOff>
    </xdr:to>
    <xdr:sp macro="" textlink="">
      <xdr:nvSpPr>
        <xdr:cNvPr id="14" name="AutoShape 1"/>
        <xdr:cNvSpPr>
          <a:spLocks/>
        </xdr:cNvSpPr>
      </xdr:nvSpPr>
      <xdr:spPr bwMode="auto">
        <a:xfrm>
          <a:off x="6067425" y="143360775"/>
          <a:ext cx="133350" cy="352425"/>
        </a:xfrm>
        <a:prstGeom prst="leftBrace">
          <a:avLst>
            <a:gd name="adj1" fmla="val 15869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276225</xdr:colOff>
      <xdr:row>727</xdr:row>
      <xdr:rowOff>19050</xdr:rowOff>
    </xdr:from>
    <xdr:to>
      <xdr:col>9</xdr:col>
      <xdr:colOff>409575</xdr:colOff>
      <xdr:row>728</xdr:row>
      <xdr:rowOff>76200</xdr:rowOff>
    </xdr:to>
    <xdr:sp macro="" textlink="">
      <xdr:nvSpPr>
        <xdr:cNvPr id="15" name="AutoShape 1"/>
        <xdr:cNvSpPr>
          <a:spLocks/>
        </xdr:cNvSpPr>
      </xdr:nvSpPr>
      <xdr:spPr bwMode="auto">
        <a:xfrm>
          <a:off x="6067425" y="153314400"/>
          <a:ext cx="133350" cy="342900"/>
        </a:xfrm>
        <a:prstGeom prst="leftBrace">
          <a:avLst>
            <a:gd name="adj1" fmla="val 1544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276225</xdr:colOff>
      <xdr:row>773</xdr:row>
      <xdr:rowOff>9525</xdr:rowOff>
    </xdr:from>
    <xdr:to>
      <xdr:col>9</xdr:col>
      <xdr:colOff>409575</xdr:colOff>
      <xdr:row>774</xdr:row>
      <xdr:rowOff>76200</xdr:rowOff>
    </xdr:to>
    <xdr:sp macro="" textlink="">
      <xdr:nvSpPr>
        <xdr:cNvPr id="16" name="AutoShape 1"/>
        <xdr:cNvSpPr>
          <a:spLocks/>
        </xdr:cNvSpPr>
      </xdr:nvSpPr>
      <xdr:spPr bwMode="auto">
        <a:xfrm>
          <a:off x="6067425" y="163458525"/>
          <a:ext cx="133350" cy="352425"/>
        </a:xfrm>
        <a:prstGeom prst="leftBrace">
          <a:avLst>
            <a:gd name="adj1" fmla="val 15869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276225</xdr:colOff>
      <xdr:row>820</xdr:row>
      <xdr:rowOff>9525</xdr:rowOff>
    </xdr:from>
    <xdr:to>
      <xdr:col>9</xdr:col>
      <xdr:colOff>409575</xdr:colOff>
      <xdr:row>821</xdr:row>
      <xdr:rowOff>76200</xdr:rowOff>
    </xdr:to>
    <xdr:sp macro="" textlink="">
      <xdr:nvSpPr>
        <xdr:cNvPr id="17" name="AutoShape 1"/>
        <xdr:cNvSpPr>
          <a:spLocks/>
        </xdr:cNvSpPr>
      </xdr:nvSpPr>
      <xdr:spPr bwMode="auto">
        <a:xfrm>
          <a:off x="6067425" y="173688375"/>
          <a:ext cx="133350" cy="352425"/>
        </a:xfrm>
        <a:prstGeom prst="leftBrace">
          <a:avLst>
            <a:gd name="adj1" fmla="val 15869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276225</xdr:colOff>
      <xdr:row>867</xdr:row>
      <xdr:rowOff>19050</xdr:rowOff>
    </xdr:from>
    <xdr:to>
      <xdr:col>9</xdr:col>
      <xdr:colOff>409575</xdr:colOff>
      <xdr:row>868</xdr:row>
      <xdr:rowOff>76200</xdr:rowOff>
    </xdr:to>
    <xdr:sp macro="" textlink="">
      <xdr:nvSpPr>
        <xdr:cNvPr id="18" name="AutoShape 1"/>
        <xdr:cNvSpPr>
          <a:spLocks/>
        </xdr:cNvSpPr>
      </xdr:nvSpPr>
      <xdr:spPr bwMode="auto">
        <a:xfrm>
          <a:off x="6067425" y="183842025"/>
          <a:ext cx="133350" cy="342900"/>
        </a:xfrm>
        <a:prstGeom prst="leftBrace">
          <a:avLst>
            <a:gd name="adj1" fmla="val 1544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276225</xdr:colOff>
      <xdr:row>912</xdr:row>
      <xdr:rowOff>19050</xdr:rowOff>
    </xdr:from>
    <xdr:to>
      <xdr:col>9</xdr:col>
      <xdr:colOff>323850</xdr:colOff>
      <xdr:row>913</xdr:row>
      <xdr:rowOff>142875</xdr:rowOff>
    </xdr:to>
    <xdr:sp macro="" textlink="">
      <xdr:nvSpPr>
        <xdr:cNvPr id="19" name="AutoShape 1"/>
        <xdr:cNvSpPr>
          <a:spLocks/>
        </xdr:cNvSpPr>
      </xdr:nvSpPr>
      <xdr:spPr bwMode="auto">
        <a:xfrm>
          <a:off x="6067425" y="193767075"/>
          <a:ext cx="47625" cy="409575"/>
        </a:xfrm>
        <a:prstGeom prst="leftBrace">
          <a:avLst>
            <a:gd name="adj1" fmla="val 23172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276225</xdr:colOff>
      <xdr:row>960</xdr:row>
      <xdr:rowOff>9525</xdr:rowOff>
    </xdr:from>
    <xdr:to>
      <xdr:col>9</xdr:col>
      <xdr:colOff>361950</xdr:colOff>
      <xdr:row>961</xdr:row>
      <xdr:rowOff>19050</xdr:rowOff>
    </xdr:to>
    <xdr:sp macro="" textlink="">
      <xdr:nvSpPr>
        <xdr:cNvPr id="20" name="AutoShape 1"/>
        <xdr:cNvSpPr>
          <a:spLocks/>
        </xdr:cNvSpPr>
      </xdr:nvSpPr>
      <xdr:spPr bwMode="auto">
        <a:xfrm>
          <a:off x="6067425" y="203844525"/>
          <a:ext cx="85725" cy="295275"/>
        </a:xfrm>
        <a:prstGeom prst="leftBrace">
          <a:avLst>
            <a:gd name="adj1" fmla="val 22086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276225</xdr:colOff>
      <xdr:row>1007</xdr:row>
      <xdr:rowOff>19050</xdr:rowOff>
    </xdr:from>
    <xdr:to>
      <xdr:col>9</xdr:col>
      <xdr:colOff>409575</xdr:colOff>
      <xdr:row>1008</xdr:row>
      <xdr:rowOff>76200</xdr:rowOff>
    </xdr:to>
    <xdr:sp macro="" textlink="">
      <xdr:nvSpPr>
        <xdr:cNvPr id="21" name="AutoShape 1"/>
        <xdr:cNvSpPr>
          <a:spLocks/>
        </xdr:cNvSpPr>
      </xdr:nvSpPr>
      <xdr:spPr bwMode="auto">
        <a:xfrm>
          <a:off x="6067425" y="213979125"/>
          <a:ext cx="133350" cy="342900"/>
        </a:xfrm>
        <a:prstGeom prst="leftBrace">
          <a:avLst>
            <a:gd name="adj1" fmla="val 1544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276225</xdr:colOff>
      <xdr:row>1053</xdr:row>
      <xdr:rowOff>19050</xdr:rowOff>
    </xdr:from>
    <xdr:to>
      <xdr:col>9</xdr:col>
      <xdr:colOff>409575</xdr:colOff>
      <xdr:row>1054</xdr:row>
      <xdr:rowOff>76200</xdr:rowOff>
    </xdr:to>
    <xdr:sp macro="" textlink="">
      <xdr:nvSpPr>
        <xdr:cNvPr id="22" name="AutoShape 1"/>
        <xdr:cNvSpPr>
          <a:spLocks/>
        </xdr:cNvSpPr>
      </xdr:nvSpPr>
      <xdr:spPr bwMode="auto">
        <a:xfrm>
          <a:off x="6067425" y="224104200"/>
          <a:ext cx="133350" cy="342900"/>
        </a:xfrm>
        <a:prstGeom prst="leftBrace">
          <a:avLst>
            <a:gd name="adj1" fmla="val 1644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304800</xdr:colOff>
      <xdr:row>1100</xdr:row>
      <xdr:rowOff>28575</xdr:rowOff>
    </xdr:from>
    <xdr:to>
      <xdr:col>9</xdr:col>
      <xdr:colOff>438150</xdr:colOff>
      <xdr:row>1102</xdr:row>
      <xdr:rowOff>0</xdr:rowOff>
    </xdr:to>
    <xdr:sp macro="" textlink="">
      <xdr:nvSpPr>
        <xdr:cNvPr id="23" name="AutoShape 1"/>
        <xdr:cNvSpPr>
          <a:spLocks/>
        </xdr:cNvSpPr>
      </xdr:nvSpPr>
      <xdr:spPr bwMode="auto">
        <a:xfrm>
          <a:off x="6096000" y="234295950"/>
          <a:ext cx="133350" cy="685800"/>
        </a:xfrm>
        <a:prstGeom prst="leftBrace">
          <a:avLst>
            <a:gd name="adj1" fmla="val 32881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276225</xdr:colOff>
      <xdr:row>1195</xdr:row>
      <xdr:rowOff>19050</xdr:rowOff>
    </xdr:from>
    <xdr:to>
      <xdr:col>9</xdr:col>
      <xdr:colOff>409575</xdr:colOff>
      <xdr:row>1196</xdr:row>
      <xdr:rowOff>76200</xdr:rowOff>
    </xdr:to>
    <xdr:sp macro="" textlink="">
      <xdr:nvSpPr>
        <xdr:cNvPr id="26" name="AutoShape 1"/>
        <xdr:cNvSpPr>
          <a:spLocks/>
        </xdr:cNvSpPr>
      </xdr:nvSpPr>
      <xdr:spPr bwMode="auto">
        <a:xfrm>
          <a:off x="6067425" y="254784225"/>
          <a:ext cx="133350" cy="342900"/>
        </a:xfrm>
        <a:prstGeom prst="leftBrace">
          <a:avLst>
            <a:gd name="adj1" fmla="val 1644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276225</xdr:colOff>
      <xdr:row>1195</xdr:row>
      <xdr:rowOff>19050</xdr:rowOff>
    </xdr:from>
    <xdr:to>
      <xdr:col>9</xdr:col>
      <xdr:colOff>409575</xdr:colOff>
      <xdr:row>1196</xdr:row>
      <xdr:rowOff>76200</xdr:rowOff>
    </xdr:to>
    <xdr:sp macro="" textlink="">
      <xdr:nvSpPr>
        <xdr:cNvPr id="27" name="AutoShape 1"/>
        <xdr:cNvSpPr>
          <a:spLocks/>
        </xdr:cNvSpPr>
      </xdr:nvSpPr>
      <xdr:spPr bwMode="auto">
        <a:xfrm>
          <a:off x="6067425" y="254784225"/>
          <a:ext cx="133350" cy="342900"/>
        </a:xfrm>
        <a:prstGeom prst="leftBrace">
          <a:avLst>
            <a:gd name="adj1" fmla="val 1644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276225</xdr:colOff>
      <xdr:row>1241</xdr:row>
      <xdr:rowOff>19050</xdr:rowOff>
    </xdr:from>
    <xdr:to>
      <xdr:col>9</xdr:col>
      <xdr:colOff>409575</xdr:colOff>
      <xdr:row>1242</xdr:row>
      <xdr:rowOff>76200</xdr:rowOff>
    </xdr:to>
    <xdr:sp macro="" textlink="">
      <xdr:nvSpPr>
        <xdr:cNvPr id="28" name="AutoShape 1"/>
        <xdr:cNvSpPr>
          <a:spLocks/>
        </xdr:cNvSpPr>
      </xdr:nvSpPr>
      <xdr:spPr bwMode="auto">
        <a:xfrm>
          <a:off x="6067425" y="264975975"/>
          <a:ext cx="133350" cy="342900"/>
        </a:xfrm>
        <a:prstGeom prst="leftBrace">
          <a:avLst>
            <a:gd name="adj1" fmla="val 1644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295275</xdr:colOff>
      <xdr:row>1241</xdr:row>
      <xdr:rowOff>19050</xdr:rowOff>
    </xdr:from>
    <xdr:to>
      <xdr:col>9</xdr:col>
      <xdr:colOff>428625</xdr:colOff>
      <xdr:row>1243</xdr:row>
      <xdr:rowOff>0</xdr:rowOff>
    </xdr:to>
    <xdr:sp macro="" textlink="">
      <xdr:nvSpPr>
        <xdr:cNvPr id="29" name="AutoShape 1"/>
        <xdr:cNvSpPr>
          <a:spLocks/>
        </xdr:cNvSpPr>
      </xdr:nvSpPr>
      <xdr:spPr bwMode="auto">
        <a:xfrm>
          <a:off x="6086475" y="264975975"/>
          <a:ext cx="133350" cy="695325"/>
        </a:xfrm>
        <a:prstGeom prst="leftBrace">
          <a:avLst>
            <a:gd name="adj1" fmla="val 33555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276225</xdr:colOff>
      <xdr:row>1285</xdr:row>
      <xdr:rowOff>19050</xdr:rowOff>
    </xdr:from>
    <xdr:to>
      <xdr:col>9</xdr:col>
      <xdr:colOff>409575</xdr:colOff>
      <xdr:row>1286</xdr:row>
      <xdr:rowOff>76200</xdr:rowOff>
    </xdr:to>
    <xdr:sp macro="" textlink="">
      <xdr:nvSpPr>
        <xdr:cNvPr id="30" name="AutoShape 1"/>
        <xdr:cNvSpPr>
          <a:spLocks/>
        </xdr:cNvSpPr>
      </xdr:nvSpPr>
      <xdr:spPr bwMode="auto">
        <a:xfrm>
          <a:off x="6067425" y="274977225"/>
          <a:ext cx="133350" cy="342900"/>
        </a:xfrm>
        <a:prstGeom prst="leftBrace">
          <a:avLst>
            <a:gd name="adj1" fmla="val 1644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276225</xdr:colOff>
      <xdr:row>1285</xdr:row>
      <xdr:rowOff>19050</xdr:rowOff>
    </xdr:from>
    <xdr:to>
      <xdr:col>9</xdr:col>
      <xdr:colOff>409575</xdr:colOff>
      <xdr:row>1286</xdr:row>
      <xdr:rowOff>76200</xdr:rowOff>
    </xdr:to>
    <xdr:sp macro="" textlink="">
      <xdr:nvSpPr>
        <xdr:cNvPr id="31" name="AutoShape 1"/>
        <xdr:cNvSpPr>
          <a:spLocks/>
        </xdr:cNvSpPr>
      </xdr:nvSpPr>
      <xdr:spPr bwMode="auto">
        <a:xfrm>
          <a:off x="6067425" y="274977225"/>
          <a:ext cx="133350" cy="342900"/>
        </a:xfrm>
        <a:prstGeom prst="leftBrace">
          <a:avLst>
            <a:gd name="adj1" fmla="val 1644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276225</xdr:colOff>
      <xdr:row>293</xdr:row>
      <xdr:rowOff>19050</xdr:rowOff>
    </xdr:from>
    <xdr:to>
      <xdr:col>9</xdr:col>
      <xdr:colOff>409575</xdr:colOff>
      <xdr:row>295</xdr:row>
      <xdr:rowOff>9525</xdr:rowOff>
    </xdr:to>
    <xdr:sp macro="" textlink="">
      <xdr:nvSpPr>
        <xdr:cNvPr id="33" name="AutoShape 1"/>
        <xdr:cNvSpPr>
          <a:spLocks/>
        </xdr:cNvSpPr>
      </xdr:nvSpPr>
      <xdr:spPr bwMode="auto">
        <a:xfrm>
          <a:off x="6067425" y="61436250"/>
          <a:ext cx="133350" cy="704850"/>
        </a:xfrm>
        <a:prstGeom prst="leftBrace">
          <a:avLst>
            <a:gd name="adj1" fmla="val 31372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276225</xdr:colOff>
      <xdr:row>293</xdr:row>
      <xdr:rowOff>19050</xdr:rowOff>
    </xdr:from>
    <xdr:to>
      <xdr:col>9</xdr:col>
      <xdr:colOff>409575</xdr:colOff>
      <xdr:row>295</xdr:row>
      <xdr:rowOff>9525</xdr:rowOff>
    </xdr:to>
    <xdr:sp macro="" textlink="">
      <xdr:nvSpPr>
        <xdr:cNvPr id="34" name="AutoShape 1"/>
        <xdr:cNvSpPr>
          <a:spLocks/>
        </xdr:cNvSpPr>
      </xdr:nvSpPr>
      <xdr:spPr bwMode="auto">
        <a:xfrm>
          <a:off x="6067425" y="61436250"/>
          <a:ext cx="133350" cy="704850"/>
        </a:xfrm>
        <a:prstGeom prst="leftBrace">
          <a:avLst>
            <a:gd name="adj1" fmla="val 31372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285750</xdr:colOff>
      <xdr:row>439</xdr:row>
      <xdr:rowOff>9525</xdr:rowOff>
    </xdr:from>
    <xdr:to>
      <xdr:col>9</xdr:col>
      <xdr:colOff>428625</xdr:colOff>
      <xdr:row>440</xdr:row>
      <xdr:rowOff>57150</xdr:rowOff>
    </xdr:to>
    <xdr:sp macro="" textlink="">
      <xdr:nvSpPr>
        <xdr:cNvPr id="35" name="AutoShape 1"/>
        <xdr:cNvSpPr>
          <a:spLocks/>
        </xdr:cNvSpPr>
      </xdr:nvSpPr>
      <xdr:spPr bwMode="auto">
        <a:xfrm>
          <a:off x="6076950" y="92097225"/>
          <a:ext cx="142875" cy="333375"/>
        </a:xfrm>
        <a:prstGeom prst="leftBrace">
          <a:avLst>
            <a:gd name="adj1" fmla="val 1530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276225</xdr:colOff>
      <xdr:row>1329</xdr:row>
      <xdr:rowOff>19050</xdr:rowOff>
    </xdr:from>
    <xdr:to>
      <xdr:col>9</xdr:col>
      <xdr:colOff>409575</xdr:colOff>
      <xdr:row>1330</xdr:row>
      <xdr:rowOff>76200</xdr:rowOff>
    </xdr:to>
    <xdr:sp macro="" textlink="">
      <xdr:nvSpPr>
        <xdr:cNvPr id="36" name="AutoShape 1"/>
        <xdr:cNvSpPr>
          <a:spLocks/>
        </xdr:cNvSpPr>
      </xdr:nvSpPr>
      <xdr:spPr bwMode="auto">
        <a:xfrm>
          <a:off x="6067425" y="285149925"/>
          <a:ext cx="133350" cy="342900"/>
        </a:xfrm>
        <a:prstGeom prst="leftBrace">
          <a:avLst>
            <a:gd name="adj1" fmla="val 1644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276225</xdr:colOff>
      <xdr:row>1329</xdr:row>
      <xdr:rowOff>19050</xdr:rowOff>
    </xdr:from>
    <xdr:to>
      <xdr:col>9</xdr:col>
      <xdr:colOff>409575</xdr:colOff>
      <xdr:row>1330</xdr:row>
      <xdr:rowOff>76200</xdr:rowOff>
    </xdr:to>
    <xdr:sp macro="" textlink="">
      <xdr:nvSpPr>
        <xdr:cNvPr id="37" name="AutoShape 1"/>
        <xdr:cNvSpPr>
          <a:spLocks/>
        </xdr:cNvSpPr>
      </xdr:nvSpPr>
      <xdr:spPr bwMode="auto">
        <a:xfrm>
          <a:off x="6067425" y="285149925"/>
          <a:ext cx="133350" cy="342900"/>
        </a:xfrm>
        <a:prstGeom prst="leftBrace">
          <a:avLst>
            <a:gd name="adj1" fmla="val 1644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276225</xdr:colOff>
      <xdr:row>1373</xdr:row>
      <xdr:rowOff>19050</xdr:rowOff>
    </xdr:from>
    <xdr:to>
      <xdr:col>9</xdr:col>
      <xdr:colOff>409575</xdr:colOff>
      <xdr:row>1374</xdr:row>
      <xdr:rowOff>76200</xdr:rowOff>
    </xdr:to>
    <xdr:sp macro="" textlink="">
      <xdr:nvSpPr>
        <xdr:cNvPr id="38" name="AutoShape 1"/>
        <xdr:cNvSpPr>
          <a:spLocks/>
        </xdr:cNvSpPr>
      </xdr:nvSpPr>
      <xdr:spPr bwMode="auto">
        <a:xfrm>
          <a:off x="6067425" y="295351200"/>
          <a:ext cx="133350" cy="342900"/>
        </a:xfrm>
        <a:prstGeom prst="leftBrace">
          <a:avLst>
            <a:gd name="adj1" fmla="val 1644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276225</xdr:colOff>
      <xdr:row>1373</xdr:row>
      <xdr:rowOff>19050</xdr:rowOff>
    </xdr:from>
    <xdr:to>
      <xdr:col>9</xdr:col>
      <xdr:colOff>409575</xdr:colOff>
      <xdr:row>1374</xdr:row>
      <xdr:rowOff>76200</xdr:rowOff>
    </xdr:to>
    <xdr:sp macro="" textlink="">
      <xdr:nvSpPr>
        <xdr:cNvPr id="39" name="AutoShape 1"/>
        <xdr:cNvSpPr>
          <a:spLocks/>
        </xdr:cNvSpPr>
      </xdr:nvSpPr>
      <xdr:spPr bwMode="auto">
        <a:xfrm>
          <a:off x="6067425" y="295351200"/>
          <a:ext cx="133350" cy="342900"/>
        </a:xfrm>
        <a:prstGeom prst="leftBrace">
          <a:avLst>
            <a:gd name="adj1" fmla="val 1644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276225</xdr:colOff>
      <xdr:row>1416</xdr:row>
      <xdr:rowOff>19050</xdr:rowOff>
    </xdr:from>
    <xdr:to>
      <xdr:col>9</xdr:col>
      <xdr:colOff>409575</xdr:colOff>
      <xdr:row>1417</xdr:row>
      <xdr:rowOff>76200</xdr:rowOff>
    </xdr:to>
    <xdr:sp macro="" textlink="">
      <xdr:nvSpPr>
        <xdr:cNvPr id="40" name="AutoShape 1"/>
        <xdr:cNvSpPr>
          <a:spLocks/>
        </xdr:cNvSpPr>
      </xdr:nvSpPr>
      <xdr:spPr bwMode="auto">
        <a:xfrm>
          <a:off x="6067425" y="305628675"/>
          <a:ext cx="133350" cy="342900"/>
        </a:xfrm>
        <a:prstGeom prst="leftBrace">
          <a:avLst>
            <a:gd name="adj1" fmla="val 1644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276225</xdr:colOff>
      <xdr:row>1416</xdr:row>
      <xdr:rowOff>19050</xdr:rowOff>
    </xdr:from>
    <xdr:to>
      <xdr:col>9</xdr:col>
      <xdr:colOff>409575</xdr:colOff>
      <xdr:row>1417</xdr:row>
      <xdr:rowOff>76200</xdr:rowOff>
    </xdr:to>
    <xdr:sp macro="" textlink="">
      <xdr:nvSpPr>
        <xdr:cNvPr id="41" name="AutoShape 1"/>
        <xdr:cNvSpPr>
          <a:spLocks/>
        </xdr:cNvSpPr>
      </xdr:nvSpPr>
      <xdr:spPr bwMode="auto">
        <a:xfrm>
          <a:off x="6067425" y="305628675"/>
          <a:ext cx="133350" cy="342900"/>
        </a:xfrm>
        <a:prstGeom prst="leftBrace">
          <a:avLst>
            <a:gd name="adj1" fmla="val 1644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1457"/>
  <sheetViews>
    <sheetView tabSelected="1" workbookViewId="0">
      <pane ySplit="3" topLeftCell="A5" activePane="bottomLeft" state="frozen"/>
      <selection pane="bottomLeft" activeCell="L5" sqref="L5:P18"/>
    </sheetView>
  </sheetViews>
  <sheetFormatPr baseColWidth="10" defaultRowHeight="15" x14ac:dyDescent="0.25"/>
  <cols>
    <col min="1" max="1" width="13.140625" customWidth="1"/>
    <col min="2" max="2" width="6.7109375" customWidth="1"/>
    <col min="3" max="3" width="9.28515625" customWidth="1"/>
    <col min="4" max="4" width="7" customWidth="1"/>
    <col min="5" max="5" width="9.140625" customWidth="1"/>
    <col min="6" max="6" width="7" customWidth="1"/>
    <col min="7" max="7" width="11.7109375" customWidth="1"/>
    <col min="10" max="10" width="12.140625" customWidth="1"/>
    <col min="11" max="11" width="11" customWidth="1"/>
    <col min="12" max="12" width="11" hidden="1" customWidth="1"/>
    <col min="13" max="13" width="11.42578125" hidden="1" customWidth="1"/>
    <col min="14" max="14" width="43.85546875" customWidth="1"/>
    <col min="15" max="15" width="35.28515625" customWidth="1"/>
    <col min="16" max="16" width="57.140625" customWidth="1"/>
    <col min="257" max="257" width="13.140625" customWidth="1"/>
    <col min="258" max="258" width="6.7109375" customWidth="1"/>
    <col min="259" max="259" width="9.28515625" customWidth="1"/>
    <col min="260" max="260" width="7" customWidth="1"/>
    <col min="261" max="261" width="9.140625" customWidth="1"/>
    <col min="262" max="262" width="7" customWidth="1"/>
    <col min="263" max="263" width="11.7109375" customWidth="1"/>
    <col min="266" max="266" width="12.140625" customWidth="1"/>
    <col min="270" max="270" width="43.85546875" customWidth="1"/>
    <col min="271" max="271" width="23" customWidth="1"/>
    <col min="513" max="513" width="13.140625" customWidth="1"/>
    <col min="514" max="514" width="6.7109375" customWidth="1"/>
    <col min="515" max="515" width="9.28515625" customWidth="1"/>
    <col min="516" max="516" width="7" customWidth="1"/>
    <col min="517" max="517" width="9.140625" customWidth="1"/>
    <col min="518" max="518" width="7" customWidth="1"/>
    <col min="519" max="519" width="11.7109375" customWidth="1"/>
    <col min="522" max="522" width="12.140625" customWidth="1"/>
    <col min="526" max="526" width="43.85546875" customWidth="1"/>
    <col min="527" max="527" width="23" customWidth="1"/>
    <col min="769" max="769" width="13.140625" customWidth="1"/>
    <col min="770" max="770" width="6.7109375" customWidth="1"/>
    <col min="771" max="771" width="9.28515625" customWidth="1"/>
    <col min="772" max="772" width="7" customWidth="1"/>
    <col min="773" max="773" width="9.140625" customWidth="1"/>
    <col min="774" max="774" width="7" customWidth="1"/>
    <col min="775" max="775" width="11.7109375" customWidth="1"/>
    <col min="778" max="778" width="12.140625" customWidth="1"/>
    <col min="782" max="782" width="43.85546875" customWidth="1"/>
    <col min="783" max="783" width="23" customWidth="1"/>
    <col min="1025" max="1025" width="13.140625" customWidth="1"/>
    <col min="1026" max="1026" width="6.7109375" customWidth="1"/>
    <col min="1027" max="1027" width="9.28515625" customWidth="1"/>
    <col min="1028" max="1028" width="7" customWidth="1"/>
    <col min="1029" max="1029" width="9.140625" customWidth="1"/>
    <col min="1030" max="1030" width="7" customWidth="1"/>
    <col min="1031" max="1031" width="11.7109375" customWidth="1"/>
    <col min="1034" max="1034" width="12.140625" customWidth="1"/>
    <col min="1038" max="1038" width="43.85546875" customWidth="1"/>
    <col min="1039" max="1039" width="23" customWidth="1"/>
    <col min="1281" max="1281" width="13.140625" customWidth="1"/>
    <col min="1282" max="1282" width="6.7109375" customWidth="1"/>
    <col min="1283" max="1283" width="9.28515625" customWidth="1"/>
    <col min="1284" max="1284" width="7" customWidth="1"/>
    <col min="1285" max="1285" width="9.140625" customWidth="1"/>
    <col min="1286" max="1286" width="7" customWidth="1"/>
    <col min="1287" max="1287" width="11.7109375" customWidth="1"/>
    <col min="1290" max="1290" width="12.140625" customWidth="1"/>
    <col min="1294" max="1294" width="43.85546875" customWidth="1"/>
    <col min="1295" max="1295" width="23" customWidth="1"/>
    <col min="1537" max="1537" width="13.140625" customWidth="1"/>
    <col min="1538" max="1538" width="6.7109375" customWidth="1"/>
    <col min="1539" max="1539" width="9.28515625" customWidth="1"/>
    <col min="1540" max="1540" width="7" customWidth="1"/>
    <col min="1541" max="1541" width="9.140625" customWidth="1"/>
    <col min="1542" max="1542" width="7" customWidth="1"/>
    <col min="1543" max="1543" width="11.7109375" customWidth="1"/>
    <col min="1546" max="1546" width="12.140625" customWidth="1"/>
    <col min="1550" max="1550" width="43.85546875" customWidth="1"/>
    <col min="1551" max="1551" width="23" customWidth="1"/>
    <col min="1793" max="1793" width="13.140625" customWidth="1"/>
    <col min="1794" max="1794" width="6.7109375" customWidth="1"/>
    <col min="1795" max="1795" width="9.28515625" customWidth="1"/>
    <col min="1796" max="1796" width="7" customWidth="1"/>
    <col min="1797" max="1797" width="9.140625" customWidth="1"/>
    <col min="1798" max="1798" width="7" customWidth="1"/>
    <col min="1799" max="1799" width="11.7109375" customWidth="1"/>
    <col min="1802" max="1802" width="12.140625" customWidth="1"/>
    <col min="1806" max="1806" width="43.85546875" customWidth="1"/>
    <col min="1807" max="1807" width="23" customWidth="1"/>
    <col min="2049" max="2049" width="13.140625" customWidth="1"/>
    <col min="2050" max="2050" width="6.7109375" customWidth="1"/>
    <col min="2051" max="2051" width="9.28515625" customWidth="1"/>
    <col min="2052" max="2052" width="7" customWidth="1"/>
    <col min="2053" max="2053" width="9.140625" customWidth="1"/>
    <col min="2054" max="2054" width="7" customWidth="1"/>
    <col min="2055" max="2055" width="11.7109375" customWidth="1"/>
    <col min="2058" max="2058" width="12.140625" customWidth="1"/>
    <col min="2062" max="2062" width="43.85546875" customWidth="1"/>
    <col min="2063" max="2063" width="23" customWidth="1"/>
    <col min="2305" max="2305" width="13.140625" customWidth="1"/>
    <col min="2306" max="2306" width="6.7109375" customWidth="1"/>
    <col min="2307" max="2307" width="9.28515625" customWidth="1"/>
    <col min="2308" max="2308" width="7" customWidth="1"/>
    <col min="2309" max="2309" width="9.140625" customWidth="1"/>
    <col min="2310" max="2310" width="7" customWidth="1"/>
    <col min="2311" max="2311" width="11.7109375" customWidth="1"/>
    <col min="2314" max="2314" width="12.140625" customWidth="1"/>
    <col min="2318" max="2318" width="43.85546875" customWidth="1"/>
    <col min="2319" max="2319" width="23" customWidth="1"/>
    <col min="2561" max="2561" width="13.140625" customWidth="1"/>
    <col min="2562" max="2562" width="6.7109375" customWidth="1"/>
    <col min="2563" max="2563" width="9.28515625" customWidth="1"/>
    <col min="2564" max="2564" width="7" customWidth="1"/>
    <col min="2565" max="2565" width="9.140625" customWidth="1"/>
    <col min="2566" max="2566" width="7" customWidth="1"/>
    <col min="2567" max="2567" width="11.7109375" customWidth="1"/>
    <col min="2570" max="2570" width="12.140625" customWidth="1"/>
    <col min="2574" max="2574" width="43.85546875" customWidth="1"/>
    <col min="2575" max="2575" width="23" customWidth="1"/>
    <col min="2817" max="2817" width="13.140625" customWidth="1"/>
    <col min="2818" max="2818" width="6.7109375" customWidth="1"/>
    <col min="2819" max="2819" width="9.28515625" customWidth="1"/>
    <col min="2820" max="2820" width="7" customWidth="1"/>
    <col min="2821" max="2821" width="9.140625" customWidth="1"/>
    <col min="2822" max="2822" width="7" customWidth="1"/>
    <col min="2823" max="2823" width="11.7109375" customWidth="1"/>
    <col min="2826" max="2826" width="12.140625" customWidth="1"/>
    <col min="2830" max="2830" width="43.85546875" customWidth="1"/>
    <col min="2831" max="2831" width="23" customWidth="1"/>
    <col min="3073" max="3073" width="13.140625" customWidth="1"/>
    <col min="3074" max="3074" width="6.7109375" customWidth="1"/>
    <col min="3075" max="3075" width="9.28515625" customWidth="1"/>
    <col min="3076" max="3076" width="7" customWidth="1"/>
    <col min="3077" max="3077" width="9.140625" customWidth="1"/>
    <col min="3078" max="3078" width="7" customWidth="1"/>
    <col min="3079" max="3079" width="11.7109375" customWidth="1"/>
    <col min="3082" max="3082" width="12.140625" customWidth="1"/>
    <col min="3086" max="3086" width="43.85546875" customWidth="1"/>
    <col min="3087" max="3087" width="23" customWidth="1"/>
    <col min="3329" max="3329" width="13.140625" customWidth="1"/>
    <col min="3330" max="3330" width="6.7109375" customWidth="1"/>
    <col min="3331" max="3331" width="9.28515625" customWidth="1"/>
    <col min="3332" max="3332" width="7" customWidth="1"/>
    <col min="3333" max="3333" width="9.140625" customWidth="1"/>
    <col min="3334" max="3334" width="7" customWidth="1"/>
    <col min="3335" max="3335" width="11.7109375" customWidth="1"/>
    <col min="3338" max="3338" width="12.140625" customWidth="1"/>
    <col min="3342" max="3342" width="43.85546875" customWidth="1"/>
    <col min="3343" max="3343" width="23" customWidth="1"/>
    <col min="3585" max="3585" width="13.140625" customWidth="1"/>
    <col min="3586" max="3586" width="6.7109375" customWidth="1"/>
    <col min="3587" max="3587" width="9.28515625" customWidth="1"/>
    <col min="3588" max="3588" width="7" customWidth="1"/>
    <col min="3589" max="3589" width="9.140625" customWidth="1"/>
    <col min="3590" max="3590" width="7" customWidth="1"/>
    <col min="3591" max="3591" width="11.7109375" customWidth="1"/>
    <col min="3594" max="3594" width="12.140625" customWidth="1"/>
    <col min="3598" max="3598" width="43.85546875" customWidth="1"/>
    <col min="3599" max="3599" width="23" customWidth="1"/>
    <col min="3841" max="3841" width="13.140625" customWidth="1"/>
    <col min="3842" max="3842" width="6.7109375" customWidth="1"/>
    <col min="3843" max="3843" width="9.28515625" customWidth="1"/>
    <col min="3844" max="3844" width="7" customWidth="1"/>
    <col min="3845" max="3845" width="9.140625" customWidth="1"/>
    <col min="3846" max="3846" width="7" customWidth="1"/>
    <col min="3847" max="3847" width="11.7109375" customWidth="1"/>
    <col min="3850" max="3850" width="12.140625" customWidth="1"/>
    <col min="3854" max="3854" width="43.85546875" customWidth="1"/>
    <col min="3855" max="3855" width="23" customWidth="1"/>
    <col min="4097" max="4097" width="13.140625" customWidth="1"/>
    <col min="4098" max="4098" width="6.7109375" customWidth="1"/>
    <col min="4099" max="4099" width="9.28515625" customWidth="1"/>
    <col min="4100" max="4100" width="7" customWidth="1"/>
    <col min="4101" max="4101" width="9.140625" customWidth="1"/>
    <col min="4102" max="4102" width="7" customWidth="1"/>
    <col min="4103" max="4103" width="11.7109375" customWidth="1"/>
    <col min="4106" max="4106" width="12.140625" customWidth="1"/>
    <col min="4110" max="4110" width="43.85546875" customWidth="1"/>
    <col min="4111" max="4111" width="23" customWidth="1"/>
    <col min="4353" max="4353" width="13.140625" customWidth="1"/>
    <col min="4354" max="4354" width="6.7109375" customWidth="1"/>
    <col min="4355" max="4355" width="9.28515625" customWidth="1"/>
    <col min="4356" max="4356" width="7" customWidth="1"/>
    <col min="4357" max="4357" width="9.140625" customWidth="1"/>
    <col min="4358" max="4358" width="7" customWidth="1"/>
    <col min="4359" max="4359" width="11.7109375" customWidth="1"/>
    <col min="4362" max="4362" width="12.140625" customWidth="1"/>
    <col min="4366" max="4366" width="43.85546875" customWidth="1"/>
    <col min="4367" max="4367" width="23" customWidth="1"/>
    <col min="4609" max="4609" width="13.140625" customWidth="1"/>
    <col min="4610" max="4610" width="6.7109375" customWidth="1"/>
    <col min="4611" max="4611" width="9.28515625" customWidth="1"/>
    <col min="4612" max="4612" width="7" customWidth="1"/>
    <col min="4613" max="4613" width="9.140625" customWidth="1"/>
    <col min="4614" max="4614" width="7" customWidth="1"/>
    <col min="4615" max="4615" width="11.7109375" customWidth="1"/>
    <col min="4618" max="4618" width="12.140625" customWidth="1"/>
    <col min="4622" max="4622" width="43.85546875" customWidth="1"/>
    <col min="4623" max="4623" width="23" customWidth="1"/>
    <col min="4865" max="4865" width="13.140625" customWidth="1"/>
    <col min="4866" max="4866" width="6.7109375" customWidth="1"/>
    <col min="4867" max="4867" width="9.28515625" customWidth="1"/>
    <col min="4868" max="4868" width="7" customWidth="1"/>
    <col min="4869" max="4869" width="9.140625" customWidth="1"/>
    <col min="4870" max="4870" width="7" customWidth="1"/>
    <col min="4871" max="4871" width="11.7109375" customWidth="1"/>
    <col min="4874" max="4874" width="12.140625" customWidth="1"/>
    <col min="4878" max="4878" width="43.85546875" customWidth="1"/>
    <col min="4879" max="4879" width="23" customWidth="1"/>
    <col min="5121" max="5121" width="13.140625" customWidth="1"/>
    <col min="5122" max="5122" width="6.7109375" customWidth="1"/>
    <col min="5123" max="5123" width="9.28515625" customWidth="1"/>
    <col min="5124" max="5124" width="7" customWidth="1"/>
    <col min="5125" max="5125" width="9.140625" customWidth="1"/>
    <col min="5126" max="5126" width="7" customWidth="1"/>
    <col min="5127" max="5127" width="11.7109375" customWidth="1"/>
    <col min="5130" max="5130" width="12.140625" customWidth="1"/>
    <col min="5134" max="5134" width="43.85546875" customWidth="1"/>
    <col min="5135" max="5135" width="23" customWidth="1"/>
    <col min="5377" max="5377" width="13.140625" customWidth="1"/>
    <col min="5378" max="5378" width="6.7109375" customWidth="1"/>
    <col min="5379" max="5379" width="9.28515625" customWidth="1"/>
    <col min="5380" max="5380" width="7" customWidth="1"/>
    <col min="5381" max="5381" width="9.140625" customWidth="1"/>
    <col min="5382" max="5382" width="7" customWidth="1"/>
    <col min="5383" max="5383" width="11.7109375" customWidth="1"/>
    <col min="5386" max="5386" width="12.140625" customWidth="1"/>
    <col min="5390" max="5390" width="43.85546875" customWidth="1"/>
    <col min="5391" max="5391" width="23" customWidth="1"/>
    <col min="5633" max="5633" width="13.140625" customWidth="1"/>
    <col min="5634" max="5634" width="6.7109375" customWidth="1"/>
    <col min="5635" max="5635" width="9.28515625" customWidth="1"/>
    <col min="5636" max="5636" width="7" customWidth="1"/>
    <col min="5637" max="5637" width="9.140625" customWidth="1"/>
    <col min="5638" max="5638" width="7" customWidth="1"/>
    <col min="5639" max="5639" width="11.7109375" customWidth="1"/>
    <col min="5642" max="5642" width="12.140625" customWidth="1"/>
    <col min="5646" max="5646" width="43.85546875" customWidth="1"/>
    <col min="5647" max="5647" width="23" customWidth="1"/>
    <col min="5889" max="5889" width="13.140625" customWidth="1"/>
    <col min="5890" max="5890" width="6.7109375" customWidth="1"/>
    <col min="5891" max="5891" width="9.28515625" customWidth="1"/>
    <col min="5892" max="5892" width="7" customWidth="1"/>
    <col min="5893" max="5893" width="9.140625" customWidth="1"/>
    <col min="5894" max="5894" width="7" customWidth="1"/>
    <col min="5895" max="5895" width="11.7109375" customWidth="1"/>
    <col min="5898" max="5898" width="12.140625" customWidth="1"/>
    <col min="5902" max="5902" width="43.85546875" customWidth="1"/>
    <col min="5903" max="5903" width="23" customWidth="1"/>
    <col min="6145" max="6145" width="13.140625" customWidth="1"/>
    <col min="6146" max="6146" width="6.7109375" customWidth="1"/>
    <col min="6147" max="6147" width="9.28515625" customWidth="1"/>
    <col min="6148" max="6148" width="7" customWidth="1"/>
    <col min="6149" max="6149" width="9.140625" customWidth="1"/>
    <col min="6150" max="6150" width="7" customWidth="1"/>
    <col min="6151" max="6151" width="11.7109375" customWidth="1"/>
    <col min="6154" max="6154" width="12.140625" customWidth="1"/>
    <col min="6158" max="6158" width="43.85546875" customWidth="1"/>
    <col min="6159" max="6159" width="23" customWidth="1"/>
    <col min="6401" max="6401" width="13.140625" customWidth="1"/>
    <col min="6402" max="6402" width="6.7109375" customWidth="1"/>
    <col min="6403" max="6403" width="9.28515625" customWidth="1"/>
    <col min="6404" max="6404" width="7" customWidth="1"/>
    <col min="6405" max="6405" width="9.140625" customWidth="1"/>
    <col min="6406" max="6406" width="7" customWidth="1"/>
    <col min="6407" max="6407" width="11.7109375" customWidth="1"/>
    <col min="6410" max="6410" width="12.140625" customWidth="1"/>
    <col min="6414" max="6414" width="43.85546875" customWidth="1"/>
    <col min="6415" max="6415" width="23" customWidth="1"/>
    <col min="6657" max="6657" width="13.140625" customWidth="1"/>
    <col min="6658" max="6658" width="6.7109375" customWidth="1"/>
    <col min="6659" max="6659" width="9.28515625" customWidth="1"/>
    <col min="6660" max="6660" width="7" customWidth="1"/>
    <col min="6661" max="6661" width="9.140625" customWidth="1"/>
    <col min="6662" max="6662" width="7" customWidth="1"/>
    <col min="6663" max="6663" width="11.7109375" customWidth="1"/>
    <col min="6666" max="6666" width="12.140625" customWidth="1"/>
    <col min="6670" max="6670" width="43.85546875" customWidth="1"/>
    <col min="6671" max="6671" width="23" customWidth="1"/>
    <col min="6913" max="6913" width="13.140625" customWidth="1"/>
    <col min="6914" max="6914" width="6.7109375" customWidth="1"/>
    <col min="6915" max="6915" width="9.28515625" customWidth="1"/>
    <col min="6916" max="6916" width="7" customWidth="1"/>
    <col min="6917" max="6917" width="9.140625" customWidth="1"/>
    <col min="6918" max="6918" width="7" customWidth="1"/>
    <col min="6919" max="6919" width="11.7109375" customWidth="1"/>
    <col min="6922" max="6922" width="12.140625" customWidth="1"/>
    <col min="6926" max="6926" width="43.85546875" customWidth="1"/>
    <col min="6927" max="6927" width="23" customWidth="1"/>
    <col min="7169" max="7169" width="13.140625" customWidth="1"/>
    <col min="7170" max="7170" width="6.7109375" customWidth="1"/>
    <col min="7171" max="7171" width="9.28515625" customWidth="1"/>
    <col min="7172" max="7172" width="7" customWidth="1"/>
    <col min="7173" max="7173" width="9.140625" customWidth="1"/>
    <col min="7174" max="7174" width="7" customWidth="1"/>
    <col min="7175" max="7175" width="11.7109375" customWidth="1"/>
    <col min="7178" max="7178" width="12.140625" customWidth="1"/>
    <col min="7182" max="7182" width="43.85546875" customWidth="1"/>
    <col min="7183" max="7183" width="23" customWidth="1"/>
    <col min="7425" max="7425" width="13.140625" customWidth="1"/>
    <col min="7426" max="7426" width="6.7109375" customWidth="1"/>
    <col min="7427" max="7427" width="9.28515625" customWidth="1"/>
    <col min="7428" max="7428" width="7" customWidth="1"/>
    <col min="7429" max="7429" width="9.140625" customWidth="1"/>
    <col min="7430" max="7430" width="7" customWidth="1"/>
    <col min="7431" max="7431" width="11.7109375" customWidth="1"/>
    <col min="7434" max="7434" width="12.140625" customWidth="1"/>
    <col min="7438" max="7438" width="43.85546875" customWidth="1"/>
    <col min="7439" max="7439" width="23" customWidth="1"/>
    <col min="7681" max="7681" width="13.140625" customWidth="1"/>
    <col min="7682" max="7682" width="6.7109375" customWidth="1"/>
    <col min="7683" max="7683" width="9.28515625" customWidth="1"/>
    <col min="7684" max="7684" width="7" customWidth="1"/>
    <col min="7685" max="7685" width="9.140625" customWidth="1"/>
    <col min="7686" max="7686" width="7" customWidth="1"/>
    <col min="7687" max="7687" width="11.7109375" customWidth="1"/>
    <col min="7690" max="7690" width="12.140625" customWidth="1"/>
    <col min="7694" max="7694" width="43.85546875" customWidth="1"/>
    <col min="7695" max="7695" width="23" customWidth="1"/>
    <col min="7937" max="7937" width="13.140625" customWidth="1"/>
    <col min="7938" max="7938" width="6.7109375" customWidth="1"/>
    <col min="7939" max="7939" width="9.28515625" customWidth="1"/>
    <col min="7940" max="7940" width="7" customWidth="1"/>
    <col min="7941" max="7941" width="9.140625" customWidth="1"/>
    <col min="7942" max="7942" width="7" customWidth="1"/>
    <col min="7943" max="7943" width="11.7109375" customWidth="1"/>
    <col min="7946" max="7946" width="12.140625" customWidth="1"/>
    <col min="7950" max="7950" width="43.85546875" customWidth="1"/>
    <col min="7951" max="7951" width="23" customWidth="1"/>
    <col min="8193" max="8193" width="13.140625" customWidth="1"/>
    <col min="8194" max="8194" width="6.7109375" customWidth="1"/>
    <col min="8195" max="8195" width="9.28515625" customWidth="1"/>
    <col min="8196" max="8196" width="7" customWidth="1"/>
    <col min="8197" max="8197" width="9.140625" customWidth="1"/>
    <col min="8198" max="8198" width="7" customWidth="1"/>
    <col min="8199" max="8199" width="11.7109375" customWidth="1"/>
    <col min="8202" max="8202" width="12.140625" customWidth="1"/>
    <col min="8206" max="8206" width="43.85546875" customWidth="1"/>
    <col min="8207" max="8207" width="23" customWidth="1"/>
    <col min="8449" max="8449" width="13.140625" customWidth="1"/>
    <col min="8450" max="8450" width="6.7109375" customWidth="1"/>
    <col min="8451" max="8451" width="9.28515625" customWidth="1"/>
    <col min="8452" max="8452" width="7" customWidth="1"/>
    <col min="8453" max="8453" width="9.140625" customWidth="1"/>
    <col min="8454" max="8454" width="7" customWidth="1"/>
    <col min="8455" max="8455" width="11.7109375" customWidth="1"/>
    <col min="8458" max="8458" width="12.140625" customWidth="1"/>
    <col min="8462" max="8462" width="43.85546875" customWidth="1"/>
    <col min="8463" max="8463" width="23" customWidth="1"/>
    <col min="8705" max="8705" width="13.140625" customWidth="1"/>
    <col min="8706" max="8706" width="6.7109375" customWidth="1"/>
    <col min="8707" max="8707" width="9.28515625" customWidth="1"/>
    <col min="8708" max="8708" width="7" customWidth="1"/>
    <col min="8709" max="8709" width="9.140625" customWidth="1"/>
    <col min="8710" max="8710" width="7" customWidth="1"/>
    <col min="8711" max="8711" width="11.7109375" customWidth="1"/>
    <col min="8714" max="8714" width="12.140625" customWidth="1"/>
    <col min="8718" max="8718" width="43.85546875" customWidth="1"/>
    <col min="8719" max="8719" width="23" customWidth="1"/>
    <col min="8961" max="8961" width="13.140625" customWidth="1"/>
    <col min="8962" max="8962" width="6.7109375" customWidth="1"/>
    <col min="8963" max="8963" width="9.28515625" customWidth="1"/>
    <col min="8964" max="8964" width="7" customWidth="1"/>
    <col min="8965" max="8965" width="9.140625" customWidth="1"/>
    <col min="8966" max="8966" width="7" customWidth="1"/>
    <col min="8967" max="8967" width="11.7109375" customWidth="1"/>
    <col min="8970" max="8970" width="12.140625" customWidth="1"/>
    <col min="8974" max="8974" width="43.85546875" customWidth="1"/>
    <col min="8975" max="8975" width="23" customWidth="1"/>
    <col min="9217" max="9217" width="13.140625" customWidth="1"/>
    <col min="9218" max="9218" width="6.7109375" customWidth="1"/>
    <col min="9219" max="9219" width="9.28515625" customWidth="1"/>
    <col min="9220" max="9220" width="7" customWidth="1"/>
    <col min="9221" max="9221" width="9.140625" customWidth="1"/>
    <col min="9222" max="9222" width="7" customWidth="1"/>
    <col min="9223" max="9223" width="11.7109375" customWidth="1"/>
    <col min="9226" max="9226" width="12.140625" customWidth="1"/>
    <col min="9230" max="9230" width="43.85546875" customWidth="1"/>
    <col min="9231" max="9231" width="23" customWidth="1"/>
    <col min="9473" max="9473" width="13.140625" customWidth="1"/>
    <col min="9474" max="9474" width="6.7109375" customWidth="1"/>
    <col min="9475" max="9475" width="9.28515625" customWidth="1"/>
    <col min="9476" max="9476" width="7" customWidth="1"/>
    <col min="9477" max="9477" width="9.140625" customWidth="1"/>
    <col min="9478" max="9478" width="7" customWidth="1"/>
    <col min="9479" max="9479" width="11.7109375" customWidth="1"/>
    <col min="9482" max="9482" width="12.140625" customWidth="1"/>
    <col min="9486" max="9486" width="43.85546875" customWidth="1"/>
    <col min="9487" max="9487" width="23" customWidth="1"/>
    <col min="9729" max="9729" width="13.140625" customWidth="1"/>
    <col min="9730" max="9730" width="6.7109375" customWidth="1"/>
    <col min="9731" max="9731" width="9.28515625" customWidth="1"/>
    <col min="9732" max="9732" width="7" customWidth="1"/>
    <col min="9733" max="9733" width="9.140625" customWidth="1"/>
    <col min="9734" max="9734" width="7" customWidth="1"/>
    <col min="9735" max="9735" width="11.7109375" customWidth="1"/>
    <col min="9738" max="9738" width="12.140625" customWidth="1"/>
    <col min="9742" max="9742" width="43.85546875" customWidth="1"/>
    <col min="9743" max="9743" width="23" customWidth="1"/>
    <col min="9985" max="9985" width="13.140625" customWidth="1"/>
    <col min="9986" max="9986" width="6.7109375" customWidth="1"/>
    <col min="9987" max="9987" width="9.28515625" customWidth="1"/>
    <col min="9988" max="9988" width="7" customWidth="1"/>
    <col min="9989" max="9989" width="9.140625" customWidth="1"/>
    <col min="9990" max="9990" width="7" customWidth="1"/>
    <col min="9991" max="9991" width="11.7109375" customWidth="1"/>
    <col min="9994" max="9994" width="12.140625" customWidth="1"/>
    <col min="9998" max="9998" width="43.85546875" customWidth="1"/>
    <col min="9999" max="9999" width="23" customWidth="1"/>
    <col min="10241" max="10241" width="13.140625" customWidth="1"/>
    <col min="10242" max="10242" width="6.7109375" customWidth="1"/>
    <col min="10243" max="10243" width="9.28515625" customWidth="1"/>
    <col min="10244" max="10244" width="7" customWidth="1"/>
    <col min="10245" max="10245" width="9.140625" customWidth="1"/>
    <col min="10246" max="10246" width="7" customWidth="1"/>
    <col min="10247" max="10247" width="11.7109375" customWidth="1"/>
    <col min="10250" max="10250" width="12.140625" customWidth="1"/>
    <col min="10254" max="10254" width="43.85546875" customWidth="1"/>
    <col min="10255" max="10255" width="23" customWidth="1"/>
    <col min="10497" max="10497" width="13.140625" customWidth="1"/>
    <col min="10498" max="10498" width="6.7109375" customWidth="1"/>
    <col min="10499" max="10499" width="9.28515625" customWidth="1"/>
    <col min="10500" max="10500" width="7" customWidth="1"/>
    <col min="10501" max="10501" width="9.140625" customWidth="1"/>
    <col min="10502" max="10502" width="7" customWidth="1"/>
    <col min="10503" max="10503" width="11.7109375" customWidth="1"/>
    <col min="10506" max="10506" width="12.140625" customWidth="1"/>
    <col min="10510" max="10510" width="43.85546875" customWidth="1"/>
    <col min="10511" max="10511" width="23" customWidth="1"/>
    <col min="10753" max="10753" width="13.140625" customWidth="1"/>
    <col min="10754" max="10754" width="6.7109375" customWidth="1"/>
    <col min="10755" max="10755" width="9.28515625" customWidth="1"/>
    <col min="10756" max="10756" width="7" customWidth="1"/>
    <col min="10757" max="10757" width="9.140625" customWidth="1"/>
    <col min="10758" max="10758" width="7" customWidth="1"/>
    <col min="10759" max="10759" width="11.7109375" customWidth="1"/>
    <col min="10762" max="10762" width="12.140625" customWidth="1"/>
    <col min="10766" max="10766" width="43.85546875" customWidth="1"/>
    <col min="10767" max="10767" width="23" customWidth="1"/>
    <col min="11009" max="11009" width="13.140625" customWidth="1"/>
    <col min="11010" max="11010" width="6.7109375" customWidth="1"/>
    <col min="11011" max="11011" width="9.28515625" customWidth="1"/>
    <col min="11012" max="11012" width="7" customWidth="1"/>
    <col min="11013" max="11013" width="9.140625" customWidth="1"/>
    <col min="11014" max="11014" width="7" customWidth="1"/>
    <col min="11015" max="11015" width="11.7109375" customWidth="1"/>
    <col min="11018" max="11018" width="12.140625" customWidth="1"/>
    <col min="11022" max="11022" width="43.85546875" customWidth="1"/>
    <col min="11023" max="11023" width="23" customWidth="1"/>
    <col min="11265" max="11265" width="13.140625" customWidth="1"/>
    <col min="11266" max="11266" width="6.7109375" customWidth="1"/>
    <col min="11267" max="11267" width="9.28515625" customWidth="1"/>
    <col min="11268" max="11268" width="7" customWidth="1"/>
    <col min="11269" max="11269" width="9.140625" customWidth="1"/>
    <col min="11270" max="11270" width="7" customWidth="1"/>
    <col min="11271" max="11271" width="11.7109375" customWidth="1"/>
    <col min="11274" max="11274" width="12.140625" customWidth="1"/>
    <col min="11278" max="11278" width="43.85546875" customWidth="1"/>
    <col min="11279" max="11279" width="23" customWidth="1"/>
    <col min="11521" max="11521" width="13.140625" customWidth="1"/>
    <col min="11522" max="11522" width="6.7109375" customWidth="1"/>
    <col min="11523" max="11523" width="9.28515625" customWidth="1"/>
    <col min="11524" max="11524" width="7" customWidth="1"/>
    <col min="11525" max="11525" width="9.140625" customWidth="1"/>
    <col min="11526" max="11526" width="7" customWidth="1"/>
    <col min="11527" max="11527" width="11.7109375" customWidth="1"/>
    <col min="11530" max="11530" width="12.140625" customWidth="1"/>
    <col min="11534" max="11534" width="43.85546875" customWidth="1"/>
    <col min="11535" max="11535" width="23" customWidth="1"/>
    <col min="11777" max="11777" width="13.140625" customWidth="1"/>
    <col min="11778" max="11778" width="6.7109375" customWidth="1"/>
    <col min="11779" max="11779" width="9.28515625" customWidth="1"/>
    <col min="11780" max="11780" width="7" customWidth="1"/>
    <col min="11781" max="11781" width="9.140625" customWidth="1"/>
    <col min="11782" max="11782" width="7" customWidth="1"/>
    <col min="11783" max="11783" width="11.7109375" customWidth="1"/>
    <col min="11786" max="11786" width="12.140625" customWidth="1"/>
    <col min="11790" max="11790" width="43.85546875" customWidth="1"/>
    <col min="11791" max="11791" width="23" customWidth="1"/>
    <col min="12033" max="12033" width="13.140625" customWidth="1"/>
    <col min="12034" max="12034" width="6.7109375" customWidth="1"/>
    <col min="12035" max="12035" width="9.28515625" customWidth="1"/>
    <col min="12036" max="12036" width="7" customWidth="1"/>
    <col min="12037" max="12037" width="9.140625" customWidth="1"/>
    <col min="12038" max="12038" width="7" customWidth="1"/>
    <col min="12039" max="12039" width="11.7109375" customWidth="1"/>
    <col min="12042" max="12042" width="12.140625" customWidth="1"/>
    <col min="12046" max="12046" width="43.85546875" customWidth="1"/>
    <col min="12047" max="12047" width="23" customWidth="1"/>
    <col min="12289" max="12289" width="13.140625" customWidth="1"/>
    <col min="12290" max="12290" width="6.7109375" customWidth="1"/>
    <col min="12291" max="12291" width="9.28515625" customWidth="1"/>
    <col min="12292" max="12292" width="7" customWidth="1"/>
    <col min="12293" max="12293" width="9.140625" customWidth="1"/>
    <col min="12294" max="12294" width="7" customWidth="1"/>
    <col min="12295" max="12295" width="11.7109375" customWidth="1"/>
    <col min="12298" max="12298" width="12.140625" customWidth="1"/>
    <col min="12302" max="12302" width="43.85546875" customWidth="1"/>
    <col min="12303" max="12303" width="23" customWidth="1"/>
    <col min="12545" max="12545" width="13.140625" customWidth="1"/>
    <col min="12546" max="12546" width="6.7109375" customWidth="1"/>
    <col min="12547" max="12547" width="9.28515625" customWidth="1"/>
    <col min="12548" max="12548" width="7" customWidth="1"/>
    <col min="12549" max="12549" width="9.140625" customWidth="1"/>
    <col min="12550" max="12550" width="7" customWidth="1"/>
    <col min="12551" max="12551" width="11.7109375" customWidth="1"/>
    <col min="12554" max="12554" width="12.140625" customWidth="1"/>
    <col min="12558" max="12558" width="43.85546875" customWidth="1"/>
    <col min="12559" max="12559" width="23" customWidth="1"/>
    <col min="12801" max="12801" width="13.140625" customWidth="1"/>
    <col min="12802" max="12802" width="6.7109375" customWidth="1"/>
    <col min="12803" max="12803" width="9.28515625" customWidth="1"/>
    <col min="12804" max="12804" width="7" customWidth="1"/>
    <col min="12805" max="12805" width="9.140625" customWidth="1"/>
    <col min="12806" max="12806" width="7" customWidth="1"/>
    <col min="12807" max="12807" width="11.7109375" customWidth="1"/>
    <col min="12810" max="12810" width="12.140625" customWidth="1"/>
    <col min="12814" max="12814" width="43.85546875" customWidth="1"/>
    <col min="12815" max="12815" width="23" customWidth="1"/>
    <col min="13057" max="13057" width="13.140625" customWidth="1"/>
    <col min="13058" max="13058" width="6.7109375" customWidth="1"/>
    <col min="13059" max="13059" width="9.28515625" customWidth="1"/>
    <col min="13060" max="13060" width="7" customWidth="1"/>
    <col min="13061" max="13061" width="9.140625" customWidth="1"/>
    <col min="13062" max="13062" width="7" customWidth="1"/>
    <col min="13063" max="13063" width="11.7109375" customWidth="1"/>
    <col min="13066" max="13066" width="12.140625" customWidth="1"/>
    <col min="13070" max="13070" width="43.85546875" customWidth="1"/>
    <col min="13071" max="13071" width="23" customWidth="1"/>
    <col min="13313" max="13313" width="13.140625" customWidth="1"/>
    <col min="13314" max="13314" width="6.7109375" customWidth="1"/>
    <col min="13315" max="13315" width="9.28515625" customWidth="1"/>
    <col min="13316" max="13316" width="7" customWidth="1"/>
    <col min="13317" max="13317" width="9.140625" customWidth="1"/>
    <col min="13318" max="13318" width="7" customWidth="1"/>
    <col min="13319" max="13319" width="11.7109375" customWidth="1"/>
    <col min="13322" max="13322" width="12.140625" customWidth="1"/>
    <col min="13326" max="13326" width="43.85546875" customWidth="1"/>
    <col min="13327" max="13327" width="23" customWidth="1"/>
    <col min="13569" max="13569" width="13.140625" customWidth="1"/>
    <col min="13570" max="13570" width="6.7109375" customWidth="1"/>
    <col min="13571" max="13571" width="9.28515625" customWidth="1"/>
    <col min="13572" max="13572" width="7" customWidth="1"/>
    <col min="13573" max="13573" width="9.140625" customWidth="1"/>
    <col min="13574" max="13574" width="7" customWidth="1"/>
    <col min="13575" max="13575" width="11.7109375" customWidth="1"/>
    <col min="13578" max="13578" width="12.140625" customWidth="1"/>
    <col min="13582" max="13582" width="43.85546875" customWidth="1"/>
    <col min="13583" max="13583" width="23" customWidth="1"/>
    <col min="13825" max="13825" width="13.140625" customWidth="1"/>
    <col min="13826" max="13826" width="6.7109375" customWidth="1"/>
    <col min="13827" max="13827" width="9.28515625" customWidth="1"/>
    <col min="13828" max="13828" width="7" customWidth="1"/>
    <col min="13829" max="13829" width="9.140625" customWidth="1"/>
    <col min="13830" max="13830" width="7" customWidth="1"/>
    <col min="13831" max="13831" width="11.7109375" customWidth="1"/>
    <col min="13834" max="13834" width="12.140625" customWidth="1"/>
    <col min="13838" max="13838" width="43.85546875" customWidth="1"/>
    <col min="13839" max="13839" width="23" customWidth="1"/>
    <col min="14081" max="14081" width="13.140625" customWidth="1"/>
    <col min="14082" max="14082" width="6.7109375" customWidth="1"/>
    <col min="14083" max="14083" width="9.28515625" customWidth="1"/>
    <col min="14084" max="14084" width="7" customWidth="1"/>
    <col min="14085" max="14085" width="9.140625" customWidth="1"/>
    <col min="14086" max="14086" width="7" customWidth="1"/>
    <col min="14087" max="14087" width="11.7109375" customWidth="1"/>
    <col min="14090" max="14090" width="12.140625" customWidth="1"/>
    <col min="14094" max="14094" width="43.85546875" customWidth="1"/>
    <col min="14095" max="14095" width="23" customWidth="1"/>
    <col min="14337" max="14337" width="13.140625" customWidth="1"/>
    <col min="14338" max="14338" width="6.7109375" customWidth="1"/>
    <col min="14339" max="14339" width="9.28515625" customWidth="1"/>
    <col min="14340" max="14340" width="7" customWidth="1"/>
    <col min="14341" max="14341" width="9.140625" customWidth="1"/>
    <col min="14342" max="14342" width="7" customWidth="1"/>
    <col min="14343" max="14343" width="11.7109375" customWidth="1"/>
    <col min="14346" max="14346" width="12.140625" customWidth="1"/>
    <col min="14350" max="14350" width="43.85546875" customWidth="1"/>
    <col min="14351" max="14351" width="23" customWidth="1"/>
    <col min="14593" max="14593" width="13.140625" customWidth="1"/>
    <col min="14594" max="14594" width="6.7109375" customWidth="1"/>
    <col min="14595" max="14595" width="9.28515625" customWidth="1"/>
    <col min="14596" max="14596" width="7" customWidth="1"/>
    <col min="14597" max="14597" width="9.140625" customWidth="1"/>
    <col min="14598" max="14598" width="7" customWidth="1"/>
    <col min="14599" max="14599" width="11.7109375" customWidth="1"/>
    <col min="14602" max="14602" width="12.140625" customWidth="1"/>
    <col min="14606" max="14606" width="43.85546875" customWidth="1"/>
    <col min="14607" max="14607" width="23" customWidth="1"/>
    <col min="14849" max="14849" width="13.140625" customWidth="1"/>
    <col min="14850" max="14850" width="6.7109375" customWidth="1"/>
    <col min="14851" max="14851" width="9.28515625" customWidth="1"/>
    <col min="14852" max="14852" width="7" customWidth="1"/>
    <col min="14853" max="14853" width="9.140625" customWidth="1"/>
    <col min="14854" max="14854" width="7" customWidth="1"/>
    <col min="14855" max="14855" width="11.7109375" customWidth="1"/>
    <col min="14858" max="14858" width="12.140625" customWidth="1"/>
    <col min="14862" max="14862" width="43.85546875" customWidth="1"/>
    <col min="14863" max="14863" width="23" customWidth="1"/>
    <col min="15105" max="15105" width="13.140625" customWidth="1"/>
    <col min="15106" max="15106" width="6.7109375" customWidth="1"/>
    <col min="15107" max="15107" width="9.28515625" customWidth="1"/>
    <col min="15108" max="15108" width="7" customWidth="1"/>
    <col min="15109" max="15109" width="9.140625" customWidth="1"/>
    <col min="15110" max="15110" width="7" customWidth="1"/>
    <col min="15111" max="15111" width="11.7109375" customWidth="1"/>
    <col min="15114" max="15114" width="12.140625" customWidth="1"/>
    <col min="15118" max="15118" width="43.85546875" customWidth="1"/>
    <col min="15119" max="15119" width="23" customWidth="1"/>
    <col min="15361" max="15361" width="13.140625" customWidth="1"/>
    <col min="15362" max="15362" width="6.7109375" customWidth="1"/>
    <col min="15363" max="15363" width="9.28515625" customWidth="1"/>
    <col min="15364" max="15364" width="7" customWidth="1"/>
    <col min="15365" max="15365" width="9.140625" customWidth="1"/>
    <col min="15366" max="15366" width="7" customWidth="1"/>
    <col min="15367" max="15367" width="11.7109375" customWidth="1"/>
    <col min="15370" max="15370" width="12.140625" customWidth="1"/>
    <col min="15374" max="15374" width="43.85546875" customWidth="1"/>
    <col min="15375" max="15375" width="23" customWidth="1"/>
    <col min="15617" max="15617" width="13.140625" customWidth="1"/>
    <col min="15618" max="15618" width="6.7109375" customWidth="1"/>
    <col min="15619" max="15619" width="9.28515625" customWidth="1"/>
    <col min="15620" max="15620" width="7" customWidth="1"/>
    <col min="15621" max="15621" width="9.140625" customWidth="1"/>
    <col min="15622" max="15622" width="7" customWidth="1"/>
    <col min="15623" max="15623" width="11.7109375" customWidth="1"/>
    <col min="15626" max="15626" width="12.140625" customWidth="1"/>
    <col min="15630" max="15630" width="43.85546875" customWidth="1"/>
    <col min="15631" max="15631" width="23" customWidth="1"/>
    <col min="15873" max="15873" width="13.140625" customWidth="1"/>
    <col min="15874" max="15874" width="6.7109375" customWidth="1"/>
    <col min="15875" max="15875" width="9.28515625" customWidth="1"/>
    <col min="15876" max="15876" width="7" customWidth="1"/>
    <col min="15877" max="15877" width="9.140625" customWidth="1"/>
    <col min="15878" max="15878" width="7" customWidth="1"/>
    <col min="15879" max="15879" width="11.7109375" customWidth="1"/>
    <col min="15882" max="15882" width="12.140625" customWidth="1"/>
    <col min="15886" max="15886" width="43.85546875" customWidth="1"/>
    <col min="15887" max="15887" width="23" customWidth="1"/>
    <col min="16129" max="16129" width="13.140625" customWidth="1"/>
    <col min="16130" max="16130" width="6.7109375" customWidth="1"/>
    <col min="16131" max="16131" width="9.28515625" customWidth="1"/>
    <col min="16132" max="16132" width="7" customWidth="1"/>
    <col min="16133" max="16133" width="9.140625" customWidth="1"/>
    <col min="16134" max="16134" width="7" customWidth="1"/>
    <col min="16135" max="16135" width="11.7109375" customWidth="1"/>
    <col min="16138" max="16138" width="12.140625" customWidth="1"/>
    <col min="16142" max="16142" width="43.85546875" customWidth="1"/>
    <col min="16143" max="16143" width="23" customWidth="1"/>
  </cols>
  <sheetData>
    <row r="1" spans="1:18" ht="122.25" customHeight="1" thickBot="1" x14ac:dyDescent="0.75">
      <c r="A1" s="195"/>
      <c r="B1" s="125"/>
      <c r="C1" s="126"/>
      <c r="D1" s="126"/>
      <c r="E1" s="126"/>
      <c r="F1" s="126"/>
      <c r="G1" s="126"/>
      <c r="H1" s="126"/>
      <c r="I1" s="127"/>
      <c r="J1" s="1"/>
      <c r="O1" s="198" t="s">
        <v>76</v>
      </c>
      <c r="P1" s="199"/>
    </row>
    <row r="2" spans="1:18" ht="32.25" thickBot="1" x14ac:dyDescent="0.3">
      <c r="A2" s="124"/>
      <c r="B2" s="128"/>
      <c r="C2" s="129"/>
      <c r="D2" s="129"/>
      <c r="E2" s="129"/>
      <c r="F2" s="129"/>
      <c r="G2" s="129"/>
      <c r="H2" s="129"/>
      <c r="I2" s="130"/>
      <c r="J2" s="63"/>
      <c r="N2" s="204" t="s">
        <v>73</v>
      </c>
      <c r="O2" s="200" t="s">
        <v>75</v>
      </c>
      <c r="P2" s="201"/>
    </row>
    <row r="3" spans="1:18" ht="39.75" customHeight="1" thickBot="1" x14ac:dyDescent="0.3">
      <c r="A3" s="124"/>
      <c r="B3" s="131"/>
      <c r="C3" s="132"/>
      <c r="D3" s="132"/>
      <c r="E3" s="132"/>
      <c r="F3" s="132"/>
      <c r="G3" s="132"/>
      <c r="H3" s="132"/>
      <c r="I3" s="133"/>
      <c r="J3" s="72"/>
      <c r="N3" s="205" t="s">
        <v>74</v>
      </c>
      <c r="O3" s="202"/>
      <c r="P3" s="203"/>
    </row>
    <row r="4" spans="1:18" ht="28.5" x14ac:dyDescent="0.45">
      <c r="A4" s="3" t="s">
        <v>1</v>
      </c>
      <c r="B4" s="103" t="s">
        <v>2</v>
      </c>
      <c r="C4" s="104"/>
      <c r="D4" s="104"/>
      <c r="E4" s="104"/>
      <c r="F4" s="104"/>
      <c r="G4" s="104"/>
      <c r="H4" s="104"/>
      <c r="I4" s="105"/>
      <c r="J4" s="4"/>
      <c r="K4" s="79"/>
      <c r="L4" s="80"/>
      <c r="M4" s="80"/>
      <c r="N4" s="80"/>
      <c r="O4" s="80"/>
      <c r="P4" s="80"/>
      <c r="Q4" s="80"/>
      <c r="R4" s="80"/>
    </row>
    <row r="5" spans="1:18" ht="28.5" x14ac:dyDescent="0.45">
      <c r="A5" s="143" t="s">
        <v>3</v>
      </c>
      <c r="B5" s="106" t="s">
        <v>4</v>
      </c>
      <c r="C5" s="107"/>
      <c r="D5" s="107"/>
      <c r="E5" s="108"/>
      <c r="F5" s="99" t="s">
        <v>5</v>
      </c>
      <c r="G5" s="101" t="s">
        <v>6</v>
      </c>
      <c r="H5" s="101" t="s">
        <v>7</v>
      </c>
      <c r="I5" s="134" t="s">
        <v>8</v>
      </c>
      <c r="J5" s="116" t="s">
        <v>0</v>
      </c>
      <c r="K5" s="79"/>
      <c r="L5" s="206" t="s">
        <v>77</v>
      </c>
      <c r="M5" s="187"/>
      <c r="N5" s="187"/>
      <c r="O5" s="187"/>
      <c r="P5" s="187"/>
    </row>
    <row r="6" spans="1:18" ht="18.75" x14ac:dyDescent="0.25">
      <c r="A6" s="143"/>
      <c r="B6" s="65" t="s">
        <v>9</v>
      </c>
      <c r="C6" s="5" t="s">
        <v>10</v>
      </c>
      <c r="D6" s="66" t="s">
        <v>11</v>
      </c>
      <c r="E6" s="6" t="s">
        <v>10</v>
      </c>
      <c r="F6" s="196"/>
      <c r="G6" s="139"/>
      <c r="H6" s="139"/>
      <c r="I6" s="197"/>
      <c r="J6" s="117"/>
      <c r="K6" s="78"/>
      <c r="L6" s="187"/>
      <c r="M6" s="187"/>
      <c r="N6" s="187"/>
      <c r="O6" s="187"/>
      <c r="P6" s="187"/>
    </row>
    <row r="7" spans="1:18" ht="31.5" customHeight="1" x14ac:dyDescent="0.25">
      <c r="A7" s="7" t="s">
        <v>55</v>
      </c>
      <c r="B7" s="69">
        <v>15</v>
      </c>
      <c r="C7" s="9">
        <v>56.14</v>
      </c>
      <c r="D7" s="67">
        <v>5</v>
      </c>
      <c r="E7" s="9">
        <v>56.14</v>
      </c>
      <c r="F7" s="8">
        <f>SUM(B7+D7)</f>
        <v>20</v>
      </c>
      <c r="G7" s="9">
        <f>SUM(B7*C7)</f>
        <v>842.1</v>
      </c>
      <c r="H7" s="9">
        <f>SUM(D7*E7)</f>
        <v>280.7</v>
      </c>
      <c r="I7" s="9">
        <f>SUM(G7+H7)</f>
        <v>1122.8</v>
      </c>
      <c r="J7" s="11"/>
      <c r="K7" s="78"/>
      <c r="L7" s="187"/>
      <c r="M7" s="187"/>
      <c r="N7" s="187"/>
      <c r="O7" s="187"/>
      <c r="P7" s="187"/>
    </row>
    <row r="8" spans="1:18" ht="15.75" customHeight="1" x14ac:dyDescent="0.25">
      <c r="A8" s="7" t="s">
        <v>56</v>
      </c>
      <c r="B8" s="69">
        <v>35</v>
      </c>
      <c r="C8" s="9">
        <v>94.77</v>
      </c>
      <c r="D8" s="67">
        <v>15</v>
      </c>
      <c r="E8" s="9">
        <v>94.77</v>
      </c>
      <c r="F8" s="8">
        <f>SUM(B8+D8)</f>
        <v>50</v>
      </c>
      <c r="G8" s="9">
        <f t="shared" ref="G8:G38" si="0">SUM(B8*C8)</f>
        <v>3316.95</v>
      </c>
      <c r="H8" s="9">
        <f>SUM(D8*E8)</f>
        <v>1421.55</v>
      </c>
      <c r="I8" s="9">
        <f>SUM(G8+H8)</f>
        <v>4738.5</v>
      </c>
      <c r="J8" s="11"/>
      <c r="K8" s="78"/>
      <c r="L8" s="187"/>
      <c r="M8" s="187"/>
      <c r="N8" s="187"/>
      <c r="O8" s="187"/>
      <c r="P8" s="187"/>
    </row>
    <row r="9" spans="1:18" ht="15.75" customHeight="1" x14ac:dyDescent="0.25">
      <c r="A9" s="7" t="s">
        <v>26</v>
      </c>
      <c r="B9" s="69">
        <v>15</v>
      </c>
      <c r="C9" s="9">
        <v>587.1</v>
      </c>
      <c r="D9" s="67">
        <v>6</v>
      </c>
      <c r="E9" s="9">
        <v>587.1</v>
      </c>
      <c r="F9" s="8">
        <f t="shared" ref="F9:F15" si="1">SUM(B9+D9)</f>
        <v>21</v>
      </c>
      <c r="G9" s="9">
        <f t="shared" si="0"/>
        <v>8806.5</v>
      </c>
      <c r="H9" s="9">
        <f t="shared" ref="H9:H38" si="2">SUM(D9*E9)</f>
        <v>3522.6000000000004</v>
      </c>
      <c r="I9" s="9">
        <f t="shared" ref="I9:I38" si="3">SUM(G9+H9)</f>
        <v>12329.1</v>
      </c>
      <c r="J9" s="11"/>
      <c r="K9" s="78"/>
      <c r="L9" s="187"/>
      <c r="M9" s="187"/>
      <c r="N9" s="187"/>
      <c r="O9" s="187"/>
      <c r="P9" s="187"/>
    </row>
    <row r="10" spans="1:18" ht="15.75" customHeight="1" x14ac:dyDescent="0.25">
      <c r="A10" s="7" t="s">
        <v>27</v>
      </c>
      <c r="B10" s="69">
        <v>13</v>
      </c>
      <c r="C10" s="9">
        <v>66.95</v>
      </c>
      <c r="D10" s="67">
        <v>6</v>
      </c>
      <c r="E10" s="9">
        <v>66.95</v>
      </c>
      <c r="F10" s="8">
        <f>SUM(B10+D10)</f>
        <v>19</v>
      </c>
      <c r="G10" s="9">
        <f>SUM(B10*C10)</f>
        <v>870.35</v>
      </c>
      <c r="H10" s="9">
        <f>SUM(D10*E10)</f>
        <v>401.70000000000005</v>
      </c>
      <c r="I10" s="9">
        <f>SUM(G10+H10)</f>
        <v>1272.0500000000002</v>
      </c>
      <c r="J10" s="11"/>
      <c r="K10" s="78"/>
      <c r="L10" s="187"/>
      <c r="M10" s="187"/>
      <c r="N10" s="187"/>
      <c r="O10" s="187"/>
      <c r="P10" s="187"/>
    </row>
    <row r="11" spans="1:18" ht="15.75" customHeight="1" x14ac:dyDescent="0.25">
      <c r="A11" s="7" t="s">
        <v>28</v>
      </c>
      <c r="B11" s="69">
        <v>6</v>
      </c>
      <c r="C11" s="9">
        <v>729.29</v>
      </c>
      <c r="D11" s="67">
        <v>2</v>
      </c>
      <c r="E11" s="9">
        <v>729.29</v>
      </c>
      <c r="F11" s="8">
        <f t="shared" si="1"/>
        <v>8</v>
      </c>
      <c r="G11" s="9">
        <f t="shared" si="0"/>
        <v>4375.74</v>
      </c>
      <c r="H11" s="9">
        <f t="shared" si="2"/>
        <v>1458.58</v>
      </c>
      <c r="I11" s="9">
        <f t="shared" si="3"/>
        <v>5834.32</v>
      </c>
      <c r="J11" s="11"/>
      <c r="K11" s="78"/>
      <c r="L11" s="187"/>
      <c r="M11" s="187"/>
      <c r="N11" s="187"/>
      <c r="O11" s="187"/>
      <c r="P11" s="187"/>
    </row>
    <row r="12" spans="1:18" ht="15.75" customHeight="1" x14ac:dyDescent="0.25">
      <c r="A12" s="7" t="s">
        <v>29</v>
      </c>
      <c r="B12" s="69">
        <v>2</v>
      </c>
      <c r="C12" s="9">
        <v>476.01</v>
      </c>
      <c r="D12" s="67">
        <v>0</v>
      </c>
      <c r="E12" s="9">
        <v>476.01</v>
      </c>
      <c r="F12" s="8">
        <f t="shared" si="1"/>
        <v>2</v>
      </c>
      <c r="G12" s="9">
        <f t="shared" si="0"/>
        <v>952.02</v>
      </c>
      <c r="H12" s="9">
        <f t="shared" si="2"/>
        <v>0</v>
      </c>
      <c r="I12" s="9">
        <f t="shared" si="3"/>
        <v>952.02</v>
      </c>
      <c r="J12" s="11"/>
      <c r="K12" s="78"/>
      <c r="L12" s="187"/>
      <c r="M12" s="187"/>
      <c r="N12" s="187"/>
      <c r="O12" s="187"/>
      <c r="P12" s="187"/>
    </row>
    <row r="13" spans="1:18" ht="15.75" x14ac:dyDescent="0.25">
      <c r="A13" s="7" t="s">
        <v>30</v>
      </c>
      <c r="B13" s="69">
        <v>3</v>
      </c>
      <c r="C13" s="9">
        <v>19.28</v>
      </c>
      <c r="D13" s="67">
        <v>1</v>
      </c>
      <c r="E13" s="9">
        <v>19.28</v>
      </c>
      <c r="F13" s="8">
        <f>SUM(B13+D13)</f>
        <v>4</v>
      </c>
      <c r="G13" s="9">
        <f>SUM(B13*C13)</f>
        <v>57.84</v>
      </c>
      <c r="H13" s="9">
        <f>SUM(D13*E13)</f>
        <v>19.28</v>
      </c>
      <c r="I13" s="9">
        <f>SUM(G13+H13)</f>
        <v>77.12</v>
      </c>
      <c r="J13" s="11"/>
      <c r="K13" s="78"/>
      <c r="L13" s="187"/>
      <c r="M13" s="187"/>
      <c r="N13" s="187"/>
      <c r="O13" s="187"/>
      <c r="P13" s="187"/>
    </row>
    <row r="14" spans="1:18" ht="31.5" x14ac:dyDescent="0.25">
      <c r="A14" s="7" t="s">
        <v>31</v>
      </c>
      <c r="B14" s="69">
        <v>7</v>
      </c>
      <c r="C14" s="9">
        <v>164.24</v>
      </c>
      <c r="D14" s="67">
        <v>3</v>
      </c>
      <c r="E14" s="9">
        <v>164.24</v>
      </c>
      <c r="F14" s="8">
        <f t="shared" si="1"/>
        <v>10</v>
      </c>
      <c r="G14" s="9">
        <f t="shared" si="0"/>
        <v>1149.68</v>
      </c>
      <c r="H14" s="9">
        <f t="shared" si="2"/>
        <v>492.72</v>
      </c>
      <c r="I14" s="9">
        <f t="shared" si="3"/>
        <v>1642.4</v>
      </c>
      <c r="J14" s="11"/>
      <c r="K14" s="78"/>
      <c r="L14" s="187"/>
      <c r="M14" s="187"/>
      <c r="N14" s="187"/>
      <c r="O14" s="187"/>
      <c r="P14" s="187"/>
    </row>
    <row r="15" spans="1:18" ht="15.75" x14ac:dyDescent="0.25">
      <c r="A15" s="7" t="s">
        <v>32</v>
      </c>
      <c r="B15" s="70">
        <v>1</v>
      </c>
      <c r="C15" s="9">
        <v>851.86</v>
      </c>
      <c r="D15" s="67">
        <v>1</v>
      </c>
      <c r="E15" s="9">
        <v>851.86</v>
      </c>
      <c r="F15" s="8">
        <f t="shared" si="1"/>
        <v>2</v>
      </c>
      <c r="G15" s="9">
        <f t="shared" si="0"/>
        <v>851.86</v>
      </c>
      <c r="H15" s="9">
        <f t="shared" si="2"/>
        <v>851.86</v>
      </c>
      <c r="I15" s="9">
        <f t="shared" si="3"/>
        <v>1703.72</v>
      </c>
      <c r="J15" s="11"/>
      <c r="K15" s="78"/>
      <c r="L15" s="187"/>
      <c r="M15" s="187"/>
      <c r="N15" s="187"/>
      <c r="O15" s="187"/>
      <c r="P15" s="187"/>
    </row>
    <row r="16" spans="1:18" ht="31.5" x14ac:dyDescent="0.25">
      <c r="A16" s="7" t="s">
        <v>33</v>
      </c>
      <c r="B16" s="69">
        <v>3</v>
      </c>
      <c r="C16" s="9">
        <v>294.17</v>
      </c>
      <c r="D16" s="67">
        <v>1</v>
      </c>
      <c r="E16" s="9">
        <v>294.17</v>
      </c>
      <c r="F16" s="8">
        <f t="shared" ref="F16:F23" si="4">SUM(B16+D16)</f>
        <v>4</v>
      </c>
      <c r="G16" s="9">
        <f t="shared" si="0"/>
        <v>882.51</v>
      </c>
      <c r="H16" s="9">
        <f t="shared" si="2"/>
        <v>294.17</v>
      </c>
      <c r="I16" s="9">
        <f t="shared" si="3"/>
        <v>1176.68</v>
      </c>
      <c r="J16" s="11"/>
      <c r="K16" s="78"/>
      <c r="L16" s="187"/>
      <c r="M16" s="187"/>
      <c r="N16" s="187"/>
      <c r="O16" s="187"/>
      <c r="P16" s="187"/>
    </row>
    <row r="17" spans="1:16" x14ac:dyDescent="0.25">
      <c r="A17" s="13" t="s">
        <v>57</v>
      </c>
      <c r="B17" s="69">
        <v>7</v>
      </c>
      <c r="C17" s="15">
        <v>147.08000000000001</v>
      </c>
      <c r="D17" s="67">
        <v>2</v>
      </c>
      <c r="E17" s="15">
        <v>147.08000000000001</v>
      </c>
      <c r="F17" s="14">
        <f t="shared" si="4"/>
        <v>9</v>
      </c>
      <c r="G17" s="15">
        <f t="shared" si="0"/>
        <v>1029.5600000000002</v>
      </c>
      <c r="H17" s="15">
        <f t="shared" si="2"/>
        <v>294.16000000000003</v>
      </c>
      <c r="I17" s="15">
        <f t="shared" si="3"/>
        <v>1323.7200000000003</v>
      </c>
      <c r="J17" s="11"/>
      <c r="L17" s="187"/>
      <c r="M17" s="187"/>
      <c r="N17" s="187"/>
      <c r="O17" s="187"/>
      <c r="P17" s="187"/>
    </row>
    <row r="18" spans="1:16" ht="31.5" x14ac:dyDescent="0.25">
      <c r="A18" s="17" t="s">
        <v>58</v>
      </c>
      <c r="B18" s="70">
        <v>77</v>
      </c>
      <c r="C18" s="19">
        <v>180.18</v>
      </c>
      <c r="D18" s="67">
        <v>49</v>
      </c>
      <c r="E18" s="19">
        <v>180.18</v>
      </c>
      <c r="F18" s="8">
        <f t="shared" si="4"/>
        <v>126</v>
      </c>
      <c r="G18" s="9">
        <f t="shared" si="0"/>
        <v>13873.86</v>
      </c>
      <c r="H18" s="9">
        <f t="shared" si="2"/>
        <v>8828.82</v>
      </c>
      <c r="I18" s="9">
        <f t="shared" si="3"/>
        <v>22702.68</v>
      </c>
      <c r="J18" s="11"/>
      <c r="L18" s="187"/>
      <c r="M18" s="187"/>
      <c r="N18" s="187"/>
      <c r="O18" s="187"/>
      <c r="P18" s="187"/>
    </row>
    <row r="19" spans="1:16" ht="15.75" x14ac:dyDescent="0.25">
      <c r="A19" s="17" t="s">
        <v>35</v>
      </c>
      <c r="B19" s="70">
        <v>4</v>
      </c>
      <c r="C19" s="19">
        <v>55.2</v>
      </c>
      <c r="D19" s="67">
        <v>2</v>
      </c>
      <c r="E19" s="19">
        <v>55.2</v>
      </c>
      <c r="F19" s="8">
        <f t="shared" si="4"/>
        <v>6</v>
      </c>
      <c r="G19" s="9">
        <f>SUM(B19*C19)</f>
        <v>220.8</v>
      </c>
      <c r="H19" s="9">
        <f t="shared" si="2"/>
        <v>110.4</v>
      </c>
      <c r="I19" s="9">
        <f t="shared" si="3"/>
        <v>331.20000000000005</v>
      </c>
      <c r="J19" s="11"/>
      <c r="L19" s="188"/>
      <c r="M19" s="189"/>
      <c r="N19" s="189"/>
      <c r="O19" s="189"/>
      <c r="P19" s="190"/>
    </row>
    <row r="20" spans="1:16" ht="31.5" x14ac:dyDescent="0.25">
      <c r="A20" s="17" t="s">
        <v>59</v>
      </c>
      <c r="B20" s="70">
        <v>21</v>
      </c>
      <c r="C20" s="19">
        <v>386.84</v>
      </c>
      <c r="D20" s="67">
        <v>13</v>
      </c>
      <c r="E20" s="19">
        <v>386.84</v>
      </c>
      <c r="F20" s="8">
        <f t="shared" si="4"/>
        <v>34</v>
      </c>
      <c r="G20" s="9">
        <f t="shared" si="0"/>
        <v>8123.6399999999994</v>
      </c>
      <c r="H20" s="9">
        <f t="shared" si="2"/>
        <v>5028.92</v>
      </c>
      <c r="I20" s="9">
        <f t="shared" si="3"/>
        <v>13152.56</v>
      </c>
      <c r="J20" s="11"/>
      <c r="L20" s="191"/>
      <c r="M20" s="192"/>
      <c r="N20" s="192"/>
      <c r="O20" s="192"/>
      <c r="P20" s="193"/>
    </row>
    <row r="21" spans="1:16" ht="31.5" x14ac:dyDescent="0.25">
      <c r="A21" s="17" t="s">
        <v>36</v>
      </c>
      <c r="B21" s="70">
        <v>7</v>
      </c>
      <c r="C21" s="19">
        <v>365.15</v>
      </c>
      <c r="D21" s="67">
        <v>3</v>
      </c>
      <c r="E21" s="19">
        <v>365.15</v>
      </c>
      <c r="F21" s="8">
        <f t="shared" si="4"/>
        <v>10</v>
      </c>
      <c r="G21" s="9">
        <f t="shared" si="0"/>
        <v>2556.0499999999997</v>
      </c>
      <c r="H21" s="9">
        <f t="shared" si="2"/>
        <v>1095.4499999999998</v>
      </c>
      <c r="I21" s="9">
        <f t="shared" si="3"/>
        <v>3651.4999999999995</v>
      </c>
      <c r="J21" s="11"/>
    </row>
    <row r="22" spans="1:16" ht="15.75" x14ac:dyDescent="0.25">
      <c r="A22" s="20" t="s">
        <v>37</v>
      </c>
      <c r="B22" s="69">
        <v>750</v>
      </c>
      <c r="C22" s="21">
        <v>9</v>
      </c>
      <c r="D22" s="67">
        <v>300</v>
      </c>
      <c r="E22" s="21">
        <v>9</v>
      </c>
      <c r="F22" s="8">
        <f t="shared" si="4"/>
        <v>1050</v>
      </c>
      <c r="G22" s="9">
        <f t="shared" si="0"/>
        <v>6750</v>
      </c>
      <c r="H22" s="9">
        <f t="shared" si="2"/>
        <v>2700</v>
      </c>
      <c r="I22" s="9">
        <f t="shared" si="3"/>
        <v>9450</v>
      </c>
      <c r="J22" s="22"/>
    </row>
    <row r="23" spans="1:16" ht="15.75" x14ac:dyDescent="0.25">
      <c r="A23" s="23" t="s">
        <v>60</v>
      </c>
      <c r="B23" s="69">
        <v>308</v>
      </c>
      <c r="C23" s="24">
        <v>18.45</v>
      </c>
      <c r="D23" s="67">
        <v>194</v>
      </c>
      <c r="E23" s="24">
        <v>18.45</v>
      </c>
      <c r="F23" s="25">
        <f t="shared" si="4"/>
        <v>502</v>
      </c>
      <c r="G23" s="15">
        <f t="shared" si="0"/>
        <v>5682.5999999999995</v>
      </c>
      <c r="H23" s="15">
        <f t="shared" si="2"/>
        <v>3579.2999999999997</v>
      </c>
      <c r="I23" s="26">
        <f t="shared" si="3"/>
        <v>9261.9</v>
      </c>
      <c r="J23" s="22"/>
    </row>
    <row r="24" spans="1:16" ht="15.75" x14ac:dyDescent="0.25">
      <c r="A24" s="20" t="s">
        <v>39</v>
      </c>
      <c r="B24" s="71" t="s">
        <v>12</v>
      </c>
      <c r="C24" s="21">
        <v>41.08</v>
      </c>
      <c r="D24" s="68">
        <v>20</v>
      </c>
      <c r="E24" s="21">
        <v>41.08</v>
      </c>
      <c r="F24" s="8">
        <f t="shared" ref="F24:F38" si="5">SUM(B24+D24)</f>
        <v>69</v>
      </c>
      <c r="G24" s="9">
        <f t="shared" si="0"/>
        <v>2012.9199999999998</v>
      </c>
      <c r="H24" s="9">
        <f t="shared" si="2"/>
        <v>821.59999999999991</v>
      </c>
      <c r="I24" s="9">
        <f t="shared" si="3"/>
        <v>2834.5199999999995</v>
      </c>
      <c r="J24" s="11"/>
    </row>
    <row r="25" spans="1:16" ht="15.75" x14ac:dyDescent="0.25">
      <c r="A25" s="20" t="s">
        <v>40</v>
      </c>
      <c r="B25" s="69">
        <v>22</v>
      </c>
      <c r="C25" s="21">
        <v>37.39</v>
      </c>
      <c r="D25" s="67">
        <v>10</v>
      </c>
      <c r="E25" s="21">
        <v>37.39</v>
      </c>
      <c r="F25" s="8">
        <f>SUM(B25+D25)</f>
        <v>32</v>
      </c>
      <c r="G25" s="9">
        <f t="shared" si="0"/>
        <v>822.58</v>
      </c>
      <c r="H25" s="9">
        <f>SUM(D25*E25)</f>
        <v>373.9</v>
      </c>
      <c r="I25" s="9">
        <f>SUM(G25+H25)</f>
        <v>1196.48</v>
      </c>
      <c r="J25" s="11"/>
    </row>
    <row r="26" spans="1:16" ht="15.75" x14ac:dyDescent="0.25">
      <c r="A26" s="7" t="s">
        <v>41</v>
      </c>
      <c r="B26" s="69">
        <v>25</v>
      </c>
      <c r="C26" s="21">
        <v>41.01</v>
      </c>
      <c r="D26" s="67">
        <v>10</v>
      </c>
      <c r="E26" s="21">
        <v>41.01</v>
      </c>
      <c r="F26" s="8">
        <f t="shared" si="5"/>
        <v>35</v>
      </c>
      <c r="G26" s="9">
        <f t="shared" si="0"/>
        <v>1025.25</v>
      </c>
      <c r="H26" s="9">
        <f t="shared" si="2"/>
        <v>410.09999999999997</v>
      </c>
      <c r="I26" s="9">
        <f t="shared" si="3"/>
        <v>1435.35</v>
      </c>
      <c r="J26" s="11"/>
    </row>
    <row r="27" spans="1:16" ht="15.75" x14ac:dyDescent="0.25">
      <c r="A27" s="7" t="s">
        <v>42</v>
      </c>
      <c r="B27" s="69">
        <v>20</v>
      </c>
      <c r="C27" s="21">
        <v>67.8</v>
      </c>
      <c r="D27" s="67">
        <v>10</v>
      </c>
      <c r="E27" s="21">
        <v>67.8</v>
      </c>
      <c r="F27" s="8">
        <f t="shared" si="5"/>
        <v>30</v>
      </c>
      <c r="G27" s="9">
        <f t="shared" si="0"/>
        <v>1356</v>
      </c>
      <c r="H27" s="9">
        <f t="shared" si="2"/>
        <v>678</v>
      </c>
      <c r="I27" s="9">
        <f t="shared" si="3"/>
        <v>2034</v>
      </c>
      <c r="J27" s="11"/>
    </row>
    <row r="28" spans="1:16" ht="15.75" x14ac:dyDescent="0.25">
      <c r="A28" s="7" t="s">
        <v>43</v>
      </c>
      <c r="B28" s="69">
        <v>25</v>
      </c>
      <c r="C28" s="21">
        <v>57.45</v>
      </c>
      <c r="D28" s="67">
        <v>10</v>
      </c>
      <c r="E28" s="21">
        <v>57.45</v>
      </c>
      <c r="F28" s="8">
        <f t="shared" si="5"/>
        <v>35</v>
      </c>
      <c r="G28" s="9">
        <f t="shared" si="0"/>
        <v>1436.25</v>
      </c>
      <c r="H28" s="9">
        <f t="shared" si="2"/>
        <v>574.5</v>
      </c>
      <c r="I28" s="9">
        <f t="shared" si="3"/>
        <v>2010.75</v>
      </c>
      <c r="J28" s="11"/>
    </row>
    <row r="29" spans="1:16" ht="15.75" x14ac:dyDescent="0.25">
      <c r="A29" s="17" t="s">
        <v>44</v>
      </c>
      <c r="B29" s="69">
        <v>15</v>
      </c>
      <c r="C29" s="21">
        <v>40.69</v>
      </c>
      <c r="D29" s="67">
        <v>5</v>
      </c>
      <c r="E29" s="21">
        <v>40.69</v>
      </c>
      <c r="F29" s="8">
        <f>SUM(B29+D29)</f>
        <v>20</v>
      </c>
      <c r="G29" s="9">
        <f t="shared" si="0"/>
        <v>610.34999999999991</v>
      </c>
      <c r="H29" s="9">
        <f>SUM(D29*E29)</f>
        <v>203.45</v>
      </c>
      <c r="I29" s="9">
        <f>SUM(G29+H29)</f>
        <v>813.8</v>
      </c>
      <c r="J29" s="11"/>
    </row>
    <row r="30" spans="1:16" ht="15.75" x14ac:dyDescent="0.25">
      <c r="A30" s="28" t="s">
        <v>45</v>
      </c>
      <c r="B30" s="69">
        <v>15</v>
      </c>
      <c r="C30" s="21">
        <v>64.38</v>
      </c>
      <c r="D30" s="67">
        <v>5</v>
      </c>
      <c r="E30" s="21">
        <v>64.38</v>
      </c>
      <c r="F30" s="8">
        <f>SUM(B30+D30)</f>
        <v>20</v>
      </c>
      <c r="G30" s="9">
        <f t="shared" si="0"/>
        <v>965.69999999999993</v>
      </c>
      <c r="H30" s="9">
        <f>SUM(D30*E30)</f>
        <v>321.89999999999998</v>
      </c>
      <c r="I30" s="9">
        <f>SUM(G30+H30)</f>
        <v>1287.5999999999999</v>
      </c>
      <c r="J30" s="11"/>
    </row>
    <row r="31" spans="1:16" ht="15.75" x14ac:dyDescent="0.25">
      <c r="A31" s="7" t="s">
        <v>46</v>
      </c>
      <c r="B31" s="69">
        <v>11</v>
      </c>
      <c r="C31" s="21">
        <v>56.15</v>
      </c>
      <c r="D31" s="67">
        <v>5</v>
      </c>
      <c r="E31" s="21">
        <v>56.15</v>
      </c>
      <c r="F31" s="8">
        <f t="shared" si="5"/>
        <v>16</v>
      </c>
      <c r="G31" s="9">
        <f t="shared" si="0"/>
        <v>617.65</v>
      </c>
      <c r="H31" s="9">
        <f t="shared" si="2"/>
        <v>280.75</v>
      </c>
      <c r="I31" s="9">
        <f t="shared" si="3"/>
        <v>898.4</v>
      </c>
      <c r="J31" s="11"/>
    </row>
    <row r="32" spans="1:16" ht="15.75" x14ac:dyDescent="0.25">
      <c r="A32" s="7" t="s">
        <v>47</v>
      </c>
      <c r="B32" s="69">
        <v>18</v>
      </c>
      <c r="C32" s="21">
        <v>73.47</v>
      </c>
      <c r="D32" s="67">
        <v>6</v>
      </c>
      <c r="E32" s="21">
        <v>73.47</v>
      </c>
      <c r="F32" s="8">
        <f t="shared" si="5"/>
        <v>24</v>
      </c>
      <c r="G32" s="9">
        <f t="shared" si="0"/>
        <v>1322.46</v>
      </c>
      <c r="H32" s="9">
        <f t="shared" si="2"/>
        <v>440.82</v>
      </c>
      <c r="I32" s="9">
        <f t="shared" si="3"/>
        <v>1763.28</v>
      </c>
      <c r="J32" s="11"/>
    </row>
    <row r="33" spans="1:10" ht="15.75" x14ac:dyDescent="0.25">
      <c r="A33" s="7" t="s">
        <v>48</v>
      </c>
      <c r="B33" s="69">
        <v>19</v>
      </c>
      <c r="C33" s="21">
        <v>40.549999999999997</v>
      </c>
      <c r="D33" s="67">
        <v>6</v>
      </c>
      <c r="E33" s="21">
        <v>40.549999999999997</v>
      </c>
      <c r="F33" s="8">
        <f t="shared" si="5"/>
        <v>25</v>
      </c>
      <c r="G33" s="9">
        <f t="shared" si="0"/>
        <v>770.44999999999993</v>
      </c>
      <c r="H33" s="9">
        <f t="shared" si="2"/>
        <v>243.29999999999998</v>
      </c>
      <c r="I33" s="9">
        <f t="shared" si="3"/>
        <v>1013.7499999999999</v>
      </c>
      <c r="J33" s="11"/>
    </row>
    <row r="34" spans="1:10" ht="15.75" x14ac:dyDescent="0.25">
      <c r="A34" s="20" t="s">
        <v>49</v>
      </c>
      <c r="B34" s="69">
        <v>17</v>
      </c>
      <c r="C34" s="21">
        <v>38.24</v>
      </c>
      <c r="D34" s="67">
        <v>6</v>
      </c>
      <c r="E34" s="21">
        <v>38.24</v>
      </c>
      <c r="F34" s="8">
        <f>SUM(B34+D34)</f>
        <v>23</v>
      </c>
      <c r="G34" s="9">
        <f t="shared" si="0"/>
        <v>650.08000000000004</v>
      </c>
      <c r="H34" s="9">
        <f>SUM(D34*E34)</f>
        <v>229.44</v>
      </c>
      <c r="I34" s="9">
        <f>SUM(G34+H34)</f>
        <v>879.52</v>
      </c>
      <c r="J34" s="11"/>
    </row>
    <row r="35" spans="1:10" ht="15.75" x14ac:dyDescent="0.25">
      <c r="A35" s="29" t="s">
        <v>50</v>
      </c>
      <c r="B35" s="69">
        <v>19</v>
      </c>
      <c r="C35" s="31">
        <v>46.87</v>
      </c>
      <c r="D35" s="67">
        <v>6</v>
      </c>
      <c r="E35" s="31">
        <v>46.87</v>
      </c>
      <c r="F35" s="30">
        <f>SUM(B35+D35)</f>
        <v>25</v>
      </c>
      <c r="G35" s="9">
        <f t="shared" si="0"/>
        <v>890.53</v>
      </c>
      <c r="H35" s="33">
        <f>SUM(D35*E35)</f>
        <v>281.21999999999997</v>
      </c>
      <c r="I35" s="33">
        <f>SUM(G35+H35)</f>
        <v>1171.75</v>
      </c>
      <c r="J35" s="11"/>
    </row>
    <row r="36" spans="1:10" ht="15.75" x14ac:dyDescent="0.25">
      <c r="A36" s="7" t="s">
        <v>51</v>
      </c>
      <c r="B36" s="69">
        <v>3</v>
      </c>
      <c r="C36" s="21">
        <v>50.26</v>
      </c>
      <c r="D36" s="67">
        <v>1</v>
      </c>
      <c r="E36" s="21">
        <v>50.26</v>
      </c>
      <c r="F36" s="8">
        <f t="shared" si="5"/>
        <v>4</v>
      </c>
      <c r="G36" s="9">
        <f t="shared" si="0"/>
        <v>150.78</v>
      </c>
      <c r="H36" s="9">
        <f t="shared" si="2"/>
        <v>50.26</v>
      </c>
      <c r="I36" s="9">
        <f t="shared" si="3"/>
        <v>201.04</v>
      </c>
      <c r="J36" s="11"/>
    </row>
    <row r="37" spans="1:10" ht="15.75" x14ac:dyDescent="0.25">
      <c r="A37" s="20" t="s">
        <v>52</v>
      </c>
      <c r="B37" s="69">
        <v>1</v>
      </c>
      <c r="C37" s="21">
        <v>442.8</v>
      </c>
      <c r="D37" s="67">
        <v>1</v>
      </c>
      <c r="E37" s="21">
        <v>442.8</v>
      </c>
      <c r="F37" s="8">
        <f t="shared" si="5"/>
        <v>2</v>
      </c>
      <c r="G37" s="9">
        <f t="shared" si="0"/>
        <v>442.8</v>
      </c>
      <c r="H37" s="9">
        <f t="shared" si="2"/>
        <v>442.8</v>
      </c>
      <c r="I37" s="9">
        <f t="shared" si="3"/>
        <v>885.6</v>
      </c>
      <c r="J37" s="11"/>
    </row>
    <row r="38" spans="1:10" ht="15.75" x14ac:dyDescent="0.25">
      <c r="A38" s="7" t="s">
        <v>53</v>
      </c>
      <c r="B38" s="69">
        <v>2</v>
      </c>
      <c r="C38" s="21">
        <v>145.53</v>
      </c>
      <c r="D38" s="67">
        <v>1</v>
      </c>
      <c r="E38" s="21">
        <v>145.53</v>
      </c>
      <c r="F38" s="8">
        <f t="shared" si="5"/>
        <v>3</v>
      </c>
      <c r="G38" s="9">
        <f t="shared" si="0"/>
        <v>291.06</v>
      </c>
      <c r="H38" s="9">
        <f t="shared" si="2"/>
        <v>145.53</v>
      </c>
      <c r="I38" s="9">
        <f t="shared" si="3"/>
        <v>436.59000000000003</v>
      </c>
      <c r="J38" s="11"/>
    </row>
    <row r="39" spans="1:10" ht="15.75" x14ac:dyDescent="0.25">
      <c r="A39" s="20"/>
      <c r="B39" s="69"/>
      <c r="C39" s="21"/>
      <c r="D39" s="67"/>
      <c r="E39" s="21"/>
      <c r="F39" s="8"/>
      <c r="G39" s="9"/>
      <c r="H39" s="9"/>
      <c r="I39" s="9"/>
      <c r="J39" s="11"/>
    </row>
    <row r="40" spans="1:10" ht="15.75" x14ac:dyDescent="0.25">
      <c r="A40" s="34"/>
      <c r="B40" s="69"/>
      <c r="C40" s="35"/>
      <c r="D40" s="67"/>
      <c r="E40" s="35"/>
      <c r="F40" s="25"/>
      <c r="G40" s="9"/>
      <c r="H40" s="36"/>
      <c r="I40" s="36"/>
      <c r="J40" s="11"/>
    </row>
    <row r="41" spans="1:10" x14ac:dyDescent="0.25">
      <c r="A41" s="23"/>
      <c r="B41" s="69"/>
      <c r="C41" s="24"/>
      <c r="D41" s="67"/>
      <c r="E41" s="24"/>
      <c r="F41" s="14"/>
      <c r="G41" s="15"/>
      <c r="H41" s="15"/>
      <c r="I41" s="15"/>
      <c r="J41" s="11"/>
    </row>
    <row r="42" spans="1:10" x14ac:dyDescent="0.25">
      <c r="A42" s="118" t="s">
        <v>13</v>
      </c>
      <c r="B42" s="119"/>
      <c r="C42" s="119"/>
      <c r="D42" s="119"/>
      <c r="E42" s="119"/>
      <c r="F42" s="120"/>
      <c r="G42" s="37" t="s">
        <v>14</v>
      </c>
      <c r="H42" s="38" t="s">
        <v>15</v>
      </c>
      <c r="I42" s="81">
        <f>SUM(I11:I41)</f>
        <v>90122.25</v>
      </c>
      <c r="J42" s="82"/>
    </row>
    <row r="43" spans="1:10" x14ac:dyDescent="0.25">
      <c r="A43" s="39"/>
      <c r="B43" s="40"/>
      <c r="C43" s="40"/>
      <c r="D43" s="40"/>
      <c r="E43" s="40"/>
      <c r="F43" s="40"/>
      <c r="G43" s="15">
        <f>SUM(G11:G41)</f>
        <v>59871.01999999999</v>
      </c>
      <c r="H43" s="15">
        <f>SUM(H11:H41)</f>
        <v>30251.229999999996</v>
      </c>
      <c r="I43" s="83"/>
      <c r="J43" s="84"/>
    </row>
    <row r="44" spans="1:10" ht="18.75" x14ac:dyDescent="0.25">
      <c r="A44" s="121" t="s">
        <v>16</v>
      </c>
      <c r="B44" s="122"/>
      <c r="C44" s="122"/>
      <c r="D44" s="122"/>
      <c r="E44" s="122"/>
      <c r="F44" s="122"/>
      <c r="G44" s="122"/>
      <c r="H44" s="194"/>
      <c r="I44" s="85"/>
      <c r="J44" s="86"/>
    </row>
    <row r="45" spans="1:10" x14ac:dyDescent="0.25">
      <c r="A45" s="87"/>
      <c r="B45" s="88"/>
      <c r="C45" s="89"/>
      <c r="D45" s="87"/>
      <c r="E45" s="88"/>
      <c r="F45" s="88"/>
      <c r="G45" s="89"/>
      <c r="H45" s="87"/>
      <c r="I45" s="88"/>
      <c r="J45" s="89"/>
    </row>
    <row r="46" spans="1:10" x14ac:dyDescent="0.25">
      <c r="A46" s="90"/>
      <c r="B46" s="91"/>
      <c r="C46" s="92"/>
      <c r="D46" s="90"/>
      <c r="E46" s="91"/>
      <c r="F46" s="91"/>
      <c r="G46" s="92"/>
      <c r="H46" s="90"/>
      <c r="I46" s="91"/>
      <c r="J46" s="92"/>
    </row>
    <row r="47" spans="1:10" x14ac:dyDescent="0.25">
      <c r="A47" s="90"/>
      <c r="B47" s="91"/>
      <c r="C47" s="92"/>
      <c r="D47" s="90"/>
      <c r="E47" s="91"/>
      <c r="F47" s="91"/>
      <c r="G47" s="92"/>
      <c r="H47" s="90"/>
      <c r="I47" s="91"/>
      <c r="J47" s="92"/>
    </row>
    <row r="48" spans="1:10" x14ac:dyDescent="0.25">
      <c r="A48" s="93"/>
      <c r="B48" s="94"/>
      <c r="C48" s="95"/>
      <c r="D48" s="93"/>
      <c r="E48" s="94"/>
      <c r="F48" s="94"/>
      <c r="G48" s="95"/>
      <c r="H48" s="93"/>
      <c r="I48" s="94"/>
      <c r="J48" s="95"/>
    </row>
    <row r="49" spans="1:10" ht="15.75" x14ac:dyDescent="0.25">
      <c r="A49" s="41"/>
      <c r="B49" s="42"/>
      <c r="C49" s="42"/>
      <c r="D49" s="42"/>
      <c r="E49" s="42"/>
      <c r="F49" s="42"/>
      <c r="G49" s="42"/>
      <c r="H49" s="42"/>
      <c r="I49" s="42"/>
      <c r="J49" s="43"/>
    </row>
    <row r="50" spans="1:10" x14ac:dyDescent="0.25">
      <c r="A50" s="136"/>
      <c r="B50" s="144"/>
      <c r="C50" s="145"/>
      <c r="D50" s="145"/>
      <c r="E50" s="145"/>
      <c r="F50" s="145"/>
      <c r="G50" s="145"/>
      <c r="H50" s="145"/>
      <c r="I50" s="146"/>
      <c r="J50" s="1"/>
    </row>
    <row r="51" spans="1:10" x14ac:dyDescent="0.25">
      <c r="A51" s="137"/>
      <c r="B51" s="147"/>
      <c r="C51" s="148"/>
      <c r="D51" s="148"/>
      <c r="E51" s="148"/>
      <c r="F51" s="148"/>
      <c r="G51" s="148"/>
      <c r="H51" s="148"/>
      <c r="I51" s="149"/>
      <c r="J51" s="2"/>
    </row>
    <row r="52" spans="1:10" x14ac:dyDescent="0.25">
      <c r="A52" s="137"/>
      <c r="B52" s="147"/>
      <c r="C52" s="148"/>
      <c r="D52" s="148"/>
      <c r="E52" s="148"/>
      <c r="F52" s="148"/>
      <c r="G52" s="148"/>
      <c r="H52" s="148"/>
      <c r="I52" s="149"/>
      <c r="J52" s="44"/>
    </row>
    <row r="53" spans="1:10" x14ac:dyDescent="0.25">
      <c r="A53" s="115"/>
      <c r="B53" s="150"/>
      <c r="C53" s="151"/>
      <c r="D53" s="151"/>
      <c r="E53" s="151"/>
      <c r="F53" s="151"/>
      <c r="G53" s="151"/>
      <c r="H53" s="151"/>
      <c r="I53" s="152"/>
      <c r="J53" s="45" t="s">
        <v>0</v>
      </c>
    </row>
    <row r="54" spans="1:10" ht="21" thickBot="1" x14ac:dyDescent="0.3">
      <c r="A54" s="46" t="s">
        <v>1</v>
      </c>
      <c r="B54" s="184" t="s">
        <v>17</v>
      </c>
      <c r="C54" s="141"/>
      <c r="D54" s="141"/>
      <c r="E54" s="141"/>
      <c r="F54" s="141"/>
      <c r="G54" s="141"/>
      <c r="H54" s="141"/>
      <c r="I54" s="141"/>
      <c r="J54" s="4"/>
    </row>
    <row r="55" spans="1:10" x14ac:dyDescent="0.25">
      <c r="A55" s="142" t="s">
        <v>3</v>
      </c>
      <c r="B55" s="96" t="s">
        <v>4</v>
      </c>
      <c r="C55" s="97"/>
      <c r="D55" s="98"/>
      <c r="E55" s="47"/>
      <c r="F55" s="185" t="s">
        <v>5</v>
      </c>
      <c r="G55" s="101" t="s">
        <v>6</v>
      </c>
      <c r="H55" s="101" t="s">
        <v>7</v>
      </c>
      <c r="I55" s="134" t="s">
        <v>8</v>
      </c>
      <c r="J55" s="116" t="s">
        <v>0</v>
      </c>
    </row>
    <row r="56" spans="1:10" ht="18.75" x14ac:dyDescent="0.25">
      <c r="A56" s="143"/>
      <c r="B56" s="73" t="s">
        <v>9</v>
      </c>
      <c r="C56" s="5" t="s">
        <v>10</v>
      </c>
      <c r="D56" s="75" t="s">
        <v>11</v>
      </c>
      <c r="E56" s="5" t="s">
        <v>10</v>
      </c>
      <c r="F56" s="186"/>
      <c r="G56" s="102"/>
      <c r="H56" s="102"/>
      <c r="I56" s="135"/>
      <c r="J56" s="138"/>
    </row>
    <row r="57" spans="1:10" ht="15.75" x14ac:dyDescent="0.25">
      <c r="A57" s="7" t="s">
        <v>23</v>
      </c>
      <c r="B57" s="69">
        <v>10</v>
      </c>
      <c r="C57" s="9" t="s">
        <v>18</v>
      </c>
      <c r="D57" s="76">
        <v>5</v>
      </c>
      <c r="E57" s="9" t="s">
        <v>18</v>
      </c>
      <c r="F57" s="8">
        <f>SUM(B57+D57)</f>
        <v>15</v>
      </c>
      <c r="G57" s="9">
        <f>SUM(B57*C57)</f>
        <v>561.4</v>
      </c>
      <c r="H57" s="9">
        <f>SUM(D57*E57)</f>
        <v>280.7</v>
      </c>
      <c r="I57" s="9">
        <f>SUM(G57+H57)</f>
        <v>842.09999999999991</v>
      </c>
      <c r="J57" s="48"/>
    </row>
    <row r="58" spans="1:10" ht="15.75" x14ac:dyDescent="0.25">
      <c r="A58" s="7" t="s">
        <v>24</v>
      </c>
      <c r="B58" s="69">
        <v>7</v>
      </c>
      <c r="C58" s="9">
        <v>258.22000000000003</v>
      </c>
      <c r="D58" s="76">
        <v>3</v>
      </c>
      <c r="E58" s="9">
        <v>258.22000000000003</v>
      </c>
      <c r="F58" s="8">
        <f>SUM(B58+D58)</f>
        <v>10</v>
      </c>
      <c r="G58" s="9">
        <f>SUM(B58*C58)</f>
        <v>1807.5400000000002</v>
      </c>
      <c r="H58" s="9">
        <f>SUM(D58*E58)</f>
        <v>774.66000000000008</v>
      </c>
      <c r="I58" s="9">
        <f>SUM(G58+H58)</f>
        <v>2582.2000000000003</v>
      </c>
      <c r="J58" s="48"/>
    </row>
    <row r="59" spans="1:10" ht="15.75" x14ac:dyDescent="0.25">
      <c r="A59" s="7" t="s">
        <v>25</v>
      </c>
      <c r="B59" s="69">
        <v>40</v>
      </c>
      <c r="C59" s="9">
        <v>110.21</v>
      </c>
      <c r="D59" s="76">
        <v>20</v>
      </c>
      <c r="E59" s="9">
        <v>110.21</v>
      </c>
      <c r="F59" s="8">
        <f>SUM(B59+D59)</f>
        <v>60</v>
      </c>
      <c r="G59" s="9">
        <f>SUM(B59*C59)</f>
        <v>4408.3999999999996</v>
      </c>
      <c r="H59" s="9">
        <f>SUM(D59*E59)</f>
        <v>2204.1999999999998</v>
      </c>
      <c r="I59" s="9">
        <f>SUM(G59+H59)</f>
        <v>6612.5999999999995</v>
      </c>
      <c r="J59" s="48"/>
    </row>
    <row r="60" spans="1:10" ht="15.75" x14ac:dyDescent="0.25">
      <c r="A60" s="7" t="s">
        <v>26</v>
      </c>
      <c r="B60" s="69">
        <v>15</v>
      </c>
      <c r="C60" s="9">
        <v>587.1</v>
      </c>
      <c r="D60" s="76">
        <v>6</v>
      </c>
      <c r="E60" s="9">
        <v>587.1</v>
      </c>
      <c r="F60" s="8">
        <f t="shared" ref="F60:F66" si="6">SUM(B60+D60)</f>
        <v>21</v>
      </c>
      <c r="G60" s="9">
        <f t="shared" ref="G60:G88" si="7">SUM(B60*C60)</f>
        <v>8806.5</v>
      </c>
      <c r="H60" s="9">
        <f t="shared" ref="H60:H88" si="8">SUM(D60*E60)</f>
        <v>3522.6000000000004</v>
      </c>
      <c r="I60" s="9">
        <f t="shared" ref="I60:I88" si="9">SUM(G60+H60)</f>
        <v>12329.1</v>
      </c>
      <c r="J60" s="11"/>
    </row>
    <row r="61" spans="1:10" ht="15.75" x14ac:dyDescent="0.25">
      <c r="A61" s="7" t="s">
        <v>27</v>
      </c>
      <c r="B61" s="69">
        <v>13</v>
      </c>
      <c r="C61" s="9">
        <v>66.95</v>
      </c>
      <c r="D61" s="76">
        <v>6</v>
      </c>
      <c r="E61" s="9">
        <v>66.95</v>
      </c>
      <c r="F61" s="8">
        <f t="shared" si="6"/>
        <v>19</v>
      </c>
      <c r="G61" s="9">
        <f t="shared" si="7"/>
        <v>870.35</v>
      </c>
      <c r="H61" s="9">
        <f t="shared" si="8"/>
        <v>401.70000000000005</v>
      </c>
      <c r="I61" s="9">
        <f t="shared" si="9"/>
        <v>1272.0500000000002</v>
      </c>
      <c r="J61" s="11"/>
    </row>
    <row r="62" spans="1:10" ht="15.75" x14ac:dyDescent="0.25">
      <c r="A62" s="7" t="s">
        <v>28</v>
      </c>
      <c r="B62" s="69">
        <v>6</v>
      </c>
      <c r="C62" s="9">
        <v>729.29</v>
      </c>
      <c r="D62" s="76">
        <v>2</v>
      </c>
      <c r="E62" s="9">
        <v>729.29</v>
      </c>
      <c r="F62" s="8">
        <f t="shared" si="6"/>
        <v>8</v>
      </c>
      <c r="G62" s="9">
        <f t="shared" si="7"/>
        <v>4375.74</v>
      </c>
      <c r="H62" s="9">
        <f t="shared" si="8"/>
        <v>1458.58</v>
      </c>
      <c r="I62" s="9">
        <f t="shared" si="9"/>
        <v>5834.32</v>
      </c>
      <c r="J62" s="11"/>
    </row>
    <row r="63" spans="1:10" ht="15.75" x14ac:dyDescent="0.25">
      <c r="A63" s="7" t="s">
        <v>29</v>
      </c>
      <c r="B63" s="69">
        <v>3</v>
      </c>
      <c r="C63" s="9">
        <v>476.01</v>
      </c>
      <c r="D63" s="76">
        <v>0</v>
      </c>
      <c r="E63" s="9">
        <v>476.01</v>
      </c>
      <c r="F63" s="8">
        <f t="shared" si="6"/>
        <v>3</v>
      </c>
      <c r="G63" s="9">
        <f t="shared" si="7"/>
        <v>1428.03</v>
      </c>
      <c r="H63" s="9">
        <f t="shared" si="8"/>
        <v>0</v>
      </c>
      <c r="I63" s="9">
        <f t="shared" si="9"/>
        <v>1428.03</v>
      </c>
      <c r="J63" s="11"/>
    </row>
    <row r="64" spans="1:10" ht="15.75" x14ac:dyDescent="0.25">
      <c r="A64" s="7" t="s">
        <v>30</v>
      </c>
      <c r="B64" s="69">
        <v>3</v>
      </c>
      <c r="C64" s="9">
        <v>19.28</v>
      </c>
      <c r="D64" s="76">
        <v>1</v>
      </c>
      <c r="E64" s="9">
        <v>19.28</v>
      </c>
      <c r="F64" s="8">
        <f t="shared" si="6"/>
        <v>4</v>
      </c>
      <c r="G64" s="9">
        <f t="shared" si="7"/>
        <v>57.84</v>
      </c>
      <c r="H64" s="9">
        <f t="shared" si="8"/>
        <v>19.28</v>
      </c>
      <c r="I64" s="9">
        <f t="shared" si="9"/>
        <v>77.12</v>
      </c>
      <c r="J64" s="11"/>
    </row>
    <row r="65" spans="1:10" ht="31.5" x14ac:dyDescent="0.25">
      <c r="A65" s="7" t="s">
        <v>31</v>
      </c>
      <c r="B65" s="69">
        <v>7</v>
      </c>
      <c r="C65" s="9">
        <v>164.24</v>
      </c>
      <c r="D65" s="76">
        <v>3</v>
      </c>
      <c r="E65" s="9">
        <v>164.24</v>
      </c>
      <c r="F65" s="8">
        <f t="shared" si="6"/>
        <v>10</v>
      </c>
      <c r="G65" s="9">
        <f t="shared" si="7"/>
        <v>1149.68</v>
      </c>
      <c r="H65" s="9">
        <f t="shared" si="8"/>
        <v>492.72</v>
      </c>
      <c r="I65" s="9">
        <f t="shared" si="9"/>
        <v>1642.4</v>
      </c>
      <c r="J65" s="11"/>
    </row>
    <row r="66" spans="1:10" ht="15.75" x14ac:dyDescent="0.25">
      <c r="A66" s="7" t="s">
        <v>32</v>
      </c>
      <c r="B66" s="70">
        <v>2</v>
      </c>
      <c r="C66" s="9">
        <v>851.86</v>
      </c>
      <c r="D66" s="76">
        <v>1</v>
      </c>
      <c r="E66" s="9">
        <v>851.86</v>
      </c>
      <c r="F66" s="8">
        <f t="shared" si="6"/>
        <v>3</v>
      </c>
      <c r="G66" s="9">
        <f t="shared" si="7"/>
        <v>1703.72</v>
      </c>
      <c r="H66" s="9">
        <f t="shared" si="8"/>
        <v>851.86</v>
      </c>
      <c r="I66" s="9">
        <f t="shared" si="9"/>
        <v>2555.58</v>
      </c>
      <c r="J66" s="11"/>
    </row>
    <row r="67" spans="1:10" ht="31.5" x14ac:dyDescent="0.25">
      <c r="A67" s="7" t="s">
        <v>33</v>
      </c>
      <c r="B67" s="69">
        <v>3</v>
      </c>
      <c r="C67" s="9">
        <v>294.17</v>
      </c>
      <c r="D67" s="76">
        <v>1</v>
      </c>
      <c r="E67" s="9">
        <v>294.17</v>
      </c>
      <c r="F67" s="8">
        <f t="shared" ref="F67:F72" si="10">SUM(B67+D67)</f>
        <v>4</v>
      </c>
      <c r="G67" s="9">
        <f t="shared" si="7"/>
        <v>882.51</v>
      </c>
      <c r="H67" s="9">
        <f t="shared" si="8"/>
        <v>294.17</v>
      </c>
      <c r="I67" s="9">
        <f t="shared" si="9"/>
        <v>1176.68</v>
      </c>
      <c r="J67" s="11"/>
    </row>
    <row r="68" spans="1:10" ht="28.5" x14ac:dyDescent="0.25">
      <c r="A68" s="13" t="s">
        <v>34</v>
      </c>
      <c r="B68" s="69">
        <v>7</v>
      </c>
      <c r="C68" s="15">
        <v>128.69999999999999</v>
      </c>
      <c r="D68" s="76">
        <v>3</v>
      </c>
      <c r="E68" s="15">
        <v>128.69999999999999</v>
      </c>
      <c r="F68" s="8">
        <f t="shared" si="10"/>
        <v>10</v>
      </c>
      <c r="G68" s="15">
        <f t="shared" si="7"/>
        <v>900.89999999999986</v>
      </c>
      <c r="H68" s="15">
        <f t="shared" si="8"/>
        <v>386.09999999999997</v>
      </c>
      <c r="I68" s="15">
        <f t="shared" si="9"/>
        <v>1286.9999999999998</v>
      </c>
      <c r="J68" s="11"/>
    </row>
    <row r="69" spans="1:10" ht="15.75" x14ac:dyDescent="0.25">
      <c r="A69" s="17" t="s">
        <v>35</v>
      </c>
      <c r="B69" s="70">
        <v>4</v>
      </c>
      <c r="C69" s="19">
        <v>55.2</v>
      </c>
      <c r="D69" s="76">
        <v>2</v>
      </c>
      <c r="E69" s="19">
        <v>55.2</v>
      </c>
      <c r="F69" s="8">
        <f t="shared" si="10"/>
        <v>6</v>
      </c>
      <c r="G69" s="9">
        <f t="shared" si="7"/>
        <v>220.8</v>
      </c>
      <c r="H69" s="9">
        <f t="shared" si="8"/>
        <v>110.4</v>
      </c>
      <c r="I69" s="9">
        <f t="shared" si="9"/>
        <v>331.20000000000005</v>
      </c>
      <c r="J69" s="11"/>
    </row>
    <row r="70" spans="1:10" ht="31.5" x14ac:dyDescent="0.25">
      <c r="A70" s="17" t="s">
        <v>36</v>
      </c>
      <c r="B70" s="70">
        <v>80</v>
      </c>
      <c r="C70" s="19">
        <v>365.15</v>
      </c>
      <c r="D70" s="76">
        <v>40</v>
      </c>
      <c r="E70" s="19">
        <v>365.15</v>
      </c>
      <c r="F70" s="8">
        <f t="shared" si="10"/>
        <v>120</v>
      </c>
      <c r="G70" s="9">
        <f t="shared" si="7"/>
        <v>29212</v>
      </c>
      <c r="H70" s="9">
        <f t="shared" si="8"/>
        <v>14606</v>
      </c>
      <c r="I70" s="9">
        <f t="shared" si="9"/>
        <v>43818</v>
      </c>
      <c r="J70" s="11"/>
    </row>
    <row r="71" spans="1:10" ht="15.75" x14ac:dyDescent="0.25">
      <c r="A71" s="20" t="s">
        <v>37</v>
      </c>
      <c r="B71" s="69">
        <v>750</v>
      </c>
      <c r="C71" s="21">
        <v>9</v>
      </c>
      <c r="D71" s="76">
        <v>300</v>
      </c>
      <c r="E71" s="21">
        <v>9</v>
      </c>
      <c r="F71" s="8">
        <f t="shared" si="10"/>
        <v>1050</v>
      </c>
      <c r="G71" s="9">
        <f t="shared" si="7"/>
        <v>6750</v>
      </c>
      <c r="H71" s="9">
        <f t="shared" si="8"/>
        <v>2700</v>
      </c>
      <c r="I71" s="9">
        <f t="shared" si="9"/>
        <v>9450</v>
      </c>
      <c r="J71" s="11"/>
    </row>
    <row r="72" spans="1:10" ht="15.75" x14ac:dyDescent="0.25">
      <c r="A72" s="20" t="s">
        <v>38</v>
      </c>
      <c r="B72" s="69">
        <v>12</v>
      </c>
      <c r="C72" s="21">
        <v>19.989999999999998</v>
      </c>
      <c r="D72" s="76">
        <v>0</v>
      </c>
      <c r="E72" s="21">
        <v>19.989999999999998</v>
      </c>
      <c r="F72" s="8">
        <f t="shared" si="10"/>
        <v>12</v>
      </c>
      <c r="G72" s="9">
        <f t="shared" si="7"/>
        <v>239.88</v>
      </c>
      <c r="H72" s="9">
        <f t="shared" si="8"/>
        <v>0</v>
      </c>
      <c r="I72" s="9">
        <f t="shared" si="9"/>
        <v>239.88</v>
      </c>
      <c r="J72" s="11"/>
    </row>
    <row r="73" spans="1:10" ht="15.75" x14ac:dyDescent="0.25">
      <c r="A73" s="20" t="s">
        <v>39</v>
      </c>
      <c r="B73" s="71" t="s">
        <v>12</v>
      </c>
      <c r="C73" s="21">
        <v>41.08</v>
      </c>
      <c r="D73" s="77">
        <v>20</v>
      </c>
      <c r="E73" s="21">
        <v>41.08</v>
      </c>
      <c r="F73" s="8">
        <f t="shared" ref="F73:F88" si="11">SUM(B73+D73)</f>
        <v>69</v>
      </c>
      <c r="G73" s="9">
        <f t="shared" si="7"/>
        <v>2012.9199999999998</v>
      </c>
      <c r="H73" s="9">
        <f t="shared" si="8"/>
        <v>821.59999999999991</v>
      </c>
      <c r="I73" s="9">
        <f t="shared" si="9"/>
        <v>2834.5199999999995</v>
      </c>
      <c r="J73" s="11"/>
    </row>
    <row r="74" spans="1:10" ht="15.75" x14ac:dyDescent="0.25">
      <c r="A74" s="20" t="s">
        <v>40</v>
      </c>
      <c r="B74" s="69">
        <v>22</v>
      </c>
      <c r="C74" s="21">
        <v>37.39</v>
      </c>
      <c r="D74" s="76">
        <v>10</v>
      </c>
      <c r="E74" s="21">
        <v>37.39</v>
      </c>
      <c r="F74" s="8">
        <f t="shared" si="11"/>
        <v>32</v>
      </c>
      <c r="G74" s="9">
        <f t="shared" si="7"/>
        <v>822.58</v>
      </c>
      <c r="H74" s="9">
        <f t="shared" si="8"/>
        <v>373.9</v>
      </c>
      <c r="I74" s="9">
        <f t="shared" si="9"/>
        <v>1196.48</v>
      </c>
      <c r="J74" s="11"/>
    </row>
    <row r="75" spans="1:10" ht="15.75" x14ac:dyDescent="0.25">
      <c r="A75" s="7" t="s">
        <v>41</v>
      </c>
      <c r="B75" s="69">
        <v>24</v>
      </c>
      <c r="C75" s="21">
        <v>41.01</v>
      </c>
      <c r="D75" s="76">
        <v>10</v>
      </c>
      <c r="E75" s="21">
        <v>41.01</v>
      </c>
      <c r="F75" s="8">
        <f t="shared" si="11"/>
        <v>34</v>
      </c>
      <c r="G75" s="9">
        <f t="shared" si="7"/>
        <v>984.24</v>
      </c>
      <c r="H75" s="9">
        <f t="shared" si="8"/>
        <v>410.09999999999997</v>
      </c>
      <c r="I75" s="9">
        <f t="shared" si="9"/>
        <v>1394.34</v>
      </c>
      <c r="J75" s="11"/>
    </row>
    <row r="76" spans="1:10" ht="15.75" x14ac:dyDescent="0.25">
      <c r="A76" s="7" t="s">
        <v>42</v>
      </c>
      <c r="B76" s="69">
        <v>20</v>
      </c>
      <c r="C76" s="21">
        <v>67.8</v>
      </c>
      <c r="D76" s="76">
        <v>10</v>
      </c>
      <c r="E76" s="21">
        <v>67.8</v>
      </c>
      <c r="F76" s="8">
        <f t="shared" si="11"/>
        <v>30</v>
      </c>
      <c r="G76" s="9">
        <f t="shared" si="7"/>
        <v>1356</v>
      </c>
      <c r="H76" s="9">
        <f t="shared" si="8"/>
        <v>678</v>
      </c>
      <c r="I76" s="9">
        <f t="shared" si="9"/>
        <v>2034</v>
      </c>
      <c r="J76" s="11"/>
    </row>
    <row r="77" spans="1:10" ht="15.75" x14ac:dyDescent="0.25">
      <c r="A77" s="7" t="s">
        <v>43</v>
      </c>
      <c r="B77" s="69">
        <v>25</v>
      </c>
      <c r="C77" s="21">
        <v>57.45</v>
      </c>
      <c r="D77" s="76">
        <v>10</v>
      </c>
      <c r="E77" s="21">
        <v>57.45</v>
      </c>
      <c r="F77" s="8">
        <f t="shared" si="11"/>
        <v>35</v>
      </c>
      <c r="G77" s="9">
        <f t="shared" si="7"/>
        <v>1436.25</v>
      </c>
      <c r="H77" s="9">
        <f t="shared" si="8"/>
        <v>574.5</v>
      </c>
      <c r="I77" s="9">
        <f t="shared" si="9"/>
        <v>2010.75</v>
      </c>
      <c r="J77" s="11"/>
    </row>
    <row r="78" spans="1:10" ht="15.75" x14ac:dyDescent="0.25">
      <c r="A78" s="17" t="s">
        <v>44</v>
      </c>
      <c r="B78" s="69">
        <v>15</v>
      </c>
      <c r="C78" s="21">
        <v>40.69</v>
      </c>
      <c r="D78" s="76">
        <v>5</v>
      </c>
      <c r="E78" s="21">
        <v>40.69</v>
      </c>
      <c r="F78" s="8">
        <f t="shared" si="11"/>
        <v>20</v>
      </c>
      <c r="G78" s="9">
        <f t="shared" si="7"/>
        <v>610.34999999999991</v>
      </c>
      <c r="H78" s="9">
        <f t="shared" si="8"/>
        <v>203.45</v>
      </c>
      <c r="I78" s="9">
        <f t="shared" si="9"/>
        <v>813.8</v>
      </c>
      <c r="J78" s="11"/>
    </row>
    <row r="79" spans="1:10" ht="15.75" x14ac:dyDescent="0.25">
      <c r="A79" s="28" t="s">
        <v>45</v>
      </c>
      <c r="B79" s="69">
        <v>15</v>
      </c>
      <c r="C79" s="21">
        <v>64.38</v>
      </c>
      <c r="D79" s="76">
        <v>5</v>
      </c>
      <c r="E79" s="21">
        <v>64.38</v>
      </c>
      <c r="F79" s="8">
        <f t="shared" si="11"/>
        <v>20</v>
      </c>
      <c r="G79" s="9">
        <f t="shared" si="7"/>
        <v>965.69999999999993</v>
      </c>
      <c r="H79" s="9">
        <f t="shared" si="8"/>
        <v>321.89999999999998</v>
      </c>
      <c r="I79" s="9">
        <f t="shared" si="9"/>
        <v>1287.5999999999999</v>
      </c>
      <c r="J79" s="11"/>
    </row>
    <row r="80" spans="1:10" ht="15.75" x14ac:dyDescent="0.25">
      <c r="A80" s="7" t="s">
        <v>46</v>
      </c>
      <c r="B80" s="69">
        <v>11</v>
      </c>
      <c r="C80" s="21">
        <v>56.15</v>
      </c>
      <c r="D80" s="76">
        <v>5</v>
      </c>
      <c r="E80" s="21">
        <v>56.15</v>
      </c>
      <c r="F80" s="8">
        <f t="shared" si="11"/>
        <v>16</v>
      </c>
      <c r="G80" s="9">
        <f t="shared" si="7"/>
        <v>617.65</v>
      </c>
      <c r="H80" s="9">
        <f t="shared" si="8"/>
        <v>280.75</v>
      </c>
      <c r="I80" s="9">
        <f t="shared" si="9"/>
        <v>898.4</v>
      </c>
      <c r="J80" s="11"/>
    </row>
    <row r="81" spans="1:10" ht="15.75" x14ac:dyDescent="0.25">
      <c r="A81" s="7" t="s">
        <v>47</v>
      </c>
      <c r="B81" s="69">
        <v>18</v>
      </c>
      <c r="C81" s="21">
        <v>73.47</v>
      </c>
      <c r="D81" s="76">
        <v>6</v>
      </c>
      <c r="E81" s="21">
        <v>73.47</v>
      </c>
      <c r="F81" s="8">
        <f t="shared" si="11"/>
        <v>24</v>
      </c>
      <c r="G81" s="9">
        <f t="shared" si="7"/>
        <v>1322.46</v>
      </c>
      <c r="H81" s="9">
        <f t="shared" si="8"/>
        <v>440.82</v>
      </c>
      <c r="I81" s="9">
        <f t="shared" si="9"/>
        <v>1763.28</v>
      </c>
      <c r="J81" s="11"/>
    </row>
    <row r="82" spans="1:10" ht="15.75" x14ac:dyDescent="0.25">
      <c r="A82" s="7" t="s">
        <v>48</v>
      </c>
      <c r="B82" s="69">
        <v>19</v>
      </c>
      <c r="C82" s="21">
        <v>40.549999999999997</v>
      </c>
      <c r="D82" s="76">
        <v>6</v>
      </c>
      <c r="E82" s="21">
        <v>40.549999999999997</v>
      </c>
      <c r="F82" s="8">
        <f t="shared" si="11"/>
        <v>25</v>
      </c>
      <c r="G82" s="9">
        <f t="shared" si="7"/>
        <v>770.44999999999993</v>
      </c>
      <c r="H82" s="9">
        <f t="shared" si="8"/>
        <v>243.29999999999998</v>
      </c>
      <c r="I82" s="9">
        <f t="shared" si="9"/>
        <v>1013.7499999999999</v>
      </c>
      <c r="J82" s="11"/>
    </row>
    <row r="83" spans="1:10" ht="15.75" x14ac:dyDescent="0.25">
      <c r="A83" s="20" t="s">
        <v>49</v>
      </c>
      <c r="B83" s="69">
        <v>18</v>
      </c>
      <c r="C83" s="21">
        <v>38.24</v>
      </c>
      <c r="D83" s="76">
        <v>6</v>
      </c>
      <c r="E83" s="21">
        <v>38.24</v>
      </c>
      <c r="F83" s="8">
        <f t="shared" si="11"/>
        <v>24</v>
      </c>
      <c r="G83" s="9">
        <f t="shared" si="7"/>
        <v>688.32</v>
      </c>
      <c r="H83" s="9">
        <f t="shared" si="8"/>
        <v>229.44</v>
      </c>
      <c r="I83" s="9">
        <f t="shared" si="9"/>
        <v>917.76</v>
      </c>
      <c r="J83" s="11"/>
    </row>
    <row r="84" spans="1:10" ht="15.75" x14ac:dyDescent="0.25">
      <c r="A84" s="29" t="s">
        <v>50</v>
      </c>
      <c r="B84" s="69">
        <v>19</v>
      </c>
      <c r="C84" s="31">
        <v>46.87</v>
      </c>
      <c r="D84" s="76">
        <v>6</v>
      </c>
      <c r="E84" s="31">
        <v>46.87</v>
      </c>
      <c r="F84" s="30">
        <f t="shared" si="11"/>
        <v>25</v>
      </c>
      <c r="G84" s="9">
        <f t="shared" si="7"/>
        <v>890.53</v>
      </c>
      <c r="H84" s="33">
        <f t="shared" si="8"/>
        <v>281.21999999999997</v>
      </c>
      <c r="I84" s="33">
        <f t="shared" si="9"/>
        <v>1171.75</v>
      </c>
      <c r="J84" s="11"/>
    </row>
    <row r="85" spans="1:10" ht="15.75" x14ac:dyDescent="0.25">
      <c r="A85" s="7" t="s">
        <v>51</v>
      </c>
      <c r="B85" s="69">
        <v>3</v>
      </c>
      <c r="C85" s="21">
        <v>50.26</v>
      </c>
      <c r="D85" s="76">
        <v>1</v>
      </c>
      <c r="E85" s="21">
        <v>50.26</v>
      </c>
      <c r="F85" s="8">
        <f t="shared" si="11"/>
        <v>4</v>
      </c>
      <c r="G85" s="9">
        <f t="shared" si="7"/>
        <v>150.78</v>
      </c>
      <c r="H85" s="9">
        <f t="shared" si="8"/>
        <v>50.26</v>
      </c>
      <c r="I85" s="9">
        <f t="shared" si="9"/>
        <v>201.04</v>
      </c>
      <c r="J85" s="11"/>
    </row>
    <row r="86" spans="1:10" ht="15.75" x14ac:dyDescent="0.25">
      <c r="A86" s="20" t="s">
        <v>52</v>
      </c>
      <c r="B86" s="69">
        <v>1</v>
      </c>
      <c r="C86" s="21">
        <v>442.8</v>
      </c>
      <c r="D86" s="76">
        <v>1</v>
      </c>
      <c r="E86" s="21">
        <v>442.8</v>
      </c>
      <c r="F86" s="8">
        <f t="shared" si="11"/>
        <v>2</v>
      </c>
      <c r="G86" s="9">
        <f t="shared" si="7"/>
        <v>442.8</v>
      </c>
      <c r="H86" s="9">
        <f t="shared" si="8"/>
        <v>442.8</v>
      </c>
      <c r="I86" s="9">
        <f t="shared" si="9"/>
        <v>885.6</v>
      </c>
      <c r="J86" s="11"/>
    </row>
    <row r="87" spans="1:10" ht="15.75" x14ac:dyDescent="0.25">
      <c r="A87" s="7" t="s">
        <v>53</v>
      </c>
      <c r="B87" s="69">
        <v>2</v>
      </c>
      <c r="C87" s="21">
        <v>145.53</v>
      </c>
      <c r="D87" s="76">
        <v>1</v>
      </c>
      <c r="E87" s="21">
        <v>145.53</v>
      </c>
      <c r="F87" s="8">
        <f t="shared" si="11"/>
        <v>3</v>
      </c>
      <c r="G87" s="9">
        <f t="shared" si="7"/>
        <v>291.06</v>
      </c>
      <c r="H87" s="9">
        <f t="shared" si="8"/>
        <v>145.53</v>
      </c>
      <c r="I87" s="9">
        <f t="shared" si="9"/>
        <v>436.59000000000003</v>
      </c>
      <c r="J87" s="11"/>
    </row>
    <row r="88" spans="1:10" ht="15.75" x14ac:dyDescent="0.25">
      <c r="A88" s="20" t="s">
        <v>54</v>
      </c>
      <c r="B88" s="69">
        <v>74</v>
      </c>
      <c r="C88" s="21">
        <v>260.73</v>
      </c>
      <c r="D88" s="76">
        <v>35</v>
      </c>
      <c r="E88" s="21">
        <v>260.73</v>
      </c>
      <c r="F88" s="8">
        <f t="shared" si="11"/>
        <v>109</v>
      </c>
      <c r="G88" s="9">
        <f t="shared" si="7"/>
        <v>19294.02</v>
      </c>
      <c r="H88" s="9">
        <f t="shared" si="8"/>
        <v>9125.5500000000011</v>
      </c>
      <c r="I88" s="9">
        <f t="shared" si="9"/>
        <v>28419.57</v>
      </c>
      <c r="J88" s="11"/>
    </row>
    <row r="89" spans="1:10" ht="15.75" x14ac:dyDescent="0.25">
      <c r="A89" s="7"/>
      <c r="B89" s="74"/>
      <c r="C89" s="21"/>
      <c r="D89" s="76"/>
      <c r="E89" s="21"/>
      <c r="F89" s="8"/>
      <c r="G89" s="9"/>
      <c r="H89" s="9"/>
      <c r="I89" s="9"/>
      <c r="J89" s="11"/>
    </row>
    <row r="90" spans="1:10" x14ac:dyDescent="0.25">
      <c r="A90" s="13"/>
      <c r="B90" s="14"/>
      <c r="C90" s="15"/>
      <c r="D90" s="16"/>
      <c r="E90" s="15"/>
      <c r="F90" s="14"/>
      <c r="G90" s="15"/>
      <c r="H90" s="15"/>
      <c r="I90" s="15"/>
      <c r="J90" s="11"/>
    </row>
    <row r="91" spans="1:10" x14ac:dyDescent="0.25">
      <c r="A91" s="179" t="s">
        <v>13</v>
      </c>
      <c r="B91" s="180"/>
      <c r="C91" s="180"/>
      <c r="D91" s="180"/>
      <c r="E91" s="180"/>
      <c r="F91" s="181"/>
      <c r="G91" s="37" t="s">
        <v>14</v>
      </c>
      <c r="H91" s="38" t="s">
        <v>15</v>
      </c>
      <c r="I91" s="182">
        <f>SUM(I62:I90)</f>
        <v>115119.44</v>
      </c>
      <c r="J91" s="183"/>
    </row>
    <row r="92" spans="1:10" x14ac:dyDescent="0.25">
      <c r="A92" s="172"/>
      <c r="B92" s="173"/>
      <c r="C92" s="173"/>
      <c r="D92" s="173"/>
      <c r="E92" s="173"/>
      <c r="F92" s="174"/>
      <c r="G92" s="15">
        <f>SUM(G62:G90)</f>
        <v>79577.209999999992</v>
      </c>
      <c r="H92" s="26">
        <f>SUM(H62:H90)</f>
        <v>35542.229999999996</v>
      </c>
      <c r="I92" s="182"/>
      <c r="J92" s="183"/>
    </row>
    <row r="93" spans="1:10" ht="21.75" x14ac:dyDescent="0.25">
      <c r="A93" s="175"/>
      <c r="B93" s="140"/>
      <c r="C93" s="140"/>
      <c r="D93" s="140"/>
      <c r="E93" s="140"/>
      <c r="F93" s="140"/>
      <c r="G93" s="140"/>
      <c r="H93" s="114"/>
      <c r="I93" s="182"/>
      <c r="J93" s="183"/>
    </row>
    <row r="94" spans="1:10" x14ac:dyDescent="0.25">
      <c r="A94" s="87"/>
      <c r="B94" s="88"/>
      <c r="C94" s="89"/>
      <c r="D94" s="87"/>
      <c r="E94" s="88"/>
      <c r="F94" s="88"/>
      <c r="G94" s="89"/>
      <c r="H94" s="87"/>
      <c r="I94" s="88"/>
      <c r="J94" s="89"/>
    </row>
    <row r="95" spans="1:10" x14ac:dyDescent="0.25">
      <c r="A95" s="90"/>
      <c r="B95" s="91"/>
      <c r="C95" s="92"/>
      <c r="D95" s="90"/>
      <c r="E95" s="91"/>
      <c r="F95" s="91"/>
      <c r="G95" s="92"/>
      <c r="H95" s="90"/>
      <c r="I95" s="91"/>
      <c r="J95" s="92"/>
    </row>
    <row r="96" spans="1:10" x14ac:dyDescent="0.25">
      <c r="A96" s="90"/>
      <c r="B96" s="91"/>
      <c r="C96" s="92"/>
      <c r="D96" s="90"/>
      <c r="E96" s="91"/>
      <c r="F96" s="91"/>
      <c r="G96" s="92"/>
      <c r="H96" s="90"/>
      <c r="I96" s="91"/>
      <c r="J96" s="92"/>
    </row>
    <row r="97" spans="1:10" x14ac:dyDescent="0.25">
      <c r="A97" s="93"/>
      <c r="B97" s="94"/>
      <c r="C97" s="95"/>
      <c r="D97" s="93"/>
      <c r="E97" s="94"/>
      <c r="F97" s="94"/>
      <c r="G97" s="95"/>
      <c r="H97" s="93"/>
      <c r="I97" s="94"/>
      <c r="J97" s="95"/>
    </row>
    <row r="98" spans="1:10" ht="16.5" thickBot="1" x14ac:dyDescent="0.3">
      <c r="A98" s="42"/>
      <c r="B98" s="42"/>
      <c r="C98" s="42"/>
      <c r="D98" s="42"/>
      <c r="E98" s="42"/>
      <c r="F98" s="42"/>
      <c r="G98" s="42"/>
      <c r="H98" s="42"/>
      <c r="I98" s="42"/>
      <c r="J98" s="42"/>
    </row>
    <row r="99" spans="1:10" x14ac:dyDescent="0.25">
      <c r="A99" s="123"/>
      <c r="B99" s="144"/>
      <c r="C99" s="145"/>
      <c r="D99" s="145"/>
      <c r="E99" s="145"/>
      <c r="F99" s="145"/>
      <c r="G99" s="145"/>
      <c r="H99" s="145"/>
      <c r="I99" s="146"/>
      <c r="J99" s="49"/>
    </row>
    <row r="100" spans="1:10" x14ac:dyDescent="0.25">
      <c r="A100" s="124"/>
      <c r="B100" s="147"/>
      <c r="C100" s="148"/>
      <c r="D100" s="148"/>
      <c r="E100" s="148"/>
      <c r="F100" s="148"/>
      <c r="G100" s="148"/>
      <c r="H100" s="148"/>
      <c r="I100" s="149"/>
      <c r="J100" s="50"/>
    </row>
    <row r="101" spans="1:10" x14ac:dyDescent="0.25">
      <c r="A101" s="124"/>
      <c r="B101" s="150"/>
      <c r="C101" s="151"/>
      <c r="D101" s="151"/>
      <c r="E101" s="151"/>
      <c r="F101" s="151"/>
      <c r="G101" s="151"/>
      <c r="H101" s="151"/>
      <c r="I101" s="152"/>
      <c r="J101" s="45" t="s">
        <v>0</v>
      </c>
    </row>
    <row r="102" spans="1:10" ht="26.25" x14ac:dyDescent="0.4">
      <c r="A102" s="3" t="s">
        <v>1</v>
      </c>
      <c r="B102" s="176" t="s">
        <v>19</v>
      </c>
      <c r="C102" s="177"/>
      <c r="D102" s="177"/>
      <c r="E102" s="177"/>
      <c r="F102" s="177"/>
      <c r="G102" s="177"/>
      <c r="H102" s="177"/>
      <c r="I102" s="178"/>
      <c r="J102" s="51"/>
    </row>
    <row r="103" spans="1:10" x14ac:dyDescent="0.25">
      <c r="A103" s="143" t="s">
        <v>3</v>
      </c>
      <c r="B103" s="96" t="s">
        <v>4</v>
      </c>
      <c r="C103" s="97"/>
      <c r="D103" s="98"/>
      <c r="E103" s="47"/>
      <c r="F103" s="99" t="s">
        <v>5</v>
      </c>
      <c r="G103" s="101" t="s">
        <v>6</v>
      </c>
      <c r="H103" s="101" t="s">
        <v>7</v>
      </c>
      <c r="I103" s="134" t="s">
        <v>8</v>
      </c>
      <c r="J103" s="116" t="s">
        <v>0</v>
      </c>
    </row>
    <row r="104" spans="1:10" ht="18.75" x14ac:dyDescent="0.25">
      <c r="A104" s="143"/>
      <c r="B104" s="73" t="s">
        <v>9</v>
      </c>
      <c r="C104" s="5" t="s">
        <v>10</v>
      </c>
      <c r="D104" s="75" t="s">
        <v>11</v>
      </c>
      <c r="E104" s="5" t="s">
        <v>10</v>
      </c>
      <c r="F104" s="100"/>
      <c r="G104" s="102"/>
      <c r="H104" s="102"/>
      <c r="I104" s="135"/>
      <c r="J104" s="138"/>
    </row>
    <row r="105" spans="1:10" ht="15" customHeight="1" x14ac:dyDescent="0.25">
      <c r="A105" s="13" t="s">
        <v>61</v>
      </c>
      <c r="B105" s="69">
        <v>7</v>
      </c>
      <c r="C105" s="15">
        <v>85.33</v>
      </c>
      <c r="D105" s="76">
        <v>3</v>
      </c>
      <c r="E105" s="15">
        <v>85.33</v>
      </c>
      <c r="F105" s="14">
        <f>SUM(B105+D105)</f>
        <v>10</v>
      </c>
      <c r="G105" s="15">
        <f>SUM(B105*C105)</f>
        <v>597.30999999999995</v>
      </c>
      <c r="H105" s="15">
        <f>SUM(D105*E105)</f>
        <v>255.99</v>
      </c>
      <c r="I105" s="15">
        <f>SUM(G105+H105)</f>
        <v>853.3</v>
      </c>
      <c r="J105" s="11"/>
    </row>
    <row r="106" spans="1:10" ht="15" customHeight="1" x14ac:dyDescent="0.25">
      <c r="A106" s="7" t="s">
        <v>26</v>
      </c>
      <c r="B106" s="69">
        <v>15</v>
      </c>
      <c r="C106" s="9">
        <v>587.1</v>
      </c>
      <c r="D106" s="76">
        <v>6</v>
      </c>
      <c r="E106" s="9">
        <v>587.1</v>
      </c>
      <c r="F106" s="8">
        <f t="shared" ref="F106:F112" si="12">SUM(B106+D106)</f>
        <v>21</v>
      </c>
      <c r="G106" s="9">
        <f t="shared" ref="G106:G139" si="13">SUM(B106*C106)</f>
        <v>8806.5</v>
      </c>
      <c r="H106" s="9">
        <f t="shared" ref="H106:H139" si="14">SUM(D106*E106)</f>
        <v>3522.6000000000004</v>
      </c>
      <c r="I106" s="9">
        <f t="shared" ref="I106:I139" si="15">SUM(G106+H106)</f>
        <v>12329.1</v>
      </c>
      <c r="J106" s="11"/>
    </row>
    <row r="107" spans="1:10" ht="15.75" customHeight="1" x14ac:dyDescent="0.25">
      <c r="A107" s="7" t="s">
        <v>27</v>
      </c>
      <c r="B107" s="69">
        <v>13</v>
      </c>
      <c r="C107" s="9">
        <v>66.95</v>
      </c>
      <c r="D107" s="76">
        <v>6</v>
      </c>
      <c r="E107" s="9">
        <v>66.95</v>
      </c>
      <c r="F107" s="8">
        <f t="shared" si="12"/>
        <v>19</v>
      </c>
      <c r="G107" s="9">
        <f t="shared" si="13"/>
        <v>870.35</v>
      </c>
      <c r="H107" s="9">
        <f t="shared" si="14"/>
        <v>401.70000000000005</v>
      </c>
      <c r="I107" s="9">
        <f t="shared" si="15"/>
        <v>1272.0500000000002</v>
      </c>
      <c r="J107" s="11"/>
    </row>
    <row r="108" spans="1:10" ht="15" customHeight="1" x14ac:dyDescent="0.25">
      <c r="A108" s="7" t="s">
        <v>28</v>
      </c>
      <c r="B108" s="69">
        <v>6</v>
      </c>
      <c r="C108" s="9">
        <v>729.29</v>
      </c>
      <c r="D108" s="76">
        <v>2</v>
      </c>
      <c r="E108" s="9">
        <v>729.29</v>
      </c>
      <c r="F108" s="8">
        <f t="shared" si="12"/>
        <v>8</v>
      </c>
      <c r="G108" s="9">
        <f t="shared" si="13"/>
        <v>4375.74</v>
      </c>
      <c r="H108" s="9">
        <f t="shared" si="14"/>
        <v>1458.58</v>
      </c>
      <c r="I108" s="9">
        <f t="shared" si="15"/>
        <v>5834.32</v>
      </c>
      <c r="J108" s="11"/>
    </row>
    <row r="109" spans="1:10" ht="15" customHeight="1" x14ac:dyDescent="0.25">
      <c r="A109" s="7" t="s">
        <v>29</v>
      </c>
      <c r="B109" s="69">
        <v>2</v>
      </c>
      <c r="C109" s="9">
        <v>476.01</v>
      </c>
      <c r="D109" s="76">
        <v>0</v>
      </c>
      <c r="E109" s="9">
        <v>476.01</v>
      </c>
      <c r="F109" s="8">
        <f t="shared" si="12"/>
        <v>2</v>
      </c>
      <c r="G109" s="9">
        <f t="shared" si="13"/>
        <v>952.02</v>
      </c>
      <c r="H109" s="9">
        <f t="shared" si="14"/>
        <v>0</v>
      </c>
      <c r="I109" s="9">
        <f t="shared" si="15"/>
        <v>952.02</v>
      </c>
      <c r="J109" s="11"/>
    </row>
    <row r="110" spans="1:10" ht="15" customHeight="1" x14ac:dyDescent="0.25">
      <c r="A110" s="7" t="s">
        <v>30</v>
      </c>
      <c r="B110" s="69">
        <v>3</v>
      </c>
      <c r="C110" s="9">
        <v>19.28</v>
      </c>
      <c r="D110" s="76">
        <v>1</v>
      </c>
      <c r="E110" s="9">
        <v>19.28</v>
      </c>
      <c r="F110" s="8">
        <f t="shared" si="12"/>
        <v>4</v>
      </c>
      <c r="G110" s="9">
        <f t="shared" si="13"/>
        <v>57.84</v>
      </c>
      <c r="H110" s="9">
        <f t="shared" si="14"/>
        <v>19.28</v>
      </c>
      <c r="I110" s="9">
        <f t="shared" si="15"/>
        <v>77.12</v>
      </c>
      <c r="J110" s="11"/>
    </row>
    <row r="111" spans="1:10" ht="15" customHeight="1" x14ac:dyDescent="0.25">
      <c r="A111" s="7" t="s">
        <v>31</v>
      </c>
      <c r="B111" s="69">
        <v>7</v>
      </c>
      <c r="C111" s="9">
        <v>164.24</v>
      </c>
      <c r="D111" s="76">
        <v>3</v>
      </c>
      <c r="E111" s="9">
        <v>164.24</v>
      </c>
      <c r="F111" s="8">
        <f t="shared" si="12"/>
        <v>10</v>
      </c>
      <c r="G111" s="9">
        <f t="shared" si="13"/>
        <v>1149.68</v>
      </c>
      <c r="H111" s="9">
        <f t="shared" si="14"/>
        <v>492.72</v>
      </c>
      <c r="I111" s="9">
        <f t="shared" si="15"/>
        <v>1642.4</v>
      </c>
      <c r="J111" s="11"/>
    </row>
    <row r="112" spans="1:10" ht="15" customHeight="1" x14ac:dyDescent="0.25">
      <c r="A112" s="7" t="s">
        <v>32</v>
      </c>
      <c r="B112" s="70">
        <v>2</v>
      </c>
      <c r="C112" s="9">
        <v>851.86</v>
      </c>
      <c r="D112" s="76">
        <v>1</v>
      </c>
      <c r="E112" s="9">
        <v>851.86</v>
      </c>
      <c r="F112" s="8">
        <f t="shared" si="12"/>
        <v>3</v>
      </c>
      <c r="G112" s="9">
        <f t="shared" si="13"/>
        <v>1703.72</v>
      </c>
      <c r="H112" s="9">
        <f t="shared" si="14"/>
        <v>851.86</v>
      </c>
      <c r="I112" s="9">
        <f t="shared" si="15"/>
        <v>2555.58</v>
      </c>
      <c r="J112" s="11"/>
    </row>
    <row r="113" spans="1:10" ht="15" customHeight="1" x14ac:dyDescent="0.25">
      <c r="A113" s="7" t="s">
        <v>62</v>
      </c>
      <c r="B113" s="69">
        <v>45</v>
      </c>
      <c r="C113" s="9">
        <v>343.2</v>
      </c>
      <c r="D113" s="76">
        <v>20</v>
      </c>
      <c r="E113" s="9">
        <v>343.2</v>
      </c>
      <c r="F113" s="8">
        <f t="shared" ref="F113:F139" si="16">SUM(B113+D113)</f>
        <v>65</v>
      </c>
      <c r="G113" s="9">
        <f t="shared" si="13"/>
        <v>15444</v>
      </c>
      <c r="H113" s="9">
        <f t="shared" si="14"/>
        <v>6864</v>
      </c>
      <c r="I113" s="9">
        <f t="shared" si="15"/>
        <v>22308</v>
      </c>
      <c r="J113" s="11"/>
    </row>
    <row r="114" spans="1:10" ht="15" customHeight="1" x14ac:dyDescent="0.25">
      <c r="A114" s="7" t="s">
        <v>33</v>
      </c>
      <c r="B114" s="69">
        <v>3</v>
      </c>
      <c r="C114" s="9">
        <v>294.17</v>
      </c>
      <c r="D114" s="76">
        <v>1</v>
      </c>
      <c r="E114" s="9">
        <v>294.17</v>
      </c>
      <c r="F114" s="8">
        <f t="shared" si="16"/>
        <v>4</v>
      </c>
      <c r="G114" s="9">
        <f t="shared" si="13"/>
        <v>882.51</v>
      </c>
      <c r="H114" s="9">
        <f t="shared" si="14"/>
        <v>294.17</v>
      </c>
      <c r="I114" s="9">
        <f t="shared" si="15"/>
        <v>1176.68</v>
      </c>
      <c r="J114" s="11"/>
    </row>
    <row r="115" spans="1:10" ht="15" customHeight="1" x14ac:dyDescent="0.25">
      <c r="A115" s="13" t="s">
        <v>63</v>
      </c>
      <c r="B115" s="74">
        <v>0.5</v>
      </c>
      <c r="C115" s="15">
        <v>843.57</v>
      </c>
      <c r="D115" s="76">
        <v>0.5</v>
      </c>
      <c r="E115" s="15">
        <v>843.57</v>
      </c>
      <c r="F115" s="14">
        <f t="shared" si="16"/>
        <v>1</v>
      </c>
      <c r="G115" s="15">
        <f t="shared" si="13"/>
        <v>421.78500000000003</v>
      </c>
      <c r="H115" s="15">
        <f t="shared" si="14"/>
        <v>421.78500000000003</v>
      </c>
      <c r="I115" s="15">
        <f t="shared" si="15"/>
        <v>843.57</v>
      </c>
      <c r="J115" s="11"/>
    </row>
    <row r="116" spans="1:10" ht="15" customHeight="1" x14ac:dyDescent="0.25">
      <c r="A116" s="23" t="s">
        <v>64</v>
      </c>
      <c r="B116" s="69">
        <v>20</v>
      </c>
      <c r="C116" s="24">
        <v>202.24</v>
      </c>
      <c r="D116" s="76">
        <v>10</v>
      </c>
      <c r="E116" s="24">
        <v>202.24</v>
      </c>
      <c r="F116" s="14">
        <f t="shared" si="16"/>
        <v>30</v>
      </c>
      <c r="G116" s="15">
        <f t="shared" si="13"/>
        <v>4044.8</v>
      </c>
      <c r="H116" s="15">
        <f t="shared" si="14"/>
        <v>2022.4</v>
      </c>
      <c r="I116" s="15">
        <f t="shared" si="15"/>
        <v>6067.2000000000007</v>
      </c>
      <c r="J116" s="11"/>
    </row>
    <row r="117" spans="1:10" ht="15" customHeight="1" x14ac:dyDescent="0.25">
      <c r="A117" s="13" t="s">
        <v>57</v>
      </c>
      <c r="B117" s="69">
        <v>7</v>
      </c>
      <c r="C117" s="15">
        <v>147.08000000000001</v>
      </c>
      <c r="D117" s="76">
        <v>2</v>
      </c>
      <c r="E117" s="15">
        <v>147.08000000000001</v>
      </c>
      <c r="F117" s="14">
        <f t="shared" si="16"/>
        <v>9</v>
      </c>
      <c r="G117" s="15">
        <f t="shared" si="13"/>
        <v>1029.5600000000002</v>
      </c>
      <c r="H117" s="15">
        <f t="shared" si="14"/>
        <v>294.16000000000003</v>
      </c>
      <c r="I117" s="15">
        <f t="shared" si="15"/>
        <v>1323.7200000000003</v>
      </c>
      <c r="J117" s="11"/>
    </row>
    <row r="118" spans="1:10" ht="15" customHeight="1" x14ac:dyDescent="0.25">
      <c r="A118" s="17" t="s">
        <v>58</v>
      </c>
      <c r="B118" s="70">
        <v>77</v>
      </c>
      <c r="C118" s="19">
        <v>180.18</v>
      </c>
      <c r="D118" s="76">
        <v>49</v>
      </c>
      <c r="E118" s="19">
        <v>180.18</v>
      </c>
      <c r="F118" s="8">
        <f t="shared" si="16"/>
        <v>126</v>
      </c>
      <c r="G118" s="9">
        <f t="shared" si="13"/>
        <v>13873.86</v>
      </c>
      <c r="H118" s="9">
        <f t="shared" si="14"/>
        <v>8828.82</v>
      </c>
      <c r="I118" s="9">
        <f t="shared" si="15"/>
        <v>22702.68</v>
      </c>
      <c r="J118" s="11"/>
    </row>
    <row r="119" spans="1:10" ht="15" customHeight="1" x14ac:dyDescent="0.25">
      <c r="A119" s="17" t="s">
        <v>35</v>
      </c>
      <c r="B119" s="70">
        <v>4</v>
      </c>
      <c r="C119" s="19">
        <v>55.2</v>
      </c>
      <c r="D119" s="76">
        <v>2</v>
      </c>
      <c r="E119" s="19">
        <v>55.2</v>
      </c>
      <c r="F119" s="8">
        <f t="shared" si="16"/>
        <v>6</v>
      </c>
      <c r="G119" s="9">
        <f t="shared" si="13"/>
        <v>220.8</v>
      </c>
      <c r="H119" s="9">
        <f t="shared" si="14"/>
        <v>110.4</v>
      </c>
      <c r="I119" s="9">
        <f t="shared" si="15"/>
        <v>331.20000000000005</v>
      </c>
      <c r="J119" s="11"/>
    </row>
    <row r="120" spans="1:10" ht="15" customHeight="1" x14ac:dyDescent="0.25">
      <c r="A120" s="17" t="s">
        <v>59</v>
      </c>
      <c r="B120" s="70">
        <v>2</v>
      </c>
      <c r="C120" s="19">
        <v>386.84</v>
      </c>
      <c r="D120" s="76">
        <v>1</v>
      </c>
      <c r="E120" s="19">
        <v>386.84</v>
      </c>
      <c r="F120" s="8">
        <f t="shared" si="16"/>
        <v>3</v>
      </c>
      <c r="G120" s="9">
        <f t="shared" si="13"/>
        <v>773.68</v>
      </c>
      <c r="H120" s="9">
        <f t="shared" si="14"/>
        <v>386.84</v>
      </c>
      <c r="I120" s="9">
        <f t="shared" si="15"/>
        <v>1160.52</v>
      </c>
      <c r="J120" s="11"/>
    </row>
    <row r="121" spans="1:10" ht="15" customHeight="1" x14ac:dyDescent="0.25">
      <c r="A121" s="17" t="s">
        <v>65</v>
      </c>
      <c r="B121" s="70">
        <v>82</v>
      </c>
      <c r="C121" s="19">
        <v>928.33</v>
      </c>
      <c r="D121" s="76">
        <v>39</v>
      </c>
      <c r="E121" s="19">
        <v>928.33</v>
      </c>
      <c r="F121" s="8">
        <f t="shared" si="16"/>
        <v>121</v>
      </c>
      <c r="G121" s="9">
        <f t="shared" si="13"/>
        <v>76123.06</v>
      </c>
      <c r="H121" s="9">
        <f t="shared" si="14"/>
        <v>36204.870000000003</v>
      </c>
      <c r="I121" s="9">
        <f t="shared" si="15"/>
        <v>112327.93</v>
      </c>
      <c r="J121" s="11"/>
    </row>
    <row r="122" spans="1:10" ht="15" customHeight="1" x14ac:dyDescent="0.25">
      <c r="A122" s="20" t="s">
        <v>37</v>
      </c>
      <c r="B122" s="69">
        <v>750</v>
      </c>
      <c r="C122" s="21">
        <v>9</v>
      </c>
      <c r="D122" s="76">
        <v>300</v>
      </c>
      <c r="E122" s="21">
        <v>9</v>
      </c>
      <c r="F122" s="8">
        <f t="shared" si="16"/>
        <v>1050</v>
      </c>
      <c r="G122" s="9">
        <f t="shared" si="13"/>
        <v>6750</v>
      </c>
      <c r="H122" s="9">
        <f t="shared" si="14"/>
        <v>2700</v>
      </c>
      <c r="I122" s="9">
        <f t="shared" si="15"/>
        <v>9450</v>
      </c>
      <c r="J122" s="11"/>
    </row>
    <row r="123" spans="1:10" ht="15" customHeight="1" x14ac:dyDescent="0.25">
      <c r="A123" s="20" t="s">
        <v>38</v>
      </c>
      <c r="B123" s="69">
        <v>12</v>
      </c>
      <c r="C123" s="21">
        <v>19.989999999999998</v>
      </c>
      <c r="D123" s="76">
        <v>0</v>
      </c>
      <c r="E123" s="21">
        <v>19.989999999999998</v>
      </c>
      <c r="F123" s="8">
        <f t="shared" si="16"/>
        <v>12</v>
      </c>
      <c r="G123" s="9">
        <f t="shared" si="13"/>
        <v>239.88</v>
      </c>
      <c r="H123" s="9">
        <f t="shared" si="14"/>
        <v>0</v>
      </c>
      <c r="I123" s="9">
        <f t="shared" si="15"/>
        <v>239.88</v>
      </c>
      <c r="J123" s="11"/>
    </row>
    <row r="124" spans="1:10" ht="15" customHeight="1" x14ac:dyDescent="0.25">
      <c r="A124" s="20" t="s">
        <v>39</v>
      </c>
      <c r="B124" s="71" t="s">
        <v>20</v>
      </c>
      <c r="C124" s="21">
        <v>41.08</v>
      </c>
      <c r="D124" s="77">
        <v>20</v>
      </c>
      <c r="E124" s="21">
        <v>41.08</v>
      </c>
      <c r="F124" s="8">
        <f t="shared" si="16"/>
        <v>72</v>
      </c>
      <c r="G124" s="9">
        <f t="shared" si="13"/>
        <v>2136.16</v>
      </c>
      <c r="H124" s="9">
        <f t="shared" si="14"/>
        <v>821.59999999999991</v>
      </c>
      <c r="I124" s="9">
        <f t="shared" si="15"/>
        <v>2957.7599999999998</v>
      </c>
      <c r="J124" s="11"/>
    </row>
    <row r="125" spans="1:10" ht="15" customHeight="1" x14ac:dyDescent="0.25">
      <c r="A125" s="20" t="s">
        <v>40</v>
      </c>
      <c r="B125" s="69">
        <v>23</v>
      </c>
      <c r="C125" s="21">
        <v>37.39</v>
      </c>
      <c r="D125" s="76">
        <v>10</v>
      </c>
      <c r="E125" s="21">
        <v>37.39</v>
      </c>
      <c r="F125" s="8">
        <f t="shared" si="16"/>
        <v>33</v>
      </c>
      <c r="G125" s="9">
        <f t="shared" si="13"/>
        <v>859.97</v>
      </c>
      <c r="H125" s="9">
        <f t="shared" si="14"/>
        <v>373.9</v>
      </c>
      <c r="I125" s="9">
        <f t="shared" si="15"/>
        <v>1233.8699999999999</v>
      </c>
      <c r="J125" s="11"/>
    </row>
    <row r="126" spans="1:10" ht="15" customHeight="1" x14ac:dyDescent="0.25">
      <c r="A126" s="7" t="s">
        <v>41</v>
      </c>
      <c r="B126" s="69">
        <v>21</v>
      </c>
      <c r="C126" s="21">
        <v>41.01</v>
      </c>
      <c r="D126" s="76">
        <v>10</v>
      </c>
      <c r="E126" s="21">
        <v>41.01</v>
      </c>
      <c r="F126" s="8">
        <f t="shared" si="16"/>
        <v>31</v>
      </c>
      <c r="G126" s="9">
        <f t="shared" si="13"/>
        <v>861.20999999999992</v>
      </c>
      <c r="H126" s="9">
        <f t="shared" si="14"/>
        <v>410.09999999999997</v>
      </c>
      <c r="I126" s="9">
        <f t="shared" si="15"/>
        <v>1271.31</v>
      </c>
      <c r="J126" s="11"/>
    </row>
    <row r="127" spans="1:10" ht="15" customHeight="1" x14ac:dyDescent="0.25">
      <c r="A127" s="7" t="s">
        <v>42</v>
      </c>
      <c r="B127" s="69">
        <v>23</v>
      </c>
      <c r="C127" s="21">
        <v>67.8</v>
      </c>
      <c r="D127" s="76">
        <v>10</v>
      </c>
      <c r="E127" s="21">
        <v>67.8</v>
      </c>
      <c r="F127" s="8">
        <f t="shared" si="16"/>
        <v>33</v>
      </c>
      <c r="G127" s="9">
        <f t="shared" si="13"/>
        <v>1559.3999999999999</v>
      </c>
      <c r="H127" s="9">
        <f t="shared" si="14"/>
        <v>678</v>
      </c>
      <c r="I127" s="9">
        <f t="shared" si="15"/>
        <v>2237.3999999999996</v>
      </c>
      <c r="J127" s="11"/>
    </row>
    <row r="128" spans="1:10" ht="15" customHeight="1" x14ac:dyDescent="0.25">
      <c r="A128" s="7" t="s">
        <v>43</v>
      </c>
      <c r="B128" s="69">
        <v>19</v>
      </c>
      <c r="C128" s="21">
        <v>57.45</v>
      </c>
      <c r="D128" s="76">
        <v>10</v>
      </c>
      <c r="E128" s="21">
        <v>57.45</v>
      </c>
      <c r="F128" s="8">
        <f t="shared" si="16"/>
        <v>29</v>
      </c>
      <c r="G128" s="9">
        <f t="shared" si="13"/>
        <v>1091.55</v>
      </c>
      <c r="H128" s="9">
        <f t="shared" si="14"/>
        <v>574.5</v>
      </c>
      <c r="I128" s="9">
        <f t="shared" si="15"/>
        <v>1666.05</v>
      </c>
      <c r="J128" s="11"/>
    </row>
    <row r="129" spans="1:10" ht="15" customHeight="1" x14ac:dyDescent="0.25">
      <c r="A129" s="17" t="s">
        <v>44</v>
      </c>
      <c r="B129" s="69">
        <v>13</v>
      </c>
      <c r="C129" s="21">
        <v>40.69</v>
      </c>
      <c r="D129" s="76">
        <v>5</v>
      </c>
      <c r="E129" s="21">
        <v>40.69</v>
      </c>
      <c r="F129" s="8">
        <f t="shared" si="16"/>
        <v>18</v>
      </c>
      <c r="G129" s="9">
        <f t="shared" si="13"/>
        <v>528.97</v>
      </c>
      <c r="H129" s="9">
        <f t="shared" si="14"/>
        <v>203.45</v>
      </c>
      <c r="I129" s="9">
        <f t="shared" si="15"/>
        <v>732.42000000000007</v>
      </c>
      <c r="J129" s="11"/>
    </row>
    <row r="130" spans="1:10" ht="15" customHeight="1" x14ac:dyDescent="0.25">
      <c r="A130" s="28" t="s">
        <v>45</v>
      </c>
      <c r="B130" s="69">
        <v>15</v>
      </c>
      <c r="C130" s="21">
        <v>64.38</v>
      </c>
      <c r="D130" s="76">
        <v>5</v>
      </c>
      <c r="E130" s="21">
        <v>64.38</v>
      </c>
      <c r="F130" s="8">
        <f t="shared" si="16"/>
        <v>20</v>
      </c>
      <c r="G130" s="9">
        <f t="shared" si="13"/>
        <v>965.69999999999993</v>
      </c>
      <c r="H130" s="9">
        <f t="shared" si="14"/>
        <v>321.89999999999998</v>
      </c>
      <c r="I130" s="9">
        <f t="shared" si="15"/>
        <v>1287.5999999999999</v>
      </c>
      <c r="J130" s="11"/>
    </row>
    <row r="131" spans="1:10" ht="15" customHeight="1" x14ac:dyDescent="0.25">
      <c r="A131" s="7" t="s">
        <v>46</v>
      </c>
      <c r="B131" s="69">
        <v>11</v>
      </c>
      <c r="C131" s="21">
        <v>56.15</v>
      </c>
      <c r="D131" s="76">
        <v>5</v>
      </c>
      <c r="E131" s="21">
        <v>56.15</v>
      </c>
      <c r="F131" s="8">
        <f t="shared" si="16"/>
        <v>16</v>
      </c>
      <c r="G131" s="9">
        <f t="shared" si="13"/>
        <v>617.65</v>
      </c>
      <c r="H131" s="9">
        <f t="shared" si="14"/>
        <v>280.75</v>
      </c>
      <c r="I131" s="9">
        <f t="shared" si="15"/>
        <v>898.4</v>
      </c>
      <c r="J131" s="11"/>
    </row>
    <row r="132" spans="1:10" ht="15" customHeight="1" x14ac:dyDescent="0.25">
      <c r="A132" s="7" t="s">
        <v>47</v>
      </c>
      <c r="B132" s="69">
        <v>11</v>
      </c>
      <c r="C132" s="21">
        <v>73.47</v>
      </c>
      <c r="D132" s="76">
        <v>5</v>
      </c>
      <c r="E132" s="21">
        <v>73.47</v>
      </c>
      <c r="F132" s="8">
        <f t="shared" si="16"/>
        <v>16</v>
      </c>
      <c r="G132" s="9">
        <f t="shared" si="13"/>
        <v>808.17</v>
      </c>
      <c r="H132" s="9">
        <f t="shared" si="14"/>
        <v>367.35</v>
      </c>
      <c r="I132" s="9">
        <f t="shared" si="15"/>
        <v>1175.52</v>
      </c>
      <c r="J132" s="11"/>
    </row>
    <row r="133" spans="1:10" ht="15" customHeight="1" x14ac:dyDescent="0.25">
      <c r="A133" s="7" t="s">
        <v>48</v>
      </c>
      <c r="B133" s="69">
        <v>12</v>
      </c>
      <c r="C133" s="21">
        <v>40.549999999999997</v>
      </c>
      <c r="D133" s="76">
        <v>6</v>
      </c>
      <c r="E133" s="21">
        <v>40.549999999999997</v>
      </c>
      <c r="F133" s="8">
        <f t="shared" si="16"/>
        <v>18</v>
      </c>
      <c r="G133" s="9">
        <f t="shared" si="13"/>
        <v>486.59999999999997</v>
      </c>
      <c r="H133" s="9">
        <f t="shared" si="14"/>
        <v>243.29999999999998</v>
      </c>
      <c r="I133" s="9">
        <f t="shared" si="15"/>
        <v>729.9</v>
      </c>
      <c r="J133" s="11"/>
    </row>
    <row r="134" spans="1:10" ht="15" customHeight="1" x14ac:dyDescent="0.25">
      <c r="A134" s="20" t="s">
        <v>49</v>
      </c>
      <c r="B134" s="69">
        <v>11</v>
      </c>
      <c r="C134" s="21">
        <v>38.24</v>
      </c>
      <c r="D134" s="76">
        <v>5</v>
      </c>
      <c r="E134" s="21">
        <v>38.24</v>
      </c>
      <c r="F134" s="8">
        <f t="shared" si="16"/>
        <v>16</v>
      </c>
      <c r="G134" s="9">
        <f t="shared" si="13"/>
        <v>420.64000000000004</v>
      </c>
      <c r="H134" s="9">
        <f t="shared" si="14"/>
        <v>191.20000000000002</v>
      </c>
      <c r="I134" s="9">
        <f t="shared" si="15"/>
        <v>611.84</v>
      </c>
      <c r="J134" s="11"/>
    </row>
    <row r="135" spans="1:10" ht="15" customHeight="1" x14ac:dyDescent="0.25">
      <c r="A135" s="29" t="s">
        <v>50</v>
      </c>
      <c r="B135" s="69">
        <v>12</v>
      </c>
      <c r="C135" s="31">
        <v>46.87</v>
      </c>
      <c r="D135" s="76">
        <v>6</v>
      </c>
      <c r="E135" s="31">
        <v>46.87</v>
      </c>
      <c r="F135" s="30">
        <f t="shared" si="16"/>
        <v>18</v>
      </c>
      <c r="G135" s="9">
        <f t="shared" si="13"/>
        <v>562.43999999999994</v>
      </c>
      <c r="H135" s="33">
        <f t="shared" si="14"/>
        <v>281.21999999999997</v>
      </c>
      <c r="I135" s="33">
        <f t="shared" si="15"/>
        <v>843.65999999999985</v>
      </c>
      <c r="J135" s="11"/>
    </row>
    <row r="136" spans="1:10" ht="15" customHeight="1" x14ac:dyDescent="0.25">
      <c r="A136" s="7" t="s">
        <v>51</v>
      </c>
      <c r="B136" s="69">
        <v>2</v>
      </c>
      <c r="C136" s="21">
        <v>50.26</v>
      </c>
      <c r="D136" s="76">
        <v>1</v>
      </c>
      <c r="E136" s="21">
        <v>50.26</v>
      </c>
      <c r="F136" s="8">
        <f t="shared" si="16"/>
        <v>3</v>
      </c>
      <c r="G136" s="9">
        <f t="shared" si="13"/>
        <v>100.52</v>
      </c>
      <c r="H136" s="9">
        <f t="shared" si="14"/>
        <v>50.26</v>
      </c>
      <c r="I136" s="9">
        <f t="shared" si="15"/>
        <v>150.78</v>
      </c>
      <c r="J136" s="11"/>
    </row>
    <row r="137" spans="1:10" ht="15" customHeight="1" x14ac:dyDescent="0.25">
      <c r="A137" s="20" t="s">
        <v>52</v>
      </c>
      <c r="B137" s="69">
        <v>2</v>
      </c>
      <c r="C137" s="21">
        <v>442.8</v>
      </c>
      <c r="D137" s="76">
        <v>1</v>
      </c>
      <c r="E137" s="21">
        <v>442.8</v>
      </c>
      <c r="F137" s="8">
        <f t="shared" si="16"/>
        <v>3</v>
      </c>
      <c r="G137" s="9">
        <f t="shared" si="13"/>
        <v>885.6</v>
      </c>
      <c r="H137" s="9">
        <f t="shared" si="14"/>
        <v>442.8</v>
      </c>
      <c r="I137" s="9">
        <f t="shared" si="15"/>
        <v>1328.4</v>
      </c>
      <c r="J137" s="11"/>
    </row>
    <row r="138" spans="1:10" ht="15" customHeight="1" x14ac:dyDescent="0.25">
      <c r="A138" s="7" t="s">
        <v>53</v>
      </c>
      <c r="B138" s="69">
        <v>2</v>
      </c>
      <c r="C138" s="21">
        <v>145.53</v>
      </c>
      <c r="D138" s="76">
        <v>1</v>
      </c>
      <c r="E138" s="21">
        <v>145.53</v>
      </c>
      <c r="F138" s="8">
        <f t="shared" si="16"/>
        <v>3</v>
      </c>
      <c r="G138" s="9">
        <f t="shared" si="13"/>
        <v>291.06</v>
      </c>
      <c r="H138" s="9">
        <f t="shared" si="14"/>
        <v>145.53</v>
      </c>
      <c r="I138" s="9">
        <f t="shared" si="15"/>
        <v>436.59000000000003</v>
      </c>
      <c r="J138" s="11"/>
    </row>
    <row r="139" spans="1:10" ht="15" customHeight="1" x14ac:dyDescent="0.25">
      <c r="A139" s="20" t="s">
        <v>66</v>
      </c>
      <c r="B139" s="69">
        <v>85</v>
      </c>
      <c r="C139" s="21">
        <v>107.9</v>
      </c>
      <c r="D139" s="76">
        <v>35</v>
      </c>
      <c r="E139" s="21">
        <v>107.9</v>
      </c>
      <c r="F139" s="8">
        <f t="shared" si="16"/>
        <v>120</v>
      </c>
      <c r="G139" s="9">
        <f t="shared" si="13"/>
        <v>9171.5</v>
      </c>
      <c r="H139" s="9">
        <f t="shared" si="14"/>
        <v>3776.5</v>
      </c>
      <c r="I139" s="9">
        <f t="shared" si="15"/>
        <v>12948</v>
      </c>
      <c r="J139" s="11"/>
    </row>
    <row r="140" spans="1:10" ht="15" customHeight="1" x14ac:dyDescent="0.25">
      <c r="A140" s="7"/>
      <c r="B140" s="8"/>
      <c r="C140" s="21"/>
      <c r="D140" s="10"/>
      <c r="E140" s="21"/>
      <c r="F140" s="8"/>
      <c r="G140" s="9"/>
      <c r="H140" s="9"/>
      <c r="I140" s="9"/>
      <c r="J140" s="11"/>
    </row>
    <row r="141" spans="1:10" ht="15" customHeight="1" x14ac:dyDescent="0.25">
      <c r="A141" s="13"/>
      <c r="B141" s="14"/>
      <c r="C141" s="24"/>
      <c r="D141" s="16"/>
      <c r="E141" s="24"/>
      <c r="F141" s="14"/>
      <c r="G141" s="15"/>
      <c r="H141" s="15"/>
      <c r="I141" s="15"/>
      <c r="J141" s="11"/>
    </row>
    <row r="142" spans="1:10" x14ac:dyDescent="0.25">
      <c r="A142" s="170" t="s">
        <v>13</v>
      </c>
      <c r="B142" s="157"/>
      <c r="C142" s="157"/>
      <c r="D142" s="157"/>
      <c r="E142" s="157"/>
      <c r="F142" s="171"/>
      <c r="G142" s="15" t="s">
        <v>14</v>
      </c>
      <c r="H142" s="26" t="s">
        <v>15</v>
      </c>
      <c r="I142" s="81">
        <f>SUM(I105:I141)</f>
        <v>233956.76999999996</v>
      </c>
      <c r="J142" s="82"/>
    </row>
    <row r="143" spans="1:10" x14ac:dyDescent="0.25">
      <c r="A143" s="172"/>
      <c r="B143" s="173"/>
      <c r="C143" s="173"/>
      <c r="D143" s="173"/>
      <c r="E143" s="173"/>
      <c r="F143" s="174"/>
      <c r="G143" s="15">
        <f>SUM(G105:G141)</f>
        <v>159664.23500000004</v>
      </c>
      <c r="H143" s="26">
        <f>SUM(H105:H141)</f>
        <v>74292.535000000003</v>
      </c>
      <c r="I143" s="83"/>
      <c r="J143" s="84"/>
    </row>
    <row r="144" spans="1:10" ht="21.75" x14ac:dyDescent="0.25">
      <c r="A144" s="175" t="s">
        <v>16</v>
      </c>
      <c r="B144" s="140"/>
      <c r="C144" s="140"/>
      <c r="D144" s="140"/>
      <c r="E144" s="140"/>
      <c r="F144" s="140"/>
      <c r="G144" s="140"/>
      <c r="H144" s="114"/>
      <c r="I144" s="85"/>
      <c r="J144" s="86"/>
    </row>
    <row r="145" spans="1:10" x14ac:dyDescent="0.25">
      <c r="A145" s="87"/>
      <c r="B145" s="88"/>
      <c r="C145" s="89"/>
      <c r="D145" s="87"/>
      <c r="E145" s="88"/>
      <c r="F145" s="88"/>
      <c r="G145" s="89"/>
      <c r="H145" s="87"/>
      <c r="I145" s="88"/>
      <c r="J145" s="89"/>
    </row>
    <row r="146" spans="1:10" x14ac:dyDescent="0.25">
      <c r="A146" s="90"/>
      <c r="B146" s="91"/>
      <c r="C146" s="92"/>
      <c r="D146" s="90"/>
      <c r="E146" s="91"/>
      <c r="F146" s="91"/>
      <c r="G146" s="92"/>
      <c r="H146" s="90"/>
      <c r="I146" s="91"/>
      <c r="J146" s="92"/>
    </row>
    <row r="147" spans="1:10" x14ac:dyDescent="0.25">
      <c r="A147" s="90"/>
      <c r="B147" s="91"/>
      <c r="C147" s="92"/>
      <c r="D147" s="90"/>
      <c r="E147" s="91"/>
      <c r="F147" s="91"/>
      <c r="G147" s="92"/>
      <c r="H147" s="90"/>
      <c r="I147" s="91"/>
      <c r="J147" s="92"/>
    </row>
    <row r="148" spans="1:10" x14ac:dyDescent="0.25">
      <c r="A148" s="93"/>
      <c r="B148" s="94"/>
      <c r="C148" s="95"/>
      <c r="D148" s="93"/>
      <c r="E148" s="94"/>
      <c r="F148" s="94"/>
      <c r="G148" s="95"/>
      <c r="H148" s="93"/>
      <c r="I148" s="94"/>
      <c r="J148" s="95"/>
    </row>
    <row r="149" spans="1:10" ht="16.5" thickBot="1" x14ac:dyDescent="0.3">
      <c r="A149" s="42"/>
      <c r="B149" s="42"/>
      <c r="C149" s="42"/>
      <c r="D149" s="42"/>
      <c r="E149" s="42"/>
      <c r="F149" s="42"/>
      <c r="G149" s="42"/>
      <c r="H149" s="42"/>
      <c r="I149" s="42"/>
      <c r="J149" s="42"/>
    </row>
    <row r="150" spans="1:10" x14ac:dyDescent="0.25">
      <c r="A150" s="112"/>
      <c r="B150" s="144"/>
      <c r="C150" s="145"/>
      <c r="D150" s="145"/>
      <c r="E150" s="145"/>
      <c r="F150" s="145"/>
      <c r="G150" s="145"/>
      <c r="H150" s="145"/>
      <c r="I150" s="146"/>
      <c r="J150" s="1"/>
    </row>
    <row r="151" spans="1:10" x14ac:dyDescent="0.25">
      <c r="A151" s="113"/>
      <c r="B151" s="147"/>
      <c r="C151" s="148"/>
      <c r="D151" s="148"/>
      <c r="E151" s="148"/>
      <c r="F151" s="148"/>
      <c r="G151" s="148"/>
      <c r="H151" s="148"/>
      <c r="I151" s="149"/>
      <c r="J151" s="2"/>
    </row>
    <row r="152" spans="1:10" x14ac:dyDescent="0.25">
      <c r="A152" s="113"/>
      <c r="B152" s="147"/>
      <c r="C152" s="148"/>
      <c r="D152" s="148"/>
      <c r="E152" s="148"/>
      <c r="F152" s="148"/>
      <c r="G152" s="148"/>
      <c r="H152" s="148"/>
      <c r="I152" s="149"/>
      <c r="J152" s="53"/>
    </row>
    <row r="153" spans="1:10" ht="26.25" x14ac:dyDescent="0.4">
      <c r="A153" s="54" t="s">
        <v>1</v>
      </c>
      <c r="B153" s="167" t="s">
        <v>21</v>
      </c>
      <c r="C153" s="168"/>
      <c r="D153" s="168"/>
      <c r="E153" s="168"/>
      <c r="F153" s="168"/>
      <c r="G153" s="168"/>
      <c r="H153" s="168"/>
      <c r="I153" s="169"/>
      <c r="J153" s="55"/>
    </row>
    <row r="154" spans="1:10" x14ac:dyDescent="0.25">
      <c r="A154" s="143" t="s">
        <v>3</v>
      </c>
      <c r="B154" s="153" t="s">
        <v>4</v>
      </c>
      <c r="C154" s="154"/>
      <c r="D154" s="155"/>
      <c r="E154" s="56"/>
      <c r="F154" s="134" t="s">
        <v>5</v>
      </c>
      <c r="G154" s="101" t="s">
        <v>6</v>
      </c>
      <c r="H154" s="101" t="s">
        <v>7</v>
      </c>
      <c r="I154" s="101" t="s">
        <v>8</v>
      </c>
      <c r="J154" s="116" t="s">
        <v>0</v>
      </c>
    </row>
    <row r="155" spans="1:10" x14ac:dyDescent="0.25">
      <c r="A155" s="143"/>
      <c r="B155" s="57" t="s">
        <v>9</v>
      </c>
      <c r="C155" s="58" t="s">
        <v>10</v>
      </c>
      <c r="D155" s="57" t="s">
        <v>11</v>
      </c>
      <c r="E155" s="58" t="s">
        <v>10</v>
      </c>
      <c r="F155" s="135"/>
      <c r="G155" s="102"/>
      <c r="H155" s="102"/>
      <c r="I155" s="102"/>
      <c r="J155" s="138"/>
    </row>
    <row r="156" spans="1:10" x14ac:dyDescent="0.25">
      <c r="A156" s="13" t="s">
        <v>67</v>
      </c>
      <c r="B156" s="14">
        <v>50</v>
      </c>
      <c r="C156" s="15">
        <v>56.09</v>
      </c>
      <c r="D156" s="16">
        <v>20</v>
      </c>
      <c r="E156" s="15">
        <v>56.09</v>
      </c>
      <c r="F156" s="14">
        <f t="shared" ref="F156:F165" si="17">SUM(B156+D156)</f>
        <v>70</v>
      </c>
      <c r="G156" s="15">
        <f>SUM(B156*C156)</f>
        <v>2804.5</v>
      </c>
      <c r="H156" s="15">
        <f>SUM(D156*E156)</f>
        <v>1121.8000000000002</v>
      </c>
      <c r="I156" s="15">
        <f>SUM(G156+H156)</f>
        <v>3926.3</v>
      </c>
      <c r="J156" s="11"/>
    </row>
    <row r="157" spans="1:10" ht="15.75" x14ac:dyDescent="0.25">
      <c r="A157" s="7" t="s">
        <v>68</v>
      </c>
      <c r="B157" s="8">
        <v>30</v>
      </c>
      <c r="C157" s="9">
        <v>56.14</v>
      </c>
      <c r="D157" s="10">
        <v>10</v>
      </c>
      <c r="E157" s="9">
        <v>56.14</v>
      </c>
      <c r="F157" s="8">
        <f t="shared" si="17"/>
        <v>40</v>
      </c>
      <c r="G157" s="9">
        <f>SUM(B157*C157)</f>
        <v>1684.2</v>
      </c>
      <c r="H157" s="9">
        <f>SUM(D157*E157)</f>
        <v>561.4</v>
      </c>
      <c r="I157" s="9">
        <f>SUM(G157+H157)</f>
        <v>2245.6</v>
      </c>
      <c r="J157" s="11"/>
    </row>
    <row r="158" spans="1:10" ht="15.75" x14ac:dyDescent="0.25">
      <c r="A158" s="7" t="s">
        <v>24</v>
      </c>
      <c r="B158" s="8">
        <v>7</v>
      </c>
      <c r="C158" s="9">
        <v>258.22000000000003</v>
      </c>
      <c r="D158" s="10">
        <v>3</v>
      </c>
      <c r="E158" s="9">
        <v>258.22000000000003</v>
      </c>
      <c r="F158" s="8">
        <f t="shared" si="17"/>
        <v>10</v>
      </c>
      <c r="G158" s="9">
        <f>SUM(B158*C158)</f>
        <v>1807.5400000000002</v>
      </c>
      <c r="H158" s="9">
        <f>SUM(D158*E158)</f>
        <v>774.66000000000008</v>
      </c>
      <c r="I158" s="9">
        <f>SUM(G158+H158)</f>
        <v>2582.2000000000003</v>
      </c>
      <c r="J158" s="11"/>
    </row>
    <row r="159" spans="1:10" ht="15.75" x14ac:dyDescent="0.25">
      <c r="A159" s="7" t="s">
        <v>26</v>
      </c>
      <c r="B159" s="8">
        <v>15</v>
      </c>
      <c r="C159" s="9">
        <v>587.1</v>
      </c>
      <c r="D159" s="10">
        <v>6</v>
      </c>
      <c r="E159" s="9">
        <v>587.1</v>
      </c>
      <c r="F159" s="8">
        <f t="shared" si="17"/>
        <v>21</v>
      </c>
      <c r="G159" s="9">
        <f t="shared" ref="G159:G189" si="18">SUM(B159*C159)</f>
        <v>8806.5</v>
      </c>
      <c r="H159" s="9">
        <f t="shared" ref="H159:H189" si="19">SUM(D159*E159)</f>
        <v>3522.6000000000004</v>
      </c>
      <c r="I159" s="9">
        <f t="shared" ref="I159:I189" si="20">SUM(G159+H159)</f>
        <v>12329.1</v>
      </c>
      <c r="J159" s="11"/>
    </row>
    <row r="160" spans="1:10" ht="15.75" x14ac:dyDescent="0.25">
      <c r="A160" s="7" t="s">
        <v>27</v>
      </c>
      <c r="B160" s="8">
        <v>13</v>
      </c>
      <c r="C160" s="9">
        <v>66.95</v>
      </c>
      <c r="D160" s="10">
        <v>6</v>
      </c>
      <c r="E160" s="9">
        <v>66.95</v>
      </c>
      <c r="F160" s="8">
        <f t="shared" si="17"/>
        <v>19</v>
      </c>
      <c r="G160" s="9">
        <f t="shared" si="18"/>
        <v>870.35</v>
      </c>
      <c r="H160" s="9">
        <f t="shared" si="19"/>
        <v>401.70000000000005</v>
      </c>
      <c r="I160" s="9">
        <f t="shared" si="20"/>
        <v>1272.0500000000002</v>
      </c>
      <c r="J160" s="11"/>
    </row>
    <row r="161" spans="1:10" ht="15.75" x14ac:dyDescent="0.25">
      <c r="A161" s="7" t="s">
        <v>28</v>
      </c>
      <c r="B161" s="8">
        <v>6</v>
      </c>
      <c r="C161" s="9">
        <v>729.29</v>
      </c>
      <c r="D161" s="10">
        <v>2</v>
      </c>
      <c r="E161" s="9">
        <v>729.29</v>
      </c>
      <c r="F161" s="8">
        <f t="shared" si="17"/>
        <v>8</v>
      </c>
      <c r="G161" s="9">
        <f t="shared" si="18"/>
        <v>4375.74</v>
      </c>
      <c r="H161" s="9">
        <f t="shared" si="19"/>
        <v>1458.58</v>
      </c>
      <c r="I161" s="9">
        <f t="shared" si="20"/>
        <v>5834.32</v>
      </c>
      <c r="J161" s="11"/>
    </row>
    <row r="162" spans="1:10" ht="15.75" x14ac:dyDescent="0.25">
      <c r="A162" s="7" t="s">
        <v>29</v>
      </c>
      <c r="B162" s="8">
        <v>3</v>
      </c>
      <c r="C162" s="9">
        <v>476.01</v>
      </c>
      <c r="D162" s="10">
        <v>0</v>
      </c>
      <c r="E162" s="9">
        <v>476.01</v>
      </c>
      <c r="F162" s="8">
        <f t="shared" si="17"/>
        <v>3</v>
      </c>
      <c r="G162" s="9">
        <f t="shared" si="18"/>
        <v>1428.03</v>
      </c>
      <c r="H162" s="9">
        <f t="shared" si="19"/>
        <v>0</v>
      </c>
      <c r="I162" s="9">
        <f t="shared" si="20"/>
        <v>1428.03</v>
      </c>
      <c r="J162" s="11"/>
    </row>
    <row r="163" spans="1:10" ht="15.75" x14ac:dyDescent="0.25">
      <c r="A163" s="7" t="s">
        <v>30</v>
      </c>
      <c r="B163" s="8">
        <v>3</v>
      </c>
      <c r="C163" s="9">
        <v>19.28</v>
      </c>
      <c r="D163" s="10">
        <v>1</v>
      </c>
      <c r="E163" s="9">
        <v>19.28</v>
      </c>
      <c r="F163" s="8">
        <f t="shared" si="17"/>
        <v>4</v>
      </c>
      <c r="G163" s="9">
        <f t="shared" si="18"/>
        <v>57.84</v>
      </c>
      <c r="H163" s="9">
        <f t="shared" si="19"/>
        <v>19.28</v>
      </c>
      <c r="I163" s="9">
        <f t="shared" si="20"/>
        <v>77.12</v>
      </c>
      <c r="J163" s="11"/>
    </row>
    <row r="164" spans="1:10" ht="31.5" x14ac:dyDescent="0.25">
      <c r="A164" s="7" t="s">
        <v>31</v>
      </c>
      <c r="B164" s="8">
        <v>7</v>
      </c>
      <c r="C164" s="9">
        <v>164.24</v>
      </c>
      <c r="D164" s="10">
        <v>3</v>
      </c>
      <c r="E164" s="9">
        <v>164.24</v>
      </c>
      <c r="F164" s="8">
        <f t="shared" si="17"/>
        <v>10</v>
      </c>
      <c r="G164" s="9">
        <f t="shared" si="18"/>
        <v>1149.68</v>
      </c>
      <c r="H164" s="9">
        <f t="shared" si="19"/>
        <v>492.72</v>
      </c>
      <c r="I164" s="9">
        <f t="shared" si="20"/>
        <v>1642.4</v>
      </c>
      <c r="J164" s="11"/>
    </row>
    <row r="165" spans="1:10" ht="15.75" x14ac:dyDescent="0.25">
      <c r="A165" s="7" t="s">
        <v>32</v>
      </c>
      <c r="B165" s="12">
        <v>3</v>
      </c>
      <c r="C165" s="9">
        <v>851.86</v>
      </c>
      <c r="D165" s="10">
        <v>1</v>
      </c>
      <c r="E165" s="9">
        <v>851.86</v>
      </c>
      <c r="F165" s="8">
        <f t="shared" si="17"/>
        <v>4</v>
      </c>
      <c r="G165" s="9">
        <f t="shared" si="18"/>
        <v>2555.58</v>
      </c>
      <c r="H165" s="9">
        <f t="shared" si="19"/>
        <v>851.86</v>
      </c>
      <c r="I165" s="9">
        <f t="shared" si="20"/>
        <v>3407.44</v>
      </c>
      <c r="J165" s="11"/>
    </row>
    <row r="166" spans="1:10" ht="31.5" x14ac:dyDescent="0.25">
      <c r="A166" s="7" t="s">
        <v>33</v>
      </c>
      <c r="B166" s="8">
        <v>3</v>
      </c>
      <c r="C166" s="9">
        <v>294.17</v>
      </c>
      <c r="D166" s="10">
        <v>1</v>
      </c>
      <c r="E166" s="9">
        <v>294.17</v>
      </c>
      <c r="F166" s="8">
        <f t="shared" ref="F166:F174" si="21">SUM(B166+D166)</f>
        <v>4</v>
      </c>
      <c r="G166" s="9">
        <f t="shared" si="18"/>
        <v>882.51</v>
      </c>
      <c r="H166" s="9">
        <f t="shared" si="19"/>
        <v>294.17</v>
      </c>
      <c r="I166" s="9">
        <f t="shared" si="20"/>
        <v>1176.68</v>
      </c>
      <c r="J166" s="11"/>
    </row>
    <row r="167" spans="1:10" x14ac:dyDescent="0.25">
      <c r="A167" s="13" t="s">
        <v>69</v>
      </c>
      <c r="B167" s="52">
        <v>0.5</v>
      </c>
      <c r="C167" s="15">
        <v>542.29999999999995</v>
      </c>
      <c r="D167" s="16">
        <v>0.5</v>
      </c>
      <c r="E167" s="15">
        <v>542.29999999999995</v>
      </c>
      <c r="F167" s="14">
        <f t="shared" si="21"/>
        <v>1</v>
      </c>
      <c r="G167" s="15">
        <f t="shared" si="18"/>
        <v>271.14999999999998</v>
      </c>
      <c r="H167" s="15">
        <f t="shared" si="19"/>
        <v>271.14999999999998</v>
      </c>
      <c r="I167" s="15">
        <f t="shared" si="20"/>
        <v>542.29999999999995</v>
      </c>
      <c r="J167" s="11"/>
    </row>
    <row r="168" spans="1:10" x14ac:dyDescent="0.25">
      <c r="A168" s="13" t="s">
        <v>70</v>
      </c>
      <c r="B168" s="14">
        <v>3</v>
      </c>
      <c r="C168" s="15">
        <v>723.06</v>
      </c>
      <c r="D168" s="16">
        <v>1</v>
      </c>
      <c r="E168" s="15">
        <v>723.06</v>
      </c>
      <c r="F168" s="14">
        <f t="shared" si="21"/>
        <v>4</v>
      </c>
      <c r="G168" s="15">
        <f t="shared" si="18"/>
        <v>2169.1799999999998</v>
      </c>
      <c r="H168" s="15">
        <f t="shared" si="19"/>
        <v>723.06</v>
      </c>
      <c r="I168" s="15">
        <f t="shared" si="20"/>
        <v>2892.24</v>
      </c>
      <c r="J168" s="11"/>
    </row>
    <row r="169" spans="1:10" ht="28.5" x14ac:dyDescent="0.25">
      <c r="A169" s="13" t="s">
        <v>34</v>
      </c>
      <c r="B169" s="14">
        <v>7</v>
      </c>
      <c r="C169" s="15">
        <v>128.69999999999999</v>
      </c>
      <c r="D169" s="16">
        <v>3</v>
      </c>
      <c r="E169" s="15">
        <v>128.69999999999999</v>
      </c>
      <c r="F169" s="8">
        <f t="shared" si="21"/>
        <v>10</v>
      </c>
      <c r="G169" s="15">
        <f t="shared" si="18"/>
        <v>900.89999999999986</v>
      </c>
      <c r="H169" s="15">
        <f t="shared" si="19"/>
        <v>386.09999999999997</v>
      </c>
      <c r="I169" s="15">
        <f t="shared" si="20"/>
        <v>1286.9999999999998</v>
      </c>
      <c r="J169" s="11"/>
    </row>
    <row r="170" spans="1:10" ht="15.75" x14ac:dyDescent="0.25">
      <c r="A170" s="17" t="s">
        <v>35</v>
      </c>
      <c r="B170" s="18">
        <v>4</v>
      </c>
      <c r="C170" s="19">
        <v>55.2</v>
      </c>
      <c r="D170" s="18">
        <v>2</v>
      </c>
      <c r="E170" s="19">
        <v>55.2</v>
      </c>
      <c r="F170" s="8">
        <f t="shared" si="21"/>
        <v>6</v>
      </c>
      <c r="G170" s="9">
        <f t="shared" si="18"/>
        <v>220.8</v>
      </c>
      <c r="H170" s="9">
        <f t="shared" si="19"/>
        <v>110.4</v>
      </c>
      <c r="I170" s="9">
        <f t="shared" si="20"/>
        <v>331.20000000000005</v>
      </c>
      <c r="J170" s="11"/>
    </row>
    <row r="171" spans="1:10" ht="42.75" x14ac:dyDescent="0.25">
      <c r="A171" s="59" t="s">
        <v>71</v>
      </c>
      <c r="B171" s="18">
        <v>85</v>
      </c>
      <c r="C171" s="19">
        <v>1103.33</v>
      </c>
      <c r="D171" s="18">
        <v>37</v>
      </c>
      <c r="E171" s="19">
        <v>1103.33</v>
      </c>
      <c r="F171" s="8">
        <f t="shared" si="21"/>
        <v>122</v>
      </c>
      <c r="G171" s="9">
        <f t="shared" si="18"/>
        <v>93783.049999999988</v>
      </c>
      <c r="H171" s="9">
        <f t="shared" si="19"/>
        <v>40823.21</v>
      </c>
      <c r="I171" s="9">
        <f t="shared" si="20"/>
        <v>134606.25999999998</v>
      </c>
      <c r="J171" s="11"/>
    </row>
    <row r="172" spans="1:10" ht="15.75" x14ac:dyDescent="0.25">
      <c r="A172" s="20" t="s">
        <v>37</v>
      </c>
      <c r="B172" s="8">
        <v>550</v>
      </c>
      <c r="C172" s="21">
        <v>9</v>
      </c>
      <c r="D172" s="10">
        <v>300</v>
      </c>
      <c r="E172" s="21">
        <v>9</v>
      </c>
      <c r="F172" s="8">
        <f t="shared" si="21"/>
        <v>850</v>
      </c>
      <c r="G172" s="9">
        <f t="shared" si="18"/>
        <v>4950</v>
      </c>
      <c r="H172" s="9">
        <f t="shared" si="19"/>
        <v>2700</v>
      </c>
      <c r="I172" s="9">
        <f t="shared" si="20"/>
        <v>7650</v>
      </c>
      <c r="J172" s="11"/>
    </row>
    <row r="173" spans="1:10" ht="15.75" x14ac:dyDescent="0.25">
      <c r="A173" s="20" t="s">
        <v>38</v>
      </c>
      <c r="B173" s="8">
        <v>12</v>
      </c>
      <c r="C173" s="21">
        <v>19.989999999999998</v>
      </c>
      <c r="D173" s="10">
        <v>0</v>
      </c>
      <c r="E173" s="21">
        <v>19.989999999999998</v>
      </c>
      <c r="F173" s="8">
        <f t="shared" si="21"/>
        <v>12</v>
      </c>
      <c r="G173" s="9">
        <f t="shared" si="18"/>
        <v>239.88</v>
      </c>
      <c r="H173" s="9">
        <f t="shared" si="19"/>
        <v>0</v>
      </c>
      <c r="I173" s="9">
        <f t="shared" si="20"/>
        <v>239.88</v>
      </c>
      <c r="J173" s="11"/>
    </row>
    <row r="174" spans="1:10" x14ac:dyDescent="0.25">
      <c r="A174" s="23" t="s">
        <v>60</v>
      </c>
      <c r="B174" s="14">
        <v>404</v>
      </c>
      <c r="C174" s="24">
        <v>18.45</v>
      </c>
      <c r="D174" s="16">
        <v>185</v>
      </c>
      <c r="E174" s="24">
        <v>18.45</v>
      </c>
      <c r="F174" s="25">
        <f t="shared" si="21"/>
        <v>589</v>
      </c>
      <c r="G174" s="15">
        <f t="shared" si="18"/>
        <v>7453.7999999999993</v>
      </c>
      <c r="H174" s="15">
        <f t="shared" si="19"/>
        <v>3413.25</v>
      </c>
      <c r="I174" s="26">
        <f t="shared" si="20"/>
        <v>10867.05</v>
      </c>
      <c r="J174" s="11"/>
    </row>
    <row r="175" spans="1:10" ht="15.75" x14ac:dyDescent="0.25">
      <c r="A175" s="29" t="s">
        <v>72</v>
      </c>
      <c r="B175" s="30">
        <v>36</v>
      </c>
      <c r="C175" s="31">
        <v>164.22</v>
      </c>
      <c r="D175" s="32">
        <v>24</v>
      </c>
      <c r="E175" s="31">
        <v>164.22</v>
      </c>
      <c r="F175" s="8">
        <f>SUM(B175+D175)</f>
        <v>60</v>
      </c>
      <c r="G175" s="60">
        <f t="shared" si="18"/>
        <v>5911.92</v>
      </c>
      <c r="H175" s="33">
        <f t="shared" si="19"/>
        <v>3941.2799999999997</v>
      </c>
      <c r="I175" s="60">
        <f t="shared" si="20"/>
        <v>9853.2000000000007</v>
      </c>
      <c r="J175" s="11"/>
    </row>
    <row r="176" spans="1:10" ht="15.75" x14ac:dyDescent="0.25">
      <c r="A176" s="20" t="s">
        <v>39</v>
      </c>
      <c r="B176" s="20" t="s">
        <v>22</v>
      </c>
      <c r="C176" s="21">
        <v>41.08</v>
      </c>
      <c r="D176" s="27">
        <v>20</v>
      </c>
      <c r="E176" s="21">
        <v>41.08</v>
      </c>
      <c r="F176" s="8">
        <f t="shared" ref="F176:F189" si="22">SUM(B176+D176)</f>
        <v>71</v>
      </c>
      <c r="G176" s="9">
        <f t="shared" si="18"/>
        <v>2095.08</v>
      </c>
      <c r="H176" s="9">
        <f t="shared" si="19"/>
        <v>821.59999999999991</v>
      </c>
      <c r="I176" s="9">
        <f t="shared" si="20"/>
        <v>2916.68</v>
      </c>
      <c r="J176" s="11"/>
    </row>
    <row r="177" spans="1:10" ht="15.75" x14ac:dyDescent="0.25">
      <c r="A177" s="20" t="s">
        <v>40</v>
      </c>
      <c r="B177" s="8">
        <v>23</v>
      </c>
      <c r="C177" s="21">
        <v>37.39</v>
      </c>
      <c r="D177" s="10">
        <v>10</v>
      </c>
      <c r="E177" s="21">
        <v>37.39</v>
      </c>
      <c r="F177" s="8">
        <f t="shared" si="22"/>
        <v>33</v>
      </c>
      <c r="G177" s="9">
        <f t="shared" si="18"/>
        <v>859.97</v>
      </c>
      <c r="H177" s="9">
        <f t="shared" si="19"/>
        <v>373.9</v>
      </c>
      <c r="I177" s="9">
        <f t="shared" si="20"/>
        <v>1233.8699999999999</v>
      </c>
      <c r="J177" s="11"/>
    </row>
    <row r="178" spans="1:10" ht="15.75" x14ac:dyDescent="0.25">
      <c r="A178" s="7" t="s">
        <v>41</v>
      </c>
      <c r="B178" s="8">
        <v>21</v>
      </c>
      <c r="C178" s="21">
        <v>41.01</v>
      </c>
      <c r="D178" s="10">
        <v>10</v>
      </c>
      <c r="E178" s="21">
        <v>41.01</v>
      </c>
      <c r="F178" s="8">
        <f t="shared" si="22"/>
        <v>31</v>
      </c>
      <c r="G178" s="9">
        <f t="shared" si="18"/>
        <v>861.20999999999992</v>
      </c>
      <c r="H178" s="9">
        <f t="shared" si="19"/>
        <v>410.09999999999997</v>
      </c>
      <c r="I178" s="9">
        <f t="shared" si="20"/>
        <v>1271.31</v>
      </c>
      <c r="J178" s="11"/>
    </row>
    <row r="179" spans="1:10" ht="15.75" x14ac:dyDescent="0.25">
      <c r="A179" s="7" t="s">
        <v>42</v>
      </c>
      <c r="B179" s="8">
        <v>22</v>
      </c>
      <c r="C179" s="21">
        <v>67.8</v>
      </c>
      <c r="D179" s="10">
        <v>10</v>
      </c>
      <c r="E179" s="21">
        <v>67.8</v>
      </c>
      <c r="F179" s="8">
        <f t="shared" si="22"/>
        <v>32</v>
      </c>
      <c r="G179" s="9">
        <f t="shared" si="18"/>
        <v>1491.6</v>
      </c>
      <c r="H179" s="9">
        <f t="shared" si="19"/>
        <v>678</v>
      </c>
      <c r="I179" s="9">
        <f t="shared" si="20"/>
        <v>2169.6</v>
      </c>
      <c r="J179" s="11"/>
    </row>
    <row r="180" spans="1:10" ht="15.75" x14ac:dyDescent="0.25">
      <c r="A180" s="7" t="s">
        <v>43</v>
      </c>
      <c r="B180" s="8">
        <v>19</v>
      </c>
      <c r="C180" s="21">
        <v>57.45</v>
      </c>
      <c r="D180" s="10">
        <v>10</v>
      </c>
      <c r="E180" s="21">
        <v>57.45</v>
      </c>
      <c r="F180" s="8">
        <f t="shared" si="22"/>
        <v>29</v>
      </c>
      <c r="G180" s="9">
        <f t="shared" si="18"/>
        <v>1091.55</v>
      </c>
      <c r="H180" s="9">
        <f t="shared" si="19"/>
        <v>574.5</v>
      </c>
      <c r="I180" s="9">
        <f t="shared" si="20"/>
        <v>1666.05</v>
      </c>
      <c r="J180" s="11"/>
    </row>
    <row r="181" spans="1:10" ht="15.75" x14ac:dyDescent="0.25">
      <c r="A181" s="17" t="s">
        <v>44</v>
      </c>
      <c r="B181" s="8">
        <v>13</v>
      </c>
      <c r="C181" s="21">
        <v>40.69</v>
      </c>
      <c r="D181" s="10">
        <v>5</v>
      </c>
      <c r="E181" s="21">
        <v>40.69</v>
      </c>
      <c r="F181" s="8">
        <f t="shared" si="22"/>
        <v>18</v>
      </c>
      <c r="G181" s="9">
        <f t="shared" si="18"/>
        <v>528.97</v>
      </c>
      <c r="H181" s="9">
        <f t="shared" si="19"/>
        <v>203.45</v>
      </c>
      <c r="I181" s="9">
        <f t="shared" si="20"/>
        <v>732.42000000000007</v>
      </c>
      <c r="J181" s="11"/>
    </row>
    <row r="182" spans="1:10" ht="15.75" x14ac:dyDescent="0.25">
      <c r="A182" s="28" t="s">
        <v>45</v>
      </c>
      <c r="B182" s="8">
        <v>15</v>
      </c>
      <c r="C182" s="21">
        <v>64.38</v>
      </c>
      <c r="D182" s="10">
        <v>5</v>
      </c>
      <c r="E182" s="21">
        <v>64.38</v>
      </c>
      <c r="F182" s="8">
        <f t="shared" si="22"/>
        <v>20</v>
      </c>
      <c r="G182" s="9">
        <f t="shared" si="18"/>
        <v>965.69999999999993</v>
      </c>
      <c r="H182" s="9">
        <f t="shared" si="19"/>
        <v>321.89999999999998</v>
      </c>
      <c r="I182" s="9">
        <f t="shared" si="20"/>
        <v>1287.5999999999999</v>
      </c>
      <c r="J182" s="11"/>
    </row>
    <row r="183" spans="1:10" ht="15.75" x14ac:dyDescent="0.25">
      <c r="A183" s="7" t="s">
        <v>47</v>
      </c>
      <c r="B183" s="8">
        <v>11</v>
      </c>
      <c r="C183" s="21">
        <v>73.47</v>
      </c>
      <c r="D183" s="10">
        <v>5</v>
      </c>
      <c r="E183" s="21">
        <v>73.47</v>
      </c>
      <c r="F183" s="8">
        <f t="shared" si="22"/>
        <v>16</v>
      </c>
      <c r="G183" s="9">
        <f t="shared" si="18"/>
        <v>808.17</v>
      </c>
      <c r="H183" s="9">
        <f t="shared" si="19"/>
        <v>367.35</v>
      </c>
      <c r="I183" s="9">
        <f t="shared" si="20"/>
        <v>1175.52</v>
      </c>
      <c r="J183" s="11"/>
    </row>
    <row r="184" spans="1:10" ht="15.75" x14ac:dyDescent="0.25">
      <c r="A184" s="7" t="s">
        <v>48</v>
      </c>
      <c r="B184" s="8">
        <v>13</v>
      </c>
      <c r="C184" s="21">
        <v>40.549999999999997</v>
      </c>
      <c r="D184" s="10">
        <v>5</v>
      </c>
      <c r="E184" s="21">
        <v>40.549999999999997</v>
      </c>
      <c r="F184" s="8">
        <f t="shared" si="22"/>
        <v>18</v>
      </c>
      <c r="G184" s="9">
        <f t="shared" si="18"/>
        <v>527.15</v>
      </c>
      <c r="H184" s="9">
        <f t="shared" si="19"/>
        <v>202.75</v>
      </c>
      <c r="I184" s="9">
        <f t="shared" si="20"/>
        <v>729.9</v>
      </c>
      <c r="J184" s="11"/>
    </row>
    <row r="185" spans="1:10" ht="15.75" x14ac:dyDescent="0.25">
      <c r="A185" s="20" t="s">
        <v>49</v>
      </c>
      <c r="B185" s="8">
        <v>11</v>
      </c>
      <c r="C185" s="21">
        <v>38.24</v>
      </c>
      <c r="D185" s="10">
        <v>5</v>
      </c>
      <c r="E185" s="21">
        <v>38.24</v>
      </c>
      <c r="F185" s="8">
        <f t="shared" si="22"/>
        <v>16</v>
      </c>
      <c r="G185" s="9">
        <f t="shared" si="18"/>
        <v>420.64000000000004</v>
      </c>
      <c r="H185" s="9">
        <f t="shared" si="19"/>
        <v>191.20000000000002</v>
      </c>
      <c r="I185" s="9">
        <f t="shared" si="20"/>
        <v>611.84</v>
      </c>
      <c r="J185" s="11"/>
    </row>
    <row r="186" spans="1:10" ht="15.75" x14ac:dyDescent="0.25">
      <c r="A186" s="29" t="s">
        <v>50</v>
      </c>
      <c r="B186" s="30">
        <v>13</v>
      </c>
      <c r="C186" s="31">
        <v>46.87</v>
      </c>
      <c r="D186" s="32">
        <v>5</v>
      </c>
      <c r="E186" s="31">
        <v>46.87</v>
      </c>
      <c r="F186" s="30">
        <f t="shared" si="22"/>
        <v>18</v>
      </c>
      <c r="G186" s="9">
        <f t="shared" si="18"/>
        <v>609.30999999999995</v>
      </c>
      <c r="H186" s="33">
        <f t="shared" si="19"/>
        <v>234.35</v>
      </c>
      <c r="I186" s="33">
        <f t="shared" si="20"/>
        <v>843.66</v>
      </c>
      <c r="J186" s="11"/>
    </row>
    <row r="187" spans="1:10" ht="15.75" x14ac:dyDescent="0.25">
      <c r="A187" s="7" t="s">
        <v>51</v>
      </c>
      <c r="B187" s="8">
        <v>2</v>
      </c>
      <c r="C187" s="21">
        <v>50.26</v>
      </c>
      <c r="D187" s="10">
        <v>1</v>
      </c>
      <c r="E187" s="21">
        <v>50.26</v>
      </c>
      <c r="F187" s="8">
        <f t="shared" si="22"/>
        <v>3</v>
      </c>
      <c r="G187" s="9">
        <f t="shared" si="18"/>
        <v>100.52</v>
      </c>
      <c r="H187" s="9">
        <f t="shared" si="19"/>
        <v>50.26</v>
      </c>
      <c r="I187" s="9">
        <f t="shared" si="20"/>
        <v>150.78</v>
      </c>
      <c r="J187" s="11"/>
    </row>
    <row r="188" spans="1:10" ht="15.75" x14ac:dyDescent="0.25">
      <c r="A188" s="20" t="s">
        <v>52</v>
      </c>
      <c r="B188" s="8">
        <v>1</v>
      </c>
      <c r="C188" s="21">
        <v>442.8</v>
      </c>
      <c r="D188" s="10">
        <v>1</v>
      </c>
      <c r="E188" s="21">
        <v>442.8</v>
      </c>
      <c r="F188" s="8">
        <f t="shared" si="22"/>
        <v>2</v>
      </c>
      <c r="G188" s="9">
        <f t="shared" si="18"/>
        <v>442.8</v>
      </c>
      <c r="H188" s="9">
        <f t="shared" si="19"/>
        <v>442.8</v>
      </c>
      <c r="I188" s="9">
        <f t="shared" si="20"/>
        <v>885.6</v>
      </c>
      <c r="J188" s="11"/>
    </row>
    <row r="189" spans="1:10" ht="15.75" x14ac:dyDescent="0.25">
      <c r="A189" s="7" t="s">
        <v>53</v>
      </c>
      <c r="B189" s="8">
        <v>2</v>
      </c>
      <c r="C189" s="21">
        <v>145.53</v>
      </c>
      <c r="D189" s="10">
        <v>1</v>
      </c>
      <c r="E189" s="21">
        <v>145.53</v>
      </c>
      <c r="F189" s="8">
        <f t="shared" si="22"/>
        <v>3</v>
      </c>
      <c r="G189" s="9">
        <f t="shared" si="18"/>
        <v>291.06</v>
      </c>
      <c r="H189" s="9">
        <f t="shared" si="19"/>
        <v>145.53</v>
      </c>
      <c r="I189" s="9">
        <f t="shared" si="20"/>
        <v>436.59000000000003</v>
      </c>
      <c r="J189" s="11"/>
    </row>
    <row r="190" spans="1:10" x14ac:dyDescent="0.25">
      <c r="A190" s="23"/>
      <c r="B190" s="52"/>
      <c r="C190" s="24"/>
      <c r="D190" s="16"/>
      <c r="E190" s="24"/>
      <c r="F190" s="14"/>
      <c r="G190" s="15"/>
      <c r="H190" s="15"/>
      <c r="I190" s="15"/>
      <c r="J190" s="11"/>
    </row>
    <row r="191" spans="1:10" x14ac:dyDescent="0.25">
      <c r="A191" s="109" t="s">
        <v>13</v>
      </c>
      <c r="B191" s="110"/>
      <c r="C191" s="110"/>
      <c r="D191" s="110"/>
      <c r="E191" s="110"/>
      <c r="F191" s="111"/>
      <c r="G191" s="15" t="s">
        <v>14</v>
      </c>
      <c r="H191" s="26" t="s">
        <v>15</v>
      </c>
      <c r="I191" s="81">
        <f>SUM(I156:I190)</f>
        <v>220301.78999999998</v>
      </c>
      <c r="J191" s="82"/>
    </row>
    <row r="192" spans="1:10" x14ac:dyDescent="0.25">
      <c r="A192" s="40"/>
      <c r="B192" s="40"/>
      <c r="C192" s="40"/>
      <c r="D192" s="40"/>
      <c r="E192" s="40"/>
      <c r="F192" s="40"/>
      <c r="G192" s="15">
        <f>SUM(G156:G190)</f>
        <v>153416.87999999998</v>
      </c>
      <c r="H192" s="26">
        <f>SUM(H156:H190)</f>
        <v>66884.91</v>
      </c>
      <c r="I192" s="83"/>
      <c r="J192" s="84"/>
    </row>
    <row r="193" spans="1:10" x14ac:dyDescent="0.25">
      <c r="A193" s="156" t="s">
        <v>16</v>
      </c>
      <c r="B193" s="110"/>
      <c r="C193" s="110"/>
      <c r="D193" s="110"/>
      <c r="E193" s="110"/>
      <c r="F193" s="110"/>
      <c r="G193" s="110"/>
      <c r="H193" s="157"/>
      <c r="I193" s="83"/>
      <c r="J193" s="84"/>
    </row>
    <row r="194" spans="1:10" x14ac:dyDescent="0.25">
      <c r="A194" s="158"/>
      <c r="B194" s="159"/>
      <c r="C194" s="160"/>
      <c r="D194" s="158"/>
      <c r="E194" s="159"/>
      <c r="F194" s="159"/>
      <c r="G194" s="159"/>
      <c r="H194" s="158"/>
      <c r="I194" s="159"/>
      <c r="J194" s="160"/>
    </row>
    <row r="195" spans="1:10" x14ac:dyDescent="0.25">
      <c r="A195" s="161"/>
      <c r="B195" s="162"/>
      <c r="C195" s="163"/>
      <c r="D195" s="161"/>
      <c r="E195" s="162"/>
      <c r="F195" s="162"/>
      <c r="G195" s="162"/>
      <c r="H195" s="161"/>
      <c r="I195" s="162"/>
      <c r="J195" s="163"/>
    </row>
    <row r="196" spans="1:10" x14ac:dyDescent="0.25">
      <c r="A196" s="161"/>
      <c r="B196" s="162"/>
      <c r="C196" s="163"/>
      <c r="D196" s="161"/>
      <c r="E196" s="162"/>
      <c r="F196" s="162"/>
      <c r="G196" s="162"/>
      <c r="H196" s="161"/>
      <c r="I196" s="162"/>
      <c r="J196" s="163"/>
    </row>
    <row r="197" spans="1:10" x14ac:dyDescent="0.25">
      <c r="A197" s="161"/>
      <c r="B197" s="162"/>
      <c r="C197" s="163"/>
      <c r="D197" s="161"/>
      <c r="E197" s="162"/>
      <c r="F197" s="162"/>
      <c r="G197" s="162"/>
      <c r="H197" s="161"/>
      <c r="I197" s="162"/>
      <c r="J197" s="163"/>
    </row>
    <row r="198" spans="1:10" x14ac:dyDescent="0.25">
      <c r="A198" s="164"/>
      <c r="B198" s="165"/>
      <c r="C198" s="166"/>
      <c r="D198" s="164"/>
      <c r="E198" s="165"/>
      <c r="F198" s="165"/>
      <c r="G198" s="165"/>
      <c r="H198" s="164"/>
      <c r="I198" s="165"/>
      <c r="J198" s="166"/>
    </row>
    <row r="199" spans="1:10" x14ac:dyDescent="0.25">
      <c r="A199" s="61"/>
      <c r="B199" s="61"/>
      <c r="C199" s="61"/>
      <c r="D199" s="61"/>
      <c r="E199" s="61"/>
      <c r="F199" s="61"/>
      <c r="G199" s="61"/>
      <c r="H199" s="61"/>
      <c r="I199" s="61"/>
      <c r="J199" s="62"/>
    </row>
    <row r="245" ht="49.5" customHeight="1" x14ac:dyDescent="0.25"/>
    <row r="292" ht="43.5" customHeight="1" x14ac:dyDescent="0.25"/>
    <row r="349" ht="15.95" customHeight="1" x14ac:dyDescent="0.25"/>
    <row r="350" ht="15.95" customHeight="1" x14ac:dyDescent="0.25"/>
    <row r="351" ht="15.95" customHeight="1" x14ac:dyDescent="0.25"/>
    <row r="352" ht="15.95" customHeight="1" x14ac:dyDescent="0.25"/>
    <row r="353" ht="15.95" customHeight="1" x14ac:dyDescent="0.25"/>
    <row r="354" ht="15.95" customHeight="1" x14ac:dyDescent="0.25"/>
    <row r="355" ht="15.95" customHeight="1" x14ac:dyDescent="0.25"/>
    <row r="356" ht="15.95" customHeight="1" x14ac:dyDescent="0.25"/>
    <row r="357" ht="15.95" customHeight="1" x14ac:dyDescent="0.25"/>
    <row r="358" ht="15.95" customHeight="1" x14ac:dyDescent="0.25"/>
    <row r="359" ht="15.95" customHeight="1" x14ac:dyDescent="0.25"/>
    <row r="360" ht="15.95" customHeight="1" x14ac:dyDescent="0.25"/>
    <row r="361" ht="15.95" customHeight="1" x14ac:dyDescent="0.25"/>
    <row r="362" ht="15.95" customHeight="1" x14ac:dyDescent="0.25"/>
    <row r="363" ht="15.95" customHeight="1" x14ac:dyDescent="0.25"/>
    <row r="364" ht="15.95" customHeight="1" x14ac:dyDescent="0.25"/>
    <row r="365" ht="15.95" customHeight="1" x14ac:dyDescent="0.25"/>
    <row r="366" ht="15.95" customHeight="1" x14ac:dyDescent="0.25"/>
    <row r="367" ht="15.95" customHeight="1" x14ac:dyDescent="0.25"/>
    <row r="368" ht="15.95" customHeight="1" x14ac:dyDescent="0.25"/>
    <row r="369" ht="15.95" customHeight="1" x14ac:dyDescent="0.25"/>
    <row r="370" ht="15.95" customHeight="1" x14ac:dyDescent="0.25"/>
    <row r="371" ht="15.95" customHeight="1" x14ac:dyDescent="0.25"/>
    <row r="372" ht="15.95" customHeight="1" x14ac:dyDescent="0.25"/>
    <row r="373" ht="15.95" customHeight="1" x14ac:dyDescent="0.25"/>
    <row r="374" ht="15.95" customHeight="1" x14ac:dyDescent="0.25"/>
    <row r="375" ht="15.95" customHeight="1" x14ac:dyDescent="0.25"/>
    <row r="376" ht="15.95" customHeight="1" x14ac:dyDescent="0.25"/>
    <row r="377" ht="15.95" customHeight="1" x14ac:dyDescent="0.25"/>
    <row r="378" ht="15.95" customHeight="1" x14ac:dyDescent="0.25"/>
    <row r="379" ht="15.95" customHeight="1" x14ac:dyDescent="0.25"/>
    <row r="380" ht="15.95" customHeight="1" x14ac:dyDescent="0.25"/>
    <row r="381" ht="15.95" customHeight="1" x14ac:dyDescent="0.25"/>
    <row r="382" ht="15.95" customHeight="1" x14ac:dyDescent="0.25"/>
    <row r="634" ht="33" customHeight="1" x14ac:dyDescent="0.25"/>
    <row r="680" ht="49.5" customHeight="1" x14ac:dyDescent="0.25"/>
    <row r="687" ht="17.100000000000001" customHeight="1" x14ac:dyDescent="0.25"/>
    <row r="688" ht="17.100000000000001" customHeight="1" x14ac:dyDescent="0.25"/>
    <row r="689" ht="17.100000000000001" customHeight="1" x14ac:dyDescent="0.25"/>
    <row r="690" ht="17.100000000000001" customHeight="1" x14ac:dyDescent="0.25"/>
    <row r="691" ht="17.100000000000001" customHeight="1" x14ac:dyDescent="0.25"/>
    <row r="692" ht="17.100000000000001" customHeight="1" x14ac:dyDescent="0.25"/>
    <row r="693" ht="17.100000000000001" customHeight="1" x14ac:dyDescent="0.25"/>
    <row r="694" ht="17.100000000000001" customHeight="1" x14ac:dyDescent="0.25"/>
    <row r="695" ht="17.100000000000001" customHeight="1" x14ac:dyDescent="0.25"/>
    <row r="696" ht="17.100000000000001" customHeight="1" x14ac:dyDescent="0.25"/>
    <row r="697" ht="17.100000000000001" customHeight="1" x14ac:dyDescent="0.25"/>
    <row r="698" ht="17.100000000000001" customHeight="1" x14ac:dyDescent="0.25"/>
    <row r="699" ht="17.100000000000001" customHeight="1" x14ac:dyDescent="0.25"/>
    <row r="700" ht="17.100000000000001" customHeight="1" x14ac:dyDescent="0.25"/>
    <row r="701" ht="17.100000000000001" customHeight="1" x14ac:dyDescent="0.25"/>
    <row r="702" ht="17.100000000000001" customHeight="1" x14ac:dyDescent="0.25"/>
    <row r="703" ht="17.100000000000001" customHeight="1" x14ac:dyDescent="0.25"/>
    <row r="704" ht="17.100000000000001" customHeight="1" x14ac:dyDescent="0.25"/>
    <row r="705" ht="17.100000000000001" customHeight="1" x14ac:dyDescent="0.25"/>
    <row r="706" ht="17.100000000000001" customHeight="1" x14ac:dyDescent="0.25"/>
    <row r="707" ht="17.100000000000001" customHeight="1" x14ac:dyDescent="0.25"/>
    <row r="708" ht="17.100000000000001" customHeight="1" x14ac:dyDescent="0.25"/>
    <row r="709" ht="17.100000000000001" customHeight="1" x14ac:dyDescent="0.25"/>
    <row r="710" ht="17.100000000000001" customHeight="1" x14ac:dyDescent="0.25"/>
    <row r="711" ht="17.100000000000001" customHeight="1" x14ac:dyDescent="0.25"/>
    <row r="712" ht="17.100000000000001" customHeight="1" x14ac:dyDescent="0.25"/>
    <row r="713" ht="17.100000000000001" customHeight="1" x14ac:dyDescent="0.25"/>
    <row r="714" ht="17.100000000000001" customHeight="1" x14ac:dyDescent="0.25"/>
    <row r="715" ht="17.100000000000001" customHeight="1" x14ac:dyDescent="0.25"/>
    <row r="716" ht="17.100000000000001" customHeight="1" x14ac:dyDescent="0.25"/>
    <row r="717" ht="17.100000000000001" customHeight="1" x14ac:dyDescent="0.25"/>
    <row r="718" ht="17.100000000000001" customHeight="1" x14ac:dyDescent="0.25"/>
    <row r="719" ht="17.100000000000001" customHeight="1" x14ac:dyDescent="0.25"/>
    <row r="772" ht="54.75" customHeight="1" x14ac:dyDescent="0.25"/>
    <row r="819" ht="45" customHeight="1" x14ac:dyDescent="0.25"/>
    <row r="866" ht="38.25" customHeight="1" x14ac:dyDescent="0.25"/>
    <row r="873" ht="17.100000000000001" customHeight="1" x14ac:dyDescent="0.25"/>
    <row r="874" ht="17.100000000000001" customHeight="1" x14ac:dyDescent="0.25"/>
    <row r="875" ht="17.100000000000001" customHeight="1" x14ac:dyDescent="0.25"/>
    <row r="876" ht="17.100000000000001" customHeight="1" x14ac:dyDescent="0.25"/>
    <row r="877" ht="17.100000000000001" customHeight="1" x14ac:dyDescent="0.25"/>
    <row r="878" ht="17.100000000000001" customHeight="1" x14ac:dyDescent="0.25"/>
    <row r="879" ht="17.100000000000001" customHeight="1" x14ac:dyDescent="0.25"/>
    <row r="880" ht="17.100000000000001" customHeight="1" x14ac:dyDescent="0.25"/>
    <row r="881" ht="17.100000000000001" customHeight="1" x14ac:dyDescent="0.25"/>
    <row r="882" ht="17.100000000000001" customHeight="1" x14ac:dyDescent="0.25"/>
    <row r="883" ht="17.100000000000001" customHeight="1" x14ac:dyDescent="0.25"/>
    <row r="884" ht="17.100000000000001" customHeight="1" x14ac:dyDescent="0.25"/>
    <row r="885" ht="17.100000000000001" customHeight="1" x14ac:dyDescent="0.25"/>
    <row r="886" ht="17.100000000000001" customHeight="1" x14ac:dyDescent="0.25"/>
    <row r="887" ht="17.100000000000001" customHeight="1" x14ac:dyDescent="0.25"/>
    <row r="888" ht="17.100000000000001" customHeight="1" x14ac:dyDescent="0.25"/>
    <row r="889" ht="17.100000000000001" customHeight="1" x14ac:dyDescent="0.25"/>
    <row r="890" ht="17.100000000000001" customHeight="1" x14ac:dyDescent="0.25"/>
    <row r="891" ht="17.100000000000001" customHeight="1" x14ac:dyDescent="0.25"/>
    <row r="892" ht="17.100000000000001" customHeight="1" x14ac:dyDescent="0.25"/>
    <row r="893" ht="17.100000000000001" customHeight="1" x14ac:dyDescent="0.25"/>
    <row r="894" ht="17.100000000000001" customHeight="1" x14ac:dyDescent="0.25"/>
    <row r="895" ht="17.100000000000001" customHeight="1" x14ac:dyDescent="0.25"/>
    <row r="896" ht="17.100000000000001" customHeight="1" x14ac:dyDescent="0.25"/>
    <row r="897" ht="17.100000000000001" customHeight="1" x14ac:dyDescent="0.25"/>
    <row r="898" ht="17.100000000000001" customHeight="1" x14ac:dyDescent="0.25"/>
    <row r="899" ht="17.100000000000001" customHeight="1" x14ac:dyDescent="0.25"/>
    <row r="900" ht="17.100000000000001" customHeight="1" x14ac:dyDescent="0.25"/>
    <row r="901" ht="17.100000000000001" customHeight="1" x14ac:dyDescent="0.25"/>
    <row r="902" ht="17.100000000000001" customHeight="1" x14ac:dyDescent="0.25"/>
    <row r="903" ht="17.100000000000001" customHeight="1" x14ac:dyDescent="0.25"/>
    <row r="911" ht="31.5" customHeight="1" x14ac:dyDescent="0.25"/>
    <row r="959" ht="29.25" customHeight="1" x14ac:dyDescent="0.25"/>
    <row r="1006" ht="49.5" customHeight="1" x14ac:dyDescent="0.25"/>
    <row r="1052" ht="53.25" customHeight="1" x14ac:dyDescent="0.25"/>
    <row r="1099" ht="42" customHeight="1" x14ac:dyDescent="0.25"/>
    <row r="1146" ht="43.5" customHeight="1" x14ac:dyDescent="0.25"/>
    <row r="1240" ht="49.5" customHeight="1" x14ac:dyDescent="0.25"/>
    <row r="1248" ht="17.100000000000001" customHeight="1" x14ac:dyDescent="0.25"/>
    <row r="1249" ht="17.100000000000001" customHeight="1" x14ac:dyDescent="0.25"/>
    <row r="1250" ht="17.100000000000001" customHeight="1" x14ac:dyDescent="0.25"/>
    <row r="1251" ht="17.100000000000001" customHeight="1" x14ac:dyDescent="0.25"/>
    <row r="1252" ht="17.100000000000001" customHeight="1" x14ac:dyDescent="0.25"/>
    <row r="1253" ht="17.100000000000001" customHeight="1" x14ac:dyDescent="0.25"/>
    <row r="1254" ht="17.100000000000001" customHeight="1" x14ac:dyDescent="0.25"/>
    <row r="1255" ht="17.100000000000001" customHeight="1" x14ac:dyDescent="0.25"/>
    <row r="1256" ht="17.100000000000001" customHeight="1" x14ac:dyDescent="0.25"/>
    <row r="1257" ht="17.100000000000001" customHeight="1" x14ac:dyDescent="0.25"/>
    <row r="1258" ht="17.100000000000001" customHeight="1" x14ac:dyDescent="0.25"/>
    <row r="1259" ht="17.100000000000001" customHeight="1" x14ac:dyDescent="0.25"/>
    <row r="1260" ht="17.100000000000001" customHeight="1" x14ac:dyDescent="0.25"/>
    <row r="1261" ht="17.100000000000001" customHeight="1" x14ac:dyDescent="0.25"/>
    <row r="1262" ht="17.100000000000001" customHeight="1" x14ac:dyDescent="0.25"/>
    <row r="1263" ht="17.100000000000001" customHeight="1" x14ac:dyDescent="0.25"/>
    <row r="1264" ht="17.100000000000001" customHeight="1" x14ac:dyDescent="0.25"/>
    <row r="1265" ht="17.100000000000001" customHeight="1" x14ac:dyDescent="0.25"/>
    <row r="1266" ht="17.100000000000001" customHeight="1" x14ac:dyDescent="0.25"/>
    <row r="1267" ht="17.100000000000001" customHeight="1" x14ac:dyDescent="0.25"/>
    <row r="1268" ht="17.100000000000001" customHeight="1" x14ac:dyDescent="0.25"/>
    <row r="1269" ht="17.100000000000001" customHeight="1" x14ac:dyDescent="0.25"/>
    <row r="1270" ht="17.100000000000001" customHeight="1" x14ac:dyDescent="0.25"/>
    <row r="1271" ht="17.100000000000001" customHeight="1" x14ac:dyDescent="0.25"/>
    <row r="1272" ht="17.100000000000001" customHeight="1" x14ac:dyDescent="0.25"/>
    <row r="1273" ht="17.100000000000001" customHeight="1" x14ac:dyDescent="0.25"/>
    <row r="1274" ht="17.100000000000001" customHeight="1" x14ac:dyDescent="0.25"/>
    <row r="1275" ht="17.100000000000001" customHeight="1" x14ac:dyDescent="0.25"/>
    <row r="1276" ht="17.100000000000001" customHeight="1" x14ac:dyDescent="0.25"/>
    <row r="1277" ht="17.100000000000001" customHeight="1" x14ac:dyDescent="0.25"/>
    <row r="1284" ht="43.5" customHeight="1" x14ac:dyDescent="0.25"/>
    <row r="1293" ht="18" customHeight="1" x14ac:dyDescent="0.25"/>
    <row r="1294" ht="18" customHeight="1" x14ac:dyDescent="0.25"/>
    <row r="1295" ht="18" customHeight="1" x14ac:dyDescent="0.25"/>
    <row r="1296" ht="18" customHeight="1" x14ac:dyDescent="0.25"/>
    <row r="1297" ht="18" customHeight="1" x14ac:dyDescent="0.25"/>
    <row r="1298" ht="18" customHeight="1" x14ac:dyDescent="0.25"/>
    <row r="1299" ht="18" customHeight="1" x14ac:dyDescent="0.25"/>
    <row r="1300" ht="18" customHeight="1" x14ac:dyDescent="0.25"/>
    <row r="1301" ht="18" customHeight="1" x14ac:dyDescent="0.25"/>
    <row r="1302" ht="18" customHeight="1" x14ac:dyDescent="0.25"/>
    <row r="1303" ht="18" customHeight="1" x14ac:dyDescent="0.25"/>
    <row r="1304" ht="18" customHeight="1" x14ac:dyDescent="0.25"/>
    <row r="1305" ht="18" customHeight="1" x14ac:dyDescent="0.25"/>
    <row r="1306" ht="18" customHeight="1" x14ac:dyDescent="0.25"/>
    <row r="1307" ht="18" customHeight="1" x14ac:dyDescent="0.25"/>
    <row r="1308" ht="18" customHeight="1" x14ac:dyDescent="0.25"/>
    <row r="1309" ht="18" customHeight="1" x14ac:dyDescent="0.25"/>
    <row r="1310" ht="18" customHeight="1" x14ac:dyDescent="0.25"/>
    <row r="1311" ht="18" customHeight="1" x14ac:dyDescent="0.25"/>
    <row r="1312" ht="18" customHeight="1" x14ac:dyDescent="0.25"/>
    <row r="1313" ht="18" customHeight="1" x14ac:dyDescent="0.25"/>
    <row r="1314" ht="18" customHeight="1" x14ac:dyDescent="0.25"/>
    <row r="1315" ht="18" customHeight="1" x14ac:dyDescent="0.25"/>
    <row r="1316" ht="18" customHeight="1" x14ac:dyDescent="0.25"/>
    <row r="1317" ht="18" customHeight="1" x14ac:dyDescent="0.25"/>
    <row r="1318" ht="18" customHeight="1" x14ac:dyDescent="0.25"/>
    <row r="1319" ht="18" customHeight="1" x14ac:dyDescent="0.25"/>
    <row r="1320" ht="18" customHeight="1" x14ac:dyDescent="0.25"/>
    <row r="1321" ht="18" customHeight="1" x14ac:dyDescent="0.25"/>
    <row r="1336" ht="18" customHeight="1" x14ac:dyDescent="0.25"/>
    <row r="1337" ht="18" customHeight="1" x14ac:dyDescent="0.25"/>
    <row r="1338" ht="18" customHeight="1" x14ac:dyDescent="0.25"/>
    <row r="1339" ht="18" customHeight="1" x14ac:dyDescent="0.25"/>
    <row r="1340" ht="18" customHeight="1" x14ac:dyDescent="0.25"/>
    <row r="1341" ht="18" customHeight="1" x14ac:dyDescent="0.25"/>
    <row r="1342" ht="18" customHeight="1" x14ac:dyDescent="0.25"/>
    <row r="1343" ht="18" customHeight="1" x14ac:dyDescent="0.25"/>
    <row r="1344" ht="18" customHeight="1" x14ac:dyDescent="0.25"/>
    <row r="1345" ht="18" customHeight="1" x14ac:dyDescent="0.25"/>
    <row r="1346" ht="18" customHeight="1" x14ac:dyDescent="0.25"/>
    <row r="1347" ht="18" customHeight="1" x14ac:dyDescent="0.25"/>
    <row r="1348" ht="18" customHeight="1" x14ac:dyDescent="0.25"/>
    <row r="1349" ht="18" customHeight="1" x14ac:dyDescent="0.25"/>
    <row r="1350" ht="18" customHeight="1" x14ac:dyDescent="0.25"/>
    <row r="1351" ht="18" customHeight="1" x14ac:dyDescent="0.25"/>
    <row r="1352" ht="18" customHeight="1" x14ac:dyDescent="0.25"/>
    <row r="1353" ht="18" customHeight="1" x14ac:dyDescent="0.25"/>
    <row r="1354" ht="18" customHeight="1" x14ac:dyDescent="0.25"/>
    <row r="1355" ht="18" customHeight="1" x14ac:dyDescent="0.25"/>
    <row r="1356" ht="18" customHeight="1" x14ac:dyDescent="0.25"/>
    <row r="1357" ht="18" customHeight="1" x14ac:dyDescent="0.25"/>
    <row r="1358" ht="18" customHeight="1" x14ac:dyDescent="0.25"/>
    <row r="1359" ht="18" customHeight="1" x14ac:dyDescent="0.25"/>
    <row r="1360" ht="18" customHeight="1" x14ac:dyDescent="0.25"/>
    <row r="1361" ht="18" customHeight="1" x14ac:dyDescent="0.25"/>
    <row r="1362" ht="18" customHeight="1" x14ac:dyDescent="0.25"/>
    <row r="1363" ht="18" customHeight="1" x14ac:dyDescent="0.25"/>
    <row r="1364" ht="18" customHeight="1" x14ac:dyDescent="0.25"/>
    <row r="1365" ht="18" customHeight="1" x14ac:dyDescent="0.25"/>
    <row r="1380" ht="18" customHeight="1" x14ac:dyDescent="0.25"/>
    <row r="1381" ht="18" customHeight="1" x14ac:dyDescent="0.25"/>
    <row r="1382" ht="18" customHeight="1" x14ac:dyDescent="0.25"/>
    <row r="1383" ht="18" customHeight="1" x14ac:dyDescent="0.25"/>
    <row r="1384" ht="18" customHeight="1" x14ac:dyDescent="0.25"/>
    <row r="1385" ht="18" customHeight="1" x14ac:dyDescent="0.25"/>
    <row r="1386" ht="18" customHeight="1" x14ac:dyDescent="0.25"/>
    <row r="1387" ht="18" customHeight="1" x14ac:dyDescent="0.25"/>
    <row r="1388" ht="18" customHeight="1" x14ac:dyDescent="0.25"/>
    <row r="1389" ht="18" customHeight="1" x14ac:dyDescent="0.25"/>
    <row r="1390" ht="18" customHeight="1" x14ac:dyDescent="0.25"/>
    <row r="1391" ht="18" customHeight="1" x14ac:dyDescent="0.25"/>
    <row r="1392" ht="18" customHeight="1" x14ac:dyDescent="0.25"/>
    <row r="1393" ht="18" customHeight="1" x14ac:dyDescent="0.25"/>
    <row r="1394" ht="18" customHeight="1" x14ac:dyDescent="0.25"/>
    <row r="1395" ht="18" customHeight="1" x14ac:dyDescent="0.25"/>
    <row r="1396" ht="18" customHeight="1" x14ac:dyDescent="0.25"/>
    <row r="1397" ht="18" customHeight="1" x14ac:dyDescent="0.25"/>
    <row r="1398" ht="18" customHeight="1" x14ac:dyDescent="0.25"/>
    <row r="1399" ht="18" customHeight="1" x14ac:dyDescent="0.25"/>
    <row r="1400" ht="18" customHeight="1" x14ac:dyDescent="0.25"/>
    <row r="1401" ht="18" customHeight="1" x14ac:dyDescent="0.25"/>
    <row r="1402" ht="18" customHeight="1" x14ac:dyDescent="0.25"/>
    <row r="1403" ht="18" customHeight="1" x14ac:dyDescent="0.25"/>
    <row r="1404" ht="18" customHeight="1" x14ac:dyDescent="0.25"/>
    <row r="1405" ht="18" customHeight="1" x14ac:dyDescent="0.25"/>
    <row r="1406" ht="18" customHeight="1" x14ac:dyDescent="0.25"/>
    <row r="1407" ht="18" customHeight="1" x14ac:dyDescent="0.25"/>
    <row r="1408" ht="18" customHeight="1" x14ac:dyDescent="0.25"/>
    <row r="1415" spans="1:11" ht="39" customHeight="1" x14ac:dyDescent="0.25"/>
    <row r="1423" spans="1:11" s="64" customFormat="1" ht="14.1" customHeight="1" x14ac:dyDescent="0.25">
      <c r="A1423"/>
      <c r="B1423"/>
      <c r="C1423"/>
      <c r="D1423"/>
      <c r="E1423"/>
      <c r="F1423"/>
      <c r="G1423"/>
      <c r="H1423"/>
      <c r="I1423"/>
      <c r="J1423"/>
      <c r="K1423"/>
    </row>
    <row r="1424" spans="1:11" s="64" customFormat="1" ht="14.1" customHeight="1" x14ac:dyDescent="0.25">
      <c r="A1424"/>
      <c r="B1424"/>
      <c r="C1424"/>
      <c r="D1424"/>
      <c r="E1424"/>
      <c r="F1424"/>
      <c r="G1424"/>
      <c r="H1424"/>
      <c r="I1424"/>
      <c r="J1424"/>
      <c r="K1424"/>
    </row>
    <row r="1425" spans="1:11" s="64" customFormat="1" ht="14.1" customHeight="1" x14ac:dyDescent="0.25">
      <c r="A1425"/>
      <c r="B1425"/>
      <c r="C1425"/>
      <c r="D1425"/>
      <c r="E1425"/>
      <c r="F1425"/>
      <c r="G1425"/>
      <c r="H1425"/>
      <c r="I1425"/>
      <c r="J1425"/>
      <c r="K1425"/>
    </row>
    <row r="1426" spans="1:11" s="64" customFormat="1" ht="14.1" customHeight="1" x14ac:dyDescent="0.25">
      <c r="A1426"/>
      <c r="B1426"/>
      <c r="C1426"/>
      <c r="D1426"/>
      <c r="E1426"/>
      <c r="F1426"/>
      <c r="G1426"/>
      <c r="H1426"/>
      <c r="I1426"/>
      <c r="J1426"/>
      <c r="K1426"/>
    </row>
    <row r="1427" spans="1:11" s="64" customFormat="1" ht="14.1" customHeight="1" x14ac:dyDescent="0.25">
      <c r="A1427"/>
      <c r="B1427"/>
      <c r="C1427"/>
      <c r="D1427"/>
      <c r="E1427"/>
      <c r="F1427"/>
      <c r="G1427"/>
      <c r="H1427"/>
      <c r="I1427"/>
      <c r="J1427"/>
      <c r="K1427"/>
    </row>
    <row r="1428" spans="1:11" s="64" customFormat="1" ht="14.1" customHeight="1" x14ac:dyDescent="0.25">
      <c r="A1428"/>
      <c r="B1428"/>
      <c r="C1428"/>
      <c r="D1428"/>
      <c r="E1428"/>
      <c r="F1428"/>
      <c r="G1428"/>
      <c r="H1428"/>
      <c r="I1428"/>
      <c r="J1428"/>
      <c r="K1428"/>
    </row>
    <row r="1429" spans="1:11" s="64" customFormat="1" ht="14.1" customHeight="1" x14ac:dyDescent="0.25">
      <c r="A1429"/>
      <c r="B1429"/>
      <c r="C1429"/>
      <c r="D1429"/>
      <c r="E1429"/>
      <c r="F1429"/>
      <c r="G1429"/>
      <c r="H1429"/>
      <c r="I1429"/>
      <c r="J1429"/>
      <c r="K1429"/>
    </row>
    <row r="1430" spans="1:11" s="64" customFormat="1" ht="14.1" customHeight="1" x14ac:dyDescent="0.25">
      <c r="A1430"/>
      <c r="B1430"/>
      <c r="C1430"/>
      <c r="D1430"/>
      <c r="E1430"/>
      <c r="F1430"/>
      <c r="G1430"/>
      <c r="H1430"/>
      <c r="I1430"/>
      <c r="J1430"/>
      <c r="K1430"/>
    </row>
    <row r="1431" spans="1:11" s="64" customFormat="1" ht="14.1" customHeight="1" x14ac:dyDescent="0.25">
      <c r="A1431"/>
      <c r="B1431"/>
      <c r="C1431"/>
      <c r="D1431"/>
      <c r="E1431"/>
      <c r="F1431"/>
      <c r="G1431"/>
      <c r="H1431"/>
      <c r="I1431"/>
      <c r="J1431"/>
      <c r="K1431"/>
    </row>
    <row r="1432" spans="1:11" s="64" customFormat="1" ht="14.1" customHeight="1" x14ac:dyDescent="0.25">
      <c r="A1432"/>
      <c r="B1432"/>
      <c r="C1432"/>
      <c r="D1432"/>
      <c r="E1432"/>
      <c r="F1432"/>
      <c r="G1432"/>
      <c r="H1432"/>
      <c r="I1432"/>
      <c r="J1432"/>
      <c r="K1432"/>
    </row>
    <row r="1433" spans="1:11" s="64" customFormat="1" ht="15" customHeight="1" x14ac:dyDescent="0.25">
      <c r="A1433"/>
      <c r="B1433"/>
      <c r="C1433"/>
      <c r="D1433"/>
      <c r="E1433"/>
      <c r="F1433"/>
      <c r="G1433"/>
      <c r="H1433"/>
      <c r="I1433"/>
      <c r="J1433"/>
      <c r="K1433"/>
    </row>
    <row r="1434" spans="1:11" s="64" customFormat="1" ht="15" customHeight="1" x14ac:dyDescent="0.25">
      <c r="A1434"/>
      <c r="B1434"/>
      <c r="C1434"/>
      <c r="D1434"/>
      <c r="E1434"/>
      <c r="F1434"/>
      <c r="G1434"/>
      <c r="H1434"/>
      <c r="I1434"/>
      <c r="J1434"/>
      <c r="K1434"/>
    </row>
    <row r="1435" spans="1:11" s="64" customFormat="1" ht="14.1" customHeight="1" x14ac:dyDescent="0.25">
      <c r="A1435"/>
      <c r="B1435"/>
      <c r="C1435"/>
      <c r="D1435"/>
      <c r="E1435"/>
      <c r="F1435"/>
      <c r="G1435"/>
      <c r="H1435"/>
      <c r="I1435"/>
      <c r="J1435"/>
      <c r="K1435"/>
    </row>
    <row r="1436" spans="1:11" s="64" customFormat="1" ht="14.1" customHeight="1" x14ac:dyDescent="0.25">
      <c r="A1436"/>
      <c r="B1436"/>
      <c r="C1436"/>
      <c r="D1436"/>
      <c r="E1436"/>
      <c r="F1436"/>
      <c r="G1436"/>
      <c r="H1436"/>
      <c r="I1436"/>
      <c r="J1436"/>
      <c r="K1436"/>
    </row>
    <row r="1437" spans="1:11" s="64" customFormat="1" ht="14.1" customHeight="1" x14ac:dyDescent="0.25">
      <c r="A1437"/>
      <c r="B1437"/>
      <c r="C1437"/>
      <c r="D1437"/>
      <c r="E1437"/>
      <c r="F1437"/>
      <c r="G1437"/>
      <c r="H1437"/>
      <c r="I1437"/>
      <c r="J1437"/>
      <c r="K1437"/>
    </row>
    <row r="1438" spans="1:11" s="64" customFormat="1" ht="14.1" customHeight="1" x14ac:dyDescent="0.25">
      <c r="A1438"/>
      <c r="B1438"/>
      <c r="C1438"/>
      <c r="D1438"/>
      <c r="E1438"/>
      <c r="F1438"/>
      <c r="G1438"/>
      <c r="H1438"/>
      <c r="I1438"/>
      <c r="J1438"/>
      <c r="K1438"/>
    </row>
    <row r="1439" spans="1:11" s="64" customFormat="1" ht="14.1" customHeight="1" x14ac:dyDescent="0.25">
      <c r="A1439"/>
      <c r="B1439"/>
      <c r="C1439"/>
      <c r="D1439"/>
      <c r="E1439"/>
      <c r="F1439"/>
      <c r="G1439"/>
      <c r="H1439"/>
      <c r="I1439"/>
      <c r="J1439"/>
      <c r="K1439"/>
    </row>
    <row r="1440" spans="1:11" s="64" customFormat="1" ht="14.1" customHeight="1" x14ac:dyDescent="0.25">
      <c r="A1440"/>
      <c r="B1440"/>
      <c r="C1440"/>
      <c r="D1440"/>
      <c r="E1440"/>
      <c r="F1440"/>
      <c r="G1440"/>
      <c r="H1440"/>
      <c r="I1440"/>
      <c r="J1440"/>
      <c r="K1440"/>
    </row>
    <row r="1441" spans="1:11" s="64" customFormat="1" ht="14.1" customHeight="1" x14ac:dyDescent="0.25">
      <c r="A1441"/>
      <c r="B1441"/>
      <c r="C1441"/>
      <c r="D1441"/>
      <c r="E1441"/>
      <c r="F1441"/>
      <c r="G1441"/>
      <c r="H1441"/>
      <c r="I1441"/>
      <c r="J1441"/>
      <c r="K1441"/>
    </row>
    <row r="1442" spans="1:11" s="64" customFormat="1" ht="14.1" customHeight="1" x14ac:dyDescent="0.25">
      <c r="A1442"/>
      <c r="B1442"/>
      <c r="C1442"/>
      <c r="D1442"/>
      <c r="E1442"/>
      <c r="F1442"/>
      <c r="G1442"/>
      <c r="H1442"/>
      <c r="I1442"/>
      <c r="J1442"/>
      <c r="K1442"/>
    </row>
    <row r="1443" spans="1:11" s="64" customFormat="1" ht="14.1" customHeight="1" x14ac:dyDescent="0.25">
      <c r="A1443"/>
      <c r="B1443"/>
      <c r="C1443"/>
      <c r="D1443"/>
      <c r="E1443"/>
      <c r="F1443"/>
      <c r="G1443"/>
      <c r="H1443"/>
      <c r="I1443"/>
      <c r="J1443"/>
      <c r="K1443"/>
    </row>
    <row r="1444" spans="1:11" s="64" customFormat="1" ht="14.1" customHeight="1" x14ac:dyDescent="0.25">
      <c r="A1444"/>
      <c r="B1444"/>
      <c r="C1444"/>
      <c r="D1444"/>
      <c r="E1444"/>
      <c r="F1444"/>
      <c r="G1444"/>
      <c r="H1444"/>
      <c r="I1444"/>
      <c r="J1444"/>
      <c r="K1444"/>
    </row>
    <row r="1445" spans="1:11" s="64" customFormat="1" ht="14.1" customHeight="1" x14ac:dyDescent="0.25">
      <c r="A1445"/>
      <c r="B1445"/>
      <c r="C1445"/>
      <c r="D1445"/>
      <c r="E1445"/>
      <c r="F1445"/>
      <c r="G1445"/>
      <c r="H1445"/>
      <c r="I1445"/>
      <c r="J1445"/>
      <c r="K1445"/>
    </row>
    <row r="1446" spans="1:11" s="64" customFormat="1" ht="14.1" customHeight="1" x14ac:dyDescent="0.25">
      <c r="A1446"/>
      <c r="B1446"/>
      <c r="C1446"/>
      <c r="D1446"/>
      <c r="E1446"/>
      <c r="F1446"/>
      <c r="G1446"/>
      <c r="H1446"/>
      <c r="I1446"/>
      <c r="J1446"/>
      <c r="K1446"/>
    </row>
    <row r="1447" spans="1:11" s="64" customFormat="1" ht="14.1" customHeight="1" x14ac:dyDescent="0.25">
      <c r="A1447"/>
      <c r="B1447"/>
      <c r="C1447"/>
      <c r="D1447"/>
      <c r="E1447"/>
      <c r="F1447"/>
      <c r="G1447"/>
      <c r="H1447"/>
      <c r="I1447"/>
      <c r="J1447"/>
      <c r="K1447"/>
    </row>
    <row r="1448" spans="1:11" s="64" customFormat="1" ht="14.1" customHeight="1" x14ac:dyDescent="0.25">
      <c r="A1448"/>
      <c r="B1448"/>
      <c r="C1448"/>
      <c r="D1448"/>
      <c r="E1448"/>
      <c r="F1448"/>
      <c r="G1448"/>
      <c r="H1448"/>
      <c r="I1448"/>
      <c r="J1448"/>
      <c r="K1448"/>
    </row>
    <row r="1449" spans="1:11" s="64" customFormat="1" ht="14.1" customHeight="1" x14ac:dyDescent="0.25">
      <c r="A1449"/>
      <c r="B1449"/>
      <c r="C1449"/>
      <c r="D1449"/>
      <c r="E1449"/>
      <c r="F1449"/>
      <c r="G1449"/>
      <c r="H1449"/>
      <c r="I1449"/>
      <c r="J1449"/>
      <c r="K1449"/>
    </row>
    <row r="1450" spans="1:11" s="64" customFormat="1" ht="14.1" customHeight="1" x14ac:dyDescent="0.25">
      <c r="A1450"/>
      <c r="B1450"/>
      <c r="C1450"/>
      <c r="D1450"/>
      <c r="E1450"/>
      <c r="F1450"/>
      <c r="G1450"/>
      <c r="H1450"/>
      <c r="I1450"/>
      <c r="J1450"/>
      <c r="K1450"/>
    </row>
    <row r="1451" spans="1:11" s="64" customFormat="1" ht="14.1" customHeight="1" x14ac:dyDescent="0.25">
      <c r="A1451"/>
      <c r="B1451"/>
      <c r="C1451"/>
      <c r="D1451"/>
      <c r="E1451"/>
      <c r="F1451"/>
      <c r="G1451"/>
      <c r="H1451"/>
      <c r="I1451"/>
      <c r="J1451"/>
      <c r="K1451"/>
    </row>
    <row r="1452" spans="1:11" s="64" customFormat="1" ht="14.1" customHeight="1" x14ac:dyDescent="0.25">
      <c r="A1452"/>
      <c r="B1452"/>
      <c r="C1452"/>
      <c r="D1452"/>
      <c r="E1452"/>
      <c r="F1452"/>
      <c r="G1452"/>
      <c r="H1452"/>
      <c r="I1452"/>
      <c r="J1452"/>
      <c r="K1452"/>
    </row>
    <row r="1453" spans="1:11" s="64" customFormat="1" ht="14.1" customHeight="1" x14ac:dyDescent="0.25">
      <c r="A1453"/>
      <c r="B1453"/>
      <c r="C1453"/>
      <c r="D1453"/>
      <c r="E1453"/>
      <c r="F1453"/>
      <c r="G1453"/>
      <c r="H1453"/>
      <c r="I1453"/>
      <c r="J1453"/>
      <c r="K1453"/>
    </row>
    <row r="1454" spans="1:11" s="64" customFormat="1" ht="14.1" customHeight="1" x14ac:dyDescent="0.25">
      <c r="A1454"/>
      <c r="B1454"/>
      <c r="C1454"/>
      <c r="D1454"/>
      <c r="E1454"/>
      <c r="F1454"/>
      <c r="G1454"/>
      <c r="H1454"/>
      <c r="I1454"/>
      <c r="J1454"/>
      <c r="K1454"/>
    </row>
    <row r="1455" spans="1:11" s="64" customFormat="1" ht="14.1" customHeight="1" x14ac:dyDescent="0.25">
      <c r="A1455"/>
      <c r="B1455"/>
      <c r="C1455"/>
      <c r="D1455"/>
      <c r="E1455"/>
      <c r="F1455"/>
      <c r="G1455"/>
      <c r="H1455"/>
      <c r="I1455"/>
      <c r="J1455"/>
      <c r="K1455"/>
    </row>
    <row r="1456" spans="1:11" s="64" customFormat="1" ht="14.1" customHeight="1" x14ac:dyDescent="0.25">
      <c r="A1456"/>
      <c r="B1456"/>
      <c r="C1456"/>
      <c r="D1456"/>
      <c r="E1456"/>
      <c r="F1456"/>
      <c r="G1456"/>
      <c r="H1456"/>
      <c r="I1456"/>
      <c r="J1456"/>
      <c r="K1456"/>
    </row>
    <row r="1457" spans="1:11" s="64" customFormat="1" ht="14.1" customHeight="1" x14ac:dyDescent="0.25">
      <c r="A1457"/>
      <c r="B1457"/>
      <c r="C1457"/>
      <c r="D1457"/>
      <c r="E1457"/>
      <c r="F1457"/>
      <c r="G1457"/>
      <c r="H1457"/>
      <c r="I1457"/>
      <c r="J1457"/>
      <c r="K1457"/>
    </row>
  </sheetData>
  <mergeCells count="69">
    <mergeCell ref="L5:P18"/>
    <mergeCell ref="L19:P20"/>
    <mergeCell ref="J5:J6"/>
    <mergeCell ref="A42:F42"/>
    <mergeCell ref="I42:J44"/>
    <mergeCell ref="A44:H44"/>
    <mergeCell ref="A45:C48"/>
    <mergeCell ref="D45:G48"/>
    <mergeCell ref="H45:J48"/>
    <mergeCell ref="A1:A3"/>
    <mergeCell ref="B1:I3"/>
    <mergeCell ref="B4:I4"/>
    <mergeCell ref="A5:A6"/>
    <mergeCell ref="B5:E5"/>
    <mergeCell ref="F5:F6"/>
    <mergeCell ref="G5:G6"/>
    <mergeCell ref="H5:H6"/>
    <mergeCell ref="I5:I6"/>
    <mergeCell ref="O1:P1"/>
    <mergeCell ref="O2:P2"/>
    <mergeCell ref="O3:P3"/>
    <mergeCell ref="J55:J56"/>
    <mergeCell ref="A91:F92"/>
    <mergeCell ref="I91:J93"/>
    <mergeCell ref="A93:H93"/>
    <mergeCell ref="A94:C97"/>
    <mergeCell ref="D94:G97"/>
    <mergeCell ref="H94:J97"/>
    <mergeCell ref="A50:A53"/>
    <mergeCell ref="B50:I53"/>
    <mergeCell ref="B54:I54"/>
    <mergeCell ref="A55:A56"/>
    <mergeCell ref="B55:D55"/>
    <mergeCell ref="F55:F56"/>
    <mergeCell ref="G55:G56"/>
    <mergeCell ref="H55:H56"/>
    <mergeCell ref="I55:I56"/>
    <mergeCell ref="J103:J104"/>
    <mergeCell ref="A142:F143"/>
    <mergeCell ref="I142:J144"/>
    <mergeCell ref="A144:H144"/>
    <mergeCell ref="A145:C148"/>
    <mergeCell ref="D145:G148"/>
    <mergeCell ref="H145:J148"/>
    <mergeCell ref="A99:A101"/>
    <mergeCell ref="B99:I101"/>
    <mergeCell ref="B102:I102"/>
    <mergeCell ref="A103:A104"/>
    <mergeCell ref="B103:D103"/>
    <mergeCell ref="F103:F104"/>
    <mergeCell ref="G103:G104"/>
    <mergeCell ref="H103:H104"/>
    <mergeCell ref="I103:I104"/>
    <mergeCell ref="J154:J155"/>
    <mergeCell ref="A191:F191"/>
    <mergeCell ref="I191:J193"/>
    <mergeCell ref="A193:H193"/>
    <mergeCell ref="A194:C198"/>
    <mergeCell ref="D194:G198"/>
    <mergeCell ref="H194:J198"/>
    <mergeCell ref="A150:A152"/>
    <mergeCell ref="B150:I152"/>
    <mergeCell ref="B153:I153"/>
    <mergeCell ref="A154:A155"/>
    <mergeCell ref="B154:D154"/>
    <mergeCell ref="F154:F155"/>
    <mergeCell ref="G154:G155"/>
    <mergeCell ref="H154:H155"/>
    <mergeCell ref="I154:I155"/>
  </mergeCell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5</vt:i4>
      </vt:variant>
    </vt:vector>
  </HeadingPairs>
  <TitlesOfParts>
    <vt:vector size="8" baseType="lpstr">
      <vt:lpstr>Feuil1</vt:lpstr>
      <vt:lpstr>Feuil2</vt:lpstr>
      <vt:lpstr>Feuil3</vt:lpstr>
      <vt:lpstr>Table1</vt:lpstr>
      <vt:lpstr>Table2</vt:lpstr>
      <vt:lpstr>Table3</vt:lpstr>
      <vt:lpstr>Table4</vt:lpstr>
      <vt:lpstr>Table5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Djilali</dc:creator>
  <cp:lastModifiedBy>Djilali</cp:lastModifiedBy>
  <dcterms:created xsi:type="dcterms:W3CDTF">2018-04-20T20:55:47Z</dcterms:created>
  <dcterms:modified xsi:type="dcterms:W3CDTF">2018-05-11T11:41:31Z</dcterms:modified>
</cp:coreProperties>
</file>