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0115" windowHeight="7935" tabRatio="993" activeTab="9"/>
  </bookViews>
  <sheets>
    <sheet name="Consignes" sheetId="3" r:id="rId1"/>
    <sheet name="Casier 1" sheetId="4" r:id="rId2"/>
    <sheet name="Casier 2" sheetId="5" r:id="rId3"/>
    <sheet name="casier 3" sheetId="6" r:id="rId4"/>
    <sheet name="casier 4" sheetId="7" r:id="rId5"/>
    <sheet name="casier 5" sheetId="8" r:id="rId6"/>
    <sheet name="casier6" sheetId="9" r:id="rId7"/>
    <sheet name="casier 7" sheetId="10" r:id="rId8"/>
    <sheet name="casier 8" sheetId="11" r:id="rId9"/>
    <sheet name="Imprime consigne 1 à 4" sheetId="12" r:id="rId10"/>
    <sheet name="Imprime consigne 5 à 8" sheetId="13" r:id="rId11"/>
    <sheet name="Devise 1" sheetId="14" r:id="rId12"/>
    <sheet name="Devise 2" sheetId="15" r:id="rId13"/>
    <sheet name="Devise 3" sheetId="16" r:id="rId14"/>
    <sheet name="Devise 4" sheetId="17" r:id="rId15"/>
    <sheet name="Devise 5" sheetId="18" r:id="rId16"/>
    <sheet name="Devise 6" sheetId="19" r:id="rId17"/>
    <sheet name="Devise 7" sheetId="20" r:id="rId18"/>
    <sheet name="Devise 8" sheetId="21" r:id="rId19"/>
    <sheet name="A1" sheetId="23" r:id="rId20"/>
    <sheet name="A2" sheetId="27" r:id="rId21"/>
    <sheet name="A3" sheetId="28" r:id="rId22"/>
    <sheet name="A4" sheetId="29" r:id="rId23"/>
    <sheet name="A5" sheetId="30" r:id="rId24"/>
    <sheet name="A6" sheetId="31" r:id="rId25"/>
    <sheet name="A7" sheetId="32" r:id="rId26"/>
    <sheet name="A8" sheetId="33" r:id="rId27"/>
    <sheet name="données" sheetId="34" state="hidden" r:id="rId28"/>
  </sheets>
  <definedNames>
    <definedName name="_xlnm._FilterDatabase" localSheetId="0" hidden="1">Consignes!$A$2:$G$12</definedName>
    <definedName name="_xlnm.Print_Area" localSheetId="0">Consignes!$A$1:$G$14</definedName>
    <definedName name="_xlnm.Print_Area" localSheetId="9">'Imprime consigne 1 à 4'!$A$1:$I$41</definedName>
    <definedName name="_xlnm.Print_Area" localSheetId="10">'Imprime consigne 5 à 8'!$A$1:$I$41</definedName>
  </definedNames>
  <calcPr calcId="145621"/>
</workbook>
</file>

<file path=xl/calcChain.xml><?xml version="1.0" encoding="utf-8"?>
<calcChain xmlns="http://schemas.openxmlformats.org/spreadsheetml/2006/main">
  <c r="G12" i="12" l="1"/>
  <c r="B4" i="12" l="1"/>
  <c r="G22" i="13"/>
  <c r="B22" i="13"/>
  <c r="G1" i="13"/>
  <c r="B1" i="13"/>
  <c r="G22" i="12"/>
  <c r="B22" i="12"/>
  <c r="G1" i="12"/>
  <c r="C6" i="3" l="1"/>
  <c r="D6" i="3"/>
  <c r="C7" i="3"/>
  <c r="D7" i="3"/>
  <c r="C8" i="3"/>
  <c r="D8" i="3"/>
  <c r="C9" i="3"/>
  <c r="D9" i="3"/>
  <c r="C10" i="3"/>
  <c r="D10" i="3"/>
  <c r="C11" i="3"/>
  <c r="D11" i="3"/>
  <c r="C12" i="3"/>
  <c r="D12" i="3"/>
  <c r="D5" i="3"/>
  <c r="C5" i="3"/>
  <c r="B1" i="12" s="1"/>
  <c r="G41" i="13" l="1"/>
  <c r="I40" i="13"/>
  <c r="H40" i="13"/>
  <c r="G40" i="13"/>
  <c r="I39" i="13"/>
  <c r="H39" i="13"/>
  <c r="G39" i="13"/>
  <c r="I38" i="13"/>
  <c r="H38" i="13"/>
  <c r="G38" i="13"/>
  <c r="I37" i="13"/>
  <c r="H37" i="13"/>
  <c r="G37" i="13"/>
  <c r="I36" i="13"/>
  <c r="H36" i="13"/>
  <c r="G36" i="13"/>
  <c r="I35" i="13"/>
  <c r="H35" i="13"/>
  <c r="G35" i="13"/>
  <c r="I34" i="13"/>
  <c r="H34" i="13"/>
  <c r="G34" i="13"/>
  <c r="I33" i="13"/>
  <c r="H33" i="13"/>
  <c r="G33" i="13"/>
  <c r="I31" i="13"/>
  <c r="G31" i="13"/>
  <c r="I30" i="13"/>
  <c r="G30" i="13"/>
  <c r="I29" i="13"/>
  <c r="G29" i="13"/>
  <c r="I28" i="13"/>
  <c r="G28" i="13"/>
  <c r="I27" i="13"/>
  <c r="G27" i="13"/>
  <c r="I26" i="13"/>
  <c r="G26" i="13"/>
  <c r="I25" i="13"/>
  <c r="G25" i="13"/>
  <c r="B20" i="33"/>
  <c r="D19" i="33"/>
  <c r="C19" i="33"/>
  <c r="B19" i="33"/>
  <c r="D18" i="33"/>
  <c r="C18" i="33"/>
  <c r="B18" i="33"/>
  <c r="D17" i="33"/>
  <c r="C17" i="33"/>
  <c r="B17" i="33"/>
  <c r="D16" i="33"/>
  <c r="C16" i="33"/>
  <c r="B16" i="33"/>
  <c r="D15" i="33"/>
  <c r="C15" i="33"/>
  <c r="B15" i="33"/>
  <c r="D14" i="33"/>
  <c r="C14" i="33"/>
  <c r="B14" i="33"/>
  <c r="D13" i="33"/>
  <c r="C13" i="33"/>
  <c r="B13" i="33"/>
  <c r="D12" i="33"/>
  <c r="C12" i="33"/>
  <c r="B12" i="33"/>
  <c r="D10" i="33"/>
  <c r="B10" i="33"/>
  <c r="D9" i="33"/>
  <c r="B9" i="33"/>
  <c r="D8" i="33"/>
  <c r="B8" i="33"/>
  <c r="D7" i="33"/>
  <c r="B7" i="33"/>
  <c r="D6" i="33"/>
  <c r="B6" i="33"/>
  <c r="D5" i="33"/>
  <c r="B5" i="33"/>
  <c r="D4" i="33"/>
  <c r="B4" i="33"/>
  <c r="B41" i="13" l="1"/>
  <c r="D40" i="13"/>
  <c r="C40" i="13"/>
  <c r="B40" i="13"/>
  <c r="D39" i="13"/>
  <c r="C39" i="13"/>
  <c r="B39" i="13"/>
  <c r="D38" i="13"/>
  <c r="C38" i="13"/>
  <c r="B38" i="13"/>
  <c r="D37" i="13"/>
  <c r="C37" i="13"/>
  <c r="B37" i="13"/>
  <c r="D36" i="13"/>
  <c r="C36" i="13"/>
  <c r="B36" i="13"/>
  <c r="D35" i="13"/>
  <c r="C35" i="13"/>
  <c r="B35" i="13"/>
  <c r="D34" i="13"/>
  <c r="C34" i="13"/>
  <c r="B34" i="13"/>
  <c r="D33" i="13"/>
  <c r="C33" i="13"/>
  <c r="B33" i="13"/>
  <c r="D31" i="13"/>
  <c r="B31" i="13"/>
  <c r="D30" i="13"/>
  <c r="B30" i="13"/>
  <c r="D29" i="13"/>
  <c r="B29" i="13"/>
  <c r="D28" i="13"/>
  <c r="B28" i="13"/>
  <c r="D27" i="13"/>
  <c r="B27" i="13"/>
  <c r="D26" i="13"/>
  <c r="B26" i="13"/>
  <c r="D25" i="13"/>
  <c r="B25" i="13"/>
  <c r="B20" i="32"/>
  <c r="D19" i="32"/>
  <c r="C19" i="32"/>
  <c r="B19" i="32"/>
  <c r="D18" i="32"/>
  <c r="C18" i="32"/>
  <c r="B18" i="32"/>
  <c r="D17" i="32"/>
  <c r="C17" i="32"/>
  <c r="B17" i="32"/>
  <c r="D16" i="32"/>
  <c r="C16" i="32"/>
  <c r="B16" i="32"/>
  <c r="D15" i="32"/>
  <c r="C15" i="32"/>
  <c r="B15" i="32"/>
  <c r="D14" i="32"/>
  <c r="C14" i="32"/>
  <c r="B14" i="32"/>
  <c r="D13" i="32"/>
  <c r="C13" i="32"/>
  <c r="B13" i="32"/>
  <c r="D12" i="32"/>
  <c r="C12" i="32"/>
  <c r="B12" i="32"/>
  <c r="D10" i="32"/>
  <c r="B10" i="32"/>
  <c r="D9" i="32"/>
  <c r="B9" i="32"/>
  <c r="D8" i="32"/>
  <c r="B8" i="32"/>
  <c r="D7" i="32"/>
  <c r="B7" i="32"/>
  <c r="D6" i="32"/>
  <c r="B6" i="32"/>
  <c r="D5" i="32"/>
  <c r="B5" i="32"/>
  <c r="D4" i="32"/>
  <c r="B4" i="32"/>
  <c r="G20" i="13"/>
  <c r="I19" i="13"/>
  <c r="H19" i="13"/>
  <c r="G19" i="13"/>
  <c r="I18" i="13"/>
  <c r="H18" i="13"/>
  <c r="G18" i="13"/>
  <c r="I17" i="13"/>
  <c r="H17" i="13"/>
  <c r="G17" i="13"/>
  <c r="I16" i="13"/>
  <c r="H16" i="13"/>
  <c r="G16" i="13"/>
  <c r="I15" i="13"/>
  <c r="H15" i="13"/>
  <c r="G15" i="13"/>
  <c r="I14" i="13"/>
  <c r="H14" i="13"/>
  <c r="G14" i="13"/>
  <c r="I13" i="13"/>
  <c r="H13" i="13"/>
  <c r="G13" i="13"/>
  <c r="I12" i="13"/>
  <c r="H12" i="13"/>
  <c r="G12" i="13"/>
  <c r="I10" i="13"/>
  <c r="G10" i="13"/>
  <c r="I9" i="13"/>
  <c r="G9" i="13"/>
  <c r="I8" i="13"/>
  <c r="G8" i="13"/>
  <c r="I7" i="13"/>
  <c r="G7" i="13"/>
  <c r="I6" i="13"/>
  <c r="G6" i="13"/>
  <c r="I5" i="13"/>
  <c r="G5" i="13"/>
  <c r="I4" i="13"/>
  <c r="G4" i="13"/>
  <c r="B20" i="31"/>
  <c r="D19" i="31"/>
  <c r="C19" i="31"/>
  <c r="B19" i="31"/>
  <c r="D18" i="31"/>
  <c r="C18" i="31"/>
  <c r="B18" i="31"/>
  <c r="D17" i="31"/>
  <c r="C17" i="31"/>
  <c r="B17" i="31"/>
  <c r="D16" i="31"/>
  <c r="C16" i="31"/>
  <c r="B16" i="31"/>
  <c r="D15" i="31"/>
  <c r="C15" i="31"/>
  <c r="B15" i="31"/>
  <c r="D14" i="31"/>
  <c r="C14" i="31"/>
  <c r="B14" i="31"/>
  <c r="D13" i="31"/>
  <c r="C13" i="31"/>
  <c r="B13" i="31"/>
  <c r="D12" i="31"/>
  <c r="C12" i="31"/>
  <c r="B12" i="31"/>
  <c r="D10" i="31"/>
  <c r="B10" i="31"/>
  <c r="D9" i="31"/>
  <c r="B9" i="31"/>
  <c r="D8" i="31"/>
  <c r="B8" i="31"/>
  <c r="D7" i="31"/>
  <c r="B7" i="31"/>
  <c r="D6" i="31"/>
  <c r="B6" i="31"/>
  <c r="D5" i="31"/>
  <c r="B5" i="31"/>
  <c r="D4" i="31"/>
  <c r="B4" i="31"/>
  <c r="B20" i="13" l="1"/>
  <c r="D19" i="13"/>
  <c r="C19" i="13"/>
  <c r="B19" i="13"/>
  <c r="D18" i="13"/>
  <c r="C18" i="13"/>
  <c r="B18" i="13"/>
  <c r="D17" i="13"/>
  <c r="C17" i="13"/>
  <c r="B17" i="13"/>
  <c r="D16" i="13"/>
  <c r="C16" i="13"/>
  <c r="B16" i="13"/>
  <c r="D15" i="13"/>
  <c r="C15" i="13"/>
  <c r="B15" i="13"/>
  <c r="D14" i="13"/>
  <c r="C14" i="13"/>
  <c r="B14" i="13"/>
  <c r="D13" i="13"/>
  <c r="C13" i="13"/>
  <c r="B13" i="13"/>
  <c r="D12" i="13"/>
  <c r="C12" i="13"/>
  <c r="B12" i="13"/>
  <c r="D10" i="13"/>
  <c r="B10" i="13"/>
  <c r="D9" i="13"/>
  <c r="B9" i="13"/>
  <c r="D8" i="13"/>
  <c r="B8" i="13"/>
  <c r="D7" i="13"/>
  <c r="B7" i="13"/>
  <c r="D6" i="13"/>
  <c r="B6" i="13"/>
  <c r="D5" i="13"/>
  <c r="B5" i="13"/>
  <c r="D4" i="13"/>
  <c r="B4" i="13"/>
  <c r="B4" i="30"/>
  <c r="D4" i="30"/>
  <c r="B5" i="30"/>
  <c r="D5" i="30"/>
  <c r="B6" i="30"/>
  <c r="D6" i="30"/>
  <c r="B7" i="30"/>
  <c r="D7" i="30"/>
  <c r="B8" i="30"/>
  <c r="D8" i="30"/>
  <c r="B9" i="30"/>
  <c r="D9" i="30"/>
  <c r="B10" i="30"/>
  <c r="D10" i="30"/>
  <c r="B12" i="30"/>
  <c r="C12" i="30"/>
  <c r="D12" i="30"/>
  <c r="B13" i="30"/>
  <c r="C13" i="30"/>
  <c r="D13" i="30"/>
  <c r="B14" i="30"/>
  <c r="C14" i="30"/>
  <c r="D14" i="30"/>
  <c r="B15" i="30"/>
  <c r="C15" i="30"/>
  <c r="D15" i="30"/>
  <c r="B16" i="30"/>
  <c r="C16" i="30"/>
  <c r="D16" i="30"/>
  <c r="B17" i="30"/>
  <c r="C17" i="30"/>
  <c r="D17" i="30"/>
  <c r="B18" i="30"/>
  <c r="C18" i="30"/>
  <c r="D18" i="30"/>
  <c r="B19" i="30"/>
  <c r="C19" i="30"/>
  <c r="D19" i="30"/>
  <c r="B20" i="30"/>
  <c r="G41" i="12"/>
  <c r="I40" i="12"/>
  <c r="H40" i="12"/>
  <c r="G40" i="12"/>
  <c r="I39" i="12"/>
  <c r="H39" i="12"/>
  <c r="G39" i="12"/>
  <c r="I38" i="12"/>
  <c r="H38" i="12"/>
  <c r="G38" i="12"/>
  <c r="I37" i="12"/>
  <c r="H37" i="12"/>
  <c r="G37" i="12"/>
  <c r="I36" i="12"/>
  <c r="H36" i="12"/>
  <c r="G36" i="12"/>
  <c r="I35" i="12"/>
  <c r="H35" i="12"/>
  <c r="G35" i="12"/>
  <c r="I34" i="12"/>
  <c r="H34" i="12"/>
  <c r="G34" i="12"/>
  <c r="I33" i="12"/>
  <c r="H33" i="12"/>
  <c r="G33" i="12"/>
  <c r="I31" i="12"/>
  <c r="G31" i="12"/>
  <c r="I30" i="12"/>
  <c r="G30" i="12"/>
  <c r="I29" i="12"/>
  <c r="G29" i="12"/>
  <c r="I28" i="12"/>
  <c r="G28" i="12"/>
  <c r="I27" i="12"/>
  <c r="G27" i="12"/>
  <c r="I26" i="12"/>
  <c r="G26" i="12"/>
  <c r="I25" i="12"/>
  <c r="G25" i="12"/>
  <c r="B20" i="29"/>
  <c r="D19" i="29"/>
  <c r="C19" i="29"/>
  <c r="B19" i="29"/>
  <c r="D18" i="29"/>
  <c r="C18" i="29"/>
  <c r="B18" i="29"/>
  <c r="D17" i="29"/>
  <c r="C17" i="29"/>
  <c r="B17" i="29"/>
  <c r="D16" i="29"/>
  <c r="C16" i="29"/>
  <c r="B16" i="29"/>
  <c r="D15" i="29"/>
  <c r="C15" i="29"/>
  <c r="B15" i="29"/>
  <c r="D14" i="29"/>
  <c r="C14" i="29"/>
  <c r="B14" i="29"/>
  <c r="D13" i="29"/>
  <c r="C13" i="29"/>
  <c r="B13" i="29"/>
  <c r="D12" i="29"/>
  <c r="C12" i="29"/>
  <c r="B12" i="29"/>
  <c r="D10" i="29"/>
  <c r="B10" i="29"/>
  <c r="D9" i="29"/>
  <c r="B9" i="29"/>
  <c r="D8" i="29"/>
  <c r="B8" i="29"/>
  <c r="D7" i="29"/>
  <c r="B7" i="29"/>
  <c r="D6" i="29"/>
  <c r="B6" i="29"/>
  <c r="D5" i="29"/>
  <c r="B5" i="29"/>
  <c r="D4" i="29"/>
  <c r="B4" i="29"/>
  <c r="B41" i="12" l="1"/>
  <c r="D40" i="12"/>
  <c r="C40" i="12"/>
  <c r="B40" i="12"/>
  <c r="D39" i="12"/>
  <c r="C39" i="12"/>
  <c r="B39" i="12"/>
  <c r="D38" i="12"/>
  <c r="C38" i="12"/>
  <c r="B38" i="12"/>
  <c r="D37" i="12"/>
  <c r="C37" i="12"/>
  <c r="B37" i="12"/>
  <c r="D36" i="12"/>
  <c r="C36" i="12"/>
  <c r="B36" i="12"/>
  <c r="D35" i="12"/>
  <c r="C35" i="12"/>
  <c r="B35" i="12"/>
  <c r="D34" i="12"/>
  <c r="C34" i="12"/>
  <c r="B34" i="12"/>
  <c r="D33" i="12"/>
  <c r="C33" i="12"/>
  <c r="B33" i="12"/>
  <c r="D31" i="12"/>
  <c r="B31" i="12"/>
  <c r="D30" i="12"/>
  <c r="B30" i="12"/>
  <c r="D29" i="12"/>
  <c r="B29" i="12"/>
  <c r="D28" i="12"/>
  <c r="B28" i="12"/>
  <c r="D27" i="12"/>
  <c r="B27" i="12"/>
  <c r="D26" i="12"/>
  <c r="B26" i="12"/>
  <c r="D25" i="12"/>
  <c r="B25" i="12"/>
  <c r="B20" i="28"/>
  <c r="D19" i="28"/>
  <c r="C19" i="28"/>
  <c r="B19" i="28"/>
  <c r="D18" i="28"/>
  <c r="C18" i="28"/>
  <c r="B18" i="28"/>
  <c r="D17" i="28"/>
  <c r="C17" i="28"/>
  <c r="B17" i="28"/>
  <c r="D16" i="28"/>
  <c r="C16" i="28"/>
  <c r="B16" i="28"/>
  <c r="D15" i="28"/>
  <c r="C15" i="28"/>
  <c r="B15" i="28"/>
  <c r="D14" i="28"/>
  <c r="C14" i="28"/>
  <c r="B14" i="28"/>
  <c r="D13" i="28"/>
  <c r="C13" i="28"/>
  <c r="B13" i="28"/>
  <c r="D12" i="28"/>
  <c r="C12" i="28"/>
  <c r="B12" i="28"/>
  <c r="D10" i="28"/>
  <c r="B10" i="28"/>
  <c r="D9" i="28"/>
  <c r="B9" i="28"/>
  <c r="D8" i="28"/>
  <c r="B8" i="28"/>
  <c r="D7" i="28"/>
  <c r="B7" i="28"/>
  <c r="D6" i="28"/>
  <c r="B6" i="28"/>
  <c r="D5" i="28"/>
  <c r="B5" i="28"/>
  <c r="D4" i="28"/>
  <c r="B4" i="28"/>
  <c r="G20" i="12"/>
  <c r="I19" i="12"/>
  <c r="H19" i="12"/>
  <c r="I18" i="12"/>
  <c r="H18" i="12"/>
  <c r="G18" i="12"/>
  <c r="I17" i="12"/>
  <c r="H17" i="12"/>
  <c r="G17" i="12"/>
  <c r="I16" i="12"/>
  <c r="H16" i="12"/>
  <c r="G16" i="12"/>
  <c r="I15" i="12"/>
  <c r="H15" i="12"/>
  <c r="G15" i="12"/>
  <c r="I14" i="12"/>
  <c r="H14" i="12"/>
  <c r="G14" i="12"/>
  <c r="I13" i="12"/>
  <c r="H13" i="12"/>
  <c r="G13" i="12"/>
  <c r="I12" i="12"/>
  <c r="H12" i="12"/>
  <c r="I10" i="12"/>
  <c r="I9" i="12"/>
  <c r="I8" i="12"/>
  <c r="I7" i="12"/>
  <c r="I6" i="12"/>
  <c r="I5" i="12"/>
  <c r="I4" i="12"/>
  <c r="B20" i="27"/>
  <c r="D19" i="27"/>
  <c r="C19" i="27"/>
  <c r="B19" i="27"/>
  <c r="D18" i="27"/>
  <c r="C18" i="27"/>
  <c r="B18" i="27"/>
  <c r="D17" i="27"/>
  <c r="C17" i="27"/>
  <c r="B17" i="27"/>
  <c r="D16" i="27"/>
  <c r="C16" i="27"/>
  <c r="B16" i="27"/>
  <c r="D15" i="27"/>
  <c r="C15" i="27"/>
  <c r="B15" i="27"/>
  <c r="D14" i="27"/>
  <c r="C14" i="27"/>
  <c r="B14" i="27"/>
  <c r="D13" i="27"/>
  <c r="C13" i="27"/>
  <c r="B13" i="27"/>
  <c r="D12" i="27"/>
  <c r="C12" i="27"/>
  <c r="B12" i="27"/>
  <c r="D10" i="27"/>
  <c r="B10" i="27"/>
  <c r="D9" i="27"/>
  <c r="B9" i="27"/>
  <c r="D8" i="27"/>
  <c r="B8" i="27"/>
  <c r="D7" i="27"/>
  <c r="B7" i="27"/>
  <c r="D6" i="27"/>
  <c r="B6" i="27"/>
  <c r="D5" i="27"/>
  <c r="B5" i="27"/>
  <c r="D4" i="27"/>
  <c r="B4" i="27"/>
  <c r="C19" i="12"/>
  <c r="B19" i="12"/>
  <c r="C18" i="12"/>
  <c r="B18" i="12"/>
  <c r="C17" i="12"/>
  <c r="B17" i="12"/>
  <c r="C16" i="12"/>
  <c r="B16" i="12"/>
  <c r="C15" i="12"/>
  <c r="B15" i="12"/>
  <c r="C14" i="12"/>
  <c r="B14" i="12"/>
  <c r="C13" i="12"/>
  <c r="B13" i="12"/>
  <c r="C12" i="12"/>
  <c r="B12" i="12"/>
  <c r="B10" i="12"/>
  <c r="B9" i="12"/>
  <c r="B8" i="12"/>
  <c r="B7" i="12"/>
  <c r="B6" i="12"/>
  <c r="B5" i="12"/>
  <c r="B4" i="23"/>
  <c r="B5" i="23"/>
  <c r="B6" i="23"/>
  <c r="B7" i="23"/>
  <c r="B8" i="23"/>
  <c r="B9" i="23"/>
  <c r="B10" i="23"/>
  <c r="B12" i="23"/>
  <c r="C12" i="23"/>
  <c r="B13" i="23"/>
  <c r="C13" i="23"/>
  <c r="B14" i="23"/>
  <c r="C14" i="23"/>
  <c r="B15" i="23"/>
  <c r="C15" i="23"/>
  <c r="B16" i="23"/>
  <c r="C16" i="23"/>
  <c r="B17" i="23"/>
  <c r="C17" i="23"/>
  <c r="B18" i="23"/>
  <c r="C18" i="23"/>
  <c r="B19" i="23"/>
  <c r="C19" i="23"/>
  <c r="B2" i="12" l="1"/>
  <c r="C9" i="14" l="1"/>
  <c r="C8" i="14"/>
  <c r="C7" i="14"/>
  <c r="C9" i="21"/>
  <c r="C8" i="21"/>
  <c r="C7" i="21"/>
  <c r="C9" i="20"/>
  <c r="C8" i="20"/>
  <c r="C7" i="20"/>
  <c r="C9" i="19"/>
  <c r="C8" i="19"/>
  <c r="C7" i="19"/>
  <c r="C9" i="18"/>
  <c r="C8" i="18"/>
  <c r="C7" i="18"/>
  <c r="C9" i="17"/>
  <c r="C8" i="17"/>
  <c r="C7" i="17"/>
  <c r="C9" i="16"/>
  <c r="C8" i="16"/>
  <c r="C7" i="16"/>
  <c r="C9" i="15"/>
  <c r="C8" i="15"/>
  <c r="C7" i="15"/>
  <c r="D10" i="11" l="1"/>
  <c r="D9" i="11"/>
  <c r="D8" i="11"/>
  <c r="D7" i="11"/>
  <c r="D6" i="11"/>
  <c r="D5" i="11"/>
  <c r="D4" i="11"/>
  <c r="D3" i="11"/>
  <c r="D10" i="10"/>
  <c r="D9" i="10"/>
  <c r="D8" i="10"/>
  <c r="D7" i="10"/>
  <c r="D6" i="10"/>
  <c r="D5" i="10"/>
  <c r="D4" i="10"/>
  <c r="D3" i="10"/>
  <c r="D10" i="9"/>
  <c r="D9" i="9"/>
  <c r="D8" i="9"/>
  <c r="D7" i="9"/>
  <c r="D6" i="9"/>
  <c r="D5" i="9"/>
  <c r="D4" i="9"/>
  <c r="D3" i="9"/>
  <c r="D10" i="8"/>
  <c r="D9" i="8"/>
  <c r="D8" i="8"/>
  <c r="D7" i="8"/>
  <c r="D6" i="8"/>
  <c r="D5" i="8"/>
  <c r="D4" i="8"/>
  <c r="D3" i="8"/>
  <c r="D10" i="7"/>
  <c r="D9" i="7"/>
  <c r="D8" i="7"/>
  <c r="D7" i="7"/>
  <c r="D6" i="7"/>
  <c r="D5" i="7"/>
  <c r="D4" i="7"/>
  <c r="D3" i="7"/>
  <c r="D10" i="6"/>
  <c r="D9" i="6"/>
  <c r="D8" i="6"/>
  <c r="D7" i="6"/>
  <c r="D6" i="6"/>
  <c r="D5" i="6"/>
  <c r="D4" i="6"/>
  <c r="D3" i="6"/>
  <c r="D12" i="6"/>
  <c r="D13" i="6"/>
  <c r="D14" i="6"/>
  <c r="D15" i="6"/>
  <c r="D16" i="6"/>
  <c r="D17" i="6"/>
  <c r="D18" i="6"/>
  <c r="D10" i="5"/>
  <c r="D9" i="5"/>
  <c r="D8" i="5"/>
  <c r="D7" i="5"/>
  <c r="D6" i="5"/>
  <c r="D5" i="5"/>
  <c r="D4" i="5"/>
  <c r="D3" i="5"/>
  <c r="D12" i="5"/>
  <c r="D13" i="5"/>
  <c r="D14" i="5"/>
  <c r="D15" i="5"/>
  <c r="D16" i="5"/>
  <c r="D17" i="5"/>
  <c r="D18" i="5"/>
  <c r="D10" i="4"/>
  <c r="D9" i="4"/>
  <c r="D8" i="4"/>
  <c r="D7" i="4"/>
  <c r="D6" i="4"/>
  <c r="D5" i="4"/>
  <c r="D4" i="4"/>
  <c r="D3" i="4"/>
  <c r="D12" i="12" l="1"/>
  <c r="D12" i="23"/>
  <c r="D13" i="23"/>
  <c r="D13" i="12"/>
  <c r="D14" i="12"/>
  <c r="D14" i="23"/>
  <c r="D15" i="23"/>
  <c r="D15" i="12"/>
  <c r="D16" i="12"/>
  <c r="D16" i="23"/>
  <c r="D17" i="12"/>
  <c r="D17" i="23"/>
  <c r="D18" i="12"/>
  <c r="D18" i="23"/>
  <c r="D19" i="23"/>
  <c r="D19" i="12"/>
  <c r="E18" i="6"/>
  <c r="E18" i="5"/>
  <c r="E10" i="6"/>
  <c r="E10" i="5"/>
  <c r="B20" i="6" l="1"/>
  <c r="B20" i="5"/>
  <c r="E10" i="11" l="1"/>
  <c r="E10" i="10"/>
  <c r="E10" i="9"/>
  <c r="E10" i="8"/>
  <c r="E10" i="7"/>
  <c r="E10" i="4"/>
  <c r="G23" i="13" l="1"/>
  <c r="B23" i="13"/>
  <c r="G2" i="13"/>
  <c r="B2" i="13"/>
  <c r="G23" i="12" l="1"/>
  <c r="G2" i="12"/>
  <c r="B1" i="11"/>
  <c r="B1" i="10"/>
  <c r="B1" i="9"/>
  <c r="B1" i="8"/>
  <c r="B1" i="7"/>
  <c r="B1" i="6"/>
  <c r="B1" i="5"/>
  <c r="D18" i="11"/>
  <c r="D17" i="11"/>
  <c r="D16" i="11"/>
  <c r="D15" i="11"/>
  <c r="D14" i="11"/>
  <c r="D13" i="11"/>
  <c r="D12" i="11"/>
  <c r="D18" i="10"/>
  <c r="D17" i="10"/>
  <c r="D16" i="10"/>
  <c r="D15" i="10"/>
  <c r="D14" i="10"/>
  <c r="D13" i="10"/>
  <c r="D12" i="10"/>
  <c r="D18" i="9"/>
  <c r="D17" i="9"/>
  <c r="D16" i="9"/>
  <c r="D15" i="9"/>
  <c r="D14" i="9"/>
  <c r="D13" i="9"/>
  <c r="D12" i="9"/>
  <c r="D18" i="8"/>
  <c r="D17" i="8"/>
  <c r="D16" i="8"/>
  <c r="D15" i="8"/>
  <c r="D14" i="8"/>
  <c r="D13" i="8"/>
  <c r="D12" i="8"/>
  <c r="D18" i="7"/>
  <c r="D17" i="7"/>
  <c r="D16" i="7"/>
  <c r="D15" i="7"/>
  <c r="D14" i="7"/>
  <c r="D13" i="7"/>
  <c r="D12" i="7"/>
  <c r="E18" i="11" l="1"/>
  <c r="E18" i="10"/>
  <c r="E18" i="9"/>
  <c r="E18" i="8"/>
  <c r="E18" i="7"/>
  <c r="B20" i="10" l="1"/>
  <c r="B20" i="11"/>
  <c r="B20" i="9"/>
  <c r="B20" i="8"/>
  <c r="B20" i="7"/>
  <c r="B1" i="4"/>
  <c r="E7" i="3"/>
  <c r="D18" i="4"/>
  <c r="D17" i="4"/>
  <c r="D16" i="4"/>
  <c r="D15" i="4"/>
  <c r="D14" i="4"/>
  <c r="D13" i="4"/>
  <c r="D12" i="4"/>
  <c r="D10" i="23" l="1"/>
  <c r="D10" i="12"/>
  <c r="D9" i="23"/>
  <c r="D9" i="12"/>
  <c r="D8" i="23"/>
  <c r="D8" i="12"/>
  <c r="D7" i="12"/>
  <c r="D7" i="23"/>
  <c r="D6" i="23"/>
  <c r="D6" i="12"/>
  <c r="D5" i="12"/>
  <c r="D5" i="23"/>
  <c r="D4" i="12"/>
  <c r="D4" i="23"/>
  <c r="E12" i="3"/>
  <c r="E11" i="3"/>
  <c r="E10" i="3"/>
  <c r="E9" i="3"/>
  <c r="E8" i="3"/>
  <c r="E6" i="3"/>
  <c r="E18" i="4"/>
  <c r="B20" i="4" l="1"/>
  <c r="B20" i="12" l="1"/>
  <c r="B20" i="23"/>
  <c r="E5" i="3"/>
  <c r="G14" i="3" s="1"/>
</calcChain>
</file>

<file path=xl/sharedStrings.xml><?xml version="1.0" encoding="utf-8"?>
<sst xmlns="http://schemas.openxmlformats.org/spreadsheetml/2006/main" count="388" uniqueCount="88">
  <si>
    <t>Nom / Prénom</t>
  </si>
  <si>
    <t>Casier</t>
  </si>
  <si>
    <t>Montant</t>
  </si>
  <si>
    <t>valeur faciale</t>
  </si>
  <si>
    <t>Casier 1</t>
  </si>
  <si>
    <t>Casier 2</t>
  </si>
  <si>
    <t>Total</t>
  </si>
  <si>
    <t>Billets</t>
  </si>
  <si>
    <t>Quantité</t>
  </si>
  <si>
    <t>Total casier 1</t>
  </si>
  <si>
    <t>Détails</t>
  </si>
  <si>
    <t>Casier 3</t>
  </si>
  <si>
    <t>Casier 4</t>
  </si>
  <si>
    <t>Casier 5</t>
  </si>
  <si>
    <t>Casier 6</t>
  </si>
  <si>
    <t>Casier 7</t>
  </si>
  <si>
    <t>Casier 8</t>
  </si>
  <si>
    <t>Casier 1'!A1</t>
  </si>
  <si>
    <t>Casier 2'!A1</t>
  </si>
  <si>
    <t>casier 3'!A1</t>
  </si>
  <si>
    <t>casier 4'!A1</t>
  </si>
  <si>
    <t>casier 5'!A1</t>
  </si>
  <si>
    <t>casier6!A1</t>
  </si>
  <si>
    <t>casier 7'!A1</t>
  </si>
  <si>
    <t>casier 8'!A1</t>
  </si>
  <si>
    <t>Billet 5€</t>
  </si>
  <si>
    <t>Billet 10€</t>
  </si>
  <si>
    <t>Billet 50€</t>
  </si>
  <si>
    <t>Billet 100€</t>
  </si>
  <si>
    <t>Billet 200€</t>
  </si>
  <si>
    <t>Nombre</t>
  </si>
  <si>
    <t>Total Casier 1</t>
  </si>
  <si>
    <t>Billet 500€</t>
  </si>
  <si>
    <t>Billet 20€</t>
  </si>
  <si>
    <t>N° carte bancaire</t>
  </si>
  <si>
    <t>N°compte</t>
  </si>
  <si>
    <t xml:space="preserve">CARTE </t>
  </si>
  <si>
    <t>CARTE</t>
  </si>
  <si>
    <t xml:space="preserve">                                                                                                                                            </t>
  </si>
  <si>
    <t>Total consigne :</t>
  </si>
  <si>
    <t>Total Casier 2</t>
  </si>
  <si>
    <t>Total Casier 3</t>
  </si>
  <si>
    <t>Total Casier 4</t>
  </si>
  <si>
    <t>Total Casier 5</t>
  </si>
  <si>
    <t>Total Casier 6</t>
  </si>
  <si>
    <t>Total Casier 7</t>
  </si>
  <si>
    <t>Total Casier 8</t>
  </si>
  <si>
    <t>Total casier 2</t>
  </si>
  <si>
    <t>Total casier 3</t>
  </si>
  <si>
    <t>Total casier 4</t>
  </si>
  <si>
    <t>Total casier 5</t>
  </si>
  <si>
    <t>Total casier 6</t>
  </si>
  <si>
    <t>Total casier 7</t>
  </si>
  <si>
    <t>Total casier 8</t>
  </si>
  <si>
    <t>Qté Rouleaux</t>
  </si>
  <si>
    <t>VRAC</t>
  </si>
  <si>
    <t>Vrac</t>
  </si>
  <si>
    <t>Rouleaux</t>
  </si>
  <si>
    <t>TRIGRAMME</t>
  </si>
  <si>
    <t>Retrait</t>
  </si>
  <si>
    <t>Échange</t>
  </si>
  <si>
    <t>Opération</t>
  </si>
  <si>
    <t>Devise</t>
  </si>
  <si>
    <t>PACK USD 100</t>
  </si>
  <si>
    <t>PACK LIVRE 50</t>
  </si>
  <si>
    <t>PACK LIVRE 100</t>
  </si>
  <si>
    <t>NOMBRE</t>
  </si>
  <si>
    <t>TOTAL</t>
  </si>
  <si>
    <t>COMMANDE</t>
  </si>
  <si>
    <t>DEVISE CASIER 1</t>
  </si>
  <si>
    <t>DEVISE CASIER 2</t>
  </si>
  <si>
    <t>DEVISE CASIER 3</t>
  </si>
  <si>
    <t>DEVISE CASIER 4</t>
  </si>
  <si>
    <t>DEVISE CASIER 5</t>
  </si>
  <si>
    <t>DEVISE CASIER 6</t>
  </si>
  <si>
    <t>DEVISE CASIER 7</t>
  </si>
  <si>
    <t>DEVISE CASIER 8</t>
  </si>
  <si>
    <t>BASE DE DONNÉES</t>
  </si>
  <si>
    <t>LE TROPICAL</t>
  </si>
  <si>
    <t>5137-7839-9050-3142</t>
  </si>
  <si>
    <t>5137-7039-3839-3851</t>
  </si>
  <si>
    <t>5137-7939-2822-9108</t>
  </si>
  <si>
    <t>Honorin</t>
  </si>
  <si>
    <t>tropical</t>
  </si>
  <si>
    <t>LEOTAN</t>
  </si>
  <si>
    <t>SARL LEOTAN</t>
  </si>
  <si>
    <t>Kharchiche</t>
  </si>
  <si>
    <t>honorin 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</si>
</sst>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164" formatCode="_-* #,##0.00\ [$€]_-;\-* #,##0.00\ [$€]_-;_-* &quot;-&quot;??\ [$€]_-;_-@_-"/>
    <numFmt numFmtId="165" formatCode="_-* #,##0.00\ _p_t_a_-;\-* #,##0.00\ _p_t_a_-;_-* &quot;-&quot;??\ _p_t_a_-;_-@_-"/>
    <numFmt numFmtId="166" formatCode="_-* #,##0\ _€_-;\-* #,##0\ _€_-;_-* &quot;-&quot;??\ _€_-;_-@_-"/>
    <numFmt numFmtId="167" formatCode="#,##0.00\ &quot;€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Lucida Console"/>
      <family val="3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rgb="FF006100"/>
      <name val="Calibri"/>
      <family val="2"/>
      <scheme val="minor"/>
    </font>
    <font>
      <b/>
      <sz val="11"/>
      <color rgb="FF0061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5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7" fillId="8" borderId="0" applyNumberFormat="0" applyBorder="0" applyAlignment="0" applyProtection="0"/>
    <xf numFmtId="0" fontId="8" fillId="9" borderId="0" applyNumberFormat="0" applyBorder="0" applyAlignment="0" applyProtection="0"/>
    <xf numFmtId="0" fontId="9" fillId="10" borderId="0" applyNumberFormat="0" applyBorder="0" applyAlignment="0" applyProtection="0"/>
  </cellStyleXfs>
  <cellXfs count="99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2" borderId="0" xfId="0" applyFill="1"/>
    <xf numFmtId="0" fontId="0" fillId="2" borderId="1" xfId="0" applyFill="1" applyBorder="1"/>
    <xf numFmtId="0" fontId="0" fillId="0" borderId="1" xfId="0" applyBorder="1"/>
    <xf numFmtId="0" fontId="0" fillId="0" borderId="0" xfId="0" applyBorder="1"/>
    <xf numFmtId="167" fontId="0" fillId="0" borderId="1" xfId="0" applyNumberFormat="1" applyBorder="1"/>
    <xf numFmtId="0" fontId="0" fillId="5" borderId="1" xfId="0" applyFill="1" applyBorder="1"/>
    <xf numFmtId="0" fontId="2" fillId="2" borderId="1" xfId="0" applyFont="1" applyFill="1" applyBorder="1" applyAlignment="1" applyProtection="1">
      <alignment horizontal="center"/>
    </xf>
    <xf numFmtId="8" fontId="0" fillId="0" borderId="1" xfId="0" applyNumberFormat="1" applyBorder="1"/>
    <xf numFmtId="0" fontId="4" fillId="0" borderId="1" xfId="3" quotePrefix="1" applyBorder="1" applyAlignment="1">
      <alignment horizontal="center" vertical="center"/>
    </xf>
    <xf numFmtId="0" fontId="2" fillId="6" borderId="0" xfId="0" applyFont="1" applyFill="1" applyBorder="1" applyAlignment="1" applyProtection="1"/>
    <xf numFmtId="0" fontId="4" fillId="0" borderId="1" xfId="3" applyBorder="1" applyAlignment="1">
      <alignment horizontal="center" vertical="center"/>
    </xf>
    <xf numFmtId="0" fontId="0" fillId="0" borderId="1" xfId="0" applyFill="1" applyBorder="1"/>
    <xf numFmtId="6" fontId="0" fillId="2" borderId="1" xfId="0" applyNumberFormat="1" applyFill="1" applyBorder="1"/>
    <xf numFmtId="0" fontId="4" fillId="2" borderId="0" xfId="3" quotePrefix="1" applyFill="1"/>
    <xf numFmtId="7" fontId="0" fillId="2" borderId="1" xfId="0" applyNumberFormat="1" applyFill="1" applyBorder="1"/>
    <xf numFmtId="7" fontId="0" fillId="5" borderId="1" xfId="0" applyNumberFormat="1" applyFill="1" applyBorder="1"/>
    <xf numFmtId="6" fontId="0" fillId="5" borderId="1" xfId="0" applyNumberFormat="1" applyFill="1" applyBorder="1"/>
    <xf numFmtId="167" fontId="0" fillId="5" borderId="1" xfId="0" applyNumberFormat="1" applyFill="1" applyBorder="1"/>
    <xf numFmtId="166" fontId="3" fillId="6" borderId="1" xfId="2" applyNumberFormat="1" applyFont="1" applyFill="1" applyBorder="1" applyProtection="1">
      <protection locked="0"/>
    </xf>
    <xf numFmtId="166" fontId="3" fillId="6" borderId="1" xfId="2" applyNumberFormat="1" applyFill="1" applyBorder="1" applyProtection="1">
      <protection locked="0"/>
    </xf>
    <xf numFmtId="164" fontId="3" fillId="5" borderId="1" xfId="1" applyFill="1" applyBorder="1" applyAlignment="1" applyProtection="1">
      <alignment horizontal="center"/>
    </xf>
    <xf numFmtId="0" fontId="0" fillId="5" borderId="7" xfId="0" applyFill="1" applyBorder="1"/>
    <xf numFmtId="0" fontId="2" fillId="6" borderId="6" xfId="0" applyFont="1" applyFill="1" applyBorder="1" applyAlignment="1" applyProtection="1"/>
    <xf numFmtId="167" fontId="0" fillId="0" borderId="0" xfId="0" applyNumberFormat="1" applyBorder="1"/>
    <xf numFmtId="167" fontId="5" fillId="2" borderId="1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1" xfId="0" applyFill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7" borderId="0" xfId="0" applyFill="1"/>
    <xf numFmtId="0" fontId="1" fillId="0" borderId="1" xfId="0" applyFont="1" applyBorder="1" applyAlignment="1"/>
    <xf numFmtId="0" fontId="0" fillId="3" borderId="0" xfId="0" applyFill="1" applyAlignment="1"/>
    <xf numFmtId="0" fontId="0" fillId="3" borderId="4" xfId="0" applyFill="1" applyBorder="1" applyAlignment="1"/>
    <xf numFmtId="0" fontId="6" fillId="0" borderId="1" xfId="0" applyFont="1" applyBorder="1"/>
    <xf numFmtId="0" fontId="7" fillId="8" borderId="1" xfId="4" applyBorder="1"/>
    <xf numFmtId="0" fontId="8" fillId="9" borderId="1" xfId="5" applyBorder="1"/>
    <xf numFmtId="0" fontId="0" fillId="6" borderId="1" xfId="0" applyFill="1" applyBorder="1"/>
    <xf numFmtId="0" fontId="0" fillId="2" borderId="3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6" borderId="0" xfId="0" applyFill="1"/>
    <xf numFmtId="0" fontId="0" fillId="0" borderId="0" xfId="0" applyAlignment="1">
      <alignment horizontal="center"/>
    </xf>
    <xf numFmtId="49" fontId="0" fillId="0" borderId="0" xfId="0" applyNumberFormat="1" applyFont="1" applyBorder="1" applyAlignment="1">
      <alignment horizontal="center" vertical="center"/>
    </xf>
    <xf numFmtId="0" fontId="2" fillId="6" borderId="6" xfId="0" applyFont="1" applyFill="1" applyBorder="1" applyAlignment="1" applyProtection="1"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0" fillId="2" borderId="1" xfId="0" applyFill="1" applyBorder="1" applyProtection="1">
      <protection locked="0"/>
    </xf>
    <xf numFmtId="164" fontId="3" fillId="5" borderId="1" xfId="1" applyFill="1" applyBorder="1" applyAlignment="1" applyProtection="1">
      <alignment horizontal="center"/>
      <protection locked="0"/>
    </xf>
    <xf numFmtId="0" fontId="0" fillId="5" borderId="7" xfId="0" applyFill="1" applyBorder="1" applyProtection="1">
      <protection locked="0"/>
    </xf>
    <xf numFmtId="6" fontId="0" fillId="5" borderId="1" xfId="0" applyNumberFormat="1" applyFill="1" applyBorder="1" applyProtection="1">
      <protection locked="0"/>
    </xf>
    <xf numFmtId="0" fontId="0" fillId="0" borderId="0" xfId="0" applyProtection="1">
      <protection locked="0"/>
    </xf>
    <xf numFmtId="0" fontId="0" fillId="2" borderId="0" xfId="0" applyFill="1" applyBorder="1" applyProtection="1">
      <protection locked="0"/>
    </xf>
    <xf numFmtId="0" fontId="0" fillId="0" borderId="0" xfId="0" applyBorder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Border="1" applyProtection="1">
      <protection locked="0"/>
    </xf>
    <xf numFmtId="0" fontId="3" fillId="6" borderId="1" xfId="2" applyNumberFormat="1" applyFont="1" applyFill="1" applyBorder="1" applyProtection="1">
      <protection locked="0"/>
    </xf>
    <xf numFmtId="0" fontId="3" fillId="6" borderId="1" xfId="2" applyNumberFormat="1" applyFill="1" applyBorder="1" applyProtection="1">
      <protection locked="0"/>
    </xf>
    <xf numFmtId="2" fontId="3" fillId="6" borderId="1" xfId="2" applyNumberFormat="1" applyFont="1" applyFill="1" applyBorder="1" applyProtection="1">
      <protection locked="0"/>
    </xf>
    <xf numFmtId="2" fontId="3" fillId="6" borderId="1" xfId="2" applyNumberFormat="1" applyFill="1" applyBorder="1" applyProtection="1">
      <protection locked="0"/>
    </xf>
    <xf numFmtId="2" fontId="0" fillId="2" borderId="1" xfId="0" applyNumberFormat="1" applyFill="1" applyBorder="1"/>
    <xf numFmtId="7" fontId="0" fillId="5" borderId="1" xfId="0" applyNumberFormat="1" applyFill="1" applyBorder="1" applyProtection="1"/>
    <xf numFmtId="0" fontId="0" fillId="5" borderId="1" xfId="0" applyFill="1" applyBorder="1" applyProtection="1"/>
    <xf numFmtId="6" fontId="0" fillId="5" borderId="1" xfId="0" applyNumberFormat="1" applyFill="1" applyBorder="1" applyProtection="1"/>
    <xf numFmtId="167" fontId="0" fillId="5" borderId="1" xfId="0" applyNumberFormat="1" applyFill="1" applyBorder="1" applyProtection="1"/>
    <xf numFmtId="0" fontId="9" fillId="10" borderId="0" xfId="6"/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 applyProtection="1">
      <alignment horizontal="center"/>
    </xf>
    <xf numFmtId="0" fontId="2" fillId="4" borderId="4" xfId="0" applyFont="1" applyFill="1" applyBorder="1" applyAlignment="1" applyProtection="1">
      <alignment horizontal="center"/>
      <protection locked="0"/>
    </xf>
    <xf numFmtId="2" fontId="0" fillId="2" borderId="2" xfId="0" applyNumberFormat="1" applyFill="1" applyBorder="1" applyAlignment="1" applyProtection="1">
      <alignment horizontal="center"/>
      <protection locked="0"/>
    </xf>
    <xf numFmtId="2" fontId="0" fillId="2" borderId="3" xfId="0" applyNumberFormat="1" applyFill="1" applyBorder="1" applyAlignment="1" applyProtection="1">
      <alignment horizontal="center"/>
      <protection locked="0"/>
    </xf>
    <xf numFmtId="2" fontId="0" fillId="6" borderId="2" xfId="0" applyNumberFormat="1" applyFill="1" applyBorder="1" applyAlignment="1" applyProtection="1">
      <alignment horizontal="center"/>
      <protection locked="0"/>
    </xf>
    <xf numFmtId="2" fontId="0" fillId="6" borderId="3" xfId="0" applyNumberFormat="1" applyFill="1" applyBorder="1" applyAlignment="1" applyProtection="1">
      <alignment horizontal="center"/>
      <protection locked="0"/>
    </xf>
    <xf numFmtId="0" fontId="0" fillId="2" borderId="2" xfId="0" applyNumberFormat="1" applyFill="1" applyBorder="1" applyAlignment="1">
      <alignment horizontal="center"/>
    </xf>
    <xf numFmtId="0" fontId="0" fillId="2" borderId="3" xfId="0" applyNumberFormat="1" applyFill="1" applyBorder="1" applyAlignment="1">
      <alignment horizontal="center"/>
    </xf>
    <xf numFmtId="0" fontId="0" fillId="6" borderId="2" xfId="0" applyNumberFormat="1" applyFill="1" applyBorder="1" applyAlignment="1">
      <alignment horizontal="center"/>
    </xf>
    <xf numFmtId="0" fontId="0" fillId="6" borderId="3" xfId="0" applyNumberFormat="1" applyFill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167" fontId="0" fillId="2" borderId="8" xfId="0" applyNumberFormat="1" applyFill="1" applyBorder="1" applyAlignment="1">
      <alignment horizontal="center"/>
    </xf>
    <xf numFmtId="167" fontId="0" fillId="2" borderId="9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2" fontId="0" fillId="2" borderId="2" xfId="0" applyNumberForma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10" fillId="8" borderId="1" xfId="4" applyFont="1" applyBorder="1" applyAlignment="1">
      <alignment horizontal="center"/>
    </xf>
    <xf numFmtId="0" fontId="11" fillId="8" borderId="1" xfId="4" applyFont="1" applyBorder="1" applyAlignment="1">
      <alignment horizontal="center"/>
    </xf>
  </cellXfs>
  <cellStyles count="7">
    <cellStyle name="Accent2" xfId="6" builtinId="33"/>
    <cellStyle name="Euro" xfId="1"/>
    <cellStyle name="Lien hypertexte" xfId="3" builtinId="8"/>
    <cellStyle name="Milliers_Feuil2" xfId="2"/>
    <cellStyle name="Neutre" xfId="5" builtinId="28"/>
    <cellStyle name="Normal" xfId="0" builtinId="0"/>
    <cellStyle name="Satisfaisant" xfId="4" builtinId="26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Range="$B$20:$B$22" noThreeD="1" sel="0" val="0"/>
</file>

<file path=xl/ctrlProps/ctrlProp2.xml><?xml version="1.0" encoding="utf-8"?>
<formControlPr xmlns="http://schemas.microsoft.com/office/spreadsheetml/2009/9/main" objectType="Drop" dropStyle="combo" dx="16" fmlaRange="$B$20:$B$22" noThreeD="1" sel="0" val="0"/>
</file>

<file path=xl/ctrlProps/ctrlProp3.xml><?xml version="1.0" encoding="utf-8"?>
<formControlPr xmlns="http://schemas.microsoft.com/office/spreadsheetml/2009/9/main" objectType="Drop" dropStyle="combo" dx="16" fmlaRange="$B$20:$B$22" noThreeD="1" sel="0" val="0"/>
</file>

<file path=xl/ctrlProps/ctrlProp4.xml><?xml version="1.0" encoding="utf-8"?>
<formControlPr xmlns="http://schemas.microsoft.com/office/spreadsheetml/2009/9/main" objectType="Drop" dropStyle="combo" dx="16" fmlaRange="$B$20:$B$22" noThreeD="1" sel="0" val="0"/>
</file>

<file path=xl/ctrlProps/ctrlProp5.xml><?xml version="1.0" encoding="utf-8"?>
<formControlPr xmlns="http://schemas.microsoft.com/office/spreadsheetml/2009/9/main" objectType="Drop" dropStyle="combo" dx="16" fmlaRange="$B$20:$B$22" noThreeD="1" sel="0" val="0"/>
</file>

<file path=xl/ctrlProps/ctrlProp6.xml><?xml version="1.0" encoding="utf-8"?>
<formControlPr xmlns="http://schemas.microsoft.com/office/spreadsheetml/2009/9/main" objectType="Drop" dropStyle="combo" dx="16" fmlaRange="$B$20:$B$22" noThreeD="1" sel="0" val="0"/>
</file>

<file path=xl/ctrlProps/ctrlProp7.xml><?xml version="1.0" encoding="utf-8"?>
<formControlPr xmlns="http://schemas.microsoft.com/office/spreadsheetml/2009/9/main" objectType="Drop" dropStyle="combo" dx="16" fmlaRange="$B$20:$B$22" noThreeD="1" sel="0" val="0"/>
</file>

<file path=xl/ctrlProps/ctrlProp8.xml><?xml version="1.0" encoding="utf-8"?>
<formControlPr xmlns="http://schemas.microsoft.com/office/spreadsheetml/2009/9/main" objectType="Drop" dropStyle="combo" dx="16" fmlaRange="$B$20:$B$22" noThreeD="1" sel="0" val="0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Consignes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Consignes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Consignes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Consignes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Consignes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Consignes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Consignes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Consignes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Consignes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Consignes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Consignes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Consignes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Consignes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Consignes!A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Consignes!A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Consignes!A1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hyperlink" Target="#Consignes!A1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Consignes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570138</xdr:colOff>
      <xdr:row>0</xdr:row>
      <xdr:rowOff>31248</xdr:rowOff>
    </xdr:from>
    <xdr:ext cx="1069525" cy="468013"/>
    <xdr:sp macro="" textlink="">
      <xdr:nvSpPr>
        <xdr:cNvPr id="4" name="Rectangle 3"/>
        <xdr:cNvSpPr/>
      </xdr:nvSpPr>
      <xdr:spPr>
        <a:xfrm>
          <a:off x="2732313" y="31248"/>
          <a:ext cx="1069525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400" b="1" cap="none" spc="0" baseline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Dates :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4</xdr:row>
          <xdr:rowOff>171450</xdr:rowOff>
        </xdr:from>
        <xdr:to>
          <xdr:col>6</xdr:col>
          <xdr:colOff>1181100</xdr:colOff>
          <xdr:row>4</xdr:row>
          <xdr:rowOff>390525</xdr:rowOff>
        </xdr:to>
        <xdr:sp macro="" textlink="">
          <xdr:nvSpPr>
            <xdr:cNvPr id="2080" name="Drop Down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5</xdr:row>
          <xdr:rowOff>171450</xdr:rowOff>
        </xdr:from>
        <xdr:to>
          <xdr:col>6</xdr:col>
          <xdr:colOff>1181100</xdr:colOff>
          <xdr:row>5</xdr:row>
          <xdr:rowOff>390525</xdr:rowOff>
        </xdr:to>
        <xdr:sp macro="" textlink="">
          <xdr:nvSpPr>
            <xdr:cNvPr id="2088" name="Drop Down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6</xdr:row>
          <xdr:rowOff>171450</xdr:rowOff>
        </xdr:from>
        <xdr:to>
          <xdr:col>6</xdr:col>
          <xdr:colOff>1181100</xdr:colOff>
          <xdr:row>6</xdr:row>
          <xdr:rowOff>390525</xdr:rowOff>
        </xdr:to>
        <xdr:sp macro="" textlink="">
          <xdr:nvSpPr>
            <xdr:cNvPr id="2089" name="Drop Down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7</xdr:row>
          <xdr:rowOff>171450</xdr:rowOff>
        </xdr:from>
        <xdr:to>
          <xdr:col>6</xdr:col>
          <xdr:colOff>1181100</xdr:colOff>
          <xdr:row>7</xdr:row>
          <xdr:rowOff>390525</xdr:rowOff>
        </xdr:to>
        <xdr:sp macro="" textlink="">
          <xdr:nvSpPr>
            <xdr:cNvPr id="2090" name="Drop Down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8</xdr:row>
          <xdr:rowOff>171450</xdr:rowOff>
        </xdr:from>
        <xdr:to>
          <xdr:col>6</xdr:col>
          <xdr:colOff>1181100</xdr:colOff>
          <xdr:row>8</xdr:row>
          <xdr:rowOff>390525</xdr:rowOff>
        </xdr:to>
        <xdr:sp macro="" textlink="">
          <xdr:nvSpPr>
            <xdr:cNvPr id="2091" name="Drop Down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9</xdr:row>
          <xdr:rowOff>171450</xdr:rowOff>
        </xdr:from>
        <xdr:to>
          <xdr:col>6</xdr:col>
          <xdr:colOff>1181100</xdr:colOff>
          <xdr:row>9</xdr:row>
          <xdr:rowOff>390525</xdr:rowOff>
        </xdr:to>
        <xdr:sp macro="" textlink="">
          <xdr:nvSpPr>
            <xdr:cNvPr id="2092" name="Drop Down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10</xdr:row>
          <xdr:rowOff>171450</xdr:rowOff>
        </xdr:from>
        <xdr:to>
          <xdr:col>6</xdr:col>
          <xdr:colOff>1181100</xdr:colOff>
          <xdr:row>10</xdr:row>
          <xdr:rowOff>390525</xdr:rowOff>
        </xdr:to>
        <xdr:sp macro="" textlink="">
          <xdr:nvSpPr>
            <xdr:cNvPr id="2093" name="Drop Down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11</xdr:row>
          <xdr:rowOff>171450</xdr:rowOff>
        </xdr:from>
        <xdr:to>
          <xdr:col>6</xdr:col>
          <xdr:colOff>1181100</xdr:colOff>
          <xdr:row>11</xdr:row>
          <xdr:rowOff>390525</xdr:rowOff>
        </xdr:to>
        <xdr:sp macro="" textlink="">
          <xdr:nvSpPr>
            <xdr:cNvPr id="2094" name="Drop Down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7</xdr:col>
      <xdr:colOff>123825</xdr:colOff>
      <xdr:row>4</xdr:row>
      <xdr:rowOff>152400</xdr:rowOff>
    </xdr:from>
    <xdr:to>
      <xdr:col>7</xdr:col>
      <xdr:colOff>628650</xdr:colOff>
      <xdr:row>4</xdr:row>
      <xdr:rowOff>390525</xdr:rowOff>
    </xdr:to>
    <xdr:sp macro="[0]!devise1" textlink="">
      <xdr:nvSpPr>
        <xdr:cNvPr id="2" name="Flèche droite 1"/>
        <xdr:cNvSpPr/>
      </xdr:nvSpPr>
      <xdr:spPr>
        <a:xfrm>
          <a:off x="8439150" y="914400"/>
          <a:ext cx="504825" cy="238125"/>
        </a:xfrm>
        <a:prstGeom prst="right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>
    <xdr:from>
      <xdr:col>7</xdr:col>
      <xdr:colOff>142875</xdr:colOff>
      <xdr:row>5</xdr:row>
      <xdr:rowOff>161925</xdr:rowOff>
    </xdr:from>
    <xdr:to>
      <xdr:col>7</xdr:col>
      <xdr:colOff>647700</xdr:colOff>
      <xdr:row>5</xdr:row>
      <xdr:rowOff>400050</xdr:rowOff>
    </xdr:to>
    <xdr:sp macro="[0]!DEVISE2" textlink="">
      <xdr:nvSpPr>
        <xdr:cNvPr id="12" name="Flèche droite 11"/>
        <xdr:cNvSpPr/>
      </xdr:nvSpPr>
      <xdr:spPr>
        <a:xfrm>
          <a:off x="8458200" y="1495425"/>
          <a:ext cx="504825" cy="238125"/>
        </a:xfrm>
        <a:prstGeom prst="right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>
    <xdr:from>
      <xdr:col>7</xdr:col>
      <xdr:colOff>152400</xdr:colOff>
      <xdr:row>6</xdr:row>
      <xdr:rowOff>161925</xdr:rowOff>
    </xdr:from>
    <xdr:to>
      <xdr:col>7</xdr:col>
      <xdr:colOff>657225</xdr:colOff>
      <xdr:row>6</xdr:row>
      <xdr:rowOff>400050</xdr:rowOff>
    </xdr:to>
    <xdr:sp macro="[0]!DEVISE3" textlink="">
      <xdr:nvSpPr>
        <xdr:cNvPr id="13" name="Flèche droite 12"/>
        <xdr:cNvSpPr/>
      </xdr:nvSpPr>
      <xdr:spPr>
        <a:xfrm>
          <a:off x="8467725" y="2066925"/>
          <a:ext cx="504825" cy="238125"/>
        </a:xfrm>
        <a:prstGeom prst="right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>
    <xdr:from>
      <xdr:col>7</xdr:col>
      <xdr:colOff>152400</xdr:colOff>
      <xdr:row>7</xdr:row>
      <xdr:rowOff>152400</xdr:rowOff>
    </xdr:from>
    <xdr:to>
      <xdr:col>7</xdr:col>
      <xdr:colOff>657225</xdr:colOff>
      <xdr:row>7</xdr:row>
      <xdr:rowOff>390525</xdr:rowOff>
    </xdr:to>
    <xdr:sp macro="[0]!DEVISE4" textlink="">
      <xdr:nvSpPr>
        <xdr:cNvPr id="14" name="Flèche droite 13"/>
        <xdr:cNvSpPr/>
      </xdr:nvSpPr>
      <xdr:spPr>
        <a:xfrm>
          <a:off x="8467725" y="2628900"/>
          <a:ext cx="504825" cy="238125"/>
        </a:xfrm>
        <a:prstGeom prst="right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>
    <xdr:from>
      <xdr:col>7</xdr:col>
      <xdr:colOff>180975</xdr:colOff>
      <xdr:row>8</xdr:row>
      <xdr:rowOff>161925</xdr:rowOff>
    </xdr:from>
    <xdr:to>
      <xdr:col>7</xdr:col>
      <xdr:colOff>685800</xdr:colOff>
      <xdr:row>8</xdr:row>
      <xdr:rowOff>400050</xdr:rowOff>
    </xdr:to>
    <xdr:sp macro="[0]!DEVISE5" textlink="">
      <xdr:nvSpPr>
        <xdr:cNvPr id="15" name="Flèche droite 14"/>
        <xdr:cNvSpPr/>
      </xdr:nvSpPr>
      <xdr:spPr>
        <a:xfrm>
          <a:off x="8496300" y="3209925"/>
          <a:ext cx="504825" cy="238125"/>
        </a:xfrm>
        <a:prstGeom prst="right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>
    <xdr:from>
      <xdr:col>7</xdr:col>
      <xdr:colOff>190500</xdr:colOff>
      <xdr:row>9</xdr:row>
      <xdr:rowOff>142875</xdr:rowOff>
    </xdr:from>
    <xdr:to>
      <xdr:col>7</xdr:col>
      <xdr:colOff>695325</xdr:colOff>
      <xdr:row>9</xdr:row>
      <xdr:rowOff>381000</xdr:rowOff>
    </xdr:to>
    <xdr:sp macro="[0]!DEVISE6" textlink="">
      <xdr:nvSpPr>
        <xdr:cNvPr id="16" name="Flèche droite 15"/>
        <xdr:cNvSpPr/>
      </xdr:nvSpPr>
      <xdr:spPr>
        <a:xfrm>
          <a:off x="8505825" y="3762375"/>
          <a:ext cx="504825" cy="238125"/>
        </a:xfrm>
        <a:prstGeom prst="right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>
    <xdr:from>
      <xdr:col>7</xdr:col>
      <xdr:colOff>190500</xdr:colOff>
      <xdr:row>10</xdr:row>
      <xdr:rowOff>161925</xdr:rowOff>
    </xdr:from>
    <xdr:to>
      <xdr:col>7</xdr:col>
      <xdr:colOff>695325</xdr:colOff>
      <xdr:row>10</xdr:row>
      <xdr:rowOff>400050</xdr:rowOff>
    </xdr:to>
    <xdr:sp macro="[0]!DEVISE7" textlink="">
      <xdr:nvSpPr>
        <xdr:cNvPr id="17" name="Flèche droite 16"/>
        <xdr:cNvSpPr/>
      </xdr:nvSpPr>
      <xdr:spPr>
        <a:xfrm>
          <a:off x="8505825" y="4352925"/>
          <a:ext cx="504825" cy="238125"/>
        </a:xfrm>
        <a:prstGeom prst="right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>
    <xdr:from>
      <xdr:col>7</xdr:col>
      <xdr:colOff>219075</xdr:colOff>
      <xdr:row>11</xdr:row>
      <xdr:rowOff>161925</xdr:rowOff>
    </xdr:from>
    <xdr:to>
      <xdr:col>7</xdr:col>
      <xdr:colOff>723900</xdr:colOff>
      <xdr:row>11</xdr:row>
      <xdr:rowOff>400050</xdr:rowOff>
    </xdr:to>
    <xdr:sp macro="[0]!DEVISE8" textlink="">
      <xdr:nvSpPr>
        <xdr:cNvPr id="18" name="Flèche droite 17"/>
        <xdr:cNvSpPr/>
      </xdr:nvSpPr>
      <xdr:spPr>
        <a:xfrm>
          <a:off x="8534400" y="4924425"/>
          <a:ext cx="504825" cy="238125"/>
        </a:xfrm>
        <a:prstGeom prst="rightArrow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>
    <xdr:from>
      <xdr:col>8</xdr:col>
      <xdr:colOff>9526</xdr:colOff>
      <xdr:row>0</xdr:row>
      <xdr:rowOff>19050</xdr:rowOff>
    </xdr:from>
    <xdr:to>
      <xdr:col>10</xdr:col>
      <xdr:colOff>9526</xdr:colOff>
      <xdr:row>3</xdr:row>
      <xdr:rowOff>0</xdr:rowOff>
    </xdr:to>
    <xdr:sp macro="[0]!IMPRESSION" textlink="">
      <xdr:nvSpPr>
        <xdr:cNvPr id="3" name="Rectangle à coins arrondis 2"/>
        <xdr:cNvSpPr/>
      </xdr:nvSpPr>
      <xdr:spPr>
        <a:xfrm>
          <a:off x="9163051" y="19050"/>
          <a:ext cx="1524000" cy="55245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IMPRIMER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228600</xdr:colOff>
      <xdr:row>1</xdr:row>
      <xdr:rowOff>9525</xdr:rowOff>
    </xdr:from>
    <xdr:to>
      <xdr:col>5</xdr:col>
      <xdr:colOff>445008</xdr:colOff>
      <xdr:row>3</xdr:row>
      <xdr:rowOff>171450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3133725" y="200025"/>
          <a:ext cx="978408" cy="542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Retour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323850</xdr:colOff>
      <xdr:row>0</xdr:row>
      <xdr:rowOff>76200</xdr:rowOff>
    </xdr:from>
    <xdr:to>
      <xdr:col>5</xdr:col>
      <xdr:colOff>540258</xdr:colOff>
      <xdr:row>3</xdr:row>
      <xdr:rowOff>47625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3495675" y="76200"/>
          <a:ext cx="978408" cy="542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Retour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0</xdr:row>
      <xdr:rowOff>152400</xdr:rowOff>
    </xdr:from>
    <xdr:to>
      <xdr:col>5</xdr:col>
      <xdr:colOff>587883</xdr:colOff>
      <xdr:row>3</xdr:row>
      <xdr:rowOff>123825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3257550" y="152400"/>
          <a:ext cx="978408" cy="542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Retour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495300</xdr:colOff>
      <xdr:row>0</xdr:row>
      <xdr:rowOff>142875</xdr:rowOff>
    </xdr:from>
    <xdr:to>
      <xdr:col>5</xdr:col>
      <xdr:colOff>711708</xdr:colOff>
      <xdr:row>3</xdr:row>
      <xdr:rowOff>114300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3467100" y="142875"/>
          <a:ext cx="978408" cy="542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Retour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600075</xdr:colOff>
      <xdr:row>0</xdr:row>
      <xdr:rowOff>142875</xdr:rowOff>
    </xdr:from>
    <xdr:to>
      <xdr:col>6</xdr:col>
      <xdr:colOff>54483</xdr:colOff>
      <xdr:row>3</xdr:row>
      <xdr:rowOff>114300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3419475" y="142875"/>
          <a:ext cx="978408" cy="542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Retour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0</xdr:row>
      <xdr:rowOff>114300</xdr:rowOff>
    </xdr:from>
    <xdr:to>
      <xdr:col>5</xdr:col>
      <xdr:colOff>749808</xdr:colOff>
      <xdr:row>3</xdr:row>
      <xdr:rowOff>85725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3495675" y="114300"/>
          <a:ext cx="978408" cy="542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Retour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542925</xdr:colOff>
      <xdr:row>0</xdr:row>
      <xdr:rowOff>76200</xdr:rowOff>
    </xdr:from>
    <xdr:to>
      <xdr:col>5</xdr:col>
      <xdr:colOff>759333</xdr:colOff>
      <xdr:row>3</xdr:row>
      <xdr:rowOff>47625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3400425" y="76200"/>
          <a:ext cx="978408" cy="542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Retour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600075</xdr:colOff>
      <xdr:row>0</xdr:row>
      <xdr:rowOff>85725</xdr:rowOff>
    </xdr:from>
    <xdr:to>
      <xdr:col>6</xdr:col>
      <xdr:colOff>54483</xdr:colOff>
      <xdr:row>3</xdr:row>
      <xdr:rowOff>57150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3362325" y="85725"/>
          <a:ext cx="978408" cy="542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Retour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466725</xdr:colOff>
      <xdr:row>0</xdr:row>
      <xdr:rowOff>161925</xdr:rowOff>
    </xdr:from>
    <xdr:to>
      <xdr:col>10</xdr:col>
      <xdr:colOff>683133</xdr:colOff>
      <xdr:row>3</xdr:row>
      <xdr:rowOff>133350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5915025" y="161925"/>
          <a:ext cx="978408" cy="542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Retour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428625</xdr:colOff>
      <xdr:row>1</xdr:row>
      <xdr:rowOff>9525</xdr:rowOff>
    </xdr:from>
    <xdr:to>
      <xdr:col>10</xdr:col>
      <xdr:colOff>645033</xdr:colOff>
      <xdr:row>3</xdr:row>
      <xdr:rowOff>171450</xdr:rowOff>
    </xdr:to>
    <xdr:sp macro="" textlink="">
      <xdr:nvSpPr>
        <xdr:cNvPr id="2" name="Flèche gauche 1">
          <a:hlinkClick xmlns:r="http://schemas.openxmlformats.org/officeDocument/2006/relationships" r:id="rId1"/>
        </xdr:cNvPr>
        <xdr:cNvSpPr/>
      </xdr:nvSpPr>
      <xdr:spPr>
        <a:xfrm>
          <a:off x="5953125" y="200025"/>
          <a:ext cx="978408" cy="542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Retour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10</xdr:row>
      <xdr:rowOff>57150</xdr:rowOff>
    </xdr:from>
    <xdr:to>
      <xdr:col>2</xdr:col>
      <xdr:colOff>1019175</xdr:colOff>
      <xdr:row>11</xdr:row>
      <xdr:rowOff>47625</xdr:rowOff>
    </xdr:to>
    <xdr:sp macro="[0]!devisevalide1" textlink="">
      <xdr:nvSpPr>
        <xdr:cNvPr id="3" name="Rectangle à coins arrondis 2"/>
        <xdr:cNvSpPr/>
      </xdr:nvSpPr>
      <xdr:spPr>
        <a:xfrm>
          <a:off x="1962150" y="1962150"/>
          <a:ext cx="1009650" cy="180975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VALIDER</a:t>
          </a:r>
        </a:p>
      </xdr:txBody>
    </xdr:sp>
    <xdr:clientData/>
  </xdr:twoCellAnchor>
  <xdr:twoCellAnchor>
    <xdr:from>
      <xdr:col>0</xdr:col>
      <xdr:colOff>28575</xdr:colOff>
      <xdr:row>0</xdr:row>
      <xdr:rowOff>9525</xdr:rowOff>
    </xdr:from>
    <xdr:to>
      <xdr:col>0</xdr:col>
      <xdr:colOff>504825</xdr:colOff>
      <xdr:row>1</xdr:row>
      <xdr:rowOff>133350</xdr:rowOff>
    </xdr:to>
    <xdr:sp macro="[0]!deviseannule1" textlink="">
      <xdr:nvSpPr>
        <xdr:cNvPr id="4" name="Multiplier 3"/>
        <xdr:cNvSpPr/>
      </xdr:nvSpPr>
      <xdr:spPr>
        <a:xfrm>
          <a:off x="28575" y="9525"/>
          <a:ext cx="476250" cy="314325"/>
        </a:xfrm>
        <a:prstGeom prst="mathMultiply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485775</xdr:colOff>
      <xdr:row>0</xdr:row>
      <xdr:rowOff>133350</xdr:rowOff>
    </xdr:from>
    <xdr:to>
      <xdr:col>6</xdr:col>
      <xdr:colOff>606933</xdr:colOff>
      <xdr:row>3</xdr:row>
      <xdr:rowOff>104775</xdr:rowOff>
    </xdr:to>
    <xdr:sp macro="" textlink="">
      <xdr:nvSpPr>
        <xdr:cNvPr id="5" name="Flèche gauche 4">
          <a:hlinkClick xmlns:r="http://schemas.openxmlformats.org/officeDocument/2006/relationships" r:id="rId1"/>
        </xdr:cNvPr>
        <xdr:cNvSpPr/>
      </xdr:nvSpPr>
      <xdr:spPr>
        <a:xfrm>
          <a:off x="5505450" y="133350"/>
          <a:ext cx="978408" cy="542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Retour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10</xdr:row>
      <xdr:rowOff>57150</xdr:rowOff>
    </xdr:from>
    <xdr:to>
      <xdr:col>3</xdr:col>
      <xdr:colOff>28575</xdr:colOff>
      <xdr:row>11</xdr:row>
      <xdr:rowOff>47625</xdr:rowOff>
    </xdr:to>
    <xdr:sp macro="[0]!devisevalide2" textlink="">
      <xdr:nvSpPr>
        <xdr:cNvPr id="3" name="Rectangle à coins arrondis 2"/>
        <xdr:cNvSpPr/>
      </xdr:nvSpPr>
      <xdr:spPr>
        <a:xfrm>
          <a:off x="1895475" y="1962150"/>
          <a:ext cx="1009650" cy="180975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VALIDER</a:t>
          </a:r>
        </a:p>
      </xdr:txBody>
    </xdr:sp>
    <xdr:clientData/>
  </xdr:twoCellAnchor>
  <xdr:twoCellAnchor>
    <xdr:from>
      <xdr:col>0</xdr:col>
      <xdr:colOff>0</xdr:colOff>
      <xdr:row>0</xdr:row>
      <xdr:rowOff>19050</xdr:rowOff>
    </xdr:from>
    <xdr:to>
      <xdr:col>0</xdr:col>
      <xdr:colOff>476250</xdr:colOff>
      <xdr:row>1</xdr:row>
      <xdr:rowOff>142875</xdr:rowOff>
    </xdr:to>
    <xdr:sp macro="[0]!deviseannule2" textlink="">
      <xdr:nvSpPr>
        <xdr:cNvPr id="4" name="Multiplier 3"/>
        <xdr:cNvSpPr/>
      </xdr:nvSpPr>
      <xdr:spPr>
        <a:xfrm>
          <a:off x="0" y="19050"/>
          <a:ext cx="476250" cy="314325"/>
        </a:xfrm>
        <a:prstGeom prst="mathMultiply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304800</xdr:colOff>
      <xdr:row>0</xdr:row>
      <xdr:rowOff>104775</xdr:rowOff>
    </xdr:from>
    <xdr:to>
      <xdr:col>6</xdr:col>
      <xdr:colOff>521208</xdr:colOff>
      <xdr:row>3</xdr:row>
      <xdr:rowOff>76200</xdr:rowOff>
    </xdr:to>
    <xdr:sp macro="" textlink="">
      <xdr:nvSpPr>
        <xdr:cNvPr id="5" name="Flèche gauche 4">
          <a:hlinkClick xmlns:r="http://schemas.openxmlformats.org/officeDocument/2006/relationships" r:id="rId1"/>
        </xdr:cNvPr>
        <xdr:cNvSpPr/>
      </xdr:nvSpPr>
      <xdr:spPr>
        <a:xfrm>
          <a:off x="4705350" y="104775"/>
          <a:ext cx="978408" cy="542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Retour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933450</xdr:colOff>
      <xdr:row>10</xdr:row>
      <xdr:rowOff>57150</xdr:rowOff>
    </xdr:from>
    <xdr:to>
      <xdr:col>3</xdr:col>
      <xdr:colOff>9525</xdr:colOff>
      <xdr:row>11</xdr:row>
      <xdr:rowOff>47625</xdr:rowOff>
    </xdr:to>
    <xdr:sp macro="[0]!devisevalide3" textlink="">
      <xdr:nvSpPr>
        <xdr:cNvPr id="2" name="Rectangle à coins arrondis 1"/>
        <xdr:cNvSpPr/>
      </xdr:nvSpPr>
      <xdr:spPr>
        <a:xfrm>
          <a:off x="1962150" y="1962150"/>
          <a:ext cx="1009650" cy="180975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VALIDER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476250</xdr:colOff>
      <xdr:row>1</xdr:row>
      <xdr:rowOff>123825</xdr:rowOff>
    </xdr:to>
    <xdr:sp macro="[0]!deviseannule3" textlink="">
      <xdr:nvSpPr>
        <xdr:cNvPr id="3" name="Multiplier 2"/>
        <xdr:cNvSpPr/>
      </xdr:nvSpPr>
      <xdr:spPr>
        <a:xfrm>
          <a:off x="0" y="0"/>
          <a:ext cx="476250" cy="314325"/>
        </a:xfrm>
        <a:prstGeom prst="mathMultiply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381000</xdr:colOff>
      <xdr:row>1</xdr:row>
      <xdr:rowOff>0</xdr:rowOff>
    </xdr:from>
    <xdr:to>
      <xdr:col>6</xdr:col>
      <xdr:colOff>597408</xdr:colOff>
      <xdr:row>3</xdr:row>
      <xdr:rowOff>161925</xdr:rowOff>
    </xdr:to>
    <xdr:sp macro="" textlink="">
      <xdr:nvSpPr>
        <xdr:cNvPr id="4" name="Flèche gauche 3">
          <a:hlinkClick xmlns:r="http://schemas.openxmlformats.org/officeDocument/2006/relationships" r:id="rId1"/>
        </xdr:cNvPr>
        <xdr:cNvSpPr/>
      </xdr:nvSpPr>
      <xdr:spPr>
        <a:xfrm>
          <a:off x="4867275" y="190500"/>
          <a:ext cx="978408" cy="542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Retour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10</xdr:row>
      <xdr:rowOff>57150</xdr:rowOff>
    </xdr:from>
    <xdr:to>
      <xdr:col>3</xdr:col>
      <xdr:colOff>19050</xdr:colOff>
      <xdr:row>11</xdr:row>
      <xdr:rowOff>47625</xdr:rowOff>
    </xdr:to>
    <xdr:sp macro="[0]!devisevalide4" textlink="">
      <xdr:nvSpPr>
        <xdr:cNvPr id="2" name="Rectangle à coins arrondis 1"/>
        <xdr:cNvSpPr/>
      </xdr:nvSpPr>
      <xdr:spPr>
        <a:xfrm>
          <a:off x="2028825" y="1962150"/>
          <a:ext cx="1009650" cy="180975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VALIDER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476250</xdr:colOff>
      <xdr:row>1</xdr:row>
      <xdr:rowOff>123825</xdr:rowOff>
    </xdr:to>
    <xdr:sp macro="[0]!deviseannule4" textlink="">
      <xdr:nvSpPr>
        <xdr:cNvPr id="3" name="Multiplier 2"/>
        <xdr:cNvSpPr/>
      </xdr:nvSpPr>
      <xdr:spPr>
        <a:xfrm>
          <a:off x="0" y="0"/>
          <a:ext cx="476250" cy="314325"/>
        </a:xfrm>
        <a:prstGeom prst="mathMultiply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342900</xdr:colOff>
      <xdr:row>0</xdr:row>
      <xdr:rowOff>152400</xdr:rowOff>
    </xdr:from>
    <xdr:to>
      <xdr:col>6</xdr:col>
      <xdr:colOff>559308</xdr:colOff>
      <xdr:row>3</xdr:row>
      <xdr:rowOff>123825</xdr:rowOff>
    </xdr:to>
    <xdr:sp macro="" textlink="">
      <xdr:nvSpPr>
        <xdr:cNvPr id="4" name="Flèche gauche 3">
          <a:hlinkClick xmlns:r="http://schemas.openxmlformats.org/officeDocument/2006/relationships" r:id="rId1"/>
        </xdr:cNvPr>
        <xdr:cNvSpPr/>
      </xdr:nvSpPr>
      <xdr:spPr>
        <a:xfrm>
          <a:off x="4886325" y="152400"/>
          <a:ext cx="978408" cy="542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Retour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10</xdr:row>
      <xdr:rowOff>38100</xdr:rowOff>
    </xdr:from>
    <xdr:to>
      <xdr:col>3</xdr:col>
      <xdr:colOff>9525</xdr:colOff>
      <xdr:row>11</xdr:row>
      <xdr:rowOff>28575</xdr:rowOff>
    </xdr:to>
    <xdr:sp macro="[0]!devisevalide5" textlink="">
      <xdr:nvSpPr>
        <xdr:cNvPr id="2" name="Rectangle à coins arrondis 1"/>
        <xdr:cNvSpPr/>
      </xdr:nvSpPr>
      <xdr:spPr>
        <a:xfrm>
          <a:off x="1905000" y="1943100"/>
          <a:ext cx="1009650" cy="180975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VALIDER</a:t>
          </a:r>
        </a:p>
      </xdr:txBody>
    </xdr:sp>
    <xdr:clientData/>
  </xdr:twoCellAnchor>
  <xdr:twoCellAnchor>
    <xdr:from>
      <xdr:col>0</xdr:col>
      <xdr:colOff>0</xdr:colOff>
      <xdr:row>0</xdr:row>
      <xdr:rowOff>9525</xdr:rowOff>
    </xdr:from>
    <xdr:to>
      <xdr:col>0</xdr:col>
      <xdr:colOff>476250</xdr:colOff>
      <xdr:row>1</xdr:row>
      <xdr:rowOff>133350</xdr:rowOff>
    </xdr:to>
    <xdr:sp macro="[0]!deviseannule5" textlink="">
      <xdr:nvSpPr>
        <xdr:cNvPr id="3" name="Multiplier 2"/>
        <xdr:cNvSpPr/>
      </xdr:nvSpPr>
      <xdr:spPr>
        <a:xfrm>
          <a:off x="0" y="9525"/>
          <a:ext cx="476250" cy="314325"/>
        </a:xfrm>
        <a:prstGeom prst="mathMultiply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352425</xdr:colOff>
      <xdr:row>0</xdr:row>
      <xdr:rowOff>123825</xdr:rowOff>
    </xdr:from>
    <xdr:to>
      <xdr:col>6</xdr:col>
      <xdr:colOff>568833</xdr:colOff>
      <xdr:row>3</xdr:row>
      <xdr:rowOff>95250</xdr:rowOff>
    </xdr:to>
    <xdr:sp macro="" textlink="">
      <xdr:nvSpPr>
        <xdr:cNvPr id="4" name="Flèche gauche 3">
          <a:hlinkClick xmlns:r="http://schemas.openxmlformats.org/officeDocument/2006/relationships" r:id="rId1"/>
        </xdr:cNvPr>
        <xdr:cNvSpPr/>
      </xdr:nvSpPr>
      <xdr:spPr>
        <a:xfrm>
          <a:off x="4781550" y="123825"/>
          <a:ext cx="978408" cy="542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Retour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10</xdr:row>
      <xdr:rowOff>66675</xdr:rowOff>
    </xdr:from>
    <xdr:to>
      <xdr:col>3</xdr:col>
      <xdr:colOff>28575</xdr:colOff>
      <xdr:row>11</xdr:row>
      <xdr:rowOff>57150</xdr:rowOff>
    </xdr:to>
    <xdr:sp macro="[0]!devisevalide6" textlink="">
      <xdr:nvSpPr>
        <xdr:cNvPr id="2" name="Rectangle à coins arrondis 1"/>
        <xdr:cNvSpPr/>
      </xdr:nvSpPr>
      <xdr:spPr>
        <a:xfrm>
          <a:off x="1952625" y="1971675"/>
          <a:ext cx="1009650" cy="180975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VALIDER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476250</xdr:colOff>
      <xdr:row>1</xdr:row>
      <xdr:rowOff>123825</xdr:rowOff>
    </xdr:to>
    <xdr:sp macro="[0]!deviseannule6" textlink="">
      <xdr:nvSpPr>
        <xdr:cNvPr id="3" name="Multiplier 2"/>
        <xdr:cNvSpPr/>
      </xdr:nvSpPr>
      <xdr:spPr>
        <a:xfrm>
          <a:off x="0" y="0"/>
          <a:ext cx="476250" cy="314325"/>
        </a:xfrm>
        <a:prstGeom prst="mathMultiply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333375</xdr:colOff>
      <xdr:row>0</xdr:row>
      <xdr:rowOff>123825</xdr:rowOff>
    </xdr:from>
    <xdr:to>
      <xdr:col>6</xdr:col>
      <xdr:colOff>549783</xdr:colOff>
      <xdr:row>3</xdr:row>
      <xdr:rowOff>95250</xdr:rowOff>
    </xdr:to>
    <xdr:sp macro="" textlink="">
      <xdr:nvSpPr>
        <xdr:cNvPr id="4" name="Flèche gauche 3">
          <a:hlinkClick xmlns:r="http://schemas.openxmlformats.org/officeDocument/2006/relationships" r:id="rId1"/>
        </xdr:cNvPr>
        <xdr:cNvSpPr/>
      </xdr:nvSpPr>
      <xdr:spPr>
        <a:xfrm>
          <a:off x="4791075" y="123825"/>
          <a:ext cx="978408" cy="542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Retour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10</xdr:row>
      <xdr:rowOff>66675</xdr:rowOff>
    </xdr:from>
    <xdr:to>
      <xdr:col>3</xdr:col>
      <xdr:colOff>28575</xdr:colOff>
      <xdr:row>11</xdr:row>
      <xdr:rowOff>57150</xdr:rowOff>
    </xdr:to>
    <xdr:sp macro="[0]!devisevalide7" textlink="">
      <xdr:nvSpPr>
        <xdr:cNvPr id="2" name="Rectangle à coins arrondis 1"/>
        <xdr:cNvSpPr/>
      </xdr:nvSpPr>
      <xdr:spPr>
        <a:xfrm>
          <a:off x="1971675" y="1971675"/>
          <a:ext cx="1009650" cy="180975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VALIDER</a:t>
          </a:r>
        </a:p>
      </xdr:txBody>
    </xdr:sp>
    <xdr:clientData/>
  </xdr:twoCellAnchor>
  <xdr:twoCellAnchor>
    <xdr:from>
      <xdr:col>0</xdr:col>
      <xdr:colOff>38100</xdr:colOff>
      <xdr:row>0</xdr:row>
      <xdr:rowOff>66675</xdr:rowOff>
    </xdr:from>
    <xdr:to>
      <xdr:col>0</xdr:col>
      <xdr:colOff>514350</xdr:colOff>
      <xdr:row>2</xdr:row>
      <xdr:rowOff>0</xdr:rowOff>
    </xdr:to>
    <xdr:sp macro="[0]!devise7annule" textlink="">
      <xdr:nvSpPr>
        <xdr:cNvPr id="3" name="Multiplier 2"/>
        <xdr:cNvSpPr/>
      </xdr:nvSpPr>
      <xdr:spPr>
        <a:xfrm>
          <a:off x="38100" y="66675"/>
          <a:ext cx="476250" cy="314325"/>
        </a:xfrm>
        <a:prstGeom prst="mathMultiply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285750</xdr:colOff>
      <xdr:row>1</xdr:row>
      <xdr:rowOff>28575</xdr:rowOff>
    </xdr:from>
    <xdr:to>
      <xdr:col>6</xdr:col>
      <xdr:colOff>502158</xdr:colOff>
      <xdr:row>4</xdr:row>
      <xdr:rowOff>0</xdr:rowOff>
    </xdr:to>
    <xdr:sp macro="" textlink="">
      <xdr:nvSpPr>
        <xdr:cNvPr id="4" name="Flèche gauche 3">
          <a:hlinkClick xmlns:r="http://schemas.openxmlformats.org/officeDocument/2006/relationships" r:id="rId1"/>
        </xdr:cNvPr>
        <xdr:cNvSpPr/>
      </xdr:nvSpPr>
      <xdr:spPr>
        <a:xfrm>
          <a:off x="4762500" y="219075"/>
          <a:ext cx="978408" cy="542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Retour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10</xdr:row>
      <xdr:rowOff>57150</xdr:rowOff>
    </xdr:from>
    <xdr:to>
      <xdr:col>3</xdr:col>
      <xdr:colOff>19050</xdr:colOff>
      <xdr:row>11</xdr:row>
      <xdr:rowOff>47625</xdr:rowOff>
    </xdr:to>
    <xdr:sp macro="[0]!devisevalide8" textlink="">
      <xdr:nvSpPr>
        <xdr:cNvPr id="2" name="Rectangle à coins arrondis 1"/>
        <xdr:cNvSpPr/>
      </xdr:nvSpPr>
      <xdr:spPr>
        <a:xfrm>
          <a:off x="1990725" y="1962150"/>
          <a:ext cx="1009650" cy="180975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VALIDER</a:t>
          </a:r>
        </a:p>
      </xdr:txBody>
    </xdr:sp>
    <xdr:clientData/>
  </xdr:twoCellAnchor>
  <xdr:twoCellAnchor>
    <xdr:from>
      <xdr:col>0</xdr:col>
      <xdr:colOff>95250</xdr:colOff>
      <xdr:row>0</xdr:row>
      <xdr:rowOff>95250</xdr:rowOff>
    </xdr:from>
    <xdr:to>
      <xdr:col>0</xdr:col>
      <xdr:colOff>571500</xdr:colOff>
      <xdr:row>2</xdr:row>
      <xdr:rowOff>28575</xdr:rowOff>
    </xdr:to>
    <xdr:sp macro="[0]!deviseannule8" textlink="">
      <xdr:nvSpPr>
        <xdr:cNvPr id="3" name="Multiplier 2"/>
        <xdr:cNvSpPr/>
      </xdr:nvSpPr>
      <xdr:spPr>
        <a:xfrm>
          <a:off x="95250" y="95250"/>
          <a:ext cx="476250" cy="314325"/>
        </a:xfrm>
        <a:prstGeom prst="mathMultiply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333375</xdr:colOff>
      <xdr:row>0</xdr:row>
      <xdr:rowOff>180975</xdr:rowOff>
    </xdr:from>
    <xdr:to>
      <xdr:col>6</xdr:col>
      <xdr:colOff>549783</xdr:colOff>
      <xdr:row>3</xdr:row>
      <xdr:rowOff>152400</xdr:rowOff>
    </xdr:to>
    <xdr:sp macro="" textlink="">
      <xdr:nvSpPr>
        <xdr:cNvPr id="4" name="Flèche gauche 3">
          <a:hlinkClick xmlns:r="http://schemas.openxmlformats.org/officeDocument/2006/relationships" r:id="rId1"/>
        </xdr:cNvPr>
        <xdr:cNvSpPr/>
      </xdr:nvSpPr>
      <xdr:spPr>
        <a:xfrm>
          <a:off x="4838700" y="180975"/>
          <a:ext cx="978408" cy="542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Retour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R56"/>
  <sheetViews>
    <sheetView workbookViewId="0">
      <selection activeCell="C11" sqref="C11"/>
    </sheetView>
  </sheetViews>
  <sheetFormatPr baseColWidth="10" defaultRowHeight="15" x14ac:dyDescent="0.25"/>
  <cols>
    <col min="1" max="1" width="6.85546875" customWidth="1"/>
    <col min="2" max="3" width="25.5703125" customWidth="1"/>
    <col min="4" max="4" width="20.7109375" customWidth="1"/>
    <col min="5" max="5" width="12.7109375" customWidth="1"/>
    <col min="6" max="6" width="13.42578125" customWidth="1"/>
    <col min="7" max="7" width="19" customWidth="1"/>
    <col min="8" max="8" width="12.5703125" customWidth="1"/>
  </cols>
  <sheetData>
    <row r="1" spans="1:18" x14ac:dyDescent="0.25">
      <c r="A1" s="37" t="s">
        <v>38</v>
      </c>
      <c r="B1" s="37"/>
      <c r="C1" s="37"/>
      <c r="D1" s="69"/>
      <c r="E1" s="69"/>
      <c r="F1" s="37"/>
      <c r="G1" s="37"/>
      <c r="H1" s="35"/>
    </row>
    <row r="2" spans="1:18" x14ac:dyDescent="0.25">
      <c r="A2" s="37"/>
      <c r="B2" s="37"/>
      <c r="C2" s="37"/>
      <c r="D2" s="69"/>
      <c r="E2" s="69"/>
      <c r="F2" s="37"/>
      <c r="G2" s="37"/>
      <c r="H2" s="35"/>
    </row>
    <row r="3" spans="1:18" x14ac:dyDescent="0.25">
      <c r="A3" s="38"/>
      <c r="B3" s="38"/>
      <c r="C3" s="38"/>
      <c r="D3" s="69"/>
      <c r="E3" s="69"/>
      <c r="F3" s="38"/>
      <c r="G3" s="38"/>
      <c r="H3" s="35"/>
    </row>
    <row r="4" spans="1:18" x14ac:dyDescent="0.25">
      <c r="A4" s="2" t="s">
        <v>1</v>
      </c>
      <c r="B4" s="2" t="s">
        <v>0</v>
      </c>
      <c r="C4" s="2" t="s">
        <v>34</v>
      </c>
      <c r="D4" s="2" t="s">
        <v>35</v>
      </c>
      <c r="E4" s="3" t="s">
        <v>2</v>
      </c>
      <c r="F4" s="4" t="s">
        <v>10</v>
      </c>
      <c r="G4" s="2" t="s">
        <v>61</v>
      </c>
      <c r="H4" s="33" t="s">
        <v>62</v>
      </c>
      <c r="I4" s="33" t="s">
        <v>58</v>
      </c>
    </row>
    <row r="5" spans="1:18" ht="45" customHeight="1" x14ac:dyDescent="0.25">
      <c r="A5" s="2">
        <v>1</v>
      </c>
      <c r="B5" s="47"/>
      <c r="C5" s="39" t="e">
        <f>VLOOKUP(B5,données!$A$4:$C$22,3,FALSE)</f>
        <v>#N/A</v>
      </c>
      <c r="D5" s="39" t="e">
        <f>VLOOKUP(B5,données!$A$4:$C$22,2,FALSE)</f>
        <v>#N/A</v>
      </c>
      <c r="E5" s="29">
        <f>'Casier 1'!B20</f>
        <v>0</v>
      </c>
      <c r="F5" s="13" t="s">
        <v>17</v>
      </c>
      <c r="G5" s="1"/>
      <c r="H5" s="42"/>
      <c r="I5" s="34"/>
    </row>
    <row r="6" spans="1:18" ht="45" customHeight="1" x14ac:dyDescent="0.25">
      <c r="A6" s="2">
        <v>2</v>
      </c>
      <c r="B6" s="1"/>
      <c r="C6" s="39" t="e">
        <f>VLOOKUP(B6,données!$A$4:$C$22,3,FALSE)</f>
        <v>#N/A</v>
      </c>
      <c r="D6" s="39" t="e">
        <f>VLOOKUP(B6,données!$A$4:$C$22,2,FALSE)</f>
        <v>#N/A</v>
      </c>
      <c r="E6" s="29">
        <f>'Casier 2'!B20</f>
        <v>0</v>
      </c>
      <c r="F6" s="13" t="s">
        <v>18</v>
      </c>
      <c r="G6" s="1"/>
      <c r="H6" s="42"/>
      <c r="I6" s="34"/>
    </row>
    <row r="7" spans="1:18" ht="45" customHeight="1" x14ac:dyDescent="0.25">
      <c r="A7" s="2">
        <v>3</v>
      </c>
      <c r="B7" s="1"/>
      <c r="C7" s="39" t="e">
        <f>VLOOKUP(B7,données!$A$4:$C$22,3,FALSE)</f>
        <v>#N/A</v>
      </c>
      <c r="D7" s="39" t="e">
        <f>VLOOKUP(B7,données!$A$4:$C$22,2,FALSE)</f>
        <v>#N/A</v>
      </c>
      <c r="E7" s="29">
        <f>'casier 3'!B20</f>
        <v>0</v>
      </c>
      <c r="F7" s="13" t="s">
        <v>19</v>
      </c>
      <c r="G7" s="1"/>
      <c r="H7" s="42"/>
      <c r="I7" s="34"/>
    </row>
    <row r="8" spans="1:18" ht="45" customHeight="1" x14ac:dyDescent="0.25">
      <c r="A8" s="2">
        <v>4</v>
      </c>
      <c r="B8" s="1"/>
      <c r="C8" s="39" t="e">
        <f>VLOOKUP(B8,données!$A$4:$C$22,3,FALSE)</f>
        <v>#N/A</v>
      </c>
      <c r="D8" s="39" t="e">
        <f>VLOOKUP(B8,données!$A$4:$C$22,2,FALSE)</f>
        <v>#N/A</v>
      </c>
      <c r="E8" s="29">
        <f>'casier 4'!B20</f>
        <v>0</v>
      </c>
      <c r="F8" s="13" t="s">
        <v>20</v>
      </c>
      <c r="G8" s="1"/>
      <c r="H8" s="42"/>
      <c r="I8" s="34"/>
      <c r="K8" s="46"/>
    </row>
    <row r="9" spans="1:18" ht="45" customHeight="1" x14ac:dyDescent="0.25">
      <c r="A9" s="2">
        <v>5</v>
      </c>
      <c r="B9" s="1"/>
      <c r="C9" s="39" t="e">
        <f>VLOOKUP(B9,données!$A$4:$C$22,3,FALSE)</f>
        <v>#N/A</v>
      </c>
      <c r="D9" s="39" t="e">
        <f>VLOOKUP(B9,données!$A$4:$C$22,2,FALSE)</f>
        <v>#N/A</v>
      </c>
      <c r="E9" s="29">
        <f>'casier 5'!B20</f>
        <v>0</v>
      </c>
      <c r="F9" s="13" t="s">
        <v>21</v>
      </c>
      <c r="G9" s="1"/>
      <c r="H9" s="42"/>
      <c r="I9" s="34"/>
      <c r="K9" s="46"/>
    </row>
    <row r="10" spans="1:18" ht="45" customHeight="1" x14ac:dyDescent="0.25">
      <c r="A10" s="2">
        <v>6</v>
      </c>
      <c r="B10" s="1"/>
      <c r="C10" s="39" t="e">
        <f>VLOOKUP(B10,données!$A$4:$C$22,3,FALSE)</f>
        <v>#N/A</v>
      </c>
      <c r="D10" s="39" t="e">
        <f>VLOOKUP(B10,données!$A$4:$C$22,2,FALSE)</f>
        <v>#N/A</v>
      </c>
      <c r="E10" s="29">
        <f>casier6!B20</f>
        <v>0</v>
      </c>
      <c r="F10" s="15" t="s">
        <v>22</v>
      </c>
      <c r="G10" s="1"/>
      <c r="H10" s="42"/>
      <c r="I10" s="34"/>
    </row>
    <row r="11" spans="1:18" ht="45" customHeight="1" x14ac:dyDescent="0.25">
      <c r="A11" s="2">
        <v>7</v>
      </c>
      <c r="B11" s="1"/>
      <c r="C11" s="39" t="e">
        <f>VLOOKUP(B11,données!$A$4:$C$22,3,FALSE)</f>
        <v>#N/A</v>
      </c>
      <c r="D11" s="39" t="e">
        <f>VLOOKUP(B11,données!$A$4:$C$22,2,FALSE)</f>
        <v>#N/A</v>
      </c>
      <c r="E11" s="29">
        <f>'casier 7'!B20</f>
        <v>0</v>
      </c>
      <c r="F11" s="13" t="s">
        <v>23</v>
      </c>
      <c r="G11" s="1"/>
      <c r="H11" s="42"/>
      <c r="I11" s="34"/>
    </row>
    <row r="12" spans="1:18" ht="45" customHeight="1" x14ac:dyDescent="0.25">
      <c r="A12" s="2">
        <v>8</v>
      </c>
      <c r="B12" s="1"/>
      <c r="C12" s="39" t="e">
        <f>VLOOKUP(B12,données!$A$4:$C$22,3,FALSE)</f>
        <v>#N/A</v>
      </c>
      <c r="D12" s="39" t="e">
        <f>VLOOKUP(B12,données!$A$4:$C$22,2,FALSE)</f>
        <v>#N/A</v>
      </c>
      <c r="E12" s="29">
        <f>'casier 8'!B20</f>
        <v>0</v>
      </c>
      <c r="F12" s="13" t="s">
        <v>24</v>
      </c>
      <c r="G12" s="1"/>
      <c r="H12" s="42"/>
      <c r="I12" s="34"/>
      <c r="M12" s="46"/>
    </row>
    <row r="14" spans="1:18" x14ac:dyDescent="0.25">
      <c r="A14" s="5"/>
      <c r="B14" s="18"/>
      <c r="C14" s="18"/>
      <c r="D14" s="18"/>
      <c r="E14" s="5"/>
      <c r="F14" s="36" t="s">
        <v>39</v>
      </c>
      <c r="G14" s="9">
        <f>E5+E6+E7+E8+E9+E10+E11+E12</f>
        <v>0</v>
      </c>
      <c r="H14" s="5"/>
      <c r="I14" s="5"/>
    </row>
    <row r="15" spans="1:18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</row>
    <row r="16" spans="1:18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</row>
    <row r="17" spans="1:18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</row>
    <row r="18" spans="1:18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</row>
    <row r="19" spans="1:18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</row>
    <row r="20" spans="1:18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</row>
    <row r="21" spans="1:18" x14ac:dyDescent="0.25">
      <c r="A21" s="14"/>
      <c r="B21" s="14" t="s">
        <v>59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</row>
    <row r="22" spans="1:18" x14ac:dyDescent="0.25">
      <c r="A22" s="14"/>
      <c r="B22" s="14" t="s">
        <v>60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</row>
    <row r="23" spans="1:18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</row>
    <row r="24" spans="1:18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</row>
    <row r="25" spans="1:18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</row>
    <row r="26" spans="1:18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</row>
    <row r="27" spans="1:18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</row>
    <row r="28" spans="1:18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</row>
    <row r="29" spans="1:18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</row>
    <row r="30" spans="1:18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</row>
    <row r="31" spans="1:18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</row>
    <row r="32" spans="1:18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</row>
    <row r="33" spans="1:18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</row>
    <row r="34" spans="1:18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</row>
    <row r="35" spans="1:18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</row>
    <row r="36" spans="1:18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</row>
    <row r="37" spans="1:18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</row>
    <row r="38" spans="1:18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</row>
    <row r="39" spans="1:18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</row>
    <row r="40" spans="1:18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</row>
    <row r="41" spans="1:18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</row>
    <row r="42" spans="1:18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</row>
    <row r="43" spans="1:18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</row>
    <row r="44" spans="1:18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</row>
    <row r="45" spans="1:18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</row>
    <row r="46" spans="1:18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</row>
    <row r="47" spans="1:18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</row>
    <row r="48" spans="1:18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</row>
    <row r="49" spans="1:18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</row>
    <row r="50" spans="1:18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</row>
    <row r="51" spans="1:18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</row>
    <row r="52" spans="1:18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</row>
    <row r="53" spans="1:18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</row>
    <row r="54" spans="1:18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</row>
    <row r="55" spans="1:18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</row>
    <row r="56" spans="1:18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</row>
  </sheetData>
  <dataConsolidate/>
  <mergeCells count="1">
    <mergeCell ref="D1:E3"/>
  </mergeCells>
  <conditionalFormatting sqref="C5:D12">
    <cfRule type="containsErrors" dxfId="0" priority="1" stopIfTrue="1">
      <formula>ISERROR(C5)</formula>
    </cfRule>
  </conditionalFormatting>
  <dataValidations disablePrompts="1" count="1">
    <dataValidation type="list" allowBlank="1" showInputMessage="1" showErrorMessage="1" sqref="F5">
      <mc:AlternateContent xmlns:x12ac="http://schemas.microsoft.com/office/spreadsheetml/2011/1/ac" xmlns:mc="http://schemas.openxmlformats.org/markup-compatibility/2006">
        <mc:Choice Requires="x12ac">
          <x12ac:list>Rx 2€, Rx 1€," Rx 0,50€"," Rx 0,20€"," Rx 0,10€","Rx 0,05€"," Rx 0,02€"," Rx 0,02€"</x12ac:list>
        </mc:Choice>
        <mc:Fallback>
          <formula1>"Rx 2€, Rx 1€, Rx 0,50€, Rx 0,20€, Rx 0,10€,Rx 0,05€, Rx 0,02€, Rx 0,02€"</formula1>
        </mc:Fallback>
      </mc:AlternateContent>
    </dataValidation>
  </dataValidations>
  <hyperlinks>
    <hyperlink ref="F5" location="'Casier 1'!A1" display="'Casier 1'!A1"/>
    <hyperlink ref="F6" location="'Casier 2'!A1" display="'Casier 2'!A1"/>
    <hyperlink ref="F7" location="'casier 3'!A1" display="'casier 3'!A1"/>
    <hyperlink ref="F8" location="'casier 4'!A1" display="'casier 4'!A1"/>
    <hyperlink ref="F9" location="'casier 5'!A1" display="'casier 5'!A1"/>
    <hyperlink ref="F10" location="casier6!A1" display="casier6!A1"/>
    <hyperlink ref="F11" location="'casier 7'!A1" display="'casier 7'!A1"/>
    <hyperlink ref="F12" location="'casier 8'!A1" display="'casier 8'!A1"/>
  </hyperlinks>
  <pageMargins left="0.7" right="0.7" top="0.75" bottom="0.75" header="0.3" footer="0.3"/>
  <pageSetup paperSize="9" orientation="landscape" r:id="rId1"/>
  <ignoredErrors>
    <ignoredError sqref="C5:D12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80" r:id="rId4" name="Drop Down 32">
              <controlPr defaultSize="0" autoLine="0" autoPict="0">
                <anchor moveWithCells="1">
                  <from>
                    <xdr:col>6</xdr:col>
                    <xdr:colOff>142875</xdr:colOff>
                    <xdr:row>4</xdr:row>
                    <xdr:rowOff>171450</xdr:rowOff>
                  </from>
                  <to>
                    <xdr:col>6</xdr:col>
                    <xdr:colOff>1181100</xdr:colOff>
                    <xdr:row>4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5" name="Drop Down 40">
              <controlPr defaultSize="0" autoLine="0" autoPict="0">
                <anchor moveWithCells="1">
                  <from>
                    <xdr:col>6</xdr:col>
                    <xdr:colOff>142875</xdr:colOff>
                    <xdr:row>5</xdr:row>
                    <xdr:rowOff>171450</xdr:rowOff>
                  </from>
                  <to>
                    <xdr:col>6</xdr:col>
                    <xdr:colOff>1181100</xdr:colOff>
                    <xdr:row>5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6" name="Drop Down 41">
              <controlPr defaultSize="0" autoLine="0" autoPict="0">
                <anchor moveWithCells="1">
                  <from>
                    <xdr:col>6</xdr:col>
                    <xdr:colOff>142875</xdr:colOff>
                    <xdr:row>6</xdr:row>
                    <xdr:rowOff>171450</xdr:rowOff>
                  </from>
                  <to>
                    <xdr:col>6</xdr:col>
                    <xdr:colOff>1181100</xdr:colOff>
                    <xdr:row>6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7" name="Drop Down 42">
              <controlPr defaultSize="0" autoLine="0" autoPict="0">
                <anchor moveWithCells="1">
                  <from>
                    <xdr:col>6</xdr:col>
                    <xdr:colOff>142875</xdr:colOff>
                    <xdr:row>7</xdr:row>
                    <xdr:rowOff>171450</xdr:rowOff>
                  </from>
                  <to>
                    <xdr:col>6</xdr:col>
                    <xdr:colOff>1181100</xdr:colOff>
                    <xdr:row>7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8" name="Drop Down 43">
              <controlPr defaultSize="0" autoLine="0" autoPict="0">
                <anchor moveWithCells="1">
                  <from>
                    <xdr:col>6</xdr:col>
                    <xdr:colOff>142875</xdr:colOff>
                    <xdr:row>8</xdr:row>
                    <xdr:rowOff>171450</xdr:rowOff>
                  </from>
                  <to>
                    <xdr:col>6</xdr:col>
                    <xdr:colOff>1181100</xdr:colOff>
                    <xdr:row>8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9" name="Drop Down 44">
              <controlPr defaultSize="0" autoLine="0" autoPict="0">
                <anchor moveWithCells="1">
                  <from>
                    <xdr:col>6</xdr:col>
                    <xdr:colOff>142875</xdr:colOff>
                    <xdr:row>9</xdr:row>
                    <xdr:rowOff>171450</xdr:rowOff>
                  </from>
                  <to>
                    <xdr:col>6</xdr:col>
                    <xdr:colOff>1181100</xdr:colOff>
                    <xdr:row>9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10" name="Drop Down 45">
              <controlPr defaultSize="0" autoLine="0" autoPict="0">
                <anchor moveWithCells="1">
                  <from>
                    <xdr:col>6</xdr:col>
                    <xdr:colOff>142875</xdr:colOff>
                    <xdr:row>10</xdr:row>
                    <xdr:rowOff>171450</xdr:rowOff>
                  </from>
                  <to>
                    <xdr:col>6</xdr:col>
                    <xdr:colOff>1181100</xdr:colOff>
                    <xdr:row>10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11" name="Drop Down 46">
              <controlPr defaultSize="0" autoLine="0" autoPict="0">
                <anchor moveWithCells="1">
                  <from>
                    <xdr:col>6</xdr:col>
                    <xdr:colOff>142875</xdr:colOff>
                    <xdr:row>11</xdr:row>
                    <xdr:rowOff>171450</xdr:rowOff>
                  </from>
                  <to>
                    <xdr:col>6</xdr:col>
                    <xdr:colOff>1181100</xdr:colOff>
                    <xdr:row>11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0"/>
  <sheetViews>
    <sheetView workbookViewId="0">
      <selection activeCell="I15" sqref="I15"/>
    </sheetView>
  </sheetViews>
  <sheetFormatPr baseColWidth="10" defaultRowHeight="15" x14ac:dyDescent="0.25"/>
  <cols>
    <col min="2" max="2" width="13.85546875" customWidth="1"/>
    <col min="3" max="3" width="6.85546875" customWidth="1"/>
  </cols>
  <sheetData>
    <row r="1" spans="1:5" x14ac:dyDescent="0.25">
      <c r="A1" s="27" t="s">
        <v>4</v>
      </c>
      <c r="B1" s="74">
        <f>Consignes!B5</f>
        <v>0</v>
      </c>
      <c r="C1" s="74"/>
      <c r="D1" s="74"/>
    </row>
    <row r="2" spans="1:5" x14ac:dyDescent="0.25">
      <c r="A2" s="11" t="s">
        <v>3</v>
      </c>
      <c r="B2" s="11" t="s">
        <v>54</v>
      </c>
      <c r="C2" s="11" t="s">
        <v>55</v>
      </c>
      <c r="D2" s="6" t="s">
        <v>2</v>
      </c>
    </row>
    <row r="3" spans="1:5" x14ac:dyDescent="0.25">
      <c r="A3" s="25">
        <v>0.01</v>
      </c>
      <c r="B3" s="23"/>
      <c r="C3" s="23"/>
      <c r="D3" s="20">
        <f>0.01*50*B3+A3*C3</f>
        <v>0</v>
      </c>
    </row>
    <row r="4" spans="1:5" x14ac:dyDescent="0.25">
      <c r="A4" s="25">
        <v>0.02</v>
      </c>
      <c r="B4" s="24"/>
      <c r="C4" s="24"/>
      <c r="D4" s="20">
        <f>0.02*50*B4+A4*C4</f>
        <v>0</v>
      </c>
    </row>
    <row r="5" spans="1:5" x14ac:dyDescent="0.25">
      <c r="A5" s="25">
        <v>0.05</v>
      </c>
      <c r="B5" s="24"/>
      <c r="C5" s="24"/>
      <c r="D5" s="20">
        <f>0.05*50*B5+A5*C5</f>
        <v>0</v>
      </c>
    </row>
    <row r="6" spans="1:5" x14ac:dyDescent="0.25">
      <c r="A6" s="25">
        <v>0.1</v>
      </c>
      <c r="B6" s="24"/>
      <c r="C6" s="24"/>
      <c r="D6" s="20">
        <f>0.1*40*B6+A6*C6</f>
        <v>0</v>
      </c>
    </row>
    <row r="7" spans="1:5" x14ac:dyDescent="0.25">
      <c r="A7" s="25">
        <v>0.2</v>
      </c>
      <c r="B7" s="24"/>
      <c r="C7" s="24"/>
      <c r="D7" s="20">
        <f>0.2*40*B7+A7*C7</f>
        <v>0</v>
      </c>
    </row>
    <row r="8" spans="1:5" x14ac:dyDescent="0.25">
      <c r="A8" s="25">
        <v>0.5</v>
      </c>
      <c r="B8" s="24"/>
      <c r="C8" s="24"/>
      <c r="D8" s="20">
        <f>0.5*40*B8+A8*C8</f>
        <v>0</v>
      </c>
    </row>
    <row r="9" spans="1:5" x14ac:dyDescent="0.25">
      <c r="A9" s="25">
        <v>1</v>
      </c>
      <c r="B9" s="24"/>
      <c r="C9" s="24"/>
      <c r="D9" s="20">
        <f>1*25*B9+A9*C9</f>
        <v>0</v>
      </c>
      <c r="E9" s="6" t="s">
        <v>6</v>
      </c>
    </row>
    <row r="10" spans="1:5" x14ac:dyDescent="0.25">
      <c r="A10" s="25">
        <v>2</v>
      </c>
      <c r="B10" s="24"/>
      <c r="C10" s="24"/>
      <c r="D10" s="20">
        <f>2*25*B10+A10*C10</f>
        <v>0</v>
      </c>
      <c r="E10" s="9">
        <f>D3+D4+D5+D6+D8+D7+D10+D9</f>
        <v>0</v>
      </c>
    </row>
    <row r="11" spans="1:5" x14ac:dyDescent="0.25">
      <c r="A11" s="26" t="s">
        <v>7</v>
      </c>
      <c r="B11" s="72" t="s">
        <v>8</v>
      </c>
      <c r="C11" s="73"/>
      <c r="D11" s="10" t="s">
        <v>2</v>
      </c>
    </row>
    <row r="12" spans="1:5" x14ac:dyDescent="0.25">
      <c r="A12" s="21">
        <v>5</v>
      </c>
      <c r="B12" s="70"/>
      <c r="C12" s="71"/>
      <c r="D12" s="21">
        <f>A12*B12</f>
        <v>0</v>
      </c>
    </row>
    <row r="13" spans="1:5" x14ac:dyDescent="0.25">
      <c r="A13" s="25">
        <v>10</v>
      </c>
      <c r="B13" s="70"/>
      <c r="C13" s="71"/>
      <c r="D13" s="21">
        <f t="shared" ref="D13:D18" si="0">A13*B13</f>
        <v>0</v>
      </c>
    </row>
    <row r="14" spans="1:5" x14ac:dyDescent="0.25">
      <c r="A14" s="25">
        <v>20</v>
      </c>
      <c r="B14" s="70"/>
      <c r="C14" s="71"/>
      <c r="D14" s="21">
        <f t="shared" si="0"/>
        <v>0</v>
      </c>
    </row>
    <row r="15" spans="1:5" x14ac:dyDescent="0.25">
      <c r="A15" s="25">
        <v>50</v>
      </c>
      <c r="B15" s="70"/>
      <c r="C15" s="71"/>
      <c r="D15" s="21">
        <f t="shared" si="0"/>
        <v>0</v>
      </c>
    </row>
    <row r="16" spans="1:5" x14ac:dyDescent="0.25">
      <c r="A16" s="25">
        <v>100</v>
      </c>
      <c r="B16" s="70"/>
      <c r="C16" s="71"/>
      <c r="D16" s="21">
        <f t="shared" si="0"/>
        <v>0</v>
      </c>
    </row>
    <row r="17" spans="1:5" x14ac:dyDescent="0.25">
      <c r="A17" s="25">
        <v>200</v>
      </c>
      <c r="B17" s="70"/>
      <c r="C17" s="71"/>
      <c r="D17" s="21">
        <f t="shared" si="0"/>
        <v>0</v>
      </c>
      <c r="E17" s="6" t="s">
        <v>6</v>
      </c>
    </row>
    <row r="18" spans="1:5" x14ac:dyDescent="0.25">
      <c r="A18" s="25">
        <v>500</v>
      </c>
      <c r="B18" s="70"/>
      <c r="C18" s="71"/>
      <c r="D18" s="22">
        <f t="shared" si="0"/>
        <v>0</v>
      </c>
      <c r="E18" s="12">
        <f>D12+D13+D14+D15+D16+D17+D18</f>
        <v>0</v>
      </c>
    </row>
    <row r="19" spans="1:5" x14ac:dyDescent="0.25">
      <c r="B19" s="6" t="s">
        <v>9</v>
      </c>
      <c r="C19" s="30"/>
      <c r="D19" s="8"/>
    </row>
    <row r="20" spans="1:5" x14ac:dyDescent="0.25">
      <c r="B20" s="9">
        <f>E10+E18</f>
        <v>0</v>
      </c>
      <c r="C20" s="28"/>
    </row>
  </sheetData>
  <mergeCells count="9">
    <mergeCell ref="B16:C16"/>
    <mergeCell ref="B17:C17"/>
    <mergeCell ref="B18:C18"/>
    <mergeCell ref="B11:C11"/>
    <mergeCell ref="B1:D1"/>
    <mergeCell ref="B12:C12"/>
    <mergeCell ref="B13:C13"/>
    <mergeCell ref="B14:C14"/>
    <mergeCell ref="B15:C1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0"/>
  <sheetViews>
    <sheetView workbookViewId="0">
      <selection activeCell="G9" sqref="G9"/>
    </sheetView>
  </sheetViews>
  <sheetFormatPr baseColWidth="10" defaultRowHeight="15" x14ac:dyDescent="0.25"/>
  <cols>
    <col min="1" max="1" width="15.28515625" customWidth="1"/>
    <col min="2" max="2" width="14.28515625" customWidth="1"/>
    <col min="3" max="3" width="6.5703125" customWidth="1"/>
    <col min="4" max="4" width="11.42578125" customWidth="1"/>
  </cols>
  <sheetData>
    <row r="1" spans="1:5" x14ac:dyDescent="0.25">
      <c r="A1" s="49" t="s">
        <v>5</v>
      </c>
      <c r="B1" s="75">
        <f>Consignes!B6</f>
        <v>0</v>
      </c>
      <c r="C1" s="75"/>
      <c r="D1" s="75"/>
    </row>
    <row r="2" spans="1:5" x14ac:dyDescent="0.25">
      <c r="A2" s="50" t="s">
        <v>3</v>
      </c>
      <c r="B2" s="50" t="s">
        <v>54</v>
      </c>
      <c r="C2" s="50" t="s">
        <v>55</v>
      </c>
      <c r="D2" s="51" t="s">
        <v>2</v>
      </c>
    </row>
    <row r="3" spans="1:5" x14ac:dyDescent="0.25">
      <c r="A3" s="52">
        <v>0.01</v>
      </c>
      <c r="B3" s="62"/>
      <c r="C3" s="62"/>
      <c r="D3" s="65">
        <f>0.01*50*B3+A3*C3</f>
        <v>0</v>
      </c>
    </row>
    <row r="4" spans="1:5" x14ac:dyDescent="0.25">
      <c r="A4" s="52">
        <v>0.02</v>
      </c>
      <c r="B4" s="63"/>
      <c r="C4" s="63"/>
      <c r="D4" s="65">
        <f>0.02*50*B4+A4*C4</f>
        <v>0</v>
      </c>
    </row>
    <row r="5" spans="1:5" x14ac:dyDescent="0.25">
      <c r="A5" s="52">
        <v>0.05</v>
      </c>
      <c r="B5" s="63"/>
      <c r="C5" s="63"/>
      <c r="D5" s="65">
        <f>0.05*50*B5+A5*C5</f>
        <v>0</v>
      </c>
    </row>
    <row r="6" spans="1:5" x14ac:dyDescent="0.25">
      <c r="A6" s="52">
        <v>0.1</v>
      </c>
      <c r="B6" s="63"/>
      <c r="C6" s="63"/>
      <c r="D6" s="65">
        <f>0.1*40*B6+A6*C6</f>
        <v>0</v>
      </c>
    </row>
    <row r="7" spans="1:5" x14ac:dyDescent="0.25">
      <c r="A7" s="52">
        <v>0.2</v>
      </c>
      <c r="B7" s="63"/>
      <c r="C7" s="63"/>
      <c r="D7" s="65">
        <f>0.2*40*B7+A7*C7</f>
        <v>0</v>
      </c>
    </row>
    <row r="8" spans="1:5" x14ac:dyDescent="0.25">
      <c r="A8" s="52">
        <v>0.5</v>
      </c>
      <c r="B8" s="63"/>
      <c r="C8" s="63"/>
      <c r="D8" s="65">
        <f>0.5*40*B8+A8*C8</f>
        <v>0</v>
      </c>
    </row>
    <row r="9" spans="1:5" x14ac:dyDescent="0.25">
      <c r="A9" s="52">
        <v>1</v>
      </c>
      <c r="B9" s="63"/>
      <c r="C9" s="63"/>
      <c r="D9" s="65">
        <f>1*25*B9+A9*C9</f>
        <v>0</v>
      </c>
      <c r="E9" s="6" t="s">
        <v>6</v>
      </c>
    </row>
    <row r="10" spans="1:5" x14ac:dyDescent="0.25">
      <c r="A10" s="52">
        <v>2</v>
      </c>
      <c r="B10" s="63"/>
      <c r="C10" s="63"/>
      <c r="D10" s="65">
        <f>2*25*B10+A10*C10</f>
        <v>0</v>
      </c>
      <c r="E10" s="9">
        <f>D3+D4+D5+D6+D8+D7+D10+D9</f>
        <v>0</v>
      </c>
    </row>
    <row r="11" spans="1:5" x14ac:dyDescent="0.25">
      <c r="A11" s="53" t="s">
        <v>7</v>
      </c>
      <c r="B11" s="76" t="s">
        <v>8</v>
      </c>
      <c r="C11" s="77"/>
      <c r="D11" s="66" t="s">
        <v>2</v>
      </c>
    </row>
    <row r="12" spans="1:5" x14ac:dyDescent="0.25">
      <c r="A12" s="54">
        <v>5</v>
      </c>
      <c r="B12" s="78"/>
      <c r="C12" s="79"/>
      <c r="D12" s="67">
        <f>A12*B12</f>
        <v>0</v>
      </c>
    </row>
    <row r="13" spans="1:5" x14ac:dyDescent="0.25">
      <c r="A13" s="52">
        <v>10</v>
      </c>
      <c r="B13" s="78"/>
      <c r="C13" s="79"/>
      <c r="D13" s="67">
        <f t="shared" ref="D13:D18" si="0">A13*B13</f>
        <v>0</v>
      </c>
    </row>
    <row r="14" spans="1:5" x14ac:dyDescent="0.25">
      <c r="A14" s="52">
        <v>20</v>
      </c>
      <c r="B14" s="78"/>
      <c r="C14" s="79"/>
      <c r="D14" s="67">
        <f t="shared" si="0"/>
        <v>0</v>
      </c>
    </row>
    <row r="15" spans="1:5" x14ac:dyDescent="0.25">
      <c r="A15" s="52">
        <v>50</v>
      </c>
      <c r="B15" s="78"/>
      <c r="C15" s="79"/>
      <c r="D15" s="67">
        <f t="shared" si="0"/>
        <v>0</v>
      </c>
    </row>
    <row r="16" spans="1:5" x14ac:dyDescent="0.25">
      <c r="A16" s="52">
        <v>100</v>
      </c>
      <c r="B16" s="78"/>
      <c r="C16" s="79"/>
      <c r="D16" s="67">
        <f t="shared" si="0"/>
        <v>0</v>
      </c>
    </row>
    <row r="17" spans="1:5" x14ac:dyDescent="0.25">
      <c r="A17" s="52">
        <v>200</v>
      </c>
      <c r="B17" s="78"/>
      <c r="C17" s="79"/>
      <c r="D17" s="67">
        <f t="shared" si="0"/>
        <v>0</v>
      </c>
      <c r="E17" s="6" t="s">
        <v>6</v>
      </c>
    </row>
    <row r="18" spans="1:5" x14ac:dyDescent="0.25">
      <c r="A18" s="52">
        <v>500</v>
      </c>
      <c r="B18" s="78"/>
      <c r="C18" s="79"/>
      <c r="D18" s="68">
        <f t="shared" si="0"/>
        <v>0</v>
      </c>
      <c r="E18" s="12">
        <f>D12+D13+D14+D15+D16+D17+D18</f>
        <v>0</v>
      </c>
    </row>
    <row r="19" spans="1:5" x14ac:dyDescent="0.25">
      <c r="A19" s="55"/>
      <c r="B19" s="51" t="s">
        <v>47</v>
      </c>
      <c r="C19" s="56"/>
      <c r="D19" s="57"/>
    </row>
    <row r="20" spans="1:5" x14ac:dyDescent="0.25">
      <c r="A20" s="55"/>
      <c r="B20" s="58">
        <f>E10+E18</f>
        <v>0</v>
      </c>
      <c r="C20" s="59"/>
      <c r="D20" s="55"/>
    </row>
  </sheetData>
  <mergeCells count="9">
    <mergeCell ref="B1:D1"/>
    <mergeCell ref="B11:C11"/>
    <mergeCell ref="B16:C16"/>
    <mergeCell ref="B17:C17"/>
    <mergeCell ref="B18:C18"/>
    <mergeCell ref="B12:C12"/>
    <mergeCell ref="B13:C13"/>
    <mergeCell ref="B14:C14"/>
    <mergeCell ref="B15:C15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0"/>
  <sheetViews>
    <sheetView workbookViewId="0">
      <selection activeCell="E25" sqref="E25"/>
    </sheetView>
  </sheetViews>
  <sheetFormatPr baseColWidth="10" defaultRowHeight="15" x14ac:dyDescent="0.25"/>
  <cols>
    <col min="2" max="2" width="13.140625" customWidth="1"/>
    <col min="3" max="3" width="7.28515625" customWidth="1"/>
    <col min="4" max="4" width="11.42578125" customWidth="1"/>
  </cols>
  <sheetData>
    <row r="1" spans="1:5" x14ac:dyDescent="0.25">
      <c r="A1" s="27" t="s">
        <v>11</v>
      </c>
      <c r="B1" s="74">
        <f>Consignes!B7</f>
        <v>0</v>
      </c>
      <c r="C1" s="74"/>
      <c r="D1" s="74"/>
    </row>
    <row r="2" spans="1:5" x14ac:dyDescent="0.25">
      <c r="A2" s="11" t="s">
        <v>3</v>
      </c>
      <c r="B2" s="11" t="s">
        <v>54</v>
      </c>
      <c r="C2" s="11" t="s">
        <v>55</v>
      </c>
      <c r="D2" s="6" t="s">
        <v>2</v>
      </c>
    </row>
    <row r="3" spans="1:5" x14ac:dyDescent="0.25">
      <c r="A3" s="25">
        <v>0.01</v>
      </c>
      <c r="B3" s="60"/>
      <c r="C3" s="60"/>
      <c r="D3" s="20">
        <f>0.01*50*B3+A3*C3</f>
        <v>0</v>
      </c>
    </row>
    <row r="4" spans="1:5" x14ac:dyDescent="0.25">
      <c r="A4" s="25">
        <v>0.02</v>
      </c>
      <c r="B4" s="61"/>
      <c r="C4" s="61"/>
      <c r="D4" s="20">
        <f>0.02*50*B4+A4*C4</f>
        <v>0</v>
      </c>
    </row>
    <row r="5" spans="1:5" x14ac:dyDescent="0.25">
      <c r="A5" s="25">
        <v>0.05</v>
      </c>
      <c r="B5" s="61"/>
      <c r="C5" s="61"/>
      <c r="D5" s="20">
        <f>0.05*50*B5+A5*C5</f>
        <v>0</v>
      </c>
    </row>
    <row r="6" spans="1:5" x14ac:dyDescent="0.25">
      <c r="A6" s="25">
        <v>0.1</v>
      </c>
      <c r="B6" s="61"/>
      <c r="C6" s="61"/>
      <c r="D6" s="20">
        <f>0.1*40*B6+A6*C6</f>
        <v>0</v>
      </c>
    </row>
    <row r="7" spans="1:5" x14ac:dyDescent="0.25">
      <c r="A7" s="25">
        <v>0.2</v>
      </c>
      <c r="B7" s="61"/>
      <c r="C7" s="61"/>
      <c r="D7" s="20">
        <f>0.2*40*B7+A7*C7</f>
        <v>0</v>
      </c>
    </row>
    <row r="8" spans="1:5" x14ac:dyDescent="0.25">
      <c r="A8" s="25">
        <v>0.5</v>
      </c>
      <c r="B8" s="61"/>
      <c r="C8" s="61"/>
      <c r="D8" s="20">
        <f>0.5*40*B8+A8*C8</f>
        <v>0</v>
      </c>
    </row>
    <row r="9" spans="1:5" x14ac:dyDescent="0.25">
      <c r="A9" s="25">
        <v>1</v>
      </c>
      <c r="B9" s="61"/>
      <c r="C9" s="61"/>
      <c r="D9" s="20">
        <f>1*25*B9+A9*C9</f>
        <v>0</v>
      </c>
      <c r="E9" s="6" t="s">
        <v>6</v>
      </c>
    </row>
    <row r="10" spans="1:5" x14ac:dyDescent="0.25">
      <c r="A10" s="25">
        <v>2</v>
      </c>
      <c r="B10" s="61"/>
      <c r="C10" s="61"/>
      <c r="D10" s="20">
        <f>2*25*B10+A10*C10</f>
        <v>0</v>
      </c>
      <c r="E10" s="9">
        <f>D3+D4+D5+D6+D8+D7+D10+D9</f>
        <v>0</v>
      </c>
    </row>
    <row r="11" spans="1:5" x14ac:dyDescent="0.25">
      <c r="A11" s="26" t="s">
        <v>7</v>
      </c>
      <c r="B11" s="80" t="s">
        <v>8</v>
      </c>
      <c r="C11" s="81"/>
      <c r="D11" s="10" t="s">
        <v>2</v>
      </c>
    </row>
    <row r="12" spans="1:5" x14ac:dyDescent="0.25">
      <c r="A12" s="21">
        <v>5</v>
      </c>
      <c r="B12" s="82"/>
      <c r="C12" s="83"/>
      <c r="D12" s="21">
        <f>A12*B12</f>
        <v>0</v>
      </c>
    </row>
    <row r="13" spans="1:5" x14ac:dyDescent="0.25">
      <c r="A13" s="25">
        <v>10</v>
      </c>
      <c r="B13" s="82"/>
      <c r="C13" s="83"/>
      <c r="D13" s="21">
        <f t="shared" ref="D13:D18" si="0">A13*B13</f>
        <v>0</v>
      </c>
    </row>
    <row r="14" spans="1:5" x14ac:dyDescent="0.25">
      <c r="A14" s="25">
        <v>20</v>
      </c>
      <c r="B14" s="82"/>
      <c r="C14" s="83"/>
      <c r="D14" s="21">
        <f t="shared" si="0"/>
        <v>0</v>
      </c>
    </row>
    <row r="15" spans="1:5" x14ac:dyDescent="0.25">
      <c r="A15" s="25">
        <v>50</v>
      </c>
      <c r="B15" s="82"/>
      <c r="C15" s="83"/>
      <c r="D15" s="21">
        <f t="shared" si="0"/>
        <v>0</v>
      </c>
    </row>
    <row r="16" spans="1:5" x14ac:dyDescent="0.25">
      <c r="A16" s="25">
        <v>100</v>
      </c>
      <c r="B16" s="82"/>
      <c r="C16" s="83"/>
      <c r="D16" s="21">
        <f t="shared" si="0"/>
        <v>0</v>
      </c>
    </row>
    <row r="17" spans="1:5" x14ac:dyDescent="0.25">
      <c r="A17" s="25">
        <v>200</v>
      </c>
      <c r="B17" s="82"/>
      <c r="C17" s="83"/>
      <c r="D17" s="21">
        <f t="shared" si="0"/>
        <v>0</v>
      </c>
      <c r="E17" s="6" t="s">
        <v>6</v>
      </c>
    </row>
    <row r="18" spans="1:5" x14ac:dyDescent="0.25">
      <c r="A18" s="25">
        <v>500</v>
      </c>
      <c r="B18" s="82"/>
      <c r="C18" s="83"/>
      <c r="D18" s="22">
        <f t="shared" si="0"/>
        <v>0</v>
      </c>
      <c r="E18" s="12">
        <f>D12+D13+D14+D15+D16+D17+D18</f>
        <v>0</v>
      </c>
    </row>
    <row r="19" spans="1:5" x14ac:dyDescent="0.25">
      <c r="B19" s="6" t="s">
        <v>48</v>
      </c>
      <c r="C19" s="30"/>
      <c r="D19" s="8"/>
    </row>
    <row r="20" spans="1:5" x14ac:dyDescent="0.25">
      <c r="B20" s="9">
        <f>E10+E18</f>
        <v>0</v>
      </c>
      <c r="C20" s="28"/>
    </row>
  </sheetData>
  <mergeCells count="9">
    <mergeCell ref="B1:D1"/>
    <mergeCell ref="B11:C11"/>
    <mergeCell ref="B16:C16"/>
    <mergeCell ref="B17:C17"/>
    <mergeCell ref="B18:C18"/>
    <mergeCell ref="B12:C12"/>
    <mergeCell ref="B13:C13"/>
    <mergeCell ref="B14:C14"/>
    <mergeCell ref="B15:C1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20"/>
  <sheetViews>
    <sheetView topLeftCell="A5" workbookViewId="0">
      <selection activeCell="G5" sqref="G5"/>
    </sheetView>
  </sheetViews>
  <sheetFormatPr baseColWidth="10" defaultRowHeight="15" x14ac:dyDescent="0.25"/>
  <cols>
    <col min="2" max="2" width="14.28515625" customWidth="1"/>
    <col min="3" max="3" width="7.42578125" customWidth="1"/>
  </cols>
  <sheetData>
    <row r="1" spans="1:5" x14ac:dyDescent="0.25">
      <c r="A1" s="27" t="s">
        <v>12</v>
      </c>
      <c r="B1" s="74">
        <f>Consignes!B8</f>
        <v>0</v>
      </c>
      <c r="C1" s="74"/>
      <c r="D1" s="74"/>
    </row>
    <row r="2" spans="1:5" x14ac:dyDescent="0.25">
      <c r="A2" s="11" t="s">
        <v>3</v>
      </c>
      <c r="B2" s="11" t="s">
        <v>54</v>
      </c>
      <c r="C2" s="11" t="s">
        <v>55</v>
      </c>
      <c r="D2" s="6" t="s">
        <v>2</v>
      </c>
    </row>
    <row r="3" spans="1:5" x14ac:dyDescent="0.25">
      <c r="A3" s="25">
        <v>0.01</v>
      </c>
      <c r="B3" s="23"/>
      <c r="C3" s="23"/>
      <c r="D3" s="20">
        <f>0.01*50*B3+A3*C3</f>
        <v>0</v>
      </c>
    </row>
    <row r="4" spans="1:5" x14ac:dyDescent="0.25">
      <c r="A4" s="25">
        <v>0.02</v>
      </c>
      <c r="B4" s="24"/>
      <c r="C4" s="24"/>
      <c r="D4" s="20">
        <f>0.02*50*B4+A4*C4</f>
        <v>0</v>
      </c>
    </row>
    <row r="5" spans="1:5" x14ac:dyDescent="0.25">
      <c r="A5" s="25">
        <v>0.05</v>
      </c>
      <c r="B5" s="24"/>
      <c r="C5" s="24"/>
      <c r="D5" s="20">
        <f>0.05*50*B5+A5*C5</f>
        <v>0</v>
      </c>
    </row>
    <row r="6" spans="1:5" x14ac:dyDescent="0.25">
      <c r="A6" s="25">
        <v>0.1</v>
      </c>
      <c r="B6" s="24"/>
      <c r="C6" s="24"/>
      <c r="D6" s="20">
        <f>0.1*40*B6+A6*C6</f>
        <v>0</v>
      </c>
    </row>
    <row r="7" spans="1:5" x14ac:dyDescent="0.25">
      <c r="A7" s="25">
        <v>0.2</v>
      </c>
      <c r="B7" s="24"/>
      <c r="C7" s="24"/>
      <c r="D7" s="20">
        <f>0.2*40*B7+A7*C7</f>
        <v>0</v>
      </c>
    </row>
    <row r="8" spans="1:5" x14ac:dyDescent="0.25">
      <c r="A8" s="25">
        <v>0.5</v>
      </c>
      <c r="B8" s="24"/>
      <c r="C8" s="24"/>
      <c r="D8" s="20">
        <f>0.5*40*B8+A8*C8</f>
        <v>0</v>
      </c>
    </row>
    <row r="9" spans="1:5" x14ac:dyDescent="0.25">
      <c r="A9" s="25">
        <v>1</v>
      </c>
      <c r="B9" s="24"/>
      <c r="C9" s="24"/>
      <c r="D9" s="20">
        <f>1*25*B9+A9*C9</f>
        <v>0</v>
      </c>
      <c r="E9" s="6" t="s">
        <v>6</v>
      </c>
    </row>
    <row r="10" spans="1:5" x14ac:dyDescent="0.25">
      <c r="A10" s="25">
        <v>2</v>
      </c>
      <c r="B10" s="24"/>
      <c r="C10" s="24"/>
      <c r="D10" s="20">
        <f>2*25*B10+A10*C10</f>
        <v>0</v>
      </c>
      <c r="E10" s="9">
        <f>D3+D4+D5+D6+D8+D7+D10+D9</f>
        <v>0</v>
      </c>
    </row>
    <row r="11" spans="1:5" x14ac:dyDescent="0.25">
      <c r="A11" s="26" t="s">
        <v>7</v>
      </c>
      <c r="B11" s="72" t="s">
        <v>8</v>
      </c>
      <c r="C11" s="73"/>
      <c r="D11" s="10" t="s">
        <v>2</v>
      </c>
    </row>
    <row r="12" spans="1:5" x14ac:dyDescent="0.25">
      <c r="A12" s="21">
        <v>5</v>
      </c>
      <c r="B12" s="70"/>
      <c r="C12" s="71"/>
      <c r="D12" s="21">
        <f>A12*B12</f>
        <v>0</v>
      </c>
    </row>
    <row r="13" spans="1:5" x14ac:dyDescent="0.25">
      <c r="A13" s="25">
        <v>10</v>
      </c>
      <c r="B13" s="70"/>
      <c r="C13" s="71"/>
      <c r="D13" s="21">
        <f t="shared" ref="D13:D18" si="0">A13*B13</f>
        <v>0</v>
      </c>
    </row>
    <row r="14" spans="1:5" x14ac:dyDescent="0.25">
      <c r="A14" s="25">
        <v>20</v>
      </c>
      <c r="B14" s="70"/>
      <c r="C14" s="71"/>
      <c r="D14" s="21">
        <f t="shared" si="0"/>
        <v>0</v>
      </c>
    </row>
    <row r="15" spans="1:5" x14ac:dyDescent="0.25">
      <c r="A15" s="25">
        <v>50</v>
      </c>
      <c r="B15" s="70"/>
      <c r="C15" s="71"/>
      <c r="D15" s="21">
        <f t="shared" si="0"/>
        <v>0</v>
      </c>
    </row>
    <row r="16" spans="1:5" x14ac:dyDescent="0.25">
      <c r="A16" s="25">
        <v>100</v>
      </c>
      <c r="B16" s="70"/>
      <c r="C16" s="71"/>
      <c r="D16" s="21">
        <f t="shared" si="0"/>
        <v>0</v>
      </c>
    </row>
    <row r="17" spans="1:5" x14ac:dyDescent="0.25">
      <c r="A17" s="25">
        <v>200</v>
      </c>
      <c r="B17" s="70"/>
      <c r="C17" s="71"/>
      <c r="D17" s="21">
        <f t="shared" si="0"/>
        <v>0</v>
      </c>
      <c r="E17" s="6" t="s">
        <v>6</v>
      </c>
    </row>
    <row r="18" spans="1:5" x14ac:dyDescent="0.25">
      <c r="A18" s="25">
        <v>500</v>
      </c>
      <c r="B18" s="70"/>
      <c r="C18" s="71"/>
      <c r="D18" s="22">
        <f t="shared" si="0"/>
        <v>0</v>
      </c>
      <c r="E18" s="12">
        <f>D12+D13+D14+D15+D16+D17+D18</f>
        <v>0</v>
      </c>
    </row>
    <row r="19" spans="1:5" x14ac:dyDescent="0.25">
      <c r="B19" s="6" t="s">
        <v>49</v>
      </c>
      <c r="C19" s="30"/>
      <c r="D19" s="8"/>
    </row>
    <row r="20" spans="1:5" x14ac:dyDescent="0.25">
      <c r="B20" s="9">
        <f>E10+E18</f>
        <v>0</v>
      </c>
      <c r="C20" s="28"/>
    </row>
  </sheetData>
  <mergeCells count="9">
    <mergeCell ref="B16:C16"/>
    <mergeCell ref="B17:C17"/>
    <mergeCell ref="B18:C18"/>
    <mergeCell ref="B11:C11"/>
    <mergeCell ref="B1:D1"/>
    <mergeCell ref="B12:C12"/>
    <mergeCell ref="B13:C13"/>
    <mergeCell ref="B14:C14"/>
    <mergeCell ref="B15:C1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20"/>
  <sheetViews>
    <sheetView workbookViewId="0">
      <selection activeCell="G8" sqref="G8"/>
    </sheetView>
  </sheetViews>
  <sheetFormatPr baseColWidth="10" defaultRowHeight="15" x14ac:dyDescent="0.25"/>
  <cols>
    <col min="2" max="2" width="13.42578125" customWidth="1"/>
    <col min="3" max="3" width="6" customWidth="1"/>
  </cols>
  <sheetData>
    <row r="1" spans="1:5" x14ac:dyDescent="0.25">
      <c r="A1" s="27" t="s">
        <v>13</v>
      </c>
      <c r="B1" s="74">
        <f>Consignes!B9</f>
        <v>0</v>
      </c>
      <c r="C1" s="74"/>
      <c r="D1" s="74"/>
    </row>
    <row r="2" spans="1:5" x14ac:dyDescent="0.25">
      <c r="A2" s="11" t="s">
        <v>3</v>
      </c>
      <c r="B2" s="11" t="s">
        <v>54</v>
      </c>
      <c r="C2" s="11" t="s">
        <v>55</v>
      </c>
      <c r="D2" s="6" t="s">
        <v>2</v>
      </c>
    </row>
    <row r="3" spans="1:5" x14ac:dyDescent="0.25">
      <c r="A3" s="25">
        <v>0.01</v>
      </c>
      <c r="B3" s="23"/>
      <c r="C3" s="23"/>
      <c r="D3" s="20">
        <f>0.01*50*B3+A3*C3</f>
        <v>0</v>
      </c>
    </row>
    <row r="4" spans="1:5" x14ac:dyDescent="0.25">
      <c r="A4" s="25">
        <v>0.02</v>
      </c>
      <c r="B4" s="24"/>
      <c r="C4" s="24"/>
      <c r="D4" s="20">
        <f>0.02*50*B4+A4*C4</f>
        <v>0</v>
      </c>
    </row>
    <row r="5" spans="1:5" x14ac:dyDescent="0.25">
      <c r="A5" s="25">
        <v>0.05</v>
      </c>
      <c r="B5" s="24"/>
      <c r="C5" s="24"/>
      <c r="D5" s="20">
        <f>0.05*50*B5+A5*C5</f>
        <v>0</v>
      </c>
    </row>
    <row r="6" spans="1:5" x14ac:dyDescent="0.25">
      <c r="A6" s="25">
        <v>0.1</v>
      </c>
      <c r="B6" s="24"/>
      <c r="C6" s="24"/>
      <c r="D6" s="20">
        <f>0.1*40*B6+A6*C6</f>
        <v>0</v>
      </c>
    </row>
    <row r="7" spans="1:5" x14ac:dyDescent="0.25">
      <c r="A7" s="25">
        <v>0.2</v>
      </c>
      <c r="B7" s="24"/>
      <c r="C7" s="24"/>
      <c r="D7" s="20">
        <f>0.2*40*B7+A7*C7</f>
        <v>0</v>
      </c>
    </row>
    <row r="8" spans="1:5" x14ac:dyDescent="0.25">
      <c r="A8" s="25">
        <v>0.5</v>
      </c>
      <c r="B8" s="24"/>
      <c r="C8" s="24"/>
      <c r="D8" s="20">
        <f>0.5*40*B8+A8*C8</f>
        <v>0</v>
      </c>
    </row>
    <row r="9" spans="1:5" x14ac:dyDescent="0.25">
      <c r="A9" s="25">
        <v>1</v>
      </c>
      <c r="B9" s="24"/>
      <c r="C9" s="24"/>
      <c r="D9" s="20">
        <f>1*25*B9+A9*C9</f>
        <v>0</v>
      </c>
      <c r="E9" s="6" t="s">
        <v>6</v>
      </c>
    </row>
    <row r="10" spans="1:5" x14ac:dyDescent="0.25">
      <c r="A10" s="25">
        <v>2</v>
      </c>
      <c r="B10" s="24"/>
      <c r="C10" s="24"/>
      <c r="D10" s="20">
        <f>2*25*B10+A10*C10</f>
        <v>0</v>
      </c>
      <c r="E10" s="9">
        <f>D3+D4+D5+D6+D8+D7+D10+D9</f>
        <v>0</v>
      </c>
    </row>
    <row r="11" spans="1:5" x14ac:dyDescent="0.25">
      <c r="A11" s="26" t="s">
        <v>7</v>
      </c>
      <c r="B11" s="72" t="s">
        <v>8</v>
      </c>
      <c r="C11" s="73"/>
      <c r="D11" s="10" t="s">
        <v>2</v>
      </c>
    </row>
    <row r="12" spans="1:5" x14ac:dyDescent="0.25">
      <c r="A12" s="21">
        <v>5</v>
      </c>
      <c r="B12" s="70"/>
      <c r="C12" s="71"/>
      <c r="D12" s="21">
        <f>A12*B12</f>
        <v>0</v>
      </c>
    </row>
    <row r="13" spans="1:5" x14ac:dyDescent="0.25">
      <c r="A13" s="25">
        <v>10</v>
      </c>
      <c r="B13" s="70"/>
      <c r="C13" s="71"/>
      <c r="D13" s="21">
        <f t="shared" ref="D13:D18" si="0">A13*B13</f>
        <v>0</v>
      </c>
    </row>
    <row r="14" spans="1:5" x14ac:dyDescent="0.25">
      <c r="A14" s="25">
        <v>20</v>
      </c>
      <c r="B14" s="70"/>
      <c r="C14" s="71"/>
      <c r="D14" s="21">
        <f t="shared" si="0"/>
        <v>0</v>
      </c>
    </row>
    <row r="15" spans="1:5" x14ac:dyDescent="0.25">
      <c r="A15" s="25">
        <v>50</v>
      </c>
      <c r="B15" s="70"/>
      <c r="C15" s="71"/>
      <c r="D15" s="21">
        <f t="shared" si="0"/>
        <v>0</v>
      </c>
    </row>
    <row r="16" spans="1:5" x14ac:dyDescent="0.25">
      <c r="A16" s="25">
        <v>100</v>
      </c>
      <c r="B16" s="70"/>
      <c r="C16" s="71"/>
      <c r="D16" s="21">
        <f t="shared" si="0"/>
        <v>0</v>
      </c>
    </row>
    <row r="17" spans="1:5" x14ac:dyDescent="0.25">
      <c r="A17" s="25">
        <v>200</v>
      </c>
      <c r="B17" s="70"/>
      <c r="C17" s="71"/>
      <c r="D17" s="21">
        <f t="shared" si="0"/>
        <v>0</v>
      </c>
      <c r="E17" s="6" t="s">
        <v>6</v>
      </c>
    </row>
    <row r="18" spans="1:5" x14ac:dyDescent="0.25">
      <c r="A18" s="25">
        <v>500</v>
      </c>
      <c r="B18" s="70"/>
      <c r="C18" s="71"/>
      <c r="D18" s="22">
        <f t="shared" si="0"/>
        <v>0</v>
      </c>
      <c r="E18" s="12">
        <f>D12+D13+D14+D15+D16+D17+D18</f>
        <v>0</v>
      </c>
    </row>
    <row r="19" spans="1:5" x14ac:dyDescent="0.25">
      <c r="B19" s="6" t="s">
        <v>50</v>
      </c>
      <c r="C19" s="30"/>
      <c r="D19" s="8"/>
    </row>
    <row r="20" spans="1:5" x14ac:dyDescent="0.25">
      <c r="B20" s="9">
        <f>E10+E18</f>
        <v>0</v>
      </c>
      <c r="C20" s="28"/>
    </row>
  </sheetData>
  <mergeCells count="9">
    <mergeCell ref="B16:C16"/>
    <mergeCell ref="B17:C17"/>
    <mergeCell ref="B18:C18"/>
    <mergeCell ref="B11:C11"/>
    <mergeCell ref="B1:D1"/>
    <mergeCell ref="B12:C12"/>
    <mergeCell ref="B13:C13"/>
    <mergeCell ref="B14:C14"/>
    <mergeCell ref="B15:C1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20"/>
  <sheetViews>
    <sheetView workbookViewId="0">
      <selection activeCell="I42" sqref="I42"/>
    </sheetView>
  </sheetViews>
  <sheetFormatPr baseColWidth="10" defaultRowHeight="15" x14ac:dyDescent="0.25"/>
  <cols>
    <col min="2" max="2" width="14" customWidth="1"/>
    <col min="3" max="3" width="7.5703125" customWidth="1"/>
  </cols>
  <sheetData>
    <row r="1" spans="1:5" x14ac:dyDescent="0.25">
      <c r="A1" s="27" t="s">
        <v>14</v>
      </c>
      <c r="B1" s="74">
        <f>Consignes!B10</f>
        <v>0</v>
      </c>
      <c r="C1" s="74"/>
      <c r="D1" s="74"/>
    </row>
    <row r="2" spans="1:5" x14ac:dyDescent="0.25">
      <c r="A2" s="11" t="s">
        <v>3</v>
      </c>
      <c r="B2" s="11" t="s">
        <v>54</v>
      </c>
      <c r="C2" s="11" t="s">
        <v>55</v>
      </c>
      <c r="D2" s="6" t="s">
        <v>2</v>
      </c>
    </row>
    <row r="3" spans="1:5" x14ac:dyDescent="0.25">
      <c r="A3" s="25">
        <v>0.01</v>
      </c>
      <c r="B3" s="23"/>
      <c r="C3" s="23"/>
      <c r="D3" s="20">
        <f>0.01*50*B3+A3*C3</f>
        <v>0</v>
      </c>
    </row>
    <row r="4" spans="1:5" x14ac:dyDescent="0.25">
      <c r="A4" s="25">
        <v>0.02</v>
      </c>
      <c r="B4" s="24"/>
      <c r="C4" s="24"/>
      <c r="D4" s="20">
        <f>0.02*50*B4+A4*C4</f>
        <v>0</v>
      </c>
    </row>
    <row r="5" spans="1:5" x14ac:dyDescent="0.25">
      <c r="A5" s="25">
        <v>0.05</v>
      </c>
      <c r="B5" s="24"/>
      <c r="C5" s="24"/>
      <c r="D5" s="20">
        <f>0.05*50*B5+A5*C5</f>
        <v>0</v>
      </c>
    </row>
    <row r="6" spans="1:5" x14ac:dyDescent="0.25">
      <c r="A6" s="25">
        <v>0.1</v>
      </c>
      <c r="B6" s="24"/>
      <c r="C6" s="24"/>
      <c r="D6" s="20">
        <f>0.1*40*B6+A6*C6</f>
        <v>0</v>
      </c>
    </row>
    <row r="7" spans="1:5" x14ac:dyDescent="0.25">
      <c r="A7" s="25">
        <v>0.2</v>
      </c>
      <c r="B7" s="24"/>
      <c r="C7" s="24"/>
      <c r="D7" s="20">
        <f>0.2*40*B7+A7*C7</f>
        <v>0</v>
      </c>
    </row>
    <row r="8" spans="1:5" x14ac:dyDescent="0.25">
      <c r="A8" s="25">
        <v>0.5</v>
      </c>
      <c r="B8" s="24"/>
      <c r="C8" s="24"/>
      <c r="D8" s="20">
        <f>0.5*40*B8+A8*C8</f>
        <v>0</v>
      </c>
    </row>
    <row r="9" spans="1:5" x14ac:dyDescent="0.25">
      <c r="A9" s="25">
        <v>1</v>
      </c>
      <c r="B9" s="24"/>
      <c r="C9" s="24"/>
      <c r="D9" s="20">
        <f>1*25*B9+A9*C9</f>
        <v>0</v>
      </c>
      <c r="E9" s="6" t="s">
        <v>6</v>
      </c>
    </row>
    <row r="10" spans="1:5" x14ac:dyDescent="0.25">
      <c r="A10" s="25">
        <v>2</v>
      </c>
      <c r="B10" s="24"/>
      <c r="C10" s="24"/>
      <c r="D10" s="20">
        <f>2*25*B10+A10*C10</f>
        <v>0</v>
      </c>
      <c r="E10" s="9">
        <f>D3+D4+D5+D6+D8+D7+D10+D9</f>
        <v>0</v>
      </c>
    </row>
    <row r="11" spans="1:5" x14ac:dyDescent="0.25">
      <c r="A11" s="26" t="s">
        <v>7</v>
      </c>
      <c r="B11" s="72" t="s">
        <v>8</v>
      </c>
      <c r="C11" s="73"/>
      <c r="D11" s="10" t="s">
        <v>2</v>
      </c>
    </row>
    <row r="12" spans="1:5" x14ac:dyDescent="0.25">
      <c r="A12" s="21">
        <v>5</v>
      </c>
      <c r="B12" s="70"/>
      <c r="C12" s="71"/>
      <c r="D12" s="21">
        <f>A12*B12</f>
        <v>0</v>
      </c>
    </row>
    <row r="13" spans="1:5" x14ac:dyDescent="0.25">
      <c r="A13" s="25">
        <v>10</v>
      </c>
      <c r="B13" s="70"/>
      <c r="C13" s="71"/>
      <c r="D13" s="21">
        <f t="shared" ref="D13:D18" si="0">A13*B13</f>
        <v>0</v>
      </c>
    </row>
    <row r="14" spans="1:5" x14ac:dyDescent="0.25">
      <c r="A14" s="25">
        <v>20</v>
      </c>
      <c r="B14" s="70"/>
      <c r="C14" s="71"/>
      <c r="D14" s="21">
        <f t="shared" si="0"/>
        <v>0</v>
      </c>
    </row>
    <row r="15" spans="1:5" x14ac:dyDescent="0.25">
      <c r="A15" s="25">
        <v>50</v>
      </c>
      <c r="B15" s="70"/>
      <c r="C15" s="71"/>
      <c r="D15" s="21">
        <f t="shared" si="0"/>
        <v>0</v>
      </c>
    </row>
    <row r="16" spans="1:5" x14ac:dyDescent="0.25">
      <c r="A16" s="25">
        <v>100</v>
      </c>
      <c r="B16" s="70"/>
      <c r="C16" s="71"/>
      <c r="D16" s="21">
        <f t="shared" si="0"/>
        <v>0</v>
      </c>
    </row>
    <row r="17" spans="1:5" x14ac:dyDescent="0.25">
      <c r="A17" s="25">
        <v>200</v>
      </c>
      <c r="B17" s="70"/>
      <c r="C17" s="71"/>
      <c r="D17" s="21">
        <f t="shared" si="0"/>
        <v>0</v>
      </c>
      <c r="E17" s="6" t="s">
        <v>6</v>
      </c>
    </row>
    <row r="18" spans="1:5" x14ac:dyDescent="0.25">
      <c r="A18" s="25">
        <v>500</v>
      </c>
      <c r="B18" s="70"/>
      <c r="C18" s="71"/>
      <c r="D18" s="22">
        <f t="shared" si="0"/>
        <v>0</v>
      </c>
      <c r="E18" s="12">
        <f>D12+D13+D14+D15+D16+D17+D18</f>
        <v>0</v>
      </c>
    </row>
    <row r="19" spans="1:5" x14ac:dyDescent="0.25">
      <c r="B19" s="6" t="s">
        <v>51</v>
      </c>
      <c r="C19" s="30"/>
      <c r="D19" s="8"/>
    </row>
    <row r="20" spans="1:5" x14ac:dyDescent="0.25">
      <c r="B20" s="9">
        <f>E10+E18</f>
        <v>0</v>
      </c>
      <c r="C20" s="28"/>
    </row>
  </sheetData>
  <mergeCells count="9">
    <mergeCell ref="B16:C16"/>
    <mergeCell ref="B17:C17"/>
    <mergeCell ref="B18:C18"/>
    <mergeCell ref="B11:C11"/>
    <mergeCell ref="B1:D1"/>
    <mergeCell ref="B12:C12"/>
    <mergeCell ref="B13:C13"/>
    <mergeCell ref="B14:C14"/>
    <mergeCell ref="B15:C1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20"/>
  <sheetViews>
    <sheetView workbookViewId="0">
      <selection activeCell="G13" sqref="G13"/>
    </sheetView>
  </sheetViews>
  <sheetFormatPr baseColWidth="10" defaultRowHeight="15" x14ac:dyDescent="0.25"/>
  <cols>
    <col min="2" max="2" width="13.85546875" customWidth="1"/>
    <col min="3" max="3" width="6.140625" customWidth="1"/>
  </cols>
  <sheetData>
    <row r="1" spans="1:5" x14ac:dyDescent="0.25">
      <c r="A1" s="27" t="s">
        <v>15</v>
      </c>
      <c r="B1" s="74">
        <f>Consignes!B11</f>
        <v>0</v>
      </c>
      <c r="C1" s="74"/>
      <c r="D1" s="74"/>
    </row>
    <row r="2" spans="1:5" x14ac:dyDescent="0.25">
      <c r="A2" s="11" t="s">
        <v>3</v>
      </c>
      <c r="B2" s="11" t="s">
        <v>54</v>
      </c>
      <c r="C2" s="11" t="s">
        <v>55</v>
      </c>
      <c r="D2" s="6" t="s">
        <v>2</v>
      </c>
    </row>
    <row r="3" spans="1:5" x14ac:dyDescent="0.25">
      <c r="A3" s="25">
        <v>0.01</v>
      </c>
      <c r="B3" s="23"/>
      <c r="C3" s="23"/>
      <c r="D3" s="20">
        <f>0.01*50*B3+A3*C3</f>
        <v>0</v>
      </c>
    </row>
    <row r="4" spans="1:5" x14ac:dyDescent="0.25">
      <c r="A4" s="25">
        <v>0.02</v>
      </c>
      <c r="B4" s="24"/>
      <c r="C4" s="24"/>
      <c r="D4" s="20">
        <f>0.02*50*B4+A4*C4</f>
        <v>0</v>
      </c>
    </row>
    <row r="5" spans="1:5" x14ac:dyDescent="0.25">
      <c r="A5" s="25">
        <v>0.05</v>
      </c>
      <c r="B5" s="24"/>
      <c r="C5" s="24"/>
      <c r="D5" s="20">
        <f>0.05*50*B5+A5*C5</f>
        <v>0</v>
      </c>
    </row>
    <row r="6" spans="1:5" x14ac:dyDescent="0.25">
      <c r="A6" s="25">
        <v>0.1</v>
      </c>
      <c r="B6" s="24"/>
      <c r="C6" s="24"/>
      <c r="D6" s="20">
        <f>0.1*40*B6+A6*C6</f>
        <v>0</v>
      </c>
    </row>
    <row r="7" spans="1:5" x14ac:dyDescent="0.25">
      <c r="A7" s="25">
        <v>0.2</v>
      </c>
      <c r="B7" s="24"/>
      <c r="C7" s="24"/>
      <c r="D7" s="20">
        <f>0.2*40*B7+A7*C7</f>
        <v>0</v>
      </c>
    </row>
    <row r="8" spans="1:5" x14ac:dyDescent="0.25">
      <c r="A8" s="25">
        <v>0.5</v>
      </c>
      <c r="B8" s="24"/>
      <c r="C8" s="24"/>
      <c r="D8" s="20">
        <f>0.5*40*B8+A8*C8</f>
        <v>0</v>
      </c>
    </row>
    <row r="9" spans="1:5" x14ac:dyDescent="0.25">
      <c r="A9" s="25">
        <v>1</v>
      </c>
      <c r="B9" s="24"/>
      <c r="C9" s="24"/>
      <c r="D9" s="20">
        <f>1*25*B9+A9*C9</f>
        <v>0</v>
      </c>
      <c r="E9" s="6" t="s">
        <v>6</v>
      </c>
    </row>
    <row r="10" spans="1:5" x14ac:dyDescent="0.25">
      <c r="A10" s="25">
        <v>2</v>
      </c>
      <c r="B10" s="24"/>
      <c r="C10" s="24"/>
      <c r="D10" s="20">
        <f>2*25*B10+A10*C10</f>
        <v>0</v>
      </c>
      <c r="E10" s="9">
        <f>D3+D4+D5+D6+D8+D7+D10+D9</f>
        <v>0</v>
      </c>
    </row>
    <row r="11" spans="1:5" x14ac:dyDescent="0.25">
      <c r="A11" s="26" t="s">
        <v>7</v>
      </c>
      <c r="B11" s="72" t="s">
        <v>8</v>
      </c>
      <c r="C11" s="73"/>
      <c r="D11" s="10" t="s">
        <v>2</v>
      </c>
    </row>
    <row r="12" spans="1:5" x14ac:dyDescent="0.25">
      <c r="A12" s="21">
        <v>5</v>
      </c>
      <c r="B12" s="70"/>
      <c r="C12" s="71"/>
      <c r="D12" s="21">
        <f>A12*B12</f>
        <v>0</v>
      </c>
    </row>
    <row r="13" spans="1:5" x14ac:dyDescent="0.25">
      <c r="A13" s="25">
        <v>10</v>
      </c>
      <c r="B13" s="70"/>
      <c r="C13" s="71"/>
      <c r="D13" s="21">
        <f t="shared" ref="D13:D18" si="0">A13*B13</f>
        <v>0</v>
      </c>
    </row>
    <row r="14" spans="1:5" x14ac:dyDescent="0.25">
      <c r="A14" s="25">
        <v>20</v>
      </c>
      <c r="B14" s="70"/>
      <c r="C14" s="71"/>
      <c r="D14" s="21">
        <f t="shared" si="0"/>
        <v>0</v>
      </c>
    </row>
    <row r="15" spans="1:5" x14ac:dyDescent="0.25">
      <c r="A15" s="25">
        <v>50</v>
      </c>
      <c r="B15" s="70"/>
      <c r="C15" s="71"/>
      <c r="D15" s="21">
        <f t="shared" si="0"/>
        <v>0</v>
      </c>
    </row>
    <row r="16" spans="1:5" x14ac:dyDescent="0.25">
      <c r="A16" s="25">
        <v>100</v>
      </c>
      <c r="B16" s="70"/>
      <c r="C16" s="71"/>
      <c r="D16" s="21">
        <f t="shared" si="0"/>
        <v>0</v>
      </c>
    </row>
    <row r="17" spans="1:5" x14ac:dyDescent="0.25">
      <c r="A17" s="25">
        <v>200</v>
      </c>
      <c r="B17" s="70"/>
      <c r="C17" s="71"/>
      <c r="D17" s="21">
        <f t="shared" si="0"/>
        <v>0</v>
      </c>
      <c r="E17" s="6" t="s">
        <v>6</v>
      </c>
    </row>
    <row r="18" spans="1:5" x14ac:dyDescent="0.25">
      <c r="A18" s="25">
        <v>500</v>
      </c>
      <c r="B18" s="70"/>
      <c r="C18" s="71"/>
      <c r="D18" s="22">
        <f t="shared" si="0"/>
        <v>0</v>
      </c>
      <c r="E18" s="12">
        <f>D12+D13+D14+D15+D16+D17+D18</f>
        <v>0</v>
      </c>
    </row>
    <row r="19" spans="1:5" x14ac:dyDescent="0.25">
      <c r="B19" s="6" t="s">
        <v>52</v>
      </c>
      <c r="C19" s="30"/>
      <c r="D19" s="8"/>
    </row>
    <row r="20" spans="1:5" x14ac:dyDescent="0.25">
      <c r="B20" s="9">
        <f>E10+E18</f>
        <v>0</v>
      </c>
      <c r="C20" s="28"/>
    </row>
  </sheetData>
  <mergeCells count="9">
    <mergeCell ref="B16:C16"/>
    <mergeCell ref="B17:C17"/>
    <mergeCell ref="B18:C18"/>
    <mergeCell ref="B11:C11"/>
    <mergeCell ref="B1:D1"/>
    <mergeCell ref="B12:C12"/>
    <mergeCell ref="B13:C13"/>
    <mergeCell ref="B14:C14"/>
    <mergeCell ref="B15:C15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21"/>
  <sheetViews>
    <sheetView workbookViewId="0">
      <selection activeCell="G20" sqref="G20"/>
    </sheetView>
  </sheetViews>
  <sheetFormatPr baseColWidth="10" defaultRowHeight="15" x14ac:dyDescent="0.25"/>
  <cols>
    <col min="2" max="2" width="12.85546875" customWidth="1"/>
    <col min="3" max="3" width="5.7109375" customWidth="1"/>
  </cols>
  <sheetData>
    <row r="1" spans="1:5" x14ac:dyDescent="0.25">
      <c r="A1" s="27" t="s">
        <v>16</v>
      </c>
      <c r="B1" s="74">
        <f>Consignes!B12</f>
        <v>0</v>
      </c>
      <c r="C1" s="74"/>
      <c r="D1" s="74"/>
    </row>
    <row r="2" spans="1:5" x14ac:dyDescent="0.25">
      <c r="A2" s="11" t="s">
        <v>3</v>
      </c>
      <c r="B2" s="11" t="s">
        <v>54</v>
      </c>
      <c r="C2" s="11" t="s">
        <v>55</v>
      </c>
      <c r="D2" s="6" t="s">
        <v>2</v>
      </c>
    </row>
    <row r="3" spans="1:5" x14ac:dyDescent="0.25">
      <c r="A3" s="25">
        <v>0.01</v>
      </c>
      <c r="B3" s="23"/>
      <c r="C3" s="23"/>
      <c r="D3" s="20">
        <f>0.01*50*B3+A3*C3</f>
        <v>0</v>
      </c>
    </row>
    <row r="4" spans="1:5" x14ac:dyDescent="0.25">
      <c r="A4" s="25">
        <v>0.02</v>
      </c>
      <c r="B4" s="24"/>
      <c r="C4" s="24"/>
      <c r="D4" s="20">
        <f>0.02*50*B4+A4*C4</f>
        <v>0</v>
      </c>
    </row>
    <row r="5" spans="1:5" x14ac:dyDescent="0.25">
      <c r="A5" s="25">
        <v>0.05</v>
      </c>
      <c r="B5" s="24"/>
      <c r="C5" s="24"/>
      <c r="D5" s="20">
        <f>0.05*50*B5+A5*C5</f>
        <v>0</v>
      </c>
    </row>
    <row r="6" spans="1:5" x14ac:dyDescent="0.25">
      <c r="A6" s="25">
        <v>0.1</v>
      </c>
      <c r="B6" s="24"/>
      <c r="C6" s="24"/>
      <c r="D6" s="20">
        <f>0.1*40*B6+A6*C6</f>
        <v>0</v>
      </c>
    </row>
    <row r="7" spans="1:5" x14ac:dyDescent="0.25">
      <c r="A7" s="25">
        <v>0.2</v>
      </c>
      <c r="B7" s="24"/>
      <c r="C7" s="24"/>
      <c r="D7" s="20">
        <f>0.2*40*B7+A7*C7</f>
        <v>0</v>
      </c>
    </row>
    <row r="8" spans="1:5" x14ac:dyDescent="0.25">
      <c r="A8" s="25">
        <v>0.5</v>
      </c>
      <c r="B8" s="24"/>
      <c r="C8" s="24"/>
      <c r="D8" s="20">
        <f>0.5*40*B8+A8*C8</f>
        <v>0</v>
      </c>
    </row>
    <row r="9" spans="1:5" x14ac:dyDescent="0.25">
      <c r="A9" s="25">
        <v>1</v>
      </c>
      <c r="B9" s="24"/>
      <c r="C9" s="24"/>
      <c r="D9" s="20">
        <f>1*25*B9+A9*C9</f>
        <v>0</v>
      </c>
      <c r="E9" s="6" t="s">
        <v>6</v>
      </c>
    </row>
    <row r="10" spans="1:5" x14ac:dyDescent="0.25">
      <c r="A10" s="25">
        <v>2</v>
      </c>
      <c r="B10" s="24"/>
      <c r="C10" s="24"/>
      <c r="D10" s="20">
        <f>2*25*B10+A10*C10</f>
        <v>0</v>
      </c>
      <c r="E10" s="9">
        <f>D3+D4+D5+D6+D8+D7+D10+D9</f>
        <v>0</v>
      </c>
    </row>
    <row r="11" spans="1:5" x14ac:dyDescent="0.25">
      <c r="A11" s="26" t="s">
        <v>7</v>
      </c>
      <c r="B11" s="72" t="s">
        <v>8</v>
      </c>
      <c r="C11" s="73"/>
      <c r="D11" s="10" t="s">
        <v>2</v>
      </c>
    </row>
    <row r="12" spans="1:5" x14ac:dyDescent="0.25">
      <c r="A12" s="21">
        <v>5</v>
      </c>
      <c r="B12" s="70"/>
      <c r="C12" s="71"/>
      <c r="D12" s="21">
        <f>A12*B12</f>
        <v>0</v>
      </c>
    </row>
    <row r="13" spans="1:5" x14ac:dyDescent="0.25">
      <c r="A13" s="25">
        <v>10</v>
      </c>
      <c r="B13" s="70"/>
      <c r="C13" s="71"/>
      <c r="D13" s="21">
        <f t="shared" ref="D13:D18" si="0">A13*B13</f>
        <v>0</v>
      </c>
    </row>
    <row r="14" spans="1:5" x14ac:dyDescent="0.25">
      <c r="A14" s="25">
        <v>20</v>
      </c>
      <c r="B14" s="70"/>
      <c r="C14" s="71"/>
      <c r="D14" s="21">
        <f t="shared" si="0"/>
        <v>0</v>
      </c>
    </row>
    <row r="15" spans="1:5" x14ac:dyDescent="0.25">
      <c r="A15" s="25">
        <v>50</v>
      </c>
      <c r="B15" s="70"/>
      <c r="C15" s="71"/>
      <c r="D15" s="21">
        <f t="shared" si="0"/>
        <v>0</v>
      </c>
    </row>
    <row r="16" spans="1:5" x14ac:dyDescent="0.25">
      <c r="A16" s="25">
        <v>100</v>
      </c>
      <c r="B16" s="70"/>
      <c r="C16" s="71"/>
      <c r="D16" s="21">
        <f t="shared" si="0"/>
        <v>0</v>
      </c>
    </row>
    <row r="17" spans="1:5" x14ac:dyDescent="0.25">
      <c r="A17" s="25">
        <v>200</v>
      </c>
      <c r="B17" s="70"/>
      <c r="C17" s="71"/>
      <c r="D17" s="21">
        <f t="shared" si="0"/>
        <v>0</v>
      </c>
      <c r="E17" s="6" t="s">
        <v>6</v>
      </c>
    </row>
    <row r="18" spans="1:5" x14ac:dyDescent="0.25">
      <c r="A18" s="25">
        <v>500</v>
      </c>
      <c r="B18" s="70"/>
      <c r="C18" s="71"/>
      <c r="D18" s="22">
        <f t="shared" si="0"/>
        <v>0</v>
      </c>
      <c r="E18" s="12">
        <f>D12+D13+D14+D15+D16+D17+D18</f>
        <v>0</v>
      </c>
    </row>
    <row r="19" spans="1:5" x14ac:dyDescent="0.25">
      <c r="B19" s="6" t="s">
        <v>53</v>
      </c>
      <c r="C19" s="30"/>
      <c r="D19" s="8"/>
    </row>
    <row r="20" spans="1:5" x14ac:dyDescent="0.25">
      <c r="B20" s="9">
        <f>E10+E18</f>
        <v>0</v>
      </c>
      <c r="C20" s="28"/>
    </row>
    <row r="21" spans="1:5" x14ac:dyDescent="0.25">
      <c r="B21" s="28"/>
      <c r="C21" s="28"/>
    </row>
  </sheetData>
  <mergeCells count="9">
    <mergeCell ref="B16:C16"/>
    <mergeCell ref="B17:C17"/>
    <mergeCell ref="B18:C18"/>
    <mergeCell ref="B11:C11"/>
    <mergeCell ref="B1:D1"/>
    <mergeCell ref="B12:C12"/>
    <mergeCell ref="B13:C13"/>
    <mergeCell ref="B14:C14"/>
    <mergeCell ref="B15:C15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41"/>
  <sheetViews>
    <sheetView tabSelected="1" workbookViewId="0">
      <selection activeCell="N21" sqref="N21"/>
    </sheetView>
  </sheetViews>
  <sheetFormatPr baseColWidth="10" defaultRowHeight="15" x14ac:dyDescent="0.25"/>
  <cols>
    <col min="1" max="1" width="14.140625" customWidth="1"/>
    <col min="2" max="2" width="9.5703125" customWidth="1"/>
    <col min="3" max="3" width="11.85546875" customWidth="1"/>
    <col min="4" max="4" width="8.140625" customWidth="1"/>
    <col min="5" max="5" width="1.5703125" customWidth="1"/>
    <col min="6" max="6" width="14.140625" customWidth="1"/>
    <col min="7" max="7" width="11.140625" customWidth="1"/>
    <col min="8" max="8" width="7.42578125" customWidth="1"/>
    <col min="9" max="9" width="8" customWidth="1"/>
  </cols>
  <sheetData>
    <row r="1" spans="1:9" x14ac:dyDescent="0.25">
      <c r="A1" t="s">
        <v>36</v>
      </c>
      <c r="B1" s="84" t="e">
        <f>Consignes!C5</f>
        <v>#N/A</v>
      </c>
      <c r="C1" s="84"/>
      <c r="D1" s="84"/>
      <c r="F1" t="s">
        <v>37</v>
      </c>
      <c r="G1" s="85" t="e">
        <f>Consignes!C6</f>
        <v>#N/A</v>
      </c>
      <c r="H1" s="85"/>
      <c r="I1" s="86"/>
    </row>
    <row r="2" spans="1:9" x14ac:dyDescent="0.25">
      <c r="A2" s="6" t="s">
        <v>4</v>
      </c>
      <c r="B2" s="89">
        <f>Consignes!B5</f>
        <v>0</v>
      </c>
      <c r="C2" s="90"/>
      <c r="D2" s="91"/>
      <c r="F2" s="6" t="s">
        <v>5</v>
      </c>
      <c r="G2" s="92">
        <f>Consignes!B6</f>
        <v>0</v>
      </c>
      <c r="H2" s="92"/>
      <c r="I2" s="92"/>
    </row>
    <row r="3" spans="1:9" x14ac:dyDescent="0.25">
      <c r="A3" s="6"/>
      <c r="B3" s="72" t="s">
        <v>30</v>
      </c>
      <c r="C3" s="73"/>
      <c r="D3" s="6" t="s">
        <v>6</v>
      </c>
      <c r="F3" s="6"/>
      <c r="G3" s="72" t="s">
        <v>30</v>
      </c>
      <c r="H3" s="73"/>
      <c r="I3" s="6" t="s">
        <v>6</v>
      </c>
    </row>
    <row r="4" spans="1:9" x14ac:dyDescent="0.25">
      <c r="A4" s="7" t="s">
        <v>25</v>
      </c>
      <c r="B4" s="72">
        <f>'Casier 1'!B12:C12</f>
        <v>0</v>
      </c>
      <c r="C4" s="73"/>
      <c r="D4" s="17">
        <f>'Casier 1'!D12</f>
        <v>0</v>
      </c>
      <c r="F4" s="7" t="s">
        <v>25</v>
      </c>
      <c r="G4" s="93"/>
      <c r="H4" s="81"/>
      <c r="I4" s="17">
        <f>'Casier 2'!N12</f>
        <v>0</v>
      </c>
    </row>
    <row r="5" spans="1:9" x14ac:dyDescent="0.25">
      <c r="A5" s="7" t="s">
        <v>26</v>
      </c>
      <c r="B5" s="72">
        <f>'Casier 1'!B13:C13</f>
        <v>0</v>
      </c>
      <c r="C5" s="73"/>
      <c r="D5" s="17">
        <f>'Casier 1'!D13</f>
        <v>0</v>
      </c>
      <c r="F5" s="7" t="s">
        <v>26</v>
      </c>
      <c r="G5" s="80">
        <v>0</v>
      </c>
      <c r="H5" s="81"/>
      <c r="I5" s="17">
        <f>'Casier 2'!N13</f>
        <v>0</v>
      </c>
    </row>
    <row r="6" spans="1:9" x14ac:dyDescent="0.25">
      <c r="A6" s="7" t="s">
        <v>33</v>
      </c>
      <c r="B6" s="72">
        <f>'Casier 1'!B14:C14</f>
        <v>0</v>
      </c>
      <c r="C6" s="73"/>
      <c r="D6" s="17">
        <f>'Casier 1'!D14</f>
        <v>0</v>
      </c>
      <c r="F6" s="7" t="s">
        <v>33</v>
      </c>
      <c r="G6" s="80">
        <v>0</v>
      </c>
      <c r="H6" s="81"/>
      <c r="I6" s="17">
        <f>'Casier 2'!N14</f>
        <v>0</v>
      </c>
    </row>
    <row r="7" spans="1:9" x14ac:dyDescent="0.25">
      <c r="A7" s="7" t="s">
        <v>27</v>
      </c>
      <c r="B7" s="72">
        <f>'Casier 1'!B15:C15</f>
        <v>0</v>
      </c>
      <c r="C7" s="73"/>
      <c r="D7" s="17">
        <f>'Casier 1'!D15</f>
        <v>0</v>
      </c>
      <c r="F7" s="7" t="s">
        <v>27</v>
      </c>
      <c r="G7" s="80">
        <v>0</v>
      </c>
      <c r="H7" s="81"/>
      <c r="I7" s="17">
        <f>'Casier 2'!N15</f>
        <v>0</v>
      </c>
    </row>
    <row r="8" spans="1:9" x14ac:dyDescent="0.25">
      <c r="A8" s="7" t="s">
        <v>28</v>
      </c>
      <c r="B8" s="72">
        <f>'Casier 1'!B16:C16</f>
        <v>0</v>
      </c>
      <c r="C8" s="73"/>
      <c r="D8" s="17">
        <f>'Casier 1'!D16</f>
        <v>0</v>
      </c>
      <c r="F8" s="7" t="s">
        <v>28</v>
      </c>
      <c r="G8" s="80">
        <v>0</v>
      </c>
      <c r="H8" s="81"/>
      <c r="I8" s="17">
        <f>'Casier 2'!N16</f>
        <v>0</v>
      </c>
    </row>
    <row r="9" spans="1:9" x14ac:dyDescent="0.25">
      <c r="A9" s="7" t="s">
        <v>29</v>
      </c>
      <c r="B9" s="72">
        <f>'Casier 1'!B17:C17</f>
        <v>0</v>
      </c>
      <c r="C9" s="73"/>
      <c r="D9" s="17">
        <f>'Casier 1'!D17</f>
        <v>0</v>
      </c>
      <c r="F9" s="7" t="s">
        <v>29</v>
      </c>
      <c r="G9" s="80">
        <v>0</v>
      </c>
      <c r="H9" s="81"/>
      <c r="I9" s="17">
        <f>'Casier 2'!N17</f>
        <v>0</v>
      </c>
    </row>
    <row r="10" spans="1:9" x14ac:dyDescent="0.25">
      <c r="A10" s="7" t="s">
        <v>32</v>
      </c>
      <c r="B10" s="72">
        <f>'Casier 1'!B18:C18</f>
        <v>0</v>
      </c>
      <c r="C10" s="73"/>
      <c r="D10" s="17">
        <f>'Casier 1'!D18</f>
        <v>0</v>
      </c>
      <c r="F10" s="7" t="s">
        <v>32</v>
      </c>
      <c r="G10" s="80">
        <v>0</v>
      </c>
      <c r="H10" s="81"/>
      <c r="I10" s="17">
        <f>'Casier 2'!N18</f>
        <v>0</v>
      </c>
    </row>
    <row r="11" spans="1:9" x14ac:dyDescent="0.25">
      <c r="A11" s="7"/>
      <c r="B11" s="31" t="s">
        <v>57</v>
      </c>
      <c r="C11" s="44" t="s">
        <v>56</v>
      </c>
      <c r="D11" s="17"/>
      <c r="F11" s="7"/>
      <c r="G11" s="31" t="s">
        <v>57</v>
      </c>
      <c r="H11" s="31" t="s">
        <v>55</v>
      </c>
      <c r="I11" s="17"/>
    </row>
    <row r="12" spans="1:9" x14ac:dyDescent="0.25">
      <c r="A12" s="32">
        <v>2</v>
      </c>
      <c r="B12" s="6">
        <f>'Casier 1'!B10</f>
        <v>0</v>
      </c>
      <c r="C12" s="6">
        <f>'Casier 1'!C10</f>
        <v>0</v>
      </c>
      <c r="D12" s="19">
        <f>'Casier 1'!D10</f>
        <v>0</v>
      </c>
      <c r="F12" s="32">
        <v>2</v>
      </c>
      <c r="G12" s="6">
        <f>'Casier 2'!L10</f>
        <v>0</v>
      </c>
      <c r="H12" s="6">
        <f>'Casier 2'!M10</f>
        <v>0</v>
      </c>
      <c r="I12" s="19">
        <f>'Casier 2'!N10</f>
        <v>0</v>
      </c>
    </row>
    <row r="13" spans="1:9" x14ac:dyDescent="0.25">
      <c r="A13" s="32">
        <v>1</v>
      </c>
      <c r="B13" s="6">
        <f>'Casier 1'!B9</f>
        <v>0</v>
      </c>
      <c r="C13" s="6">
        <f>'Casier 1'!C9</f>
        <v>0</v>
      </c>
      <c r="D13" s="19">
        <f>'Casier 1'!D9</f>
        <v>0</v>
      </c>
      <c r="F13" s="32">
        <v>1</v>
      </c>
      <c r="G13" s="6">
        <f>'Casier 2'!L9</f>
        <v>0</v>
      </c>
      <c r="H13" s="6">
        <f>'Casier 2'!M9</f>
        <v>0</v>
      </c>
      <c r="I13" s="19">
        <f>'Casier 2'!N9</f>
        <v>0</v>
      </c>
    </row>
    <row r="14" spans="1:9" x14ac:dyDescent="0.25">
      <c r="A14" s="32">
        <v>0.5</v>
      </c>
      <c r="B14" s="6">
        <f>'Casier 1'!B8</f>
        <v>0</v>
      </c>
      <c r="C14" s="6">
        <f>'Casier 1'!C8</f>
        <v>0</v>
      </c>
      <c r="D14" s="19">
        <f>'Casier 1'!D8</f>
        <v>0</v>
      </c>
      <c r="F14" s="32">
        <v>0.5</v>
      </c>
      <c r="G14" s="6">
        <f>'Casier 2'!L8</f>
        <v>0</v>
      </c>
      <c r="H14" s="6">
        <f>'Casier 2'!M8</f>
        <v>0</v>
      </c>
      <c r="I14" s="19">
        <f>'Casier 2'!N8</f>
        <v>0</v>
      </c>
    </row>
    <row r="15" spans="1:9" x14ac:dyDescent="0.25">
      <c r="A15" s="32">
        <v>0.2</v>
      </c>
      <c r="B15" s="6">
        <f>'Casier 1'!B7</f>
        <v>0</v>
      </c>
      <c r="C15" s="6">
        <f>'Casier 1'!C7</f>
        <v>0</v>
      </c>
      <c r="D15" s="19">
        <f>'Casier 1'!D7</f>
        <v>0</v>
      </c>
      <c r="F15" s="32">
        <v>0.2</v>
      </c>
      <c r="G15" s="6">
        <f>'Casier 2'!L7</f>
        <v>0</v>
      </c>
      <c r="H15" s="6">
        <f>'Casier 2'!M7</f>
        <v>0</v>
      </c>
      <c r="I15" s="19">
        <f>'Casier 2'!N7</f>
        <v>0</v>
      </c>
    </row>
    <row r="16" spans="1:9" x14ac:dyDescent="0.25">
      <c r="A16" s="32">
        <v>0.1</v>
      </c>
      <c r="B16" s="6">
        <f>'Casier 1'!B6</f>
        <v>0</v>
      </c>
      <c r="C16" s="6">
        <f>'Casier 1'!C6</f>
        <v>0</v>
      </c>
      <c r="D16" s="19">
        <f>'Casier 1'!D6</f>
        <v>0</v>
      </c>
      <c r="F16" s="32">
        <v>0.1</v>
      </c>
      <c r="G16" s="6">
        <f>'Casier 2'!L6</f>
        <v>0</v>
      </c>
      <c r="H16" s="6">
        <f>'Casier 2'!M6</f>
        <v>0</v>
      </c>
      <c r="I16" s="19">
        <f>'Casier 2'!N6</f>
        <v>0</v>
      </c>
    </row>
    <row r="17" spans="1:9" x14ac:dyDescent="0.25">
      <c r="A17" s="32">
        <v>0.05</v>
      </c>
      <c r="B17" s="6">
        <f>'Casier 1'!B5</f>
        <v>0</v>
      </c>
      <c r="C17" s="6">
        <f>'Casier 1'!C5</f>
        <v>0</v>
      </c>
      <c r="D17" s="19">
        <f>'Casier 1'!D5</f>
        <v>0</v>
      </c>
      <c r="F17" s="32">
        <v>0.05</v>
      </c>
      <c r="G17" s="6">
        <f>'Casier 2'!L5</f>
        <v>0</v>
      </c>
      <c r="H17" s="6">
        <f>'Casier 2'!M5</f>
        <v>0</v>
      </c>
      <c r="I17" s="19">
        <f>'Casier 2'!N5</f>
        <v>0</v>
      </c>
    </row>
    <row r="18" spans="1:9" x14ac:dyDescent="0.25">
      <c r="A18" s="32">
        <v>0.02</v>
      </c>
      <c r="B18" s="6">
        <f>'Casier 1'!B4</f>
        <v>0</v>
      </c>
      <c r="C18" s="6">
        <f>'Casier 1'!C4</f>
        <v>0</v>
      </c>
      <c r="D18" s="19">
        <f>'Casier 1'!D4</f>
        <v>0</v>
      </c>
      <c r="F18" s="32">
        <v>0.02</v>
      </c>
      <c r="G18" s="6">
        <f>'Casier 2'!L4</f>
        <v>0</v>
      </c>
      <c r="H18" s="6">
        <f>'Casier 2'!M4</f>
        <v>0</v>
      </c>
      <c r="I18" s="19">
        <f>'Casier 2'!N4</f>
        <v>0</v>
      </c>
    </row>
    <row r="19" spans="1:9" x14ac:dyDescent="0.25">
      <c r="A19" s="32">
        <v>0.01</v>
      </c>
      <c r="B19" s="6">
        <f>'Casier 1'!B3</f>
        <v>0</v>
      </c>
      <c r="C19" s="6">
        <f>'Casier 1'!C3</f>
        <v>0</v>
      </c>
      <c r="D19" s="19">
        <f>'Casier 1'!D3</f>
        <v>0</v>
      </c>
      <c r="F19" s="32">
        <v>0.01</v>
      </c>
      <c r="G19" s="64">
        <v>0</v>
      </c>
      <c r="H19" s="6">
        <f>'Casier 2'!M3</f>
        <v>0</v>
      </c>
      <c r="I19" s="19">
        <f>'Casier 2'!N3</f>
        <v>0</v>
      </c>
    </row>
    <row r="20" spans="1:9" x14ac:dyDescent="0.25">
      <c r="A20" s="16" t="s">
        <v>31</v>
      </c>
      <c r="B20" s="87">
        <f>'Casier 1'!B20</f>
        <v>0</v>
      </c>
      <c r="C20" s="88"/>
      <c r="F20" s="16" t="s">
        <v>40</v>
      </c>
      <c r="G20" s="87">
        <f>'Casier 2'!L20</f>
        <v>0</v>
      </c>
      <c r="H20" s="88"/>
    </row>
    <row r="21" spans="1:9" ht="80.25" customHeight="1" x14ac:dyDescent="0.25"/>
    <row r="22" spans="1:9" x14ac:dyDescent="0.25">
      <c r="A22" t="s">
        <v>37</v>
      </c>
      <c r="B22" s="85" t="e">
        <f>Consignes!C7</f>
        <v>#N/A</v>
      </c>
      <c r="C22" s="85"/>
      <c r="D22" s="86"/>
      <c r="F22" t="s">
        <v>37</v>
      </c>
      <c r="G22" s="85" t="e">
        <f>Consignes!C8</f>
        <v>#N/A</v>
      </c>
      <c r="H22" s="85"/>
      <c r="I22" s="86"/>
    </row>
    <row r="23" spans="1:9" x14ac:dyDescent="0.25">
      <c r="A23" s="6" t="s">
        <v>11</v>
      </c>
      <c r="B23" s="94">
        <v>0</v>
      </c>
      <c r="C23" s="94"/>
      <c r="D23" s="92"/>
      <c r="F23" s="6" t="s">
        <v>12</v>
      </c>
      <c r="G23" s="92">
        <f>Consignes!B8</f>
        <v>0</v>
      </c>
      <c r="H23" s="92"/>
      <c r="I23" s="92"/>
    </row>
    <row r="24" spans="1:9" x14ac:dyDescent="0.25">
      <c r="A24" s="6"/>
      <c r="B24" s="72" t="s">
        <v>30</v>
      </c>
      <c r="C24" s="73"/>
      <c r="D24" s="6" t="s">
        <v>6</v>
      </c>
      <c r="F24" s="6"/>
      <c r="G24" s="72" t="s">
        <v>30</v>
      </c>
      <c r="H24" s="73"/>
      <c r="I24" s="6" t="s">
        <v>6</v>
      </c>
    </row>
    <row r="25" spans="1:9" x14ac:dyDescent="0.25">
      <c r="A25" s="7" t="s">
        <v>25</v>
      </c>
      <c r="B25" s="72">
        <f>'casier 3'!B54:C54</f>
        <v>0</v>
      </c>
      <c r="C25" s="73"/>
      <c r="D25" s="17">
        <f>'casier 3'!D54</f>
        <v>0</v>
      </c>
      <c r="F25" s="7" t="s">
        <v>25</v>
      </c>
      <c r="G25" s="72">
        <f>'casier 4'!L54</f>
        <v>0</v>
      </c>
      <c r="H25" s="73"/>
      <c r="I25" s="17">
        <f>'casier 4'!N54</f>
        <v>0</v>
      </c>
    </row>
    <row r="26" spans="1:9" x14ac:dyDescent="0.25">
      <c r="A26" s="7" t="s">
        <v>26</v>
      </c>
      <c r="B26" s="72">
        <f>'casier 3'!B55:C55</f>
        <v>0</v>
      </c>
      <c r="C26" s="73"/>
      <c r="D26" s="17">
        <f>'casier 3'!D55</f>
        <v>0</v>
      </c>
      <c r="F26" s="7" t="s">
        <v>26</v>
      </c>
      <c r="G26" s="72">
        <f>'casier 4'!L55</f>
        <v>0</v>
      </c>
      <c r="H26" s="73"/>
      <c r="I26" s="17">
        <f>'casier 4'!N55</f>
        <v>0</v>
      </c>
    </row>
    <row r="27" spans="1:9" x14ac:dyDescent="0.25">
      <c r="A27" s="7" t="s">
        <v>33</v>
      </c>
      <c r="B27" s="72">
        <f>'casier 3'!B56:C56</f>
        <v>0</v>
      </c>
      <c r="C27" s="73"/>
      <c r="D27" s="17">
        <f>'casier 3'!D56</f>
        <v>0</v>
      </c>
      <c r="F27" s="7" t="s">
        <v>33</v>
      </c>
      <c r="G27" s="72">
        <f>'casier 4'!L56</f>
        <v>0</v>
      </c>
      <c r="H27" s="73"/>
      <c r="I27" s="17">
        <f>'casier 4'!N56</f>
        <v>0</v>
      </c>
    </row>
    <row r="28" spans="1:9" x14ac:dyDescent="0.25">
      <c r="A28" s="7" t="s">
        <v>27</v>
      </c>
      <c r="B28" s="72">
        <f>'casier 3'!B57:C57</f>
        <v>0</v>
      </c>
      <c r="C28" s="73"/>
      <c r="D28" s="17">
        <f>'casier 3'!D57</f>
        <v>0</v>
      </c>
      <c r="F28" s="7" t="s">
        <v>27</v>
      </c>
      <c r="G28" s="72">
        <f>'casier 4'!L57</f>
        <v>0</v>
      </c>
      <c r="H28" s="73"/>
      <c r="I28" s="17">
        <f>'casier 4'!N57</f>
        <v>0</v>
      </c>
    </row>
    <row r="29" spans="1:9" x14ac:dyDescent="0.25">
      <c r="A29" s="7" t="s">
        <v>28</v>
      </c>
      <c r="B29" s="72">
        <f>'casier 3'!B58:C58</f>
        <v>0</v>
      </c>
      <c r="C29" s="73"/>
      <c r="D29" s="17">
        <f>'casier 3'!D58</f>
        <v>0</v>
      </c>
      <c r="F29" s="7" t="s">
        <v>28</v>
      </c>
      <c r="G29" s="72">
        <f>'casier 4'!L58</f>
        <v>0</v>
      </c>
      <c r="H29" s="73"/>
      <c r="I29" s="17">
        <f>'casier 4'!N58</f>
        <v>0</v>
      </c>
    </row>
    <row r="30" spans="1:9" x14ac:dyDescent="0.25">
      <c r="A30" s="7" t="s">
        <v>29</v>
      </c>
      <c r="B30" s="72">
        <f>'casier 3'!B59:C59</f>
        <v>0</v>
      </c>
      <c r="C30" s="73"/>
      <c r="D30" s="17">
        <f>'casier 3'!D58</f>
        <v>0</v>
      </c>
      <c r="F30" s="7" t="s">
        <v>29</v>
      </c>
      <c r="G30" s="72">
        <f>'casier 4'!L59</f>
        <v>0</v>
      </c>
      <c r="H30" s="73"/>
      <c r="I30" s="17">
        <f>'casier 4'!N59</f>
        <v>0</v>
      </c>
    </row>
    <row r="31" spans="1:9" x14ac:dyDescent="0.25">
      <c r="A31" s="7" t="s">
        <v>32</v>
      </c>
      <c r="B31" s="72">
        <f>'casier 3'!B60:C60</f>
        <v>0</v>
      </c>
      <c r="C31" s="73"/>
      <c r="D31" s="17">
        <f>'casier 3'!D60</f>
        <v>0</v>
      </c>
      <c r="F31" s="7" t="s">
        <v>32</v>
      </c>
      <c r="G31" s="72">
        <f>'casier 4'!L60</f>
        <v>0</v>
      </c>
      <c r="H31" s="73"/>
      <c r="I31" s="17">
        <f>'casier 4'!N60</f>
        <v>0</v>
      </c>
    </row>
    <row r="32" spans="1:9" x14ac:dyDescent="0.25">
      <c r="A32" s="7"/>
      <c r="B32" s="31" t="s">
        <v>57</v>
      </c>
      <c r="C32" s="31" t="s">
        <v>55</v>
      </c>
      <c r="D32" s="17"/>
      <c r="F32" s="7"/>
      <c r="G32" s="31" t="s">
        <v>57</v>
      </c>
      <c r="H32" s="31" t="s">
        <v>55</v>
      </c>
      <c r="I32" s="17"/>
    </row>
    <row r="33" spans="1:9" x14ac:dyDescent="0.25">
      <c r="A33" s="32">
        <v>2</v>
      </c>
      <c r="B33" s="6">
        <f>'casier 3'!B52</f>
        <v>0</v>
      </c>
      <c r="C33" s="6">
        <f>'casier 3'!C52</f>
        <v>0</v>
      </c>
      <c r="D33" s="19">
        <f>'casier 3'!D52</f>
        <v>0</v>
      </c>
      <c r="F33" s="32">
        <v>2</v>
      </c>
      <c r="G33" s="6">
        <f>'casier 4'!L52</f>
        <v>0</v>
      </c>
      <c r="H33" s="6">
        <f>'casier 4'!M52</f>
        <v>0</v>
      </c>
      <c r="I33" s="19">
        <f>'casier 4'!N52</f>
        <v>0</v>
      </c>
    </row>
    <row r="34" spans="1:9" x14ac:dyDescent="0.25">
      <c r="A34" s="32">
        <v>1</v>
      </c>
      <c r="B34" s="6">
        <f>'casier 3'!B51</f>
        <v>0</v>
      </c>
      <c r="C34" s="6">
        <f>'casier 3'!C51</f>
        <v>0</v>
      </c>
      <c r="D34" s="19">
        <f>'casier 3'!D51</f>
        <v>0</v>
      </c>
      <c r="F34" s="32">
        <v>1</v>
      </c>
      <c r="G34" s="6">
        <f>'casier 4'!L51</f>
        <v>0</v>
      </c>
      <c r="H34" s="6">
        <f>'casier 4'!M51</f>
        <v>0</v>
      </c>
      <c r="I34" s="19">
        <f>'casier 4'!N51</f>
        <v>0</v>
      </c>
    </row>
    <row r="35" spans="1:9" x14ac:dyDescent="0.25">
      <c r="A35" s="32">
        <v>0.5</v>
      </c>
      <c r="B35" s="6">
        <f>'casier 3'!B50</f>
        <v>0</v>
      </c>
      <c r="C35" s="6">
        <f>'casier 3'!C50</f>
        <v>0</v>
      </c>
      <c r="D35" s="19">
        <f>'casier 3'!D50</f>
        <v>0</v>
      </c>
      <c r="F35" s="32">
        <v>0.5</v>
      </c>
      <c r="G35" s="6">
        <f>'casier 4'!L50</f>
        <v>0</v>
      </c>
      <c r="H35" s="6">
        <f>'casier 4'!M50</f>
        <v>0</v>
      </c>
      <c r="I35" s="19">
        <f>'casier 4'!N50</f>
        <v>0</v>
      </c>
    </row>
    <row r="36" spans="1:9" x14ac:dyDescent="0.25">
      <c r="A36" s="32">
        <v>0.2</v>
      </c>
      <c r="B36" s="6">
        <f>'casier 3'!B49</f>
        <v>0</v>
      </c>
      <c r="C36" s="6">
        <f>'casier 3'!C49</f>
        <v>0</v>
      </c>
      <c r="D36" s="19">
        <f>'casier 3'!D49</f>
        <v>0</v>
      </c>
      <c r="F36" s="32">
        <v>0.2</v>
      </c>
      <c r="G36" s="6">
        <f>'casier 4'!L49</f>
        <v>0</v>
      </c>
      <c r="H36" s="6">
        <f>'casier 4'!M49</f>
        <v>0</v>
      </c>
      <c r="I36" s="19">
        <f>'casier 4'!N49</f>
        <v>0</v>
      </c>
    </row>
    <row r="37" spans="1:9" x14ac:dyDescent="0.25">
      <c r="A37" s="32">
        <v>0.1</v>
      </c>
      <c r="B37" s="6">
        <f>'casier 3'!B48</f>
        <v>0</v>
      </c>
      <c r="C37" s="6">
        <f>'casier 3'!C48</f>
        <v>0</v>
      </c>
      <c r="D37" s="19">
        <f>'casier 3'!D48</f>
        <v>0</v>
      </c>
      <c r="F37" s="32">
        <v>0.1</v>
      </c>
      <c r="G37" s="6">
        <f>'casier 4'!L48</f>
        <v>0</v>
      </c>
      <c r="H37" s="6">
        <f>'casier 4'!M48</f>
        <v>0</v>
      </c>
      <c r="I37" s="19">
        <f>'casier 4'!N48</f>
        <v>0</v>
      </c>
    </row>
    <row r="38" spans="1:9" x14ac:dyDescent="0.25">
      <c r="A38" s="32">
        <v>0.05</v>
      </c>
      <c r="B38" s="6">
        <f>'casier 3'!B47</f>
        <v>0</v>
      </c>
      <c r="C38" s="6">
        <f>'casier 3'!C47</f>
        <v>0</v>
      </c>
      <c r="D38" s="19">
        <f>'casier 3'!D47</f>
        <v>0</v>
      </c>
      <c r="F38" s="32">
        <v>0.05</v>
      </c>
      <c r="G38" s="6">
        <f>'casier 4'!L47</f>
        <v>0</v>
      </c>
      <c r="H38" s="6">
        <f>'casier 4'!M47</f>
        <v>0</v>
      </c>
      <c r="I38" s="19">
        <f>'casier 4'!N47</f>
        <v>0</v>
      </c>
    </row>
    <row r="39" spans="1:9" x14ac:dyDescent="0.25">
      <c r="A39" s="32">
        <v>0.02</v>
      </c>
      <c r="B39" s="6">
        <f>'casier 3'!B46</f>
        <v>0</v>
      </c>
      <c r="C39" s="6">
        <f>'casier 3'!C46</f>
        <v>0</v>
      </c>
      <c r="D39" s="19">
        <f>'casier 3'!D46</f>
        <v>0</v>
      </c>
      <c r="F39" s="32">
        <v>0.02</v>
      </c>
      <c r="G39" s="6">
        <f>'casier 4'!L46</f>
        <v>0</v>
      </c>
      <c r="H39" s="6">
        <f>'casier 4'!M46</f>
        <v>0</v>
      </c>
      <c r="I39" s="19">
        <f>'casier 4'!N46</f>
        <v>0</v>
      </c>
    </row>
    <row r="40" spans="1:9" x14ac:dyDescent="0.25">
      <c r="A40" s="32">
        <v>0.01</v>
      </c>
      <c r="B40" s="6">
        <f>'casier 3'!B45</f>
        <v>0</v>
      </c>
      <c r="C40" s="6">
        <f>'casier 3'!C45</f>
        <v>0</v>
      </c>
      <c r="D40" s="19">
        <f>'casier 3'!D45</f>
        <v>0</v>
      </c>
      <c r="F40" s="32">
        <v>0.01</v>
      </c>
      <c r="G40" s="6">
        <f>'casier 4'!L45</f>
        <v>0</v>
      </c>
      <c r="H40" s="6">
        <f>'casier 4'!M45</f>
        <v>0</v>
      </c>
      <c r="I40" s="19">
        <f>'casier 4'!N45</f>
        <v>0</v>
      </c>
    </row>
    <row r="41" spans="1:9" x14ac:dyDescent="0.25">
      <c r="A41" s="16" t="s">
        <v>41</v>
      </c>
      <c r="B41" s="87">
        <f>'casier 3'!B62</f>
        <v>0</v>
      </c>
      <c r="C41" s="88"/>
      <c r="F41" s="16" t="s">
        <v>42</v>
      </c>
      <c r="G41" s="87">
        <f>'casier 4'!L62</f>
        <v>0</v>
      </c>
      <c r="H41" s="88"/>
    </row>
  </sheetData>
  <mergeCells count="44">
    <mergeCell ref="B7:C7"/>
    <mergeCell ref="B9:C9"/>
    <mergeCell ref="B10:C10"/>
    <mergeCell ref="B41:C41"/>
    <mergeCell ref="B27:C27"/>
    <mergeCell ref="B28:C28"/>
    <mergeCell ref="B29:C29"/>
    <mergeCell ref="B30:C30"/>
    <mergeCell ref="B31:C31"/>
    <mergeCell ref="B23:D23"/>
    <mergeCell ref="G24:H24"/>
    <mergeCell ref="G25:H25"/>
    <mergeCell ref="B24:C24"/>
    <mergeCell ref="B25:C25"/>
    <mergeCell ref="B26:C26"/>
    <mergeCell ref="G41:H41"/>
    <mergeCell ref="G29:H29"/>
    <mergeCell ref="G30:H30"/>
    <mergeCell ref="G31:H31"/>
    <mergeCell ref="G26:H26"/>
    <mergeCell ref="G27:H27"/>
    <mergeCell ref="G28:H28"/>
    <mergeCell ref="G23:I23"/>
    <mergeCell ref="G8:H8"/>
    <mergeCell ref="G9:H9"/>
    <mergeCell ref="G10:H10"/>
    <mergeCell ref="B8:C8"/>
    <mergeCell ref="B20:C20"/>
    <mergeCell ref="B1:D1"/>
    <mergeCell ref="G1:I1"/>
    <mergeCell ref="B22:D22"/>
    <mergeCell ref="G22:I22"/>
    <mergeCell ref="G20:H20"/>
    <mergeCell ref="B2:D2"/>
    <mergeCell ref="G2:I2"/>
    <mergeCell ref="G3:H3"/>
    <mergeCell ref="G4:H4"/>
    <mergeCell ref="G5:H5"/>
    <mergeCell ref="G6:H6"/>
    <mergeCell ref="G7:H7"/>
    <mergeCell ref="B3:C3"/>
    <mergeCell ref="B4:C4"/>
    <mergeCell ref="B5:C5"/>
    <mergeCell ref="B6:C6"/>
  </mergeCell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41"/>
  <sheetViews>
    <sheetView workbookViewId="0">
      <selection activeCell="B31" sqref="B31:C31"/>
    </sheetView>
  </sheetViews>
  <sheetFormatPr baseColWidth="10" defaultRowHeight="15" x14ac:dyDescent="0.25"/>
  <cols>
    <col min="1" max="1" width="13.85546875" customWidth="1"/>
    <col min="2" max="2" width="9.140625" customWidth="1"/>
    <col min="3" max="3" width="10.42578125" customWidth="1"/>
    <col min="4" max="4" width="8.42578125" customWidth="1"/>
    <col min="5" max="5" width="3" customWidth="1"/>
    <col min="6" max="6" width="14.140625" customWidth="1"/>
    <col min="7" max="7" width="9.5703125" customWidth="1"/>
    <col min="8" max="8" width="8.7109375" customWidth="1"/>
    <col min="9" max="9" width="7.7109375" customWidth="1"/>
  </cols>
  <sheetData>
    <row r="1" spans="1:9" x14ac:dyDescent="0.25">
      <c r="A1" t="s">
        <v>37</v>
      </c>
      <c r="B1" s="85" t="e">
        <f>Consignes!C9</f>
        <v>#N/A</v>
      </c>
      <c r="C1" s="85"/>
      <c r="D1" s="86"/>
      <c r="F1" t="s">
        <v>37</v>
      </c>
      <c r="G1" s="85" t="e">
        <f>Consignes!C10</f>
        <v>#N/A</v>
      </c>
      <c r="H1" s="85"/>
      <c r="I1" s="86"/>
    </row>
    <row r="2" spans="1:9" x14ac:dyDescent="0.25">
      <c r="A2" s="6" t="s">
        <v>13</v>
      </c>
      <c r="B2" s="92">
        <f>Consignes!B9</f>
        <v>0</v>
      </c>
      <c r="C2" s="92"/>
      <c r="D2" s="92"/>
      <c r="F2" s="6" t="s">
        <v>14</v>
      </c>
      <c r="G2" s="92">
        <f>Consignes!B10</f>
        <v>0</v>
      </c>
      <c r="H2" s="92"/>
      <c r="I2" s="92"/>
    </row>
    <row r="3" spans="1:9" x14ac:dyDescent="0.25">
      <c r="A3" s="6"/>
      <c r="B3" s="72" t="s">
        <v>30</v>
      </c>
      <c r="C3" s="73"/>
      <c r="D3" s="6" t="s">
        <v>6</v>
      </c>
      <c r="F3" s="6"/>
      <c r="G3" s="72" t="s">
        <v>30</v>
      </c>
      <c r="H3" s="73"/>
      <c r="I3" s="6" t="s">
        <v>6</v>
      </c>
    </row>
    <row r="4" spans="1:9" x14ac:dyDescent="0.25">
      <c r="A4" s="7" t="s">
        <v>25</v>
      </c>
      <c r="B4" s="72">
        <f>'casier 5'!B12</f>
        <v>0</v>
      </c>
      <c r="C4" s="73"/>
      <c r="D4" s="17">
        <f>'casier 5'!D12</f>
        <v>0</v>
      </c>
      <c r="F4" s="7" t="s">
        <v>25</v>
      </c>
      <c r="G4" s="72">
        <f>casier6!L12</f>
        <v>0</v>
      </c>
      <c r="H4" s="73"/>
      <c r="I4" s="17">
        <f>casier6!N12</f>
        <v>0</v>
      </c>
    </row>
    <row r="5" spans="1:9" x14ac:dyDescent="0.25">
      <c r="A5" s="7" t="s">
        <v>26</v>
      </c>
      <c r="B5" s="72">
        <f>'casier 5'!B13</f>
        <v>0</v>
      </c>
      <c r="C5" s="73"/>
      <c r="D5" s="17">
        <f>'casier 5'!D13</f>
        <v>0</v>
      </c>
      <c r="F5" s="7" t="s">
        <v>26</v>
      </c>
      <c r="G5" s="72">
        <f>casier6!L13</f>
        <v>0</v>
      </c>
      <c r="H5" s="73"/>
      <c r="I5" s="17">
        <f>casier6!N13</f>
        <v>0</v>
      </c>
    </row>
    <row r="6" spans="1:9" x14ac:dyDescent="0.25">
      <c r="A6" s="7" t="s">
        <v>33</v>
      </c>
      <c r="B6" s="72">
        <f>'casier 5'!B14</f>
        <v>0</v>
      </c>
      <c r="C6" s="73"/>
      <c r="D6" s="17">
        <f>'casier 5'!D14</f>
        <v>0</v>
      </c>
      <c r="F6" s="7" t="s">
        <v>33</v>
      </c>
      <c r="G6" s="72">
        <f>casier6!L14</f>
        <v>0</v>
      </c>
      <c r="H6" s="73"/>
      <c r="I6" s="17">
        <f>casier6!N14</f>
        <v>0</v>
      </c>
    </row>
    <row r="7" spans="1:9" x14ac:dyDescent="0.25">
      <c r="A7" s="7" t="s">
        <v>27</v>
      </c>
      <c r="B7" s="72">
        <f>'casier 5'!B15</f>
        <v>0</v>
      </c>
      <c r="C7" s="73"/>
      <c r="D7" s="17">
        <f>'casier 5'!D15</f>
        <v>0</v>
      </c>
      <c r="F7" s="7" t="s">
        <v>27</v>
      </c>
      <c r="G7" s="72">
        <f>casier6!L15</f>
        <v>0</v>
      </c>
      <c r="H7" s="73"/>
      <c r="I7" s="17">
        <f>casier6!N15</f>
        <v>0</v>
      </c>
    </row>
    <row r="8" spans="1:9" x14ac:dyDescent="0.25">
      <c r="A8" s="7" t="s">
        <v>28</v>
      </c>
      <c r="B8" s="72">
        <f>'casier 5'!B16</f>
        <v>0</v>
      </c>
      <c r="C8" s="73"/>
      <c r="D8" s="17">
        <f>'casier 5'!D16</f>
        <v>0</v>
      </c>
      <c r="F8" s="7" t="s">
        <v>28</v>
      </c>
      <c r="G8" s="72">
        <f>casier6!L16</f>
        <v>0</v>
      </c>
      <c r="H8" s="73"/>
      <c r="I8" s="17">
        <f>casier6!N16</f>
        <v>0</v>
      </c>
    </row>
    <row r="9" spans="1:9" x14ac:dyDescent="0.25">
      <c r="A9" s="7" t="s">
        <v>29</v>
      </c>
      <c r="B9" s="72">
        <f>'casier 5'!B17</f>
        <v>0</v>
      </c>
      <c r="C9" s="73"/>
      <c r="D9" s="17">
        <f>'casier 5'!D17</f>
        <v>0</v>
      </c>
      <c r="F9" s="7" t="s">
        <v>29</v>
      </c>
      <c r="G9" s="72">
        <f>casier6!L17</f>
        <v>0</v>
      </c>
      <c r="H9" s="73"/>
      <c r="I9" s="17">
        <f>casier6!N17</f>
        <v>0</v>
      </c>
    </row>
    <row r="10" spans="1:9" x14ac:dyDescent="0.25">
      <c r="A10" s="7" t="s">
        <v>32</v>
      </c>
      <c r="B10" s="72">
        <f>'casier 5'!B18</f>
        <v>0</v>
      </c>
      <c r="C10" s="73"/>
      <c r="D10" s="17">
        <f>'casier 5'!D18</f>
        <v>0</v>
      </c>
      <c r="F10" s="7" t="s">
        <v>32</v>
      </c>
      <c r="G10" s="72">
        <f>casier6!L18</f>
        <v>0</v>
      </c>
      <c r="H10" s="73"/>
      <c r="I10" s="17">
        <f>casier6!N18</f>
        <v>0</v>
      </c>
    </row>
    <row r="11" spans="1:9" x14ac:dyDescent="0.25">
      <c r="A11" s="7"/>
      <c r="B11" s="31" t="s">
        <v>57</v>
      </c>
      <c r="C11" s="45" t="s">
        <v>55</v>
      </c>
      <c r="D11" s="17"/>
      <c r="F11" s="7"/>
      <c r="G11" s="31" t="s">
        <v>57</v>
      </c>
      <c r="H11" s="31" t="s">
        <v>55</v>
      </c>
      <c r="I11" s="17"/>
    </row>
    <row r="12" spans="1:9" x14ac:dyDescent="0.25">
      <c r="A12" s="32">
        <v>2</v>
      </c>
      <c r="B12" s="6">
        <f>'casier 5'!B10</f>
        <v>0</v>
      </c>
      <c r="C12" s="6">
        <f>'casier 5'!C10</f>
        <v>0</v>
      </c>
      <c r="D12" s="19">
        <f>'casier 5'!D10</f>
        <v>0</v>
      </c>
      <c r="F12" s="32">
        <v>2</v>
      </c>
      <c r="G12" s="6">
        <f>casier6!L10</f>
        <v>0</v>
      </c>
      <c r="H12" s="6">
        <f>casier6!M10</f>
        <v>0</v>
      </c>
      <c r="I12" s="19">
        <f>casier6!N10</f>
        <v>0</v>
      </c>
    </row>
    <row r="13" spans="1:9" x14ac:dyDescent="0.25">
      <c r="A13" s="32">
        <v>1</v>
      </c>
      <c r="B13" s="6">
        <f>'casier 5'!B9</f>
        <v>0</v>
      </c>
      <c r="C13" s="6">
        <f>'casier 5'!C9</f>
        <v>0</v>
      </c>
      <c r="D13" s="19">
        <f>'casier 5'!D9</f>
        <v>0</v>
      </c>
      <c r="F13" s="32">
        <v>1</v>
      </c>
      <c r="G13" s="6">
        <f>casier6!L9</f>
        <v>0</v>
      </c>
      <c r="H13" s="6">
        <f>casier6!M9</f>
        <v>0</v>
      </c>
      <c r="I13" s="19">
        <f>casier6!N9</f>
        <v>0</v>
      </c>
    </row>
    <row r="14" spans="1:9" x14ac:dyDescent="0.25">
      <c r="A14" s="32">
        <v>0.5</v>
      </c>
      <c r="B14" s="6">
        <f>'casier 5'!B8</f>
        <v>0</v>
      </c>
      <c r="C14" s="6">
        <f>'casier 5'!C8</f>
        <v>0</v>
      </c>
      <c r="D14" s="19">
        <f>'casier 5'!D8</f>
        <v>0</v>
      </c>
      <c r="F14" s="32">
        <v>0.5</v>
      </c>
      <c r="G14" s="6">
        <f>casier6!L8</f>
        <v>0</v>
      </c>
      <c r="H14" s="6">
        <f>casier6!M8</f>
        <v>0</v>
      </c>
      <c r="I14" s="19">
        <f>casier6!N8</f>
        <v>0</v>
      </c>
    </row>
    <row r="15" spans="1:9" x14ac:dyDescent="0.25">
      <c r="A15" s="32">
        <v>0.2</v>
      </c>
      <c r="B15" s="6">
        <f>'casier 5'!B7</f>
        <v>0</v>
      </c>
      <c r="C15" s="6">
        <f>'casier 5'!C7</f>
        <v>0</v>
      </c>
      <c r="D15" s="19">
        <f>'casier 5'!D7</f>
        <v>0</v>
      </c>
      <c r="F15" s="32">
        <v>0.2</v>
      </c>
      <c r="G15" s="6">
        <f>casier6!L7</f>
        <v>0</v>
      </c>
      <c r="H15" s="6">
        <f>casier6!M7</f>
        <v>0</v>
      </c>
      <c r="I15" s="19">
        <f>casier6!N7</f>
        <v>0</v>
      </c>
    </row>
    <row r="16" spans="1:9" x14ac:dyDescent="0.25">
      <c r="A16" s="32">
        <v>0.1</v>
      </c>
      <c r="B16" s="6">
        <f>'casier 5'!B6</f>
        <v>0</v>
      </c>
      <c r="C16" s="6">
        <f>'casier 5'!C6</f>
        <v>0</v>
      </c>
      <c r="D16" s="19">
        <f>'casier 5'!D6</f>
        <v>0</v>
      </c>
      <c r="F16" s="32">
        <v>0.1</v>
      </c>
      <c r="G16" s="6">
        <f>casier6!L6</f>
        <v>0</v>
      </c>
      <c r="H16" s="6">
        <f>casier6!M6</f>
        <v>0</v>
      </c>
      <c r="I16" s="19">
        <f>casier6!N6</f>
        <v>0</v>
      </c>
    </row>
    <row r="17" spans="1:9" x14ac:dyDescent="0.25">
      <c r="A17" s="32">
        <v>0.05</v>
      </c>
      <c r="B17" s="6">
        <f>'casier 5'!B5</f>
        <v>0</v>
      </c>
      <c r="C17" s="6">
        <f>'casier 5'!C6</f>
        <v>0</v>
      </c>
      <c r="D17" s="19">
        <f>'casier 5'!D5</f>
        <v>0</v>
      </c>
      <c r="F17" s="32">
        <v>0.05</v>
      </c>
      <c r="G17" s="6">
        <f>casier6!L5</f>
        <v>0</v>
      </c>
      <c r="H17" s="6">
        <f>casier6!M5</f>
        <v>0</v>
      </c>
      <c r="I17" s="19">
        <f>casier6!N5</f>
        <v>0</v>
      </c>
    </row>
    <row r="18" spans="1:9" x14ac:dyDescent="0.25">
      <c r="A18" s="32">
        <v>0.02</v>
      </c>
      <c r="B18" s="6">
        <f>'casier 5'!B4</f>
        <v>0</v>
      </c>
      <c r="C18" s="6">
        <f>'casier 5'!C4</f>
        <v>0</v>
      </c>
      <c r="D18" s="19">
        <f>'casier 5'!D4</f>
        <v>0</v>
      </c>
      <c r="F18" s="32">
        <v>0.02</v>
      </c>
      <c r="G18" s="6">
        <f>casier6!L4</f>
        <v>0</v>
      </c>
      <c r="H18" s="6">
        <f>casier6!M4</f>
        <v>0</v>
      </c>
      <c r="I18" s="19">
        <f>casier6!N4</f>
        <v>0</v>
      </c>
    </row>
    <row r="19" spans="1:9" x14ac:dyDescent="0.25">
      <c r="A19" s="32">
        <v>0.01</v>
      </c>
      <c r="B19" s="6">
        <f>'casier 5'!B3</f>
        <v>0</v>
      </c>
      <c r="C19" s="6">
        <f>'casier 5'!C3</f>
        <v>0</v>
      </c>
      <c r="D19" s="19">
        <f>'casier 5'!D3</f>
        <v>0</v>
      </c>
      <c r="F19" s="32">
        <v>0.01</v>
      </c>
      <c r="G19" s="6">
        <f>casier6!L3</f>
        <v>0</v>
      </c>
      <c r="H19" s="6">
        <f>casier6!M3</f>
        <v>0</v>
      </c>
      <c r="I19" s="19">
        <f>casier6!N3</f>
        <v>0</v>
      </c>
    </row>
    <row r="20" spans="1:9" x14ac:dyDescent="0.25">
      <c r="A20" s="16" t="s">
        <v>43</v>
      </c>
      <c r="B20" s="95">
        <f>'casier 5'!B20</f>
        <v>0</v>
      </c>
      <c r="C20" s="96"/>
      <c r="F20" s="16" t="s">
        <v>44</v>
      </c>
      <c r="G20" s="95">
        <f>casier6!L20</f>
        <v>0</v>
      </c>
      <c r="H20" s="96"/>
    </row>
    <row r="22" spans="1:9" x14ac:dyDescent="0.25">
      <c r="A22" t="s">
        <v>37</v>
      </c>
      <c r="B22" s="85" t="e">
        <f>Consignes!C11</f>
        <v>#N/A</v>
      </c>
      <c r="C22" s="85"/>
      <c r="D22" s="86"/>
      <c r="F22" t="s">
        <v>37</v>
      </c>
      <c r="G22" s="85" t="e">
        <f>Consignes!C12</f>
        <v>#N/A</v>
      </c>
      <c r="H22" s="85"/>
      <c r="I22" s="86"/>
    </row>
    <row r="23" spans="1:9" x14ac:dyDescent="0.25">
      <c r="A23" s="6" t="s">
        <v>15</v>
      </c>
      <c r="B23" s="92">
        <f>Consignes!B11</f>
        <v>0</v>
      </c>
      <c r="C23" s="92"/>
      <c r="D23" s="92"/>
      <c r="F23" s="6" t="s">
        <v>16</v>
      </c>
      <c r="G23" s="92">
        <f>Consignes!B12</f>
        <v>0</v>
      </c>
      <c r="H23" s="92"/>
      <c r="I23" s="92"/>
    </row>
    <row r="24" spans="1:9" x14ac:dyDescent="0.25">
      <c r="A24" s="6"/>
      <c r="B24" s="72" t="s">
        <v>30</v>
      </c>
      <c r="C24" s="73"/>
      <c r="D24" s="6" t="s">
        <v>6</v>
      </c>
      <c r="F24" s="6"/>
      <c r="G24" s="72" t="s">
        <v>30</v>
      </c>
      <c r="H24" s="73"/>
      <c r="I24" s="6" t="s">
        <v>6</v>
      </c>
    </row>
    <row r="25" spans="1:9" x14ac:dyDescent="0.25">
      <c r="A25" s="7" t="s">
        <v>25</v>
      </c>
      <c r="B25" s="72">
        <f>'casier 7'!B54</f>
        <v>0</v>
      </c>
      <c r="C25" s="73"/>
      <c r="D25" s="17">
        <f>'casier 7'!D54</f>
        <v>0</v>
      </c>
      <c r="F25" s="7" t="s">
        <v>25</v>
      </c>
      <c r="G25" s="72">
        <f>'casier 8'!Q75</f>
        <v>0</v>
      </c>
      <c r="H25" s="73"/>
      <c r="I25" s="17">
        <f>'casier 8'!S75</f>
        <v>0</v>
      </c>
    </row>
    <row r="26" spans="1:9" x14ac:dyDescent="0.25">
      <c r="A26" s="7" t="s">
        <v>26</v>
      </c>
      <c r="B26" s="72">
        <f>'casier 7'!B55</f>
        <v>0</v>
      </c>
      <c r="C26" s="73"/>
      <c r="D26" s="17">
        <f>'casier 7'!D55</f>
        <v>0</v>
      </c>
      <c r="F26" s="7" t="s">
        <v>26</v>
      </c>
      <c r="G26" s="72">
        <f>'casier 8'!Q76</f>
        <v>0</v>
      </c>
      <c r="H26" s="73"/>
      <c r="I26" s="17">
        <f>'casier 8'!S76</f>
        <v>0</v>
      </c>
    </row>
    <row r="27" spans="1:9" x14ac:dyDescent="0.25">
      <c r="A27" s="7" t="s">
        <v>33</v>
      </c>
      <c r="B27" s="72">
        <f>'casier 7'!B56</f>
        <v>0</v>
      </c>
      <c r="C27" s="73"/>
      <c r="D27" s="17">
        <f>'casier 7'!D56</f>
        <v>0</v>
      </c>
      <c r="F27" s="7" t="s">
        <v>33</v>
      </c>
      <c r="G27" s="72">
        <f>'casier 8'!Q77</f>
        <v>0</v>
      </c>
      <c r="H27" s="73"/>
      <c r="I27" s="17">
        <f>'casier 8'!S77</f>
        <v>0</v>
      </c>
    </row>
    <row r="28" spans="1:9" x14ac:dyDescent="0.25">
      <c r="A28" s="7" t="s">
        <v>27</v>
      </c>
      <c r="B28" s="72">
        <f>'casier 7'!B57</f>
        <v>0</v>
      </c>
      <c r="C28" s="73"/>
      <c r="D28" s="17">
        <f>'casier 7'!D57</f>
        <v>0</v>
      </c>
      <c r="F28" s="7" t="s">
        <v>27</v>
      </c>
      <c r="G28" s="72">
        <f>'casier 8'!Q78</f>
        <v>0</v>
      </c>
      <c r="H28" s="73"/>
      <c r="I28" s="17">
        <f>'casier 8'!S78</f>
        <v>0</v>
      </c>
    </row>
    <row r="29" spans="1:9" x14ac:dyDescent="0.25">
      <c r="A29" s="7" t="s">
        <v>28</v>
      </c>
      <c r="B29" s="72">
        <f>'casier 7'!B58</f>
        <v>0</v>
      </c>
      <c r="C29" s="73"/>
      <c r="D29" s="17">
        <f>'casier 7'!D58</f>
        <v>0</v>
      </c>
      <c r="F29" s="7" t="s">
        <v>28</v>
      </c>
      <c r="G29" s="72">
        <f>'casier 8'!Q79</f>
        <v>0</v>
      </c>
      <c r="H29" s="73"/>
      <c r="I29" s="17">
        <f>'casier 8'!S79</f>
        <v>0</v>
      </c>
    </row>
    <row r="30" spans="1:9" x14ac:dyDescent="0.25">
      <c r="A30" s="7" t="s">
        <v>29</v>
      </c>
      <c r="B30" s="72">
        <f>'casier 7'!B59</f>
        <v>0</v>
      </c>
      <c r="C30" s="73"/>
      <c r="D30" s="17">
        <f>'casier 7'!D59</f>
        <v>0</v>
      </c>
      <c r="F30" s="7" t="s">
        <v>29</v>
      </c>
      <c r="G30" s="72">
        <f>'casier 8'!Q80</f>
        <v>0</v>
      </c>
      <c r="H30" s="73"/>
      <c r="I30" s="17">
        <f>'casier 8'!S80</f>
        <v>0</v>
      </c>
    </row>
    <row r="31" spans="1:9" x14ac:dyDescent="0.25">
      <c r="A31" s="7" t="s">
        <v>32</v>
      </c>
      <c r="B31" s="72">
        <f>'casier 7'!B60</f>
        <v>0</v>
      </c>
      <c r="C31" s="73"/>
      <c r="D31" s="17">
        <f>'casier 7'!D60</f>
        <v>0</v>
      </c>
      <c r="F31" s="7" t="s">
        <v>32</v>
      </c>
      <c r="G31" s="72">
        <f>'casier 8'!Q81</f>
        <v>0</v>
      </c>
      <c r="H31" s="73"/>
      <c r="I31" s="17">
        <f>'casier 8'!S81</f>
        <v>0</v>
      </c>
    </row>
    <row r="32" spans="1:9" x14ac:dyDescent="0.25">
      <c r="A32" s="7"/>
      <c r="B32" s="31" t="s">
        <v>57</v>
      </c>
      <c r="C32" s="31" t="s">
        <v>55</v>
      </c>
      <c r="D32" s="17"/>
      <c r="F32" s="7"/>
      <c r="G32" s="31" t="s">
        <v>57</v>
      </c>
      <c r="H32" s="31" t="s">
        <v>55</v>
      </c>
      <c r="I32" s="17"/>
    </row>
    <row r="33" spans="1:9" x14ac:dyDescent="0.25">
      <c r="A33" s="32">
        <v>2</v>
      </c>
      <c r="B33" s="6">
        <f>'casier 7'!B52</f>
        <v>0</v>
      </c>
      <c r="C33" s="6">
        <f>'casier 7'!C52</f>
        <v>0</v>
      </c>
      <c r="D33" s="19">
        <f>'casier 7'!D52</f>
        <v>0</v>
      </c>
      <c r="F33" s="32">
        <v>2</v>
      </c>
      <c r="G33" s="6">
        <f>'casier 8'!Q73</f>
        <v>0</v>
      </c>
      <c r="H33" s="6">
        <f>'casier 8'!R73</f>
        <v>0</v>
      </c>
      <c r="I33" s="19">
        <f>'casier 8'!S73</f>
        <v>0</v>
      </c>
    </row>
    <row r="34" spans="1:9" x14ac:dyDescent="0.25">
      <c r="A34" s="32">
        <v>1</v>
      </c>
      <c r="B34" s="6">
        <f>'casier 7'!B51</f>
        <v>0</v>
      </c>
      <c r="C34" s="6">
        <f>'casier 7'!C51</f>
        <v>0</v>
      </c>
      <c r="D34" s="19">
        <f>'casier 7'!D51</f>
        <v>0</v>
      </c>
      <c r="F34" s="32">
        <v>1</v>
      </c>
      <c r="G34" s="6">
        <f>'casier 8'!Q72</f>
        <v>0</v>
      </c>
      <c r="H34" s="6">
        <f>'casier 8'!R72</f>
        <v>0</v>
      </c>
      <c r="I34" s="19">
        <f>'casier 8'!S72</f>
        <v>0</v>
      </c>
    </row>
    <row r="35" spans="1:9" x14ac:dyDescent="0.25">
      <c r="A35" s="32">
        <v>0.5</v>
      </c>
      <c r="B35" s="6">
        <f>'casier 7'!B50</f>
        <v>0</v>
      </c>
      <c r="C35" s="6">
        <f>'casier 7'!C50</f>
        <v>0</v>
      </c>
      <c r="D35" s="19">
        <f>'casier 7'!D50</f>
        <v>0</v>
      </c>
      <c r="F35" s="32">
        <v>0.5</v>
      </c>
      <c r="G35" s="6">
        <f>'casier 8'!Q71</f>
        <v>0</v>
      </c>
      <c r="H35" s="6">
        <f>'casier 8'!R71</f>
        <v>0</v>
      </c>
      <c r="I35" s="19">
        <f>'casier 8'!S71</f>
        <v>0</v>
      </c>
    </row>
    <row r="36" spans="1:9" x14ac:dyDescent="0.25">
      <c r="A36" s="32">
        <v>0.2</v>
      </c>
      <c r="B36" s="6">
        <f>'casier 7'!B49</f>
        <v>0</v>
      </c>
      <c r="C36" s="6">
        <f>'casier 7'!C49</f>
        <v>0</v>
      </c>
      <c r="D36" s="19">
        <f>'casier 7'!D49</f>
        <v>0</v>
      </c>
      <c r="F36" s="32">
        <v>0.2</v>
      </c>
      <c r="G36" s="6">
        <f>'casier 8'!Q70</f>
        <v>0</v>
      </c>
      <c r="H36" s="6">
        <f>'casier 8'!R70</f>
        <v>0</v>
      </c>
      <c r="I36" s="19">
        <f>'casier 8'!S70</f>
        <v>0</v>
      </c>
    </row>
    <row r="37" spans="1:9" x14ac:dyDescent="0.25">
      <c r="A37" s="32">
        <v>0.1</v>
      </c>
      <c r="B37" s="6">
        <f>'casier 7'!B48</f>
        <v>0</v>
      </c>
      <c r="C37" s="6">
        <f>'casier 7'!C48</f>
        <v>0</v>
      </c>
      <c r="D37" s="19">
        <f>'casier 7'!D48</f>
        <v>0</v>
      </c>
      <c r="F37" s="32">
        <v>0.1</v>
      </c>
      <c r="G37" s="6">
        <f>'casier 8'!Q69</f>
        <v>0</v>
      </c>
      <c r="H37" s="6">
        <f>'casier 8'!R69</f>
        <v>0</v>
      </c>
      <c r="I37" s="19">
        <f>'casier 8'!S69</f>
        <v>0</v>
      </c>
    </row>
    <row r="38" spans="1:9" x14ac:dyDescent="0.25">
      <c r="A38" s="32">
        <v>0.05</v>
      </c>
      <c r="B38" s="6">
        <f>'casier 7'!B47</f>
        <v>0</v>
      </c>
      <c r="C38" s="6">
        <f>'casier 7'!C47</f>
        <v>0</v>
      </c>
      <c r="D38" s="19">
        <f>'casier 7'!D47</f>
        <v>0</v>
      </c>
      <c r="F38" s="32">
        <v>0.05</v>
      </c>
      <c r="G38" s="6">
        <f>'casier 8'!Q68</f>
        <v>0</v>
      </c>
      <c r="H38" s="6">
        <f>'casier 8'!R68</f>
        <v>0</v>
      </c>
      <c r="I38" s="19">
        <f>'casier 8'!S68</f>
        <v>0</v>
      </c>
    </row>
    <row r="39" spans="1:9" x14ac:dyDescent="0.25">
      <c r="A39" s="32">
        <v>0.02</v>
      </c>
      <c r="B39" s="6">
        <f>'casier 7'!B46</f>
        <v>0</v>
      </c>
      <c r="C39" s="6">
        <f>'casier 7'!C46</f>
        <v>0</v>
      </c>
      <c r="D39" s="19">
        <f>'casier 7'!D46</f>
        <v>0</v>
      </c>
      <c r="F39" s="32">
        <v>0.02</v>
      </c>
      <c r="G39" s="6">
        <f>'casier 8'!Q67</f>
        <v>0</v>
      </c>
      <c r="H39" s="6">
        <f>'casier 8'!R67</f>
        <v>0</v>
      </c>
      <c r="I39" s="19">
        <f>'casier 8'!S67</f>
        <v>0</v>
      </c>
    </row>
    <row r="40" spans="1:9" x14ac:dyDescent="0.25">
      <c r="A40" s="32">
        <v>0.01</v>
      </c>
      <c r="B40" s="6">
        <f>'casier 7'!B45</f>
        <v>0</v>
      </c>
      <c r="C40" s="6">
        <f>'casier 7'!C45</f>
        <v>0</v>
      </c>
      <c r="D40" s="19">
        <f>'casier 7'!D45</f>
        <v>0</v>
      </c>
      <c r="F40" s="32">
        <v>0.01</v>
      </c>
      <c r="G40" s="6">
        <f>'casier 8'!Q66</f>
        <v>0</v>
      </c>
      <c r="H40" s="6">
        <f>'casier 8'!R66</f>
        <v>0</v>
      </c>
      <c r="I40" s="19">
        <f>'casier 8'!S66</f>
        <v>0</v>
      </c>
    </row>
    <row r="41" spans="1:9" x14ac:dyDescent="0.25">
      <c r="A41" s="16" t="s">
        <v>45</v>
      </c>
      <c r="B41" s="95">
        <f>'casier 7'!B62</f>
        <v>0</v>
      </c>
      <c r="C41" s="96"/>
      <c r="F41" s="16" t="s">
        <v>46</v>
      </c>
      <c r="G41" s="95">
        <f>'casier 8'!Q83</f>
        <v>0</v>
      </c>
      <c r="H41" s="96"/>
    </row>
  </sheetData>
  <mergeCells count="44">
    <mergeCell ref="G41:H41"/>
    <mergeCell ref="B41:C41"/>
    <mergeCell ref="B31:C31"/>
    <mergeCell ref="G24:H24"/>
    <mergeCell ref="G25:H25"/>
    <mergeCell ref="G27:H27"/>
    <mergeCell ref="G28:H28"/>
    <mergeCell ref="G26:H26"/>
    <mergeCell ref="G29:H29"/>
    <mergeCell ref="G30:H30"/>
    <mergeCell ref="G31:H31"/>
    <mergeCell ref="B26:C26"/>
    <mergeCell ref="B27:C27"/>
    <mergeCell ref="B28:C28"/>
    <mergeCell ref="B29:C29"/>
    <mergeCell ref="B30:C30"/>
    <mergeCell ref="G8:H8"/>
    <mergeCell ref="G9:H9"/>
    <mergeCell ref="G10:H10"/>
    <mergeCell ref="B24:C24"/>
    <mergeCell ref="B25:C25"/>
    <mergeCell ref="B20:C20"/>
    <mergeCell ref="G20:H20"/>
    <mergeCell ref="G3:H3"/>
    <mergeCell ref="G4:H4"/>
    <mergeCell ref="G5:H5"/>
    <mergeCell ref="G6:H6"/>
    <mergeCell ref="G7:H7"/>
    <mergeCell ref="B2:D2"/>
    <mergeCell ref="G2:I2"/>
    <mergeCell ref="B23:D23"/>
    <mergeCell ref="G23:I23"/>
    <mergeCell ref="B1:D1"/>
    <mergeCell ref="G1:I1"/>
    <mergeCell ref="B22:D22"/>
    <mergeCell ref="G22:I22"/>
    <mergeCell ref="B3:C3"/>
    <mergeCell ref="B4:C4"/>
    <mergeCell ref="B5:C5"/>
    <mergeCell ref="B6:C6"/>
    <mergeCell ref="B7:C7"/>
    <mergeCell ref="B8:C8"/>
    <mergeCell ref="B9:C9"/>
    <mergeCell ref="B10:C10"/>
  </mergeCell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10"/>
  <sheetViews>
    <sheetView workbookViewId="0">
      <selection activeCell="H8" sqref="H8"/>
    </sheetView>
  </sheetViews>
  <sheetFormatPr baseColWidth="10" defaultRowHeight="15" x14ac:dyDescent="0.25"/>
  <cols>
    <col min="1" max="1" width="14.140625" customWidth="1"/>
    <col min="2" max="2" width="15.140625" customWidth="1"/>
    <col min="3" max="3" width="15.42578125" customWidth="1"/>
    <col min="4" max="4" width="15.85546875" customWidth="1"/>
    <col min="5" max="5" width="14.7109375" customWidth="1"/>
    <col min="6" max="6" width="12.85546875" customWidth="1"/>
  </cols>
  <sheetData>
    <row r="1" spans="1:5" x14ac:dyDescent="0.25">
      <c r="C1" s="97" t="s">
        <v>69</v>
      </c>
      <c r="D1" s="97"/>
      <c r="E1" s="97"/>
    </row>
    <row r="6" spans="1:5" x14ac:dyDescent="0.25">
      <c r="A6" s="40"/>
      <c r="B6" s="41" t="s">
        <v>66</v>
      </c>
      <c r="C6" s="41" t="s">
        <v>67</v>
      </c>
    </row>
    <row r="7" spans="1:5" x14ac:dyDescent="0.25">
      <c r="A7" s="41" t="s">
        <v>63</v>
      </c>
      <c r="B7" s="7"/>
      <c r="C7" s="7">
        <f>B7*100</f>
        <v>0</v>
      </c>
    </row>
    <row r="8" spans="1:5" x14ac:dyDescent="0.25">
      <c r="A8" s="41" t="s">
        <v>64</v>
      </c>
      <c r="B8" s="7"/>
      <c r="C8" s="7">
        <f>B8*50</f>
        <v>0</v>
      </c>
    </row>
    <row r="9" spans="1:5" x14ac:dyDescent="0.25">
      <c r="A9" s="41" t="s">
        <v>65</v>
      </c>
      <c r="B9" s="7"/>
      <c r="C9" s="7">
        <f>B9*100</f>
        <v>0</v>
      </c>
    </row>
    <row r="10" spans="1:5" x14ac:dyDescent="0.25">
      <c r="A10" s="41" t="s">
        <v>68</v>
      </c>
      <c r="B10" s="7"/>
      <c r="C10" s="7"/>
    </row>
  </sheetData>
  <mergeCells count="1">
    <mergeCell ref="C1:E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E10"/>
  <sheetViews>
    <sheetView workbookViewId="0">
      <selection activeCell="C2" sqref="C2"/>
    </sheetView>
  </sheetViews>
  <sheetFormatPr baseColWidth="10" defaultRowHeight="15" x14ac:dyDescent="0.25"/>
  <cols>
    <col min="1" max="1" width="14.85546875" customWidth="1"/>
    <col min="2" max="2" width="13.42578125" customWidth="1"/>
    <col min="3" max="3" width="14.85546875" customWidth="1"/>
  </cols>
  <sheetData>
    <row r="1" spans="1:5" x14ac:dyDescent="0.25">
      <c r="C1" s="97" t="s">
        <v>70</v>
      </c>
      <c r="D1" s="97"/>
      <c r="E1" s="97"/>
    </row>
    <row r="6" spans="1:5" x14ac:dyDescent="0.25">
      <c r="A6" s="40"/>
      <c r="B6" s="41" t="s">
        <v>66</v>
      </c>
      <c r="C6" s="41" t="s">
        <v>67</v>
      </c>
    </row>
    <row r="7" spans="1:5" x14ac:dyDescent="0.25">
      <c r="A7" s="41" t="s">
        <v>63</v>
      </c>
      <c r="B7" s="7"/>
      <c r="C7" s="7">
        <f>B7*100</f>
        <v>0</v>
      </c>
    </row>
    <row r="8" spans="1:5" x14ac:dyDescent="0.25">
      <c r="A8" s="41" t="s">
        <v>64</v>
      </c>
      <c r="B8" s="7"/>
      <c r="C8" s="7">
        <f>B8*50</f>
        <v>0</v>
      </c>
    </row>
    <row r="9" spans="1:5" x14ac:dyDescent="0.25">
      <c r="A9" s="41" t="s">
        <v>65</v>
      </c>
      <c r="B9" s="7"/>
      <c r="C9" s="7">
        <f>B9*100</f>
        <v>0</v>
      </c>
    </row>
    <row r="10" spans="1:5" x14ac:dyDescent="0.25">
      <c r="A10" s="41" t="s">
        <v>68</v>
      </c>
      <c r="B10" s="7"/>
      <c r="C10" s="7"/>
    </row>
  </sheetData>
  <mergeCells count="1">
    <mergeCell ref="C1:E1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E10"/>
  <sheetViews>
    <sheetView workbookViewId="0">
      <selection activeCell="G1" sqref="G1"/>
    </sheetView>
  </sheetViews>
  <sheetFormatPr baseColWidth="10" defaultRowHeight="15" x14ac:dyDescent="0.25"/>
  <cols>
    <col min="1" max="1" width="15.42578125" customWidth="1"/>
    <col min="2" max="2" width="14.140625" customWidth="1"/>
    <col min="3" max="3" width="14.85546875" customWidth="1"/>
  </cols>
  <sheetData>
    <row r="1" spans="1:5" x14ac:dyDescent="0.25">
      <c r="C1" s="97" t="s">
        <v>71</v>
      </c>
      <c r="D1" s="97"/>
      <c r="E1" s="97"/>
    </row>
    <row r="6" spans="1:5" x14ac:dyDescent="0.25">
      <c r="A6" s="40"/>
      <c r="B6" s="41" t="s">
        <v>66</v>
      </c>
      <c r="C6" s="41" t="s">
        <v>67</v>
      </c>
    </row>
    <row r="7" spans="1:5" x14ac:dyDescent="0.25">
      <c r="A7" s="41" t="s">
        <v>63</v>
      </c>
      <c r="B7" s="7"/>
      <c r="C7" s="7">
        <f>B7*100</f>
        <v>0</v>
      </c>
    </row>
    <row r="8" spans="1:5" x14ac:dyDescent="0.25">
      <c r="A8" s="41" t="s">
        <v>64</v>
      </c>
      <c r="B8" s="7"/>
      <c r="C8" s="7">
        <f>B8*50</f>
        <v>0</v>
      </c>
    </row>
    <row r="9" spans="1:5" x14ac:dyDescent="0.25">
      <c r="A9" s="41" t="s">
        <v>65</v>
      </c>
      <c r="B9" s="7"/>
      <c r="C9" s="7">
        <f>B9*100</f>
        <v>0</v>
      </c>
    </row>
    <row r="10" spans="1:5" x14ac:dyDescent="0.25">
      <c r="A10" s="41" t="s">
        <v>68</v>
      </c>
      <c r="B10" s="7"/>
      <c r="C10" s="7"/>
    </row>
  </sheetData>
  <mergeCells count="1">
    <mergeCell ref="C1:E1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E10"/>
  <sheetViews>
    <sheetView workbookViewId="0">
      <selection activeCell="F3" sqref="F3"/>
    </sheetView>
  </sheetViews>
  <sheetFormatPr baseColWidth="10" defaultRowHeight="15" x14ac:dyDescent="0.25"/>
  <cols>
    <col min="1" max="1" width="15.7109375" customWidth="1"/>
    <col min="2" max="2" width="14.5703125" customWidth="1"/>
    <col min="3" max="3" width="15" customWidth="1"/>
  </cols>
  <sheetData>
    <row r="1" spans="1:5" x14ac:dyDescent="0.25">
      <c r="C1" s="97" t="s">
        <v>72</v>
      </c>
      <c r="D1" s="97"/>
      <c r="E1" s="97"/>
    </row>
    <row r="6" spans="1:5" x14ac:dyDescent="0.25">
      <c r="A6" s="40"/>
      <c r="B6" s="41" t="s">
        <v>66</v>
      </c>
      <c r="C6" s="41" t="s">
        <v>67</v>
      </c>
    </row>
    <row r="7" spans="1:5" x14ac:dyDescent="0.25">
      <c r="A7" s="41" t="s">
        <v>63</v>
      </c>
      <c r="B7" s="7"/>
      <c r="C7" s="7">
        <f>B7*100</f>
        <v>0</v>
      </c>
    </row>
    <row r="8" spans="1:5" x14ac:dyDescent="0.25">
      <c r="A8" s="41" t="s">
        <v>64</v>
      </c>
      <c r="B8" s="7"/>
      <c r="C8" s="7">
        <f>B8*50</f>
        <v>0</v>
      </c>
    </row>
    <row r="9" spans="1:5" x14ac:dyDescent="0.25">
      <c r="A9" s="41" t="s">
        <v>65</v>
      </c>
      <c r="B9" s="7"/>
      <c r="C9" s="7">
        <f>B9*100</f>
        <v>0</v>
      </c>
    </row>
    <row r="10" spans="1:5" x14ac:dyDescent="0.25">
      <c r="A10" s="41" t="s">
        <v>68</v>
      </c>
      <c r="B10" s="7"/>
      <c r="C10" s="7"/>
    </row>
  </sheetData>
  <mergeCells count="1">
    <mergeCell ref="C1:E1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E10"/>
  <sheetViews>
    <sheetView workbookViewId="0">
      <selection activeCell="E12" sqref="E12"/>
    </sheetView>
  </sheetViews>
  <sheetFormatPr baseColWidth="10" defaultRowHeight="15" x14ac:dyDescent="0.25"/>
  <cols>
    <col min="1" max="1" width="14.85546875" customWidth="1"/>
    <col min="2" max="2" width="13.7109375" customWidth="1"/>
    <col min="3" max="3" width="15" customWidth="1"/>
  </cols>
  <sheetData>
    <row r="1" spans="1:5" x14ac:dyDescent="0.25">
      <c r="C1" s="97" t="s">
        <v>73</v>
      </c>
      <c r="D1" s="97"/>
      <c r="E1" s="97"/>
    </row>
    <row r="6" spans="1:5" x14ac:dyDescent="0.25">
      <c r="A6" s="40"/>
      <c r="B6" s="41" t="s">
        <v>66</v>
      </c>
      <c r="C6" s="41" t="s">
        <v>67</v>
      </c>
    </row>
    <row r="7" spans="1:5" x14ac:dyDescent="0.25">
      <c r="A7" s="41" t="s">
        <v>63</v>
      </c>
      <c r="B7" s="7"/>
      <c r="C7" s="7">
        <f>B7*100</f>
        <v>0</v>
      </c>
    </row>
    <row r="8" spans="1:5" x14ac:dyDescent="0.25">
      <c r="A8" s="41" t="s">
        <v>64</v>
      </c>
      <c r="B8" s="7"/>
      <c r="C8" s="7">
        <f>B8*50</f>
        <v>0</v>
      </c>
    </row>
    <row r="9" spans="1:5" x14ac:dyDescent="0.25">
      <c r="A9" s="41" t="s">
        <v>65</v>
      </c>
      <c r="B9" s="7"/>
      <c r="C9" s="7">
        <f>B9*100</f>
        <v>0</v>
      </c>
    </row>
    <row r="10" spans="1:5" x14ac:dyDescent="0.25">
      <c r="A10" s="41" t="s">
        <v>68</v>
      </c>
      <c r="B10" s="7"/>
      <c r="C10" s="7"/>
    </row>
  </sheetData>
  <mergeCells count="1">
    <mergeCell ref="C1:E1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E10"/>
  <sheetViews>
    <sheetView workbookViewId="0">
      <selection activeCell="A6" sqref="A6:C10"/>
    </sheetView>
  </sheetViews>
  <sheetFormatPr baseColWidth="10" defaultRowHeight="15" x14ac:dyDescent="0.25"/>
  <cols>
    <col min="1" max="1" width="14.7109375" customWidth="1"/>
    <col min="2" max="2" width="14.42578125" customWidth="1"/>
    <col min="3" max="3" width="14.85546875" customWidth="1"/>
  </cols>
  <sheetData>
    <row r="1" spans="1:5" x14ac:dyDescent="0.25">
      <c r="C1" s="97" t="s">
        <v>74</v>
      </c>
      <c r="D1" s="97"/>
      <c r="E1" s="97"/>
    </row>
    <row r="6" spans="1:5" x14ac:dyDescent="0.25">
      <c r="A6" s="40"/>
      <c r="B6" s="41" t="s">
        <v>66</v>
      </c>
      <c r="C6" s="41" t="s">
        <v>67</v>
      </c>
    </row>
    <row r="7" spans="1:5" x14ac:dyDescent="0.25">
      <c r="A7" s="41" t="s">
        <v>63</v>
      </c>
      <c r="B7" s="7"/>
      <c r="C7" s="7">
        <f>B7*100</f>
        <v>0</v>
      </c>
    </row>
    <row r="8" spans="1:5" x14ac:dyDescent="0.25">
      <c r="A8" s="41" t="s">
        <v>64</v>
      </c>
      <c r="B8" s="7"/>
      <c r="C8" s="7">
        <f>B8*50</f>
        <v>0</v>
      </c>
    </row>
    <row r="9" spans="1:5" x14ac:dyDescent="0.25">
      <c r="A9" s="41" t="s">
        <v>65</v>
      </c>
      <c r="B9" s="7"/>
      <c r="C9" s="7">
        <f>B9*100</f>
        <v>0</v>
      </c>
    </row>
    <row r="10" spans="1:5" x14ac:dyDescent="0.25">
      <c r="A10" s="41" t="s">
        <v>68</v>
      </c>
      <c r="B10" s="7"/>
      <c r="C10" s="7"/>
    </row>
  </sheetData>
  <mergeCells count="1">
    <mergeCell ref="C1:E1"/>
  </mergeCells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E10"/>
  <sheetViews>
    <sheetView workbookViewId="0">
      <selection activeCell="A6" sqref="A6:C10"/>
    </sheetView>
  </sheetViews>
  <sheetFormatPr baseColWidth="10" defaultRowHeight="15" x14ac:dyDescent="0.25"/>
  <cols>
    <col min="1" max="1" width="15.5703125" customWidth="1"/>
    <col min="2" max="2" width="13.85546875" customWidth="1"/>
    <col min="3" max="3" width="14.85546875" customWidth="1"/>
  </cols>
  <sheetData>
    <row r="1" spans="1:5" x14ac:dyDescent="0.25">
      <c r="C1" s="97" t="s">
        <v>75</v>
      </c>
      <c r="D1" s="97"/>
      <c r="E1" s="97"/>
    </row>
    <row r="6" spans="1:5" x14ac:dyDescent="0.25">
      <c r="A6" s="40"/>
      <c r="B6" s="41" t="s">
        <v>66</v>
      </c>
      <c r="C6" s="41" t="s">
        <v>67</v>
      </c>
    </row>
    <row r="7" spans="1:5" x14ac:dyDescent="0.25">
      <c r="A7" s="41" t="s">
        <v>63</v>
      </c>
      <c r="B7" s="7"/>
      <c r="C7" s="7">
        <f>B7*100</f>
        <v>0</v>
      </c>
    </row>
    <row r="8" spans="1:5" x14ac:dyDescent="0.25">
      <c r="A8" s="41" t="s">
        <v>64</v>
      </c>
      <c r="B8" s="7"/>
      <c r="C8" s="7">
        <f>B8*50</f>
        <v>0</v>
      </c>
    </row>
    <row r="9" spans="1:5" x14ac:dyDescent="0.25">
      <c r="A9" s="41" t="s">
        <v>65</v>
      </c>
      <c r="B9" s="7"/>
      <c r="C9" s="7">
        <f>B9*100</f>
        <v>0</v>
      </c>
    </row>
    <row r="10" spans="1:5" x14ac:dyDescent="0.25">
      <c r="A10" s="41" t="s">
        <v>68</v>
      </c>
      <c r="B10" s="7"/>
      <c r="C10" s="7"/>
    </row>
  </sheetData>
  <mergeCells count="1">
    <mergeCell ref="C1:E1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E10"/>
  <sheetViews>
    <sheetView workbookViewId="0">
      <selection activeCell="A6" sqref="A6:C10"/>
    </sheetView>
  </sheetViews>
  <sheetFormatPr baseColWidth="10" defaultRowHeight="15" x14ac:dyDescent="0.25"/>
  <cols>
    <col min="1" max="1" width="15.42578125" customWidth="1"/>
    <col min="2" max="2" width="14.28515625" customWidth="1"/>
    <col min="3" max="3" width="15" customWidth="1"/>
  </cols>
  <sheetData>
    <row r="1" spans="1:5" x14ac:dyDescent="0.25">
      <c r="C1" s="97" t="s">
        <v>76</v>
      </c>
      <c r="D1" s="97"/>
      <c r="E1" s="97"/>
    </row>
    <row r="6" spans="1:5" x14ac:dyDescent="0.25">
      <c r="A6" s="40"/>
      <c r="B6" s="41" t="s">
        <v>66</v>
      </c>
      <c r="C6" s="41" t="s">
        <v>67</v>
      </c>
    </row>
    <row r="7" spans="1:5" x14ac:dyDescent="0.25">
      <c r="A7" s="41" t="s">
        <v>63</v>
      </c>
      <c r="B7" s="7"/>
      <c r="C7" s="7">
        <f>B7*100</f>
        <v>0</v>
      </c>
    </row>
    <row r="8" spans="1:5" x14ac:dyDescent="0.25">
      <c r="A8" s="41" t="s">
        <v>64</v>
      </c>
      <c r="B8" s="7"/>
      <c r="C8" s="7">
        <f>B8*50</f>
        <v>0</v>
      </c>
    </row>
    <row r="9" spans="1:5" x14ac:dyDescent="0.25">
      <c r="A9" s="41" t="s">
        <v>65</v>
      </c>
      <c r="B9" s="7"/>
      <c r="C9" s="7">
        <f>B9*100</f>
        <v>0</v>
      </c>
    </row>
    <row r="10" spans="1:5" x14ac:dyDescent="0.25">
      <c r="A10" s="41" t="s">
        <v>68</v>
      </c>
      <c r="B10" s="7"/>
      <c r="C10" s="7"/>
    </row>
  </sheetData>
  <mergeCells count="1">
    <mergeCell ref="C1:E1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3:D20"/>
  <sheetViews>
    <sheetView workbookViewId="0">
      <selection activeCell="A3" sqref="A3:D20"/>
    </sheetView>
  </sheetViews>
  <sheetFormatPr baseColWidth="10" defaultRowHeight="15" x14ac:dyDescent="0.25"/>
  <sheetData>
    <row r="3" spans="1:4" x14ac:dyDescent="0.25">
      <c r="A3" s="6"/>
      <c r="B3" s="72" t="s">
        <v>30</v>
      </c>
      <c r="C3" s="73"/>
      <c r="D3" s="6" t="s">
        <v>6</v>
      </c>
    </row>
    <row r="4" spans="1:4" x14ac:dyDescent="0.25">
      <c r="A4" s="7" t="s">
        <v>25</v>
      </c>
      <c r="B4" s="72">
        <f>'Casier 1'!B12:C12</f>
        <v>0</v>
      </c>
      <c r="C4" s="73"/>
      <c r="D4" s="17">
        <f>'Casier 1'!D12</f>
        <v>0</v>
      </c>
    </row>
    <row r="5" spans="1:4" x14ac:dyDescent="0.25">
      <c r="A5" s="7" t="s">
        <v>26</v>
      </c>
      <c r="B5" s="72">
        <f>'Casier 1'!B13:C13</f>
        <v>0</v>
      </c>
      <c r="C5" s="73"/>
      <c r="D5" s="17">
        <f>'Casier 1'!D13</f>
        <v>0</v>
      </c>
    </row>
    <row r="6" spans="1:4" x14ac:dyDescent="0.25">
      <c r="A6" s="7" t="s">
        <v>33</v>
      </c>
      <c r="B6" s="72">
        <f>'Casier 1'!B14:C14</f>
        <v>0</v>
      </c>
      <c r="C6" s="73"/>
      <c r="D6" s="17">
        <f>'Casier 1'!D14</f>
        <v>0</v>
      </c>
    </row>
    <row r="7" spans="1:4" x14ac:dyDescent="0.25">
      <c r="A7" s="7" t="s">
        <v>27</v>
      </c>
      <c r="B7" s="72">
        <f>'Casier 1'!B15:C15</f>
        <v>0</v>
      </c>
      <c r="C7" s="73"/>
      <c r="D7" s="17">
        <f>'Casier 1'!D15</f>
        <v>0</v>
      </c>
    </row>
    <row r="8" spans="1:4" x14ac:dyDescent="0.25">
      <c r="A8" s="7" t="s">
        <v>28</v>
      </c>
      <c r="B8" s="72">
        <f>'Casier 1'!B16:C16</f>
        <v>0</v>
      </c>
      <c r="C8" s="73"/>
      <c r="D8" s="17">
        <f>'Casier 1'!D16</f>
        <v>0</v>
      </c>
    </row>
    <row r="9" spans="1:4" x14ac:dyDescent="0.25">
      <c r="A9" s="7" t="s">
        <v>29</v>
      </c>
      <c r="B9" s="72">
        <f>'Casier 1'!B17:C17</f>
        <v>0</v>
      </c>
      <c r="C9" s="73"/>
      <c r="D9" s="17">
        <f>'Casier 1'!D17</f>
        <v>0</v>
      </c>
    </row>
    <row r="10" spans="1:4" x14ac:dyDescent="0.25">
      <c r="A10" s="7" t="s">
        <v>32</v>
      </c>
      <c r="B10" s="72">
        <f>'Casier 1'!B18:C18</f>
        <v>0</v>
      </c>
      <c r="C10" s="73"/>
      <c r="D10" s="17">
        <f>'Casier 1'!D18</f>
        <v>0</v>
      </c>
    </row>
    <row r="11" spans="1:4" x14ac:dyDescent="0.25">
      <c r="A11" s="7"/>
      <c r="B11" s="31" t="s">
        <v>57</v>
      </c>
      <c r="C11" s="43" t="s">
        <v>56</v>
      </c>
      <c r="D11" s="17"/>
    </row>
    <row r="12" spans="1:4" x14ac:dyDescent="0.25">
      <c r="A12" s="32">
        <v>2</v>
      </c>
      <c r="B12" s="6">
        <f>'Casier 1'!B10</f>
        <v>0</v>
      </c>
      <c r="C12" s="6">
        <f>'Casier 1'!C10</f>
        <v>0</v>
      </c>
      <c r="D12" s="19">
        <f>'Casier 1'!D10</f>
        <v>0</v>
      </c>
    </row>
    <row r="13" spans="1:4" x14ac:dyDescent="0.25">
      <c r="A13" s="32">
        <v>1</v>
      </c>
      <c r="B13" s="6">
        <f>'Casier 1'!B9</f>
        <v>0</v>
      </c>
      <c r="C13" s="6">
        <f>'Casier 1'!C9</f>
        <v>0</v>
      </c>
      <c r="D13" s="19">
        <f>'Casier 1'!D9</f>
        <v>0</v>
      </c>
    </row>
    <row r="14" spans="1:4" x14ac:dyDescent="0.25">
      <c r="A14" s="32">
        <v>0.5</v>
      </c>
      <c r="B14" s="6">
        <f>'Casier 1'!B8</f>
        <v>0</v>
      </c>
      <c r="C14" s="6">
        <f>'Casier 1'!C8</f>
        <v>0</v>
      </c>
      <c r="D14" s="19">
        <f>'Casier 1'!D8</f>
        <v>0</v>
      </c>
    </row>
    <row r="15" spans="1:4" x14ac:dyDescent="0.25">
      <c r="A15" s="32">
        <v>0.2</v>
      </c>
      <c r="B15" s="6">
        <f>'Casier 1'!B7</f>
        <v>0</v>
      </c>
      <c r="C15" s="6">
        <f>'Casier 1'!C7</f>
        <v>0</v>
      </c>
      <c r="D15" s="19">
        <f>'Casier 1'!D7</f>
        <v>0</v>
      </c>
    </row>
    <row r="16" spans="1:4" x14ac:dyDescent="0.25">
      <c r="A16" s="32">
        <v>0.1</v>
      </c>
      <c r="B16" s="6">
        <f>'Casier 1'!B6</f>
        <v>0</v>
      </c>
      <c r="C16" s="6">
        <f>'Casier 1'!C6</f>
        <v>0</v>
      </c>
      <c r="D16" s="19">
        <f>'Casier 1'!D6</f>
        <v>0</v>
      </c>
    </row>
    <row r="17" spans="1:4" x14ac:dyDescent="0.25">
      <c r="A17" s="32">
        <v>0.05</v>
      </c>
      <c r="B17" s="6">
        <f>'Casier 1'!B5</f>
        <v>0</v>
      </c>
      <c r="C17" s="6">
        <f>'Casier 1'!C5</f>
        <v>0</v>
      </c>
      <c r="D17" s="19">
        <f>'Casier 1'!D5</f>
        <v>0</v>
      </c>
    </row>
    <row r="18" spans="1:4" x14ac:dyDescent="0.25">
      <c r="A18" s="32">
        <v>0.02</v>
      </c>
      <c r="B18" s="6">
        <f>'Casier 1'!B4</f>
        <v>0</v>
      </c>
      <c r="C18" s="6">
        <f>'Casier 1'!C4</f>
        <v>0</v>
      </c>
      <c r="D18" s="19">
        <f>'Casier 1'!D4</f>
        <v>0</v>
      </c>
    </row>
    <row r="19" spans="1:4" x14ac:dyDescent="0.25">
      <c r="A19" s="32">
        <v>0.01</v>
      </c>
      <c r="B19" s="6">
        <f>'Casier 1'!B3</f>
        <v>0</v>
      </c>
      <c r="C19" s="6">
        <f>'Casier 1'!C3</f>
        <v>0</v>
      </c>
      <c r="D19" s="19">
        <f>'Casier 1'!D3</f>
        <v>0</v>
      </c>
    </row>
    <row r="20" spans="1:4" x14ac:dyDescent="0.25">
      <c r="A20" s="16" t="s">
        <v>31</v>
      </c>
      <c r="B20" s="87">
        <f>'Casier 1'!B20</f>
        <v>0</v>
      </c>
      <c r="C20" s="88"/>
    </row>
  </sheetData>
  <mergeCells count="9">
    <mergeCell ref="B3:C3"/>
    <mergeCell ref="B4:C4"/>
    <mergeCell ref="B8:C8"/>
    <mergeCell ref="B20:C20"/>
    <mergeCell ref="B5:C5"/>
    <mergeCell ref="B6:C6"/>
    <mergeCell ref="B7:C7"/>
    <mergeCell ref="B9:C9"/>
    <mergeCell ref="B10:C10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0"/>
  <sheetViews>
    <sheetView workbookViewId="0">
      <selection activeCell="A3" sqref="A3:D20"/>
    </sheetView>
  </sheetViews>
  <sheetFormatPr baseColWidth="10" defaultRowHeight="15" x14ac:dyDescent="0.25"/>
  <sheetData>
    <row r="3" spans="1:4" x14ac:dyDescent="0.25">
      <c r="A3" s="6"/>
      <c r="B3" s="72" t="s">
        <v>30</v>
      </c>
      <c r="C3" s="73"/>
      <c r="D3" s="6" t="s">
        <v>6</v>
      </c>
    </row>
    <row r="4" spans="1:4" x14ac:dyDescent="0.25">
      <c r="A4" s="7" t="s">
        <v>25</v>
      </c>
      <c r="B4" s="72">
        <f>'Casier 2'!G12</f>
        <v>0</v>
      </c>
      <c r="C4" s="73"/>
      <c r="D4" s="17">
        <f>'Casier 2'!I12</f>
        <v>0</v>
      </c>
    </row>
    <row r="5" spans="1:4" x14ac:dyDescent="0.25">
      <c r="A5" s="7" t="s">
        <v>26</v>
      </c>
      <c r="B5" s="72">
        <f>'Casier 2'!G13</f>
        <v>0</v>
      </c>
      <c r="C5" s="73"/>
      <c r="D5" s="17">
        <f>'Casier 2'!I13</f>
        <v>0</v>
      </c>
    </row>
    <row r="6" spans="1:4" x14ac:dyDescent="0.25">
      <c r="A6" s="7" t="s">
        <v>33</v>
      </c>
      <c r="B6" s="72">
        <f>'Casier 2'!G14</f>
        <v>0</v>
      </c>
      <c r="C6" s="73"/>
      <c r="D6" s="17">
        <f>'Casier 2'!I14</f>
        <v>0</v>
      </c>
    </row>
    <row r="7" spans="1:4" x14ac:dyDescent="0.25">
      <c r="A7" s="7" t="s">
        <v>27</v>
      </c>
      <c r="B7" s="72">
        <f>'Casier 2'!G15</f>
        <v>0</v>
      </c>
      <c r="C7" s="73"/>
      <c r="D7" s="17">
        <f>'Casier 2'!I15</f>
        <v>0</v>
      </c>
    </row>
    <row r="8" spans="1:4" x14ac:dyDescent="0.25">
      <c r="A8" s="7" t="s">
        <v>28</v>
      </c>
      <c r="B8" s="72">
        <f>'Casier 2'!G16</f>
        <v>0</v>
      </c>
      <c r="C8" s="73"/>
      <c r="D8" s="17">
        <f>'Casier 2'!I16</f>
        <v>0</v>
      </c>
    </row>
    <row r="9" spans="1:4" x14ac:dyDescent="0.25">
      <c r="A9" s="7" t="s">
        <v>29</v>
      </c>
      <c r="B9" s="72">
        <f>'Casier 2'!G17</f>
        <v>0</v>
      </c>
      <c r="C9" s="73"/>
      <c r="D9" s="17">
        <f>'Casier 2'!I17</f>
        <v>0</v>
      </c>
    </row>
    <row r="10" spans="1:4" x14ac:dyDescent="0.25">
      <c r="A10" s="7" t="s">
        <v>32</v>
      </c>
      <c r="B10" s="72">
        <f>'Casier 2'!G18</f>
        <v>0</v>
      </c>
      <c r="C10" s="73"/>
      <c r="D10" s="17">
        <f>'Casier 2'!I18</f>
        <v>0</v>
      </c>
    </row>
    <row r="11" spans="1:4" x14ac:dyDescent="0.25">
      <c r="A11" s="7"/>
      <c r="B11" s="31" t="s">
        <v>57</v>
      </c>
      <c r="C11" s="31" t="s">
        <v>55</v>
      </c>
      <c r="D11" s="17"/>
    </row>
    <row r="12" spans="1:4" x14ac:dyDescent="0.25">
      <c r="A12" s="32">
        <v>2</v>
      </c>
      <c r="B12" s="6">
        <f>'Casier 2'!G10</f>
        <v>0</v>
      </c>
      <c r="C12" s="6">
        <f>'Casier 2'!H10</f>
        <v>0</v>
      </c>
      <c r="D12" s="19">
        <f>'Casier 2'!I10</f>
        <v>0</v>
      </c>
    </row>
    <row r="13" spans="1:4" x14ac:dyDescent="0.25">
      <c r="A13" s="32">
        <v>1</v>
      </c>
      <c r="B13" s="6">
        <f>'Casier 2'!G9</f>
        <v>0</v>
      </c>
      <c r="C13" s="6">
        <f>'Casier 2'!H9</f>
        <v>0</v>
      </c>
      <c r="D13" s="19">
        <f>'Casier 2'!I9</f>
        <v>0</v>
      </c>
    </row>
    <row r="14" spans="1:4" x14ac:dyDescent="0.25">
      <c r="A14" s="32">
        <v>0.5</v>
      </c>
      <c r="B14" s="6">
        <f>'Casier 2'!G8</f>
        <v>0</v>
      </c>
      <c r="C14" s="6">
        <f>'Casier 2'!H8</f>
        <v>0</v>
      </c>
      <c r="D14" s="19">
        <f>'Casier 2'!I8</f>
        <v>0</v>
      </c>
    </row>
    <row r="15" spans="1:4" x14ac:dyDescent="0.25">
      <c r="A15" s="32">
        <v>0.2</v>
      </c>
      <c r="B15" s="6">
        <f>'Casier 2'!G7</f>
        <v>0</v>
      </c>
      <c r="C15" s="6">
        <f>'Casier 2'!H7</f>
        <v>0</v>
      </c>
      <c r="D15" s="19">
        <f>'Casier 2'!I7</f>
        <v>0</v>
      </c>
    </row>
    <row r="16" spans="1:4" x14ac:dyDescent="0.25">
      <c r="A16" s="32">
        <v>0.1</v>
      </c>
      <c r="B16" s="6">
        <f>'Casier 2'!G6</f>
        <v>0</v>
      </c>
      <c r="C16" s="6">
        <f>'Casier 2'!H6</f>
        <v>0</v>
      </c>
      <c r="D16" s="19">
        <f>'Casier 2'!I6</f>
        <v>0</v>
      </c>
    </row>
    <row r="17" spans="1:4" x14ac:dyDescent="0.25">
      <c r="A17" s="32">
        <v>0.05</v>
      </c>
      <c r="B17" s="6">
        <f>'Casier 2'!G5</f>
        <v>0</v>
      </c>
      <c r="C17" s="6">
        <f>'Casier 2'!H5</f>
        <v>0</v>
      </c>
      <c r="D17" s="19">
        <f>'Casier 2'!I5</f>
        <v>0</v>
      </c>
    </row>
    <row r="18" spans="1:4" x14ac:dyDescent="0.25">
      <c r="A18" s="32">
        <v>0.02</v>
      </c>
      <c r="B18" s="6">
        <f>'Casier 2'!G4</f>
        <v>0</v>
      </c>
      <c r="C18" s="6">
        <f>'Casier 2'!H4</f>
        <v>0</v>
      </c>
      <c r="D18" s="19">
        <f>'Casier 2'!I4</f>
        <v>0</v>
      </c>
    </row>
    <row r="19" spans="1:4" x14ac:dyDescent="0.25">
      <c r="A19" s="32">
        <v>0.01</v>
      </c>
      <c r="B19" s="6">
        <f>'Casier 2'!G3</f>
        <v>0</v>
      </c>
      <c r="C19" s="6">
        <f>'Casier 2'!H3</f>
        <v>0</v>
      </c>
      <c r="D19" s="19">
        <f>'Casier 2'!I3</f>
        <v>0</v>
      </c>
    </row>
    <row r="20" spans="1:4" x14ac:dyDescent="0.25">
      <c r="A20" s="16" t="s">
        <v>40</v>
      </c>
      <c r="B20" s="87">
        <f>'Casier 2'!G20</f>
        <v>0</v>
      </c>
      <c r="C20" s="88"/>
    </row>
  </sheetData>
  <mergeCells count="9">
    <mergeCell ref="B8:C8"/>
    <mergeCell ref="B9:C9"/>
    <mergeCell ref="B10:C10"/>
    <mergeCell ref="B20:C20"/>
    <mergeCell ref="B3:C3"/>
    <mergeCell ref="B4:C4"/>
    <mergeCell ref="B5:C5"/>
    <mergeCell ref="B6:C6"/>
    <mergeCell ref="B7:C7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0"/>
  <sheetViews>
    <sheetView workbookViewId="0">
      <selection activeCell="A3" sqref="A3:D20"/>
    </sheetView>
  </sheetViews>
  <sheetFormatPr baseColWidth="10" defaultRowHeight="15" x14ac:dyDescent="0.25"/>
  <sheetData>
    <row r="3" spans="1:4" x14ac:dyDescent="0.25">
      <c r="A3" s="6"/>
      <c r="B3" s="72" t="s">
        <v>30</v>
      </c>
      <c r="C3" s="73"/>
      <c r="D3" s="6" t="s">
        <v>6</v>
      </c>
    </row>
    <row r="4" spans="1:4" x14ac:dyDescent="0.25">
      <c r="A4" s="7" t="s">
        <v>25</v>
      </c>
      <c r="B4" s="72">
        <f>'casier 3'!B33:C33</f>
        <v>0</v>
      </c>
      <c r="C4" s="73"/>
      <c r="D4" s="17">
        <f>'casier 3'!D33</f>
        <v>0</v>
      </c>
    </row>
    <row r="5" spans="1:4" x14ac:dyDescent="0.25">
      <c r="A5" s="7" t="s">
        <v>26</v>
      </c>
      <c r="B5" s="72">
        <f>'casier 3'!B34:C34</f>
        <v>0</v>
      </c>
      <c r="C5" s="73"/>
      <c r="D5" s="17">
        <f>'casier 3'!D34</f>
        <v>0</v>
      </c>
    </row>
    <row r="6" spans="1:4" x14ac:dyDescent="0.25">
      <c r="A6" s="7" t="s">
        <v>33</v>
      </c>
      <c r="B6" s="72">
        <f>'casier 3'!B35:C35</f>
        <v>0</v>
      </c>
      <c r="C6" s="73"/>
      <c r="D6" s="17">
        <f>'casier 3'!D35</f>
        <v>0</v>
      </c>
    </row>
    <row r="7" spans="1:4" x14ac:dyDescent="0.25">
      <c r="A7" s="7" t="s">
        <v>27</v>
      </c>
      <c r="B7" s="72">
        <f>'casier 3'!B36:C36</f>
        <v>0</v>
      </c>
      <c r="C7" s="73"/>
      <c r="D7" s="17">
        <f>'casier 3'!D36</f>
        <v>0</v>
      </c>
    </row>
    <row r="8" spans="1:4" x14ac:dyDescent="0.25">
      <c r="A8" s="7" t="s">
        <v>28</v>
      </c>
      <c r="B8" s="72">
        <f>'casier 3'!B37:C37</f>
        <v>0</v>
      </c>
      <c r="C8" s="73"/>
      <c r="D8" s="17">
        <f>'casier 3'!D37</f>
        <v>0</v>
      </c>
    </row>
    <row r="9" spans="1:4" x14ac:dyDescent="0.25">
      <c r="A9" s="7" t="s">
        <v>29</v>
      </c>
      <c r="B9" s="72">
        <f>'casier 3'!B38:C38</f>
        <v>0</v>
      </c>
      <c r="C9" s="73"/>
      <c r="D9" s="17">
        <f>'casier 3'!D37</f>
        <v>0</v>
      </c>
    </row>
    <row r="10" spans="1:4" x14ac:dyDescent="0.25">
      <c r="A10" s="7" t="s">
        <v>32</v>
      </c>
      <c r="B10" s="72">
        <f>'casier 3'!B39:C39</f>
        <v>0</v>
      </c>
      <c r="C10" s="73"/>
      <c r="D10" s="17">
        <f>'casier 3'!D39</f>
        <v>0</v>
      </c>
    </row>
    <row r="11" spans="1:4" x14ac:dyDescent="0.25">
      <c r="A11" s="7"/>
      <c r="B11" s="31" t="s">
        <v>57</v>
      </c>
      <c r="C11" s="31" t="s">
        <v>55</v>
      </c>
      <c r="D11" s="17"/>
    </row>
    <row r="12" spans="1:4" x14ac:dyDescent="0.25">
      <c r="A12" s="32">
        <v>2</v>
      </c>
      <c r="B12" s="6">
        <f>'casier 3'!B31</f>
        <v>0</v>
      </c>
      <c r="C12" s="6">
        <f>'casier 3'!C31</f>
        <v>0</v>
      </c>
      <c r="D12" s="19">
        <f>'casier 3'!D31</f>
        <v>0</v>
      </c>
    </row>
    <row r="13" spans="1:4" x14ac:dyDescent="0.25">
      <c r="A13" s="32">
        <v>1</v>
      </c>
      <c r="B13" s="6">
        <f>'casier 3'!B30</f>
        <v>0</v>
      </c>
      <c r="C13" s="6">
        <f>'casier 3'!C30</f>
        <v>0</v>
      </c>
      <c r="D13" s="19">
        <f>'casier 3'!D30</f>
        <v>0</v>
      </c>
    </row>
    <row r="14" spans="1:4" x14ac:dyDescent="0.25">
      <c r="A14" s="32">
        <v>0.5</v>
      </c>
      <c r="B14" s="6">
        <f>'casier 3'!B29</f>
        <v>0</v>
      </c>
      <c r="C14" s="6">
        <f>'casier 3'!C29</f>
        <v>0</v>
      </c>
      <c r="D14" s="19">
        <f>'casier 3'!D29</f>
        <v>0</v>
      </c>
    </row>
    <row r="15" spans="1:4" x14ac:dyDescent="0.25">
      <c r="A15" s="32">
        <v>0.2</v>
      </c>
      <c r="B15" s="6">
        <f>'casier 3'!B28</f>
        <v>0</v>
      </c>
      <c r="C15" s="6">
        <f>'casier 3'!C28</f>
        <v>0</v>
      </c>
      <c r="D15" s="19">
        <f>'casier 3'!D28</f>
        <v>0</v>
      </c>
    </row>
    <row r="16" spans="1:4" x14ac:dyDescent="0.25">
      <c r="A16" s="32">
        <v>0.1</v>
      </c>
      <c r="B16" s="6">
        <f>'casier 3'!B27</f>
        <v>0</v>
      </c>
      <c r="C16" s="6">
        <f>'casier 3'!C27</f>
        <v>0</v>
      </c>
      <c r="D16" s="19">
        <f>'casier 3'!D27</f>
        <v>0</v>
      </c>
    </row>
    <row r="17" spans="1:4" x14ac:dyDescent="0.25">
      <c r="A17" s="32">
        <v>0.05</v>
      </c>
      <c r="B17" s="6">
        <f>'casier 3'!B26</f>
        <v>0</v>
      </c>
      <c r="C17" s="6">
        <f>'casier 3'!C26</f>
        <v>0</v>
      </c>
      <c r="D17" s="19">
        <f>'casier 3'!D26</f>
        <v>0</v>
      </c>
    </row>
    <row r="18" spans="1:4" x14ac:dyDescent="0.25">
      <c r="A18" s="32">
        <v>0.02</v>
      </c>
      <c r="B18" s="6">
        <f>'casier 3'!B25</f>
        <v>0</v>
      </c>
      <c r="C18" s="6">
        <f>'casier 3'!C25</f>
        <v>0</v>
      </c>
      <c r="D18" s="19">
        <f>'casier 3'!D25</f>
        <v>0</v>
      </c>
    </row>
    <row r="19" spans="1:4" x14ac:dyDescent="0.25">
      <c r="A19" s="32">
        <v>0.01</v>
      </c>
      <c r="B19" s="6">
        <f>'casier 3'!B24</f>
        <v>0</v>
      </c>
      <c r="C19" s="6">
        <f>'casier 3'!C24</f>
        <v>0</v>
      </c>
      <c r="D19" s="19">
        <f>'casier 3'!D24</f>
        <v>0</v>
      </c>
    </row>
    <row r="20" spans="1:4" x14ac:dyDescent="0.25">
      <c r="A20" s="16" t="s">
        <v>41</v>
      </c>
      <c r="B20" s="87">
        <f>'casier 3'!B41</f>
        <v>0</v>
      </c>
      <c r="C20" s="88"/>
    </row>
  </sheetData>
  <mergeCells count="9">
    <mergeCell ref="B3:C3"/>
    <mergeCell ref="B4:C4"/>
    <mergeCell ref="B5:C5"/>
    <mergeCell ref="B20:C20"/>
    <mergeCell ref="B6:C6"/>
    <mergeCell ref="B7:C7"/>
    <mergeCell ref="B8:C8"/>
    <mergeCell ref="B9:C9"/>
    <mergeCell ref="B10:C10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0"/>
  <sheetViews>
    <sheetView workbookViewId="0">
      <selection activeCell="A3" sqref="A3:D20"/>
    </sheetView>
  </sheetViews>
  <sheetFormatPr baseColWidth="10" defaultRowHeight="15" x14ac:dyDescent="0.25"/>
  <sheetData>
    <row r="3" spans="1:4" x14ac:dyDescent="0.25">
      <c r="A3" s="6"/>
      <c r="B3" s="72" t="s">
        <v>30</v>
      </c>
      <c r="C3" s="73"/>
      <c r="D3" s="6" t="s">
        <v>6</v>
      </c>
    </row>
    <row r="4" spans="1:4" x14ac:dyDescent="0.25">
      <c r="A4" s="7" t="s">
        <v>25</v>
      </c>
      <c r="B4" s="72">
        <f>'casier 4'!G33</f>
        <v>0</v>
      </c>
      <c r="C4" s="73"/>
      <c r="D4" s="17">
        <f>'casier 4'!I33</f>
        <v>0</v>
      </c>
    </row>
    <row r="5" spans="1:4" x14ac:dyDescent="0.25">
      <c r="A5" s="7" t="s">
        <v>26</v>
      </c>
      <c r="B5" s="72">
        <f>'casier 4'!G34</f>
        <v>0</v>
      </c>
      <c r="C5" s="73"/>
      <c r="D5" s="17">
        <f>'casier 4'!I34</f>
        <v>0</v>
      </c>
    </row>
    <row r="6" spans="1:4" x14ac:dyDescent="0.25">
      <c r="A6" s="7" t="s">
        <v>33</v>
      </c>
      <c r="B6" s="72">
        <f>'casier 4'!G35</f>
        <v>0</v>
      </c>
      <c r="C6" s="73"/>
      <c r="D6" s="17">
        <f>'casier 4'!I35</f>
        <v>0</v>
      </c>
    </row>
    <row r="7" spans="1:4" x14ac:dyDescent="0.25">
      <c r="A7" s="7" t="s">
        <v>27</v>
      </c>
      <c r="B7" s="72">
        <f>'casier 4'!G36</f>
        <v>0</v>
      </c>
      <c r="C7" s="73"/>
      <c r="D7" s="17">
        <f>'casier 4'!I36</f>
        <v>0</v>
      </c>
    </row>
    <row r="8" spans="1:4" x14ac:dyDescent="0.25">
      <c r="A8" s="7" t="s">
        <v>28</v>
      </c>
      <c r="B8" s="72">
        <f>'casier 4'!G37</f>
        <v>0</v>
      </c>
      <c r="C8" s="73"/>
      <c r="D8" s="17">
        <f>'casier 4'!I37</f>
        <v>0</v>
      </c>
    </row>
    <row r="9" spans="1:4" x14ac:dyDescent="0.25">
      <c r="A9" s="7" t="s">
        <v>29</v>
      </c>
      <c r="B9" s="72">
        <f>'casier 4'!G38</f>
        <v>0</v>
      </c>
      <c r="C9" s="73"/>
      <c r="D9" s="17">
        <f>'casier 4'!I38</f>
        <v>0</v>
      </c>
    </row>
    <row r="10" spans="1:4" x14ac:dyDescent="0.25">
      <c r="A10" s="7" t="s">
        <v>32</v>
      </c>
      <c r="B10" s="72">
        <f>'casier 4'!G39</f>
        <v>0</v>
      </c>
      <c r="C10" s="73"/>
      <c r="D10" s="17">
        <f>'casier 4'!I39</f>
        <v>0</v>
      </c>
    </row>
    <row r="11" spans="1:4" x14ac:dyDescent="0.25">
      <c r="A11" s="7"/>
      <c r="B11" s="31" t="s">
        <v>57</v>
      </c>
      <c r="C11" s="31" t="s">
        <v>55</v>
      </c>
      <c r="D11" s="17"/>
    </row>
    <row r="12" spans="1:4" x14ac:dyDescent="0.25">
      <c r="A12" s="32">
        <v>2</v>
      </c>
      <c r="B12" s="6">
        <f>'casier 4'!G31</f>
        <v>0</v>
      </c>
      <c r="C12" s="6">
        <f>'casier 4'!H31</f>
        <v>0</v>
      </c>
      <c r="D12" s="19">
        <f>'casier 4'!I31</f>
        <v>0</v>
      </c>
    </row>
    <row r="13" spans="1:4" x14ac:dyDescent="0.25">
      <c r="A13" s="32">
        <v>1</v>
      </c>
      <c r="B13" s="6">
        <f>'casier 4'!G30</f>
        <v>0</v>
      </c>
      <c r="C13" s="6">
        <f>'casier 4'!H30</f>
        <v>0</v>
      </c>
      <c r="D13" s="19">
        <f>'casier 4'!I30</f>
        <v>0</v>
      </c>
    </row>
    <row r="14" spans="1:4" x14ac:dyDescent="0.25">
      <c r="A14" s="32">
        <v>0.5</v>
      </c>
      <c r="B14" s="6">
        <f>'casier 4'!G29</f>
        <v>0</v>
      </c>
      <c r="C14" s="6">
        <f>'casier 4'!H29</f>
        <v>0</v>
      </c>
      <c r="D14" s="19">
        <f>'casier 4'!I29</f>
        <v>0</v>
      </c>
    </row>
    <row r="15" spans="1:4" x14ac:dyDescent="0.25">
      <c r="A15" s="32">
        <v>0.2</v>
      </c>
      <c r="B15" s="6">
        <f>'casier 4'!G28</f>
        <v>0</v>
      </c>
      <c r="C15" s="6">
        <f>'casier 4'!H28</f>
        <v>0</v>
      </c>
      <c r="D15" s="19">
        <f>'casier 4'!I28</f>
        <v>0</v>
      </c>
    </row>
    <row r="16" spans="1:4" x14ac:dyDescent="0.25">
      <c r="A16" s="32">
        <v>0.1</v>
      </c>
      <c r="B16" s="6">
        <f>'casier 4'!G27</f>
        <v>0</v>
      </c>
      <c r="C16" s="6">
        <f>'casier 4'!H27</f>
        <v>0</v>
      </c>
      <c r="D16" s="19">
        <f>'casier 4'!I27</f>
        <v>0</v>
      </c>
    </row>
    <row r="17" spans="1:4" x14ac:dyDescent="0.25">
      <c r="A17" s="32">
        <v>0.05</v>
      </c>
      <c r="B17" s="6">
        <f>'casier 4'!G26</f>
        <v>0</v>
      </c>
      <c r="C17" s="6">
        <f>'casier 4'!H26</f>
        <v>0</v>
      </c>
      <c r="D17" s="19">
        <f>'casier 4'!I26</f>
        <v>0</v>
      </c>
    </row>
    <row r="18" spans="1:4" x14ac:dyDescent="0.25">
      <c r="A18" s="32">
        <v>0.02</v>
      </c>
      <c r="B18" s="6">
        <f>'casier 4'!G25</f>
        <v>0</v>
      </c>
      <c r="C18" s="6">
        <f>'casier 4'!H25</f>
        <v>0</v>
      </c>
      <c r="D18" s="19">
        <f>'casier 4'!I25</f>
        <v>0</v>
      </c>
    </row>
    <row r="19" spans="1:4" x14ac:dyDescent="0.25">
      <c r="A19" s="32">
        <v>0.01</v>
      </c>
      <c r="B19" s="6">
        <f>'casier 4'!G24</f>
        <v>0</v>
      </c>
      <c r="C19" s="6">
        <f>'casier 4'!H24</f>
        <v>0</v>
      </c>
      <c r="D19" s="19">
        <f>'casier 4'!I24</f>
        <v>0</v>
      </c>
    </row>
    <row r="20" spans="1:4" x14ac:dyDescent="0.25">
      <c r="A20" s="16" t="s">
        <v>42</v>
      </c>
      <c r="B20" s="87">
        <f>'casier 4'!G41</f>
        <v>0</v>
      </c>
      <c r="C20" s="88"/>
    </row>
  </sheetData>
  <mergeCells count="9">
    <mergeCell ref="B3:C3"/>
    <mergeCell ref="B4:C4"/>
    <mergeCell ref="B20:C20"/>
    <mergeCell ref="B8:C8"/>
    <mergeCell ref="B9:C9"/>
    <mergeCell ref="B10:C10"/>
    <mergeCell ref="B5:C5"/>
    <mergeCell ref="B6:C6"/>
    <mergeCell ref="B7:C7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0"/>
  <sheetViews>
    <sheetView workbookViewId="0">
      <selection activeCell="A3" sqref="A3:D20"/>
    </sheetView>
  </sheetViews>
  <sheetFormatPr baseColWidth="10" defaultRowHeight="15" x14ac:dyDescent="0.25"/>
  <sheetData>
    <row r="3" spans="1:4" x14ac:dyDescent="0.25">
      <c r="A3" s="6"/>
      <c r="B3" s="72" t="s">
        <v>30</v>
      </c>
      <c r="C3" s="73"/>
      <c r="D3" s="6" t="s">
        <v>6</v>
      </c>
    </row>
    <row r="4" spans="1:4" x14ac:dyDescent="0.25">
      <c r="A4" s="7" t="s">
        <v>25</v>
      </c>
      <c r="B4" s="72">
        <f>'casier 5'!B12</f>
        <v>0</v>
      </c>
      <c r="C4" s="73"/>
      <c r="D4" s="17">
        <f>'casier 5'!D12</f>
        <v>0</v>
      </c>
    </row>
    <row r="5" spans="1:4" x14ac:dyDescent="0.25">
      <c r="A5" s="7" t="s">
        <v>26</v>
      </c>
      <c r="B5" s="72">
        <f>'casier 5'!B13</f>
        <v>0</v>
      </c>
      <c r="C5" s="73"/>
      <c r="D5" s="17">
        <f>'casier 5'!D13</f>
        <v>0</v>
      </c>
    </row>
    <row r="6" spans="1:4" x14ac:dyDescent="0.25">
      <c r="A6" s="7" t="s">
        <v>33</v>
      </c>
      <c r="B6" s="72">
        <f>'casier 5'!B14</f>
        <v>0</v>
      </c>
      <c r="C6" s="73"/>
      <c r="D6" s="17">
        <f>'casier 5'!D14</f>
        <v>0</v>
      </c>
    </row>
    <row r="7" spans="1:4" x14ac:dyDescent="0.25">
      <c r="A7" s="7" t="s">
        <v>27</v>
      </c>
      <c r="B7" s="72">
        <f>'casier 5'!B15</f>
        <v>0</v>
      </c>
      <c r="C7" s="73"/>
      <c r="D7" s="17">
        <f>'casier 5'!D15</f>
        <v>0</v>
      </c>
    </row>
    <row r="8" spans="1:4" x14ac:dyDescent="0.25">
      <c r="A8" s="7" t="s">
        <v>28</v>
      </c>
      <c r="B8" s="72">
        <f>'casier 5'!B16</f>
        <v>0</v>
      </c>
      <c r="C8" s="73"/>
      <c r="D8" s="17">
        <f>'casier 5'!D16</f>
        <v>0</v>
      </c>
    </row>
    <row r="9" spans="1:4" x14ac:dyDescent="0.25">
      <c r="A9" s="7" t="s">
        <v>29</v>
      </c>
      <c r="B9" s="72">
        <f>'casier 5'!B17</f>
        <v>0</v>
      </c>
      <c r="C9" s="73"/>
      <c r="D9" s="17">
        <f>'casier 5'!D17</f>
        <v>0</v>
      </c>
    </row>
    <row r="10" spans="1:4" x14ac:dyDescent="0.25">
      <c r="A10" s="7" t="s">
        <v>32</v>
      </c>
      <c r="B10" s="72">
        <f>'casier 5'!B18</f>
        <v>0</v>
      </c>
      <c r="C10" s="73"/>
      <c r="D10" s="17">
        <f>'casier 5'!D18</f>
        <v>0</v>
      </c>
    </row>
    <row r="11" spans="1:4" x14ac:dyDescent="0.25">
      <c r="A11" s="7"/>
      <c r="B11" s="31" t="s">
        <v>57</v>
      </c>
      <c r="C11" s="45" t="s">
        <v>55</v>
      </c>
      <c r="D11" s="17"/>
    </row>
    <row r="12" spans="1:4" x14ac:dyDescent="0.25">
      <c r="A12" s="32">
        <v>2</v>
      </c>
      <c r="B12" s="6">
        <f>'casier 5'!B10</f>
        <v>0</v>
      </c>
      <c r="C12" s="6">
        <f>'casier 5'!C10</f>
        <v>0</v>
      </c>
      <c r="D12" s="19">
        <f>'casier 5'!D10</f>
        <v>0</v>
      </c>
    </row>
    <row r="13" spans="1:4" x14ac:dyDescent="0.25">
      <c r="A13" s="32">
        <v>1</v>
      </c>
      <c r="B13" s="6">
        <f>'casier 5'!B9</f>
        <v>0</v>
      </c>
      <c r="C13" s="6">
        <f>'casier 5'!C9</f>
        <v>0</v>
      </c>
      <c r="D13" s="19">
        <f>'casier 5'!D9</f>
        <v>0</v>
      </c>
    </row>
    <row r="14" spans="1:4" x14ac:dyDescent="0.25">
      <c r="A14" s="32">
        <v>0.5</v>
      </c>
      <c r="B14" s="6">
        <f>'casier 5'!B8</f>
        <v>0</v>
      </c>
      <c r="C14" s="6">
        <f>'casier 5'!C8</f>
        <v>0</v>
      </c>
      <c r="D14" s="19">
        <f>'casier 5'!D8</f>
        <v>0</v>
      </c>
    </row>
    <row r="15" spans="1:4" x14ac:dyDescent="0.25">
      <c r="A15" s="32">
        <v>0.2</v>
      </c>
      <c r="B15" s="6">
        <f>'casier 5'!B7</f>
        <v>0</v>
      </c>
      <c r="C15" s="6">
        <f>'casier 5'!C7</f>
        <v>0</v>
      </c>
      <c r="D15" s="19">
        <f>'casier 5'!D7</f>
        <v>0</v>
      </c>
    </row>
    <row r="16" spans="1:4" x14ac:dyDescent="0.25">
      <c r="A16" s="32">
        <v>0.1</v>
      </c>
      <c r="B16" s="6">
        <f>'casier 5'!B6</f>
        <v>0</v>
      </c>
      <c r="C16" s="6">
        <f>'casier 5'!C6</f>
        <v>0</v>
      </c>
      <c r="D16" s="19">
        <f>'casier 5'!D6</f>
        <v>0</v>
      </c>
    </row>
    <row r="17" spans="1:4" x14ac:dyDescent="0.25">
      <c r="A17" s="32">
        <v>0.05</v>
      </c>
      <c r="B17" s="6">
        <f>'casier 5'!B5</f>
        <v>0</v>
      </c>
      <c r="C17" s="6">
        <f>'casier 5'!C6</f>
        <v>0</v>
      </c>
      <c r="D17" s="19">
        <f>'casier 5'!D5</f>
        <v>0</v>
      </c>
    </row>
    <row r="18" spans="1:4" x14ac:dyDescent="0.25">
      <c r="A18" s="32">
        <v>0.02</v>
      </c>
      <c r="B18" s="6">
        <f>'casier 5'!B4</f>
        <v>0</v>
      </c>
      <c r="C18" s="6">
        <f>'casier 5'!C4</f>
        <v>0</v>
      </c>
      <c r="D18" s="19">
        <f>'casier 5'!D4</f>
        <v>0</v>
      </c>
    </row>
    <row r="19" spans="1:4" x14ac:dyDescent="0.25">
      <c r="A19" s="32">
        <v>0.01</v>
      </c>
      <c r="B19" s="6">
        <f>'casier 5'!B3</f>
        <v>0</v>
      </c>
      <c r="C19" s="6">
        <f>'casier 5'!C3</f>
        <v>0</v>
      </c>
      <c r="D19" s="19">
        <f>'casier 5'!D3</f>
        <v>0</v>
      </c>
    </row>
    <row r="20" spans="1:4" x14ac:dyDescent="0.25">
      <c r="A20" s="16" t="s">
        <v>43</v>
      </c>
      <c r="B20" s="95">
        <f>'casier 5'!B20</f>
        <v>0</v>
      </c>
      <c r="C20" s="96"/>
    </row>
  </sheetData>
  <mergeCells count="9">
    <mergeCell ref="B9:C9"/>
    <mergeCell ref="B10:C10"/>
    <mergeCell ref="B20:C20"/>
    <mergeCell ref="B3:C3"/>
    <mergeCell ref="B4:C4"/>
    <mergeCell ref="B5:C5"/>
    <mergeCell ref="B6:C6"/>
    <mergeCell ref="B7:C7"/>
    <mergeCell ref="B8:C8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0"/>
  <sheetViews>
    <sheetView workbookViewId="0">
      <selection activeCell="A3" sqref="A3:D20"/>
    </sheetView>
  </sheetViews>
  <sheetFormatPr baseColWidth="10" defaultRowHeight="15" x14ac:dyDescent="0.25"/>
  <sheetData>
    <row r="3" spans="1:4" x14ac:dyDescent="0.25">
      <c r="A3" s="6"/>
      <c r="B3" s="72" t="s">
        <v>30</v>
      </c>
      <c r="C3" s="73"/>
      <c r="D3" s="6" t="s">
        <v>6</v>
      </c>
    </row>
    <row r="4" spans="1:4" x14ac:dyDescent="0.25">
      <c r="A4" s="7" t="s">
        <v>25</v>
      </c>
      <c r="B4" s="72">
        <f>casier6!G12</f>
        <v>0</v>
      </c>
      <c r="C4" s="73"/>
      <c r="D4" s="17">
        <f>casier6!I12</f>
        <v>0</v>
      </c>
    </row>
    <row r="5" spans="1:4" x14ac:dyDescent="0.25">
      <c r="A5" s="7" t="s">
        <v>26</v>
      </c>
      <c r="B5" s="72">
        <f>casier6!G13</f>
        <v>0</v>
      </c>
      <c r="C5" s="73"/>
      <c r="D5" s="17">
        <f>casier6!I13</f>
        <v>0</v>
      </c>
    </row>
    <row r="6" spans="1:4" x14ac:dyDescent="0.25">
      <c r="A6" s="7" t="s">
        <v>33</v>
      </c>
      <c r="B6" s="72">
        <f>casier6!G14</f>
        <v>0</v>
      </c>
      <c r="C6" s="73"/>
      <c r="D6" s="17">
        <f>casier6!I14</f>
        <v>0</v>
      </c>
    </row>
    <row r="7" spans="1:4" x14ac:dyDescent="0.25">
      <c r="A7" s="7" t="s">
        <v>27</v>
      </c>
      <c r="B7" s="72">
        <f>casier6!G15</f>
        <v>0</v>
      </c>
      <c r="C7" s="73"/>
      <c r="D7" s="17">
        <f>casier6!I15</f>
        <v>0</v>
      </c>
    </row>
    <row r="8" spans="1:4" x14ac:dyDescent="0.25">
      <c r="A8" s="7" t="s">
        <v>28</v>
      </c>
      <c r="B8" s="72">
        <f>casier6!G16</f>
        <v>0</v>
      </c>
      <c r="C8" s="73"/>
      <c r="D8" s="17">
        <f>casier6!I16</f>
        <v>0</v>
      </c>
    </row>
    <row r="9" spans="1:4" x14ac:dyDescent="0.25">
      <c r="A9" s="7" t="s">
        <v>29</v>
      </c>
      <c r="B9" s="72">
        <f>casier6!G17</f>
        <v>0</v>
      </c>
      <c r="C9" s="73"/>
      <c r="D9" s="17">
        <f>casier6!I17</f>
        <v>0</v>
      </c>
    </row>
    <row r="10" spans="1:4" x14ac:dyDescent="0.25">
      <c r="A10" s="7" t="s">
        <v>32</v>
      </c>
      <c r="B10" s="72">
        <f>casier6!G18</f>
        <v>0</v>
      </c>
      <c r="C10" s="73"/>
      <c r="D10" s="17">
        <f>casier6!I18</f>
        <v>0</v>
      </c>
    </row>
    <row r="11" spans="1:4" x14ac:dyDescent="0.25">
      <c r="A11" s="7"/>
      <c r="B11" s="31" t="s">
        <v>57</v>
      </c>
      <c r="C11" s="31" t="s">
        <v>55</v>
      </c>
      <c r="D11" s="17"/>
    </row>
    <row r="12" spans="1:4" x14ac:dyDescent="0.25">
      <c r="A12" s="32">
        <v>2</v>
      </c>
      <c r="B12" s="6">
        <f>casier6!G10</f>
        <v>0</v>
      </c>
      <c r="C12" s="6">
        <f>casier6!H10</f>
        <v>0</v>
      </c>
      <c r="D12" s="19">
        <f>casier6!I10</f>
        <v>0</v>
      </c>
    </row>
    <row r="13" spans="1:4" x14ac:dyDescent="0.25">
      <c r="A13" s="32">
        <v>1</v>
      </c>
      <c r="B13" s="6">
        <f>casier6!G9</f>
        <v>0</v>
      </c>
      <c r="C13" s="6">
        <f>casier6!H9</f>
        <v>0</v>
      </c>
      <c r="D13" s="19">
        <f>casier6!I9</f>
        <v>0</v>
      </c>
    </row>
    <row r="14" spans="1:4" x14ac:dyDescent="0.25">
      <c r="A14" s="32">
        <v>0.5</v>
      </c>
      <c r="B14" s="6">
        <f>casier6!G8</f>
        <v>0</v>
      </c>
      <c r="C14" s="6">
        <f>casier6!H8</f>
        <v>0</v>
      </c>
      <c r="D14" s="19">
        <f>casier6!I8</f>
        <v>0</v>
      </c>
    </row>
    <row r="15" spans="1:4" x14ac:dyDescent="0.25">
      <c r="A15" s="32">
        <v>0.2</v>
      </c>
      <c r="B15" s="6">
        <f>casier6!G7</f>
        <v>0</v>
      </c>
      <c r="C15" s="6">
        <f>casier6!H7</f>
        <v>0</v>
      </c>
      <c r="D15" s="19">
        <f>casier6!I7</f>
        <v>0</v>
      </c>
    </row>
    <row r="16" spans="1:4" x14ac:dyDescent="0.25">
      <c r="A16" s="32">
        <v>0.1</v>
      </c>
      <c r="B16" s="6">
        <f>casier6!G6</f>
        <v>0</v>
      </c>
      <c r="C16" s="6">
        <f>casier6!H6</f>
        <v>0</v>
      </c>
      <c r="D16" s="19">
        <f>casier6!I6</f>
        <v>0</v>
      </c>
    </row>
    <row r="17" spans="1:4" x14ac:dyDescent="0.25">
      <c r="A17" s="32">
        <v>0.05</v>
      </c>
      <c r="B17" s="6">
        <f>casier6!G5</f>
        <v>0</v>
      </c>
      <c r="C17" s="6">
        <f>casier6!H5</f>
        <v>0</v>
      </c>
      <c r="D17" s="19">
        <f>casier6!I5</f>
        <v>0</v>
      </c>
    </row>
    <row r="18" spans="1:4" x14ac:dyDescent="0.25">
      <c r="A18" s="32">
        <v>0.02</v>
      </c>
      <c r="B18" s="6">
        <f>casier6!G4</f>
        <v>0</v>
      </c>
      <c r="C18" s="6">
        <f>casier6!H4</f>
        <v>0</v>
      </c>
      <c r="D18" s="19">
        <f>casier6!I4</f>
        <v>0</v>
      </c>
    </row>
    <row r="19" spans="1:4" x14ac:dyDescent="0.25">
      <c r="A19" s="32">
        <v>0.01</v>
      </c>
      <c r="B19" s="6">
        <f>casier6!G3</f>
        <v>0</v>
      </c>
      <c r="C19" s="6">
        <f>casier6!H3</f>
        <v>0</v>
      </c>
      <c r="D19" s="19">
        <f>casier6!I3</f>
        <v>0</v>
      </c>
    </row>
    <row r="20" spans="1:4" x14ac:dyDescent="0.25">
      <c r="A20" s="16" t="s">
        <v>44</v>
      </c>
      <c r="B20" s="95">
        <f>casier6!G20</f>
        <v>0</v>
      </c>
      <c r="C20" s="96"/>
    </row>
  </sheetData>
  <mergeCells count="9">
    <mergeCell ref="B8:C8"/>
    <mergeCell ref="B9:C9"/>
    <mergeCell ref="B10:C10"/>
    <mergeCell ref="B20:C20"/>
    <mergeCell ref="B3:C3"/>
    <mergeCell ref="B4:C4"/>
    <mergeCell ref="B5:C5"/>
    <mergeCell ref="B6:C6"/>
    <mergeCell ref="B7:C7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0"/>
  <sheetViews>
    <sheetView workbookViewId="0">
      <selection activeCell="A3" sqref="A3:D20"/>
    </sheetView>
  </sheetViews>
  <sheetFormatPr baseColWidth="10" defaultRowHeight="15" x14ac:dyDescent="0.25"/>
  <sheetData>
    <row r="3" spans="1:4" x14ac:dyDescent="0.25">
      <c r="A3" s="6"/>
      <c r="B3" s="72" t="s">
        <v>30</v>
      </c>
      <c r="C3" s="73"/>
      <c r="D3" s="6" t="s">
        <v>6</v>
      </c>
    </row>
    <row r="4" spans="1:4" x14ac:dyDescent="0.25">
      <c r="A4" s="7" t="s">
        <v>25</v>
      </c>
      <c r="B4" s="72">
        <f>'casier 7'!B33</f>
        <v>0</v>
      </c>
      <c r="C4" s="73"/>
      <c r="D4" s="17">
        <f>'casier 7'!D33</f>
        <v>0</v>
      </c>
    </row>
    <row r="5" spans="1:4" x14ac:dyDescent="0.25">
      <c r="A5" s="7" t="s">
        <v>26</v>
      </c>
      <c r="B5" s="72">
        <f>'casier 7'!B34</f>
        <v>0</v>
      </c>
      <c r="C5" s="73"/>
      <c r="D5" s="17">
        <f>'casier 7'!D34</f>
        <v>0</v>
      </c>
    </row>
    <row r="6" spans="1:4" x14ac:dyDescent="0.25">
      <c r="A6" s="7" t="s">
        <v>33</v>
      </c>
      <c r="B6" s="72">
        <f>'casier 7'!B35</f>
        <v>0</v>
      </c>
      <c r="C6" s="73"/>
      <c r="D6" s="17">
        <f>'casier 7'!D35</f>
        <v>0</v>
      </c>
    </row>
    <row r="7" spans="1:4" x14ac:dyDescent="0.25">
      <c r="A7" s="7" t="s">
        <v>27</v>
      </c>
      <c r="B7" s="72">
        <f>'casier 7'!B36</f>
        <v>0</v>
      </c>
      <c r="C7" s="73"/>
      <c r="D7" s="17">
        <f>'casier 7'!D36</f>
        <v>0</v>
      </c>
    </row>
    <row r="8" spans="1:4" x14ac:dyDescent="0.25">
      <c r="A8" s="7" t="s">
        <v>28</v>
      </c>
      <c r="B8" s="72">
        <f>'casier 7'!B37</f>
        <v>0</v>
      </c>
      <c r="C8" s="73"/>
      <c r="D8" s="17">
        <f>'casier 7'!D37</f>
        <v>0</v>
      </c>
    </row>
    <row r="9" spans="1:4" x14ac:dyDescent="0.25">
      <c r="A9" s="7" t="s">
        <v>29</v>
      </c>
      <c r="B9" s="72">
        <f>'casier 7'!B38</f>
        <v>0</v>
      </c>
      <c r="C9" s="73"/>
      <c r="D9" s="17">
        <f>'casier 7'!D38</f>
        <v>0</v>
      </c>
    </row>
    <row r="10" spans="1:4" x14ac:dyDescent="0.25">
      <c r="A10" s="7" t="s">
        <v>32</v>
      </c>
      <c r="B10" s="72">
        <f>'casier 7'!B39</f>
        <v>0</v>
      </c>
      <c r="C10" s="73"/>
      <c r="D10" s="17">
        <f>'casier 7'!D39</f>
        <v>0</v>
      </c>
    </row>
    <row r="11" spans="1:4" x14ac:dyDescent="0.25">
      <c r="A11" s="7"/>
      <c r="B11" s="31" t="s">
        <v>57</v>
      </c>
      <c r="C11" s="31" t="s">
        <v>55</v>
      </c>
      <c r="D11" s="17"/>
    </row>
    <row r="12" spans="1:4" x14ac:dyDescent="0.25">
      <c r="A12" s="32">
        <v>2</v>
      </c>
      <c r="B12" s="6">
        <f>'casier 7'!B31</f>
        <v>0</v>
      </c>
      <c r="C12" s="6">
        <f>'casier 7'!C31</f>
        <v>0</v>
      </c>
      <c r="D12" s="19">
        <f>'casier 7'!D31</f>
        <v>0</v>
      </c>
    </row>
    <row r="13" spans="1:4" x14ac:dyDescent="0.25">
      <c r="A13" s="32">
        <v>1</v>
      </c>
      <c r="B13" s="6">
        <f>'casier 7'!B30</f>
        <v>0</v>
      </c>
      <c r="C13" s="6">
        <f>'casier 7'!C30</f>
        <v>0</v>
      </c>
      <c r="D13" s="19">
        <f>'casier 7'!D30</f>
        <v>0</v>
      </c>
    </row>
    <row r="14" spans="1:4" x14ac:dyDescent="0.25">
      <c r="A14" s="32">
        <v>0.5</v>
      </c>
      <c r="B14" s="6">
        <f>'casier 7'!B29</f>
        <v>0</v>
      </c>
      <c r="C14" s="6">
        <f>'casier 7'!C29</f>
        <v>0</v>
      </c>
      <c r="D14" s="19">
        <f>'casier 7'!D29</f>
        <v>0</v>
      </c>
    </row>
    <row r="15" spans="1:4" x14ac:dyDescent="0.25">
      <c r="A15" s="32">
        <v>0.2</v>
      </c>
      <c r="B15" s="6">
        <f>'casier 7'!B28</f>
        <v>0</v>
      </c>
      <c r="C15" s="6">
        <f>'casier 7'!C28</f>
        <v>0</v>
      </c>
      <c r="D15" s="19">
        <f>'casier 7'!D28</f>
        <v>0</v>
      </c>
    </row>
    <row r="16" spans="1:4" x14ac:dyDescent="0.25">
      <c r="A16" s="32">
        <v>0.1</v>
      </c>
      <c r="B16" s="6">
        <f>'casier 7'!B27</f>
        <v>0</v>
      </c>
      <c r="C16" s="6">
        <f>'casier 7'!C27</f>
        <v>0</v>
      </c>
      <c r="D16" s="19">
        <f>'casier 7'!D27</f>
        <v>0</v>
      </c>
    </row>
    <row r="17" spans="1:4" x14ac:dyDescent="0.25">
      <c r="A17" s="32">
        <v>0.05</v>
      </c>
      <c r="B17" s="6">
        <f>'casier 7'!B26</f>
        <v>0</v>
      </c>
      <c r="C17" s="6">
        <f>'casier 7'!C26</f>
        <v>0</v>
      </c>
      <c r="D17" s="19">
        <f>'casier 7'!D26</f>
        <v>0</v>
      </c>
    </row>
    <row r="18" spans="1:4" x14ac:dyDescent="0.25">
      <c r="A18" s="32">
        <v>0.02</v>
      </c>
      <c r="B18" s="6">
        <f>'casier 7'!B25</f>
        <v>0</v>
      </c>
      <c r="C18" s="6">
        <f>'casier 7'!C25</f>
        <v>0</v>
      </c>
      <c r="D18" s="19">
        <f>'casier 7'!D25</f>
        <v>0</v>
      </c>
    </row>
    <row r="19" spans="1:4" x14ac:dyDescent="0.25">
      <c r="A19" s="32">
        <v>0.01</v>
      </c>
      <c r="B19" s="6">
        <f>'casier 7'!B24</f>
        <v>0</v>
      </c>
      <c r="C19" s="6">
        <f>'casier 7'!C24</f>
        <v>0</v>
      </c>
      <c r="D19" s="19">
        <f>'casier 7'!D24</f>
        <v>0</v>
      </c>
    </row>
    <row r="20" spans="1:4" x14ac:dyDescent="0.25">
      <c r="A20" s="16" t="s">
        <v>45</v>
      </c>
      <c r="B20" s="95">
        <f>'casier 7'!B41</f>
        <v>0</v>
      </c>
      <c r="C20" s="96"/>
    </row>
  </sheetData>
  <mergeCells count="9">
    <mergeCell ref="B3:C3"/>
    <mergeCell ref="B4:C4"/>
    <mergeCell ref="B20:C20"/>
    <mergeCell ref="B10:C10"/>
    <mergeCell ref="B5:C5"/>
    <mergeCell ref="B6:C6"/>
    <mergeCell ref="B7:C7"/>
    <mergeCell ref="B8:C8"/>
    <mergeCell ref="B9:C9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0"/>
  <sheetViews>
    <sheetView workbookViewId="0">
      <selection activeCell="J30" sqref="J30"/>
    </sheetView>
  </sheetViews>
  <sheetFormatPr baseColWidth="10" defaultRowHeight="15" x14ac:dyDescent="0.25"/>
  <sheetData>
    <row r="3" spans="1:4" x14ac:dyDescent="0.25">
      <c r="A3" s="6"/>
      <c r="B3" s="72" t="s">
        <v>30</v>
      </c>
      <c r="C3" s="73"/>
      <c r="D3" s="6" t="s">
        <v>6</v>
      </c>
    </row>
    <row r="4" spans="1:4" x14ac:dyDescent="0.25">
      <c r="A4" s="7" t="s">
        <v>25</v>
      </c>
      <c r="B4" s="72">
        <f>'casier 8'!L54</f>
        <v>0</v>
      </c>
      <c r="C4" s="73"/>
      <c r="D4" s="17">
        <f>'casier 8'!N54</f>
        <v>0</v>
      </c>
    </row>
    <row r="5" spans="1:4" x14ac:dyDescent="0.25">
      <c r="A5" s="7" t="s">
        <v>26</v>
      </c>
      <c r="B5" s="72">
        <f>'casier 8'!L55</f>
        <v>0</v>
      </c>
      <c r="C5" s="73"/>
      <c r="D5" s="17">
        <f>'casier 8'!N55</f>
        <v>0</v>
      </c>
    </row>
    <row r="6" spans="1:4" x14ac:dyDescent="0.25">
      <c r="A6" s="7" t="s">
        <v>33</v>
      </c>
      <c r="B6" s="72">
        <f>'casier 8'!L56</f>
        <v>0</v>
      </c>
      <c r="C6" s="73"/>
      <c r="D6" s="17">
        <f>'casier 8'!N56</f>
        <v>0</v>
      </c>
    </row>
    <row r="7" spans="1:4" x14ac:dyDescent="0.25">
      <c r="A7" s="7" t="s">
        <v>27</v>
      </c>
      <c r="B7" s="72">
        <f>'casier 8'!L57</f>
        <v>0</v>
      </c>
      <c r="C7" s="73"/>
      <c r="D7" s="17">
        <f>'casier 8'!N57</f>
        <v>0</v>
      </c>
    </row>
    <row r="8" spans="1:4" x14ac:dyDescent="0.25">
      <c r="A8" s="7" t="s">
        <v>28</v>
      </c>
      <c r="B8" s="72">
        <f>'casier 8'!L58</f>
        <v>0</v>
      </c>
      <c r="C8" s="73"/>
      <c r="D8" s="17">
        <f>'casier 8'!N58</f>
        <v>0</v>
      </c>
    </row>
    <row r="9" spans="1:4" x14ac:dyDescent="0.25">
      <c r="A9" s="7" t="s">
        <v>29</v>
      </c>
      <c r="B9" s="72">
        <f>'casier 8'!L59</f>
        <v>0</v>
      </c>
      <c r="C9" s="73"/>
      <c r="D9" s="17">
        <f>'casier 8'!N59</f>
        <v>0</v>
      </c>
    </row>
    <row r="10" spans="1:4" x14ac:dyDescent="0.25">
      <c r="A10" s="7" t="s">
        <v>32</v>
      </c>
      <c r="B10" s="72">
        <f>'casier 8'!L60</f>
        <v>0</v>
      </c>
      <c r="C10" s="73"/>
      <c r="D10" s="17">
        <f>'casier 8'!N60</f>
        <v>0</v>
      </c>
    </row>
    <row r="11" spans="1:4" x14ac:dyDescent="0.25">
      <c r="A11" s="7"/>
      <c r="B11" s="31" t="s">
        <v>57</v>
      </c>
      <c r="C11" s="31" t="s">
        <v>55</v>
      </c>
      <c r="D11" s="17"/>
    </row>
    <row r="12" spans="1:4" x14ac:dyDescent="0.25">
      <c r="A12" s="32">
        <v>2</v>
      </c>
      <c r="B12" s="6">
        <f>'casier 8'!L52</f>
        <v>0</v>
      </c>
      <c r="C12" s="6">
        <f>'casier 8'!M52</f>
        <v>0</v>
      </c>
      <c r="D12" s="19">
        <f>'casier 8'!N52</f>
        <v>0</v>
      </c>
    </row>
    <row r="13" spans="1:4" x14ac:dyDescent="0.25">
      <c r="A13" s="32">
        <v>1</v>
      </c>
      <c r="B13" s="6">
        <f>'casier 8'!L51</f>
        <v>0</v>
      </c>
      <c r="C13" s="6">
        <f>'casier 8'!M51</f>
        <v>0</v>
      </c>
      <c r="D13" s="19">
        <f>'casier 8'!N51</f>
        <v>0</v>
      </c>
    </row>
    <row r="14" spans="1:4" x14ac:dyDescent="0.25">
      <c r="A14" s="32">
        <v>0.5</v>
      </c>
      <c r="B14" s="6">
        <f>'casier 8'!L50</f>
        <v>0</v>
      </c>
      <c r="C14" s="6">
        <f>'casier 8'!M50</f>
        <v>0</v>
      </c>
      <c r="D14" s="19">
        <f>'casier 8'!N50</f>
        <v>0</v>
      </c>
    </row>
    <row r="15" spans="1:4" x14ac:dyDescent="0.25">
      <c r="A15" s="32">
        <v>0.2</v>
      </c>
      <c r="B15" s="6">
        <f>'casier 8'!L49</f>
        <v>0</v>
      </c>
      <c r="C15" s="6">
        <f>'casier 8'!M49</f>
        <v>0</v>
      </c>
      <c r="D15" s="19">
        <f>'casier 8'!N49</f>
        <v>0</v>
      </c>
    </row>
    <row r="16" spans="1:4" x14ac:dyDescent="0.25">
      <c r="A16" s="32">
        <v>0.1</v>
      </c>
      <c r="B16" s="6">
        <f>'casier 8'!L48</f>
        <v>0</v>
      </c>
      <c r="C16" s="6">
        <f>'casier 8'!M48</f>
        <v>0</v>
      </c>
      <c r="D16" s="19">
        <f>'casier 8'!N48</f>
        <v>0</v>
      </c>
    </row>
    <row r="17" spans="1:4" x14ac:dyDescent="0.25">
      <c r="A17" s="32">
        <v>0.05</v>
      </c>
      <c r="B17" s="6">
        <f>'casier 8'!L47</f>
        <v>0</v>
      </c>
      <c r="C17" s="6">
        <f>'casier 8'!M47</f>
        <v>0</v>
      </c>
      <c r="D17" s="19">
        <f>'casier 8'!N47</f>
        <v>0</v>
      </c>
    </row>
    <row r="18" spans="1:4" x14ac:dyDescent="0.25">
      <c r="A18" s="32">
        <v>0.02</v>
      </c>
      <c r="B18" s="6">
        <f>'casier 8'!L46</f>
        <v>0</v>
      </c>
      <c r="C18" s="6">
        <f>'casier 8'!M46</f>
        <v>0</v>
      </c>
      <c r="D18" s="19">
        <f>'casier 8'!N46</f>
        <v>0</v>
      </c>
    </row>
    <row r="19" spans="1:4" x14ac:dyDescent="0.25">
      <c r="A19" s="32">
        <v>0.01</v>
      </c>
      <c r="B19" s="6">
        <f>'casier 8'!L45</f>
        <v>0</v>
      </c>
      <c r="C19" s="6">
        <f>'casier 8'!M45</f>
        <v>0</v>
      </c>
      <c r="D19" s="19">
        <f>'casier 8'!N45</f>
        <v>0</v>
      </c>
    </row>
    <row r="20" spans="1:4" x14ac:dyDescent="0.25">
      <c r="A20" s="16" t="s">
        <v>46</v>
      </c>
      <c r="B20" s="95">
        <f>'casier 8'!L62</f>
        <v>0</v>
      </c>
      <c r="C20" s="96"/>
    </row>
  </sheetData>
  <mergeCells count="9">
    <mergeCell ref="B20:C20"/>
    <mergeCell ref="B3:C3"/>
    <mergeCell ref="B4:C4"/>
    <mergeCell ref="B6:C6"/>
    <mergeCell ref="B7:C7"/>
    <mergeCell ref="B5:C5"/>
    <mergeCell ref="B8:C8"/>
    <mergeCell ref="B9:C9"/>
    <mergeCell ref="B10:C10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C4" sqref="C4"/>
    </sheetView>
  </sheetViews>
  <sheetFormatPr baseColWidth="10" defaultRowHeight="15" x14ac:dyDescent="0.25"/>
  <cols>
    <col min="1" max="1" width="17.85546875" customWidth="1"/>
    <col min="2" max="2" width="23.5703125" customWidth="1"/>
    <col min="3" max="3" width="22.28515625" customWidth="1"/>
  </cols>
  <sheetData>
    <row r="1" spans="1:4" x14ac:dyDescent="0.25">
      <c r="A1" s="98" t="s">
        <v>77</v>
      </c>
      <c r="B1" s="98"/>
      <c r="C1" s="98"/>
      <c r="D1" s="98"/>
    </row>
    <row r="4" spans="1:4" x14ac:dyDescent="0.25">
      <c r="A4" t="s">
        <v>85</v>
      </c>
      <c r="B4" s="47">
        <v>85033105849</v>
      </c>
      <c r="C4" s="47" t="s">
        <v>81</v>
      </c>
    </row>
    <row r="5" spans="1:4" x14ac:dyDescent="0.25">
      <c r="A5" s="47" t="s">
        <v>84</v>
      </c>
      <c r="B5" s="47">
        <v>85033105849</v>
      </c>
      <c r="C5" s="47" t="s">
        <v>81</v>
      </c>
    </row>
    <row r="6" spans="1:4" x14ac:dyDescent="0.25">
      <c r="A6" s="47" t="s">
        <v>82</v>
      </c>
      <c r="B6" s="47">
        <v>66659787000</v>
      </c>
      <c r="C6" s="47" t="s">
        <v>80</v>
      </c>
    </row>
    <row r="7" spans="1:4" x14ac:dyDescent="0.25">
      <c r="A7" s="47" t="s">
        <v>86</v>
      </c>
      <c r="B7" s="47">
        <v>85035620899</v>
      </c>
      <c r="C7" s="48" t="s">
        <v>79</v>
      </c>
    </row>
    <row r="8" spans="1:4" x14ac:dyDescent="0.25">
      <c r="A8" s="47" t="s">
        <v>78</v>
      </c>
      <c r="B8" s="47">
        <v>85035620899</v>
      </c>
      <c r="C8" s="48" t="s">
        <v>79</v>
      </c>
    </row>
    <row r="9" spans="1:4" x14ac:dyDescent="0.25">
      <c r="A9" s="47" t="s">
        <v>87</v>
      </c>
      <c r="B9" s="47">
        <v>66659787000</v>
      </c>
      <c r="C9" s="47" t="s">
        <v>80</v>
      </c>
    </row>
    <row r="10" spans="1:4" x14ac:dyDescent="0.25">
      <c r="A10" s="47" t="s">
        <v>83</v>
      </c>
      <c r="B10" s="47">
        <v>85035620899</v>
      </c>
      <c r="C10" s="48" t="s">
        <v>79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28</vt:i4>
      </vt:variant>
      <vt:variant>
        <vt:lpstr>Plages nommées</vt:lpstr>
      </vt:variant>
      <vt:variant>
        <vt:i4>3</vt:i4>
      </vt:variant>
    </vt:vector>
  </HeadingPairs>
  <TitlesOfParts>
    <vt:vector size="31" baseType="lpstr">
      <vt:lpstr>Consignes</vt:lpstr>
      <vt:lpstr>Casier 1</vt:lpstr>
      <vt:lpstr>Casier 2</vt:lpstr>
      <vt:lpstr>casier 3</vt:lpstr>
      <vt:lpstr>casier 4</vt:lpstr>
      <vt:lpstr>casier 5</vt:lpstr>
      <vt:lpstr>casier6</vt:lpstr>
      <vt:lpstr>casier 7</vt:lpstr>
      <vt:lpstr>casier 8</vt:lpstr>
      <vt:lpstr>Imprime consigne 1 à 4</vt:lpstr>
      <vt:lpstr>Imprime consigne 5 à 8</vt:lpstr>
      <vt:lpstr>Devise 1</vt:lpstr>
      <vt:lpstr>Devise 2</vt:lpstr>
      <vt:lpstr>Devise 3</vt:lpstr>
      <vt:lpstr>Devise 4</vt:lpstr>
      <vt:lpstr>Devise 5</vt:lpstr>
      <vt:lpstr>Devise 6</vt:lpstr>
      <vt:lpstr>Devise 7</vt:lpstr>
      <vt:lpstr>Devise 8</vt:lpstr>
      <vt:lpstr>A1</vt:lpstr>
      <vt:lpstr>A2</vt:lpstr>
      <vt:lpstr>A3</vt:lpstr>
      <vt:lpstr>A4</vt:lpstr>
      <vt:lpstr>A5</vt:lpstr>
      <vt:lpstr>A6</vt:lpstr>
      <vt:lpstr>A7</vt:lpstr>
      <vt:lpstr>A8</vt:lpstr>
      <vt:lpstr>données</vt:lpstr>
      <vt:lpstr>Consignes!Zone_d_impression</vt:lpstr>
      <vt:lpstr>'Imprime consigne 1 à 4'!Zone_d_impression</vt:lpstr>
      <vt:lpstr>'Imprime consigne 5 à 8'!Zone_d_impression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 JO</dc:creator>
  <cp:lastModifiedBy>FAURE Nicolas</cp:lastModifiedBy>
  <cp:lastPrinted>2018-03-30T11:05:21Z</cp:lastPrinted>
  <dcterms:created xsi:type="dcterms:W3CDTF">2013-05-22T09:20:01Z</dcterms:created>
  <dcterms:modified xsi:type="dcterms:W3CDTF">2018-04-19T07:29:49Z</dcterms:modified>
</cp:coreProperties>
</file>